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Gihan\Desktop\Cost\"/>
    </mc:Choice>
  </mc:AlternateContent>
  <xr:revisionPtr revIDLastSave="0" documentId="13_ncr:1_{C707C578-D423-4952-AAF9-22CB7BE72C82}" xr6:coauthVersionLast="47" xr6:coauthVersionMax="47" xr10:uidLastSave="{00000000-0000-0000-0000-000000000000}"/>
  <bookViews>
    <workbookView xWindow="-120" yWindow="-120" windowWidth="29040" windowHeight="15720" tabRatio="858" xr2:uid="{00000000-000D-0000-FFFF-FFFF00000000}"/>
  </bookViews>
  <sheets>
    <sheet name="Time Phase Budget" sheetId="5" r:id="rId1"/>
    <sheet name="1.1.1" sheetId="6" r:id="rId2"/>
    <sheet name="1.1.2" sheetId="8" r:id="rId3"/>
    <sheet name="1.1.3" sheetId="9" r:id="rId4"/>
    <sheet name="1.2.1" sheetId="28" r:id="rId5"/>
    <sheet name="1.2.2" sheetId="27" r:id="rId6"/>
    <sheet name="1.2.3" sheetId="11" r:id="rId7"/>
    <sheet name="1.2.4" sheetId="21" r:id="rId8"/>
    <sheet name="1.2.5" sheetId="25" r:id="rId9"/>
    <sheet name="1.2.6" sheetId="24" r:id="rId10"/>
    <sheet name="1.2.7" sheetId="22" r:id="rId11"/>
    <sheet name="1.2.8" sheetId="15" r:id="rId12"/>
    <sheet name="1.2.9" sheetId="23" r:id="rId13"/>
    <sheet name="1.2.10" sheetId="20" r:id="rId14"/>
    <sheet name="1.3.1" sheetId="19" r:id="rId15"/>
    <sheet name="1.3.2" sheetId="18" r:id="rId16"/>
    <sheet name="1.3.3" sheetId="17" r:id="rId17"/>
    <sheet name="1.4.1" sheetId="7" r:id="rId18"/>
    <sheet name="1.4.2" sheetId="16" r:id="rId19"/>
    <sheet name="1.5.1" sheetId="12" r:id="rId20"/>
    <sheet name="1.5.2" sheetId="14" r:id="rId21"/>
    <sheet name="1.6.1" sheetId="13" r:id="rId22"/>
  </sheets>
  <definedNames>
    <definedName name="_xlnm.Print_Area" localSheetId="1">'1.1.1'!$A$1:$D$42</definedName>
    <definedName name="_xlnm.Print_Area" localSheetId="2">'1.1.2'!$A$1:$D$42</definedName>
    <definedName name="_xlnm.Print_Area" localSheetId="3">'1.1.3'!$A$1:$D$42</definedName>
    <definedName name="_xlnm.Print_Area" localSheetId="4">'1.2.1'!$A$1:$D$45</definedName>
    <definedName name="_xlnm.Print_Area" localSheetId="13">'1.2.10'!$A$1:$D$46</definedName>
    <definedName name="_xlnm.Print_Area" localSheetId="5">'1.2.2'!$A$1:$D$45</definedName>
    <definedName name="_xlnm.Print_Area" localSheetId="6">'1.2.3'!$A$1:$D$42</definedName>
    <definedName name="_xlnm.Print_Area" localSheetId="7">'1.2.4'!$A$1:$D$49</definedName>
    <definedName name="_xlnm.Print_Area" localSheetId="8">'1.2.5'!$A$1:$D$50</definedName>
    <definedName name="_xlnm.Print_Area" localSheetId="9">'1.2.6'!$A$1:$D$46</definedName>
    <definedName name="_xlnm.Print_Area" localSheetId="10">'1.2.7'!$A$1:$D$47</definedName>
    <definedName name="_xlnm.Print_Area" localSheetId="11">'1.2.8'!$A$1:$D$45</definedName>
    <definedName name="_xlnm.Print_Area" localSheetId="12">'1.2.9'!$A$1:$D$45</definedName>
    <definedName name="_xlnm.Print_Area" localSheetId="14">'1.3.1'!$A$1:$D$49</definedName>
    <definedName name="_xlnm.Print_Area" localSheetId="15">'1.3.2'!$A$1:$D$46</definedName>
    <definedName name="_xlnm.Print_Area" localSheetId="16">'1.3.3'!$A$1:$D$47</definedName>
    <definedName name="_xlnm.Print_Area" localSheetId="17">'1.4.1'!$A$1:$D$45</definedName>
    <definedName name="_xlnm.Print_Area" localSheetId="18">'1.4.2'!$A$1:$D$44</definedName>
    <definedName name="_xlnm.Print_Area" localSheetId="19">'1.5.1'!$A$1:$D$46</definedName>
    <definedName name="_xlnm.Print_Area" localSheetId="20">'1.5.2'!$A$1:$D$43</definedName>
    <definedName name="_xlnm.Print_Area" localSheetId="21">'1.6.1'!$A$1:$D$42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7" l="1"/>
  <c r="D32" i="15"/>
  <c r="D32" i="23"/>
  <c r="D35" i="19"/>
  <c r="D38" i="27"/>
  <c r="D23" i="27"/>
  <c r="D20" i="27"/>
  <c r="D21" i="27"/>
  <c r="D22" i="27"/>
  <c r="D38" i="28"/>
  <c r="D24" i="28"/>
  <c r="D22" i="28"/>
  <c r="D23" i="28"/>
  <c r="AD22" i="5"/>
  <c r="AD23" i="5"/>
  <c r="AJ28" i="5"/>
  <c r="D28" i="28"/>
  <c r="D27" i="28"/>
  <c r="D26" i="28"/>
  <c r="D25" i="28"/>
  <c r="D21" i="28"/>
  <c r="C13" i="28"/>
  <c r="D12" i="28"/>
  <c r="D11" i="28"/>
  <c r="D10" i="28"/>
  <c r="D9" i="28"/>
  <c r="D27" i="27"/>
  <c r="D26" i="27"/>
  <c r="D25" i="27"/>
  <c r="D24" i="27"/>
  <c r="C12" i="27"/>
  <c r="D11" i="27"/>
  <c r="D10" i="27"/>
  <c r="D9" i="27"/>
  <c r="D23" i="14"/>
  <c r="D10" i="14"/>
  <c r="D39" i="12"/>
  <c r="D31" i="12"/>
  <c r="D23" i="12"/>
  <c r="D24" i="12"/>
  <c r="D22" i="16"/>
  <c r="D23" i="16"/>
  <c r="D24" i="16"/>
  <c r="D23" i="7"/>
  <c r="D24" i="7"/>
  <c r="D23" i="17"/>
  <c r="D24" i="17"/>
  <c r="D25" i="17"/>
  <c r="D26" i="17"/>
  <c r="D27" i="17"/>
  <c r="D23" i="18"/>
  <c r="D24" i="18"/>
  <c r="D25" i="18"/>
  <c r="D26" i="18"/>
  <c r="D42" i="19"/>
  <c r="D22" i="19"/>
  <c r="D23" i="19"/>
  <c r="D24" i="19"/>
  <c r="D25" i="19"/>
  <c r="D26" i="19"/>
  <c r="D27" i="19"/>
  <c r="D28" i="19"/>
  <c r="D33" i="20"/>
  <c r="D23" i="20"/>
  <c r="D24" i="20"/>
  <c r="D25" i="20"/>
  <c r="D26" i="20"/>
  <c r="D22" i="15"/>
  <c r="D23" i="15"/>
  <c r="D24" i="15"/>
  <c r="D25" i="15"/>
  <c r="D22" i="22"/>
  <c r="D23" i="22"/>
  <c r="D24" i="22"/>
  <c r="D25" i="22"/>
  <c r="D26" i="22"/>
  <c r="D27" i="22"/>
  <c r="D23" i="24"/>
  <c r="D24" i="24"/>
  <c r="D25" i="24"/>
  <c r="D33" i="24" s="1"/>
  <c r="D26" i="24"/>
  <c r="D43" i="25"/>
  <c r="D42" i="21"/>
  <c r="D28" i="25"/>
  <c r="D29" i="25"/>
  <c r="D23" i="25"/>
  <c r="D24" i="25"/>
  <c r="D25" i="25"/>
  <c r="D26" i="25"/>
  <c r="D27" i="25"/>
  <c r="D30" i="25"/>
  <c r="D28" i="21"/>
  <c r="D26" i="21"/>
  <c r="D27" i="21"/>
  <c r="D23" i="21"/>
  <c r="D24" i="21"/>
  <c r="D25" i="21"/>
  <c r="D29" i="21"/>
  <c r="D23" i="11"/>
  <c r="D24" i="23"/>
  <c r="D25" i="23"/>
  <c r="D23" i="23"/>
  <c r="H8" i="5"/>
  <c r="E8" i="5"/>
  <c r="H7" i="5"/>
  <c r="E7" i="5"/>
  <c r="E6" i="5"/>
  <c r="D6" i="5"/>
  <c r="C6" i="5"/>
  <c r="D29" i="6"/>
  <c r="D29" i="9"/>
  <c r="D35" i="21" l="1"/>
  <c r="D30" i="27"/>
  <c r="D31" i="27" s="1"/>
  <c r="D32" i="27" s="1"/>
  <c r="D12" i="27"/>
  <c r="D31" i="28"/>
  <c r="D13" i="28"/>
  <c r="D14" i="28" s="1"/>
  <c r="D15" i="28" s="1"/>
  <c r="D17" i="28" s="1"/>
  <c r="D32" i="28"/>
  <c r="D33" i="28" s="1"/>
  <c r="D13" i="27"/>
  <c r="D14" i="27" s="1"/>
  <c r="D16" i="27" s="1"/>
  <c r="D40" i="28" l="1"/>
  <c r="D40" i="27"/>
  <c r="L11" i="5" l="1"/>
  <c r="J11" i="5"/>
  <c r="K11" i="5"/>
  <c r="J10" i="5"/>
  <c r="I10" i="5"/>
  <c r="H10" i="5"/>
  <c r="AM10" i="5" s="1"/>
  <c r="AM11" i="5" l="1"/>
  <c r="AB34" i="5" l="1"/>
  <c r="AD34" i="5"/>
  <c r="AH34" i="5"/>
  <c r="AI34" i="5"/>
  <c r="AJ34" i="5"/>
  <c r="AM8" i="5"/>
  <c r="AM9" i="5"/>
  <c r="AA34" i="5"/>
  <c r="F34" i="5"/>
  <c r="D33" i="25"/>
  <c r="D32" i="25"/>
  <c r="D31" i="25"/>
  <c r="D36" i="25" s="1"/>
  <c r="C15" i="25"/>
  <c r="D14" i="25"/>
  <c r="D13" i="25"/>
  <c r="D12" i="25"/>
  <c r="D11" i="25"/>
  <c r="D10" i="25"/>
  <c r="D9" i="25"/>
  <c r="D39" i="24"/>
  <c r="D30" i="24"/>
  <c r="D29" i="24"/>
  <c r="D28" i="24"/>
  <c r="D27" i="24"/>
  <c r="C15" i="24"/>
  <c r="D14" i="24"/>
  <c r="D13" i="24"/>
  <c r="D12" i="24"/>
  <c r="D11" i="24"/>
  <c r="D10" i="24"/>
  <c r="D9" i="24"/>
  <c r="D38" i="23"/>
  <c r="D29" i="23"/>
  <c r="D28" i="23"/>
  <c r="D27" i="23"/>
  <c r="D26" i="23"/>
  <c r="C15" i="23"/>
  <c r="D14" i="23"/>
  <c r="D13" i="23"/>
  <c r="D12" i="23"/>
  <c r="D11" i="23"/>
  <c r="D10" i="23"/>
  <c r="D9" i="23"/>
  <c r="D40" i="22"/>
  <c r="D31" i="22"/>
  <c r="D30" i="22"/>
  <c r="D29" i="22"/>
  <c r="D28" i="22"/>
  <c r="D34" i="22" s="1"/>
  <c r="C14" i="22"/>
  <c r="D13" i="22"/>
  <c r="D12" i="22"/>
  <c r="D11" i="22"/>
  <c r="D10" i="22"/>
  <c r="D9" i="22"/>
  <c r="D32" i="21"/>
  <c r="D31" i="21"/>
  <c r="D30" i="21"/>
  <c r="C15" i="21"/>
  <c r="D14" i="21"/>
  <c r="D13" i="21"/>
  <c r="D12" i="21"/>
  <c r="D11" i="21"/>
  <c r="D10" i="21"/>
  <c r="D9" i="21"/>
  <c r="D39" i="20"/>
  <c r="D30" i="20"/>
  <c r="D29" i="20"/>
  <c r="D28" i="20"/>
  <c r="D27" i="20"/>
  <c r="C15" i="20"/>
  <c r="D14" i="20"/>
  <c r="D13" i="20"/>
  <c r="D12" i="20"/>
  <c r="D11" i="20"/>
  <c r="D10" i="20"/>
  <c r="D9" i="20"/>
  <c r="D32" i="19"/>
  <c r="D31" i="19"/>
  <c r="D30" i="19"/>
  <c r="D29" i="19"/>
  <c r="C14" i="19"/>
  <c r="D13" i="19"/>
  <c r="D12" i="19"/>
  <c r="D11" i="19"/>
  <c r="D10" i="19"/>
  <c r="D9" i="19"/>
  <c r="D39" i="18"/>
  <c r="D30" i="18"/>
  <c r="D29" i="18"/>
  <c r="D28" i="18"/>
  <c r="D27" i="18"/>
  <c r="D33" i="18" s="1"/>
  <c r="C15" i="18"/>
  <c r="D14" i="18"/>
  <c r="D13" i="18"/>
  <c r="D12" i="18"/>
  <c r="D11" i="18"/>
  <c r="D10" i="18"/>
  <c r="D9" i="18"/>
  <c r="D40" i="17"/>
  <c r="D31" i="17"/>
  <c r="D30" i="17"/>
  <c r="D29" i="17"/>
  <c r="D28" i="17"/>
  <c r="D34" i="17" s="1"/>
  <c r="C15" i="17"/>
  <c r="D14" i="17"/>
  <c r="D13" i="17"/>
  <c r="D12" i="17"/>
  <c r="D11" i="17"/>
  <c r="D10" i="17"/>
  <c r="D9" i="17"/>
  <c r="D37" i="16"/>
  <c r="D28" i="16"/>
  <c r="D27" i="16"/>
  <c r="D26" i="16"/>
  <c r="D25" i="16"/>
  <c r="D31" i="16" s="1"/>
  <c r="C14" i="16"/>
  <c r="D13" i="16"/>
  <c r="D12" i="16"/>
  <c r="D11" i="16"/>
  <c r="D10" i="16"/>
  <c r="D9" i="16"/>
  <c r="D38" i="15"/>
  <c r="D29" i="15"/>
  <c r="D28" i="15"/>
  <c r="D27" i="15"/>
  <c r="D26" i="15"/>
  <c r="C14" i="15"/>
  <c r="D13" i="15"/>
  <c r="D12" i="15"/>
  <c r="D11" i="15"/>
  <c r="D10" i="15"/>
  <c r="D9" i="15"/>
  <c r="D36" i="14"/>
  <c r="D27" i="14"/>
  <c r="D26" i="14"/>
  <c r="D25" i="14"/>
  <c r="D24" i="14"/>
  <c r="D30" i="14" s="1"/>
  <c r="C15" i="14"/>
  <c r="D14" i="14"/>
  <c r="D13" i="14"/>
  <c r="D12" i="14"/>
  <c r="D11" i="14"/>
  <c r="D9" i="14"/>
  <c r="D35" i="13"/>
  <c r="D26" i="13"/>
  <c r="D25" i="13"/>
  <c r="D24" i="13"/>
  <c r="D23" i="13"/>
  <c r="D29" i="13" s="1"/>
  <c r="C15" i="13"/>
  <c r="D14" i="13"/>
  <c r="D13" i="13"/>
  <c r="D12" i="13"/>
  <c r="D11" i="13"/>
  <c r="D10" i="13"/>
  <c r="D9" i="13"/>
  <c r="D28" i="12"/>
  <c r="D27" i="12"/>
  <c r="D26" i="12"/>
  <c r="D25" i="12"/>
  <c r="C15" i="12"/>
  <c r="D14" i="12"/>
  <c r="D13" i="12"/>
  <c r="D12" i="12"/>
  <c r="D11" i="12"/>
  <c r="D10" i="12"/>
  <c r="D9" i="12"/>
  <c r="D35" i="11"/>
  <c r="D26" i="11"/>
  <c r="D25" i="11"/>
  <c r="D24" i="11"/>
  <c r="D22" i="11"/>
  <c r="C14" i="11"/>
  <c r="D13" i="11"/>
  <c r="D12" i="11"/>
  <c r="D11" i="11"/>
  <c r="D10" i="11"/>
  <c r="D9" i="11"/>
  <c r="D14" i="11" s="1"/>
  <c r="D35" i="9"/>
  <c r="D26" i="9"/>
  <c r="D25" i="9"/>
  <c r="D24" i="9"/>
  <c r="D23" i="9"/>
  <c r="C15" i="9"/>
  <c r="D14" i="9"/>
  <c r="D13" i="9"/>
  <c r="D12" i="9"/>
  <c r="D11" i="9"/>
  <c r="D10" i="9"/>
  <c r="D9" i="9"/>
  <c r="D15" i="9" s="1"/>
  <c r="D15" i="13" l="1"/>
  <c r="D16" i="13" s="1"/>
  <c r="D17" i="13" s="1"/>
  <c r="D19" i="13" s="1"/>
  <c r="D15" i="14"/>
  <c r="D36" i="19"/>
  <c r="D37" i="19" s="1"/>
  <c r="D33" i="15"/>
  <c r="D34" i="15" s="1"/>
  <c r="D29" i="11"/>
  <c r="D15" i="12"/>
  <c r="D14" i="16"/>
  <c r="D15" i="16" s="1"/>
  <c r="D16" i="16" s="1"/>
  <c r="D18" i="16" s="1"/>
  <c r="D15" i="17"/>
  <c r="D16" i="17" s="1"/>
  <c r="D17" i="17" s="1"/>
  <c r="D19" i="17" s="1"/>
  <c r="D15" i="18"/>
  <c r="D14" i="19"/>
  <c r="D15" i="19" s="1"/>
  <c r="D16" i="19" s="1"/>
  <c r="D18" i="19" s="1"/>
  <c r="D15" i="20"/>
  <c r="D14" i="15"/>
  <c r="D15" i="15" s="1"/>
  <c r="D16" i="15" s="1"/>
  <c r="D18" i="15" s="1"/>
  <c r="D14" i="22"/>
  <c r="D15" i="22" s="1"/>
  <c r="D16" i="22" s="1"/>
  <c r="D18" i="22" s="1"/>
  <c r="D15" i="24"/>
  <c r="D15" i="25"/>
  <c r="D15" i="21"/>
  <c r="D15" i="23"/>
  <c r="D37" i="25"/>
  <c r="D38" i="25" s="1"/>
  <c r="D16" i="25"/>
  <c r="D17" i="25" s="1"/>
  <c r="D19" i="25" s="1"/>
  <c r="D16" i="24"/>
  <c r="D17" i="24" s="1"/>
  <c r="D19" i="24" s="1"/>
  <c r="D34" i="24"/>
  <c r="D35" i="24" s="1"/>
  <c r="D41" i="24" s="1"/>
  <c r="D16" i="23"/>
  <c r="D17" i="23" s="1"/>
  <c r="D19" i="23" s="1"/>
  <c r="D33" i="23"/>
  <c r="D34" i="23" s="1"/>
  <c r="D35" i="22"/>
  <c r="D36" i="22" s="1"/>
  <c r="D36" i="21"/>
  <c r="D37" i="21" s="1"/>
  <c r="D16" i="21"/>
  <c r="D17" i="21" s="1"/>
  <c r="D19" i="21" s="1"/>
  <c r="D34" i="20"/>
  <c r="D35" i="20" s="1"/>
  <c r="D16" i="20"/>
  <c r="D17" i="20" s="1"/>
  <c r="D19" i="20" s="1"/>
  <c r="D16" i="18"/>
  <c r="D17" i="18" s="1"/>
  <c r="D19" i="18" s="1"/>
  <c r="D34" i="18"/>
  <c r="D35" i="18" s="1"/>
  <c r="D41" i="18" s="1"/>
  <c r="D35" i="17"/>
  <c r="D36" i="17" s="1"/>
  <c r="D32" i="16"/>
  <c r="D33" i="16" s="1"/>
  <c r="D31" i="14"/>
  <c r="D32" i="14" s="1"/>
  <c r="D16" i="14"/>
  <c r="D17" i="14" s="1"/>
  <c r="D19" i="14" s="1"/>
  <c r="D30" i="13"/>
  <c r="D31" i="13" s="1"/>
  <c r="D32" i="12"/>
  <c r="D33" i="12" s="1"/>
  <c r="D16" i="12"/>
  <c r="D17" i="12" s="1"/>
  <c r="D19" i="12" s="1"/>
  <c r="D15" i="11"/>
  <c r="D16" i="11" s="1"/>
  <c r="D18" i="11" s="1"/>
  <c r="D30" i="11"/>
  <c r="D31" i="11" s="1"/>
  <c r="D30" i="9"/>
  <c r="D31" i="9" s="1"/>
  <c r="D16" i="9"/>
  <c r="D17" i="9" s="1"/>
  <c r="D19" i="9" s="1"/>
  <c r="D26" i="8"/>
  <c r="D25" i="8"/>
  <c r="D24" i="8"/>
  <c r="D23" i="8"/>
  <c r="D26" i="6"/>
  <c r="D25" i="6"/>
  <c r="D24" i="6"/>
  <c r="D14" i="7"/>
  <c r="D13" i="7"/>
  <c r="D12" i="7"/>
  <c r="D11" i="7"/>
  <c r="D10" i="7"/>
  <c r="D9" i="7"/>
  <c r="D14" i="6"/>
  <c r="D13" i="6"/>
  <c r="D12" i="6"/>
  <c r="D11" i="6"/>
  <c r="D10" i="6"/>
  <c r="D9" i="6"/>
  <c r="D14" i="8"/>
  <c r="D13" i="8"/>
  <c r="D12" i="8"/>
  <c r="D11" i="8"/>
  <c r="D10" i="8"/>
  <c r="D28" i="7"/>
  <c r="D27" i="7"/>
  <c r="D26" i="7"/>
  <c r="D23" i="6"/>
  <c r="R15" i="5" l="1"/>
  <c r="S15" i="5"/>
  <c r="D42" i="22"/>
  <c r="S16" i="5" s="1"/>
  <c r="AM16" i="5" s="1"/>
  <c r="D37" i="11"/>
  <c r="K12" i="5"/>
  <c r="L12" i="5"/>
  <c r="O12" i="5"/>
  <c r="D37" i="13"/>
  <c r="AL31" i="5" s="1"/>
  <c r="D38" i="14"/>
  <c r="AK29" i="5" s="1"/>
  <c r="AK34" i="5" s="1"/>
  <c r="D41" i="12"/>
  <c r="D39" i="16"/>
  <c r="AG26" i="5" s="1"/>
  <c r="AG34" i="5" s="1"/>
  <c r="D42" i="17"/>
  <c r="D44" i="19"/>
  <c r="D41" i="20"/>
  <c r="Y19" i="5" s="1"/>
  <c r="D40" i="15"/>
  <c r="V17" i="5" s="1"/>
  <c r="AM17" i="5" s="1"/>
  <c r="D45" i="25"/>
  <c r="D44" i="21"/>
  <c r="D40" i="23"/>
  <c r="D37" i="9"/>
  <c r="AM5" i="5"/>
  <c r="AM15" i="5" l="1"/>
  <c r="Q13" i="5"/>
  <c r="P13" i="5"/>
  <c r="AM13" i="5" s="1"/>
  <c r="V18" i="5"/>
  <c r="AM18" i="5" s="1"/>
  <c r="X18" i="5"/>
  <c r="X34" i="5" s="1"/>
  <c r="W18" i="5"/>
  <c r="W34" i="5" s="1"/>
  <c r="Q14" i="5"/>
  <c r="P14" i="5"/>
  <c r="AM14" i="5" s="1"/>
  <c r="Z21" i="5"/>
  <c r="Z34" i="5" s="1"/>
  <c r="AC21" i="5"/>
  <c r="AC34" i="5" s="1"/>
  <c r="AM19" i="5"/>
  <c r="Y34" i="5"/>
  <c r="AM12" i="5"/>
  <c r="D25" i="7"/>
  <c r="D31" i="7" s="1"/>
  <c r="D35" i="8" l="1"/>
  <c r="D29" i="8"/>
  <c r="D30" i="8" s="1"/>
  <c r="D31" i="8" s="1"/>
  <c r="D35" i="6"/>
  <c r="D30" i="6"/>
  <c r="D31" i="6" s="1"/>
  <c r="D37" i="6" s="1"/>
  <c r="D32" i="7" l="1"/>
  <c r="D33" i="7" s="1"/>
  <c r="C15" i="8"/>
  <c r="D9" i="8"/>
  <c r="C15" i="7"/>
  <c r="D15" i="6"/>
  <c r="C15" i="6"/>
  <c r="D15" i="8" l="1"/>
  <c r="D16" i="8" s="1"/>
  <c r="D17" i="8" s="1"/>
  <c r="D19" i="8" s="1"/>
  <c r="D37" i="8" s="1"/>
  <c r="D16" i="6"/>
  <c r="D17" i="6" s="1"/>
  <c r="D19" i="6" s="1"/>
  <c r="D15" i="7"/>
  <c r="D16" i="7" l="1"/>
  <c r="D17" i="7" s="1"/>
  <c r="D19" i="7" s="1"/>
  <c r="D40" i="7" l="1"/>
  <c r="AE25" i="5" l="1"/>
  <c r="AE34" i="5" s="1"/>
  <c r="AF25" i="5"/>
  <c r="AF34" i="5" s="1"/>
  <c r="AM6" i="5"/>
  <c r="AM7" i="5"/>
  <c r="AM20" i="5"/>
  <c r="AM21" i="5"/>
  <c r="AM23" i="5"/>
  <c r="AM24" i="5"/>
  <c r="AM25" i="5"/>
  <c r="AM26" i="5"/>
  <c r="AM27" i="5"/>
  <c r="AM28" i="5"/>
  <c r="AM29" i="5"/>
  <c r="AM30" i="5"/>
  <c r="AM31" i="5"/>
  <c r="AM32" i="5"/>
  <c r="AM33" i="5"/>
  <c r="AL34" i="5" l="1"/>
  <c r="V34" i="5"/>
  <c r="U34" i="5"/>
  <c r="T34" i="5"/>
  <c r="S34" i="5"/>
  <c r="R34" i="5"/>
  <c r="Q34" i="5"/>
  <c r="P34" i="5"/>
  <c r="O34" i="5"/>
  <c r="M34" i="5"/>
  <c r="L34" i="5"/>
  <c r="K34" i="5"/>
  <c r="J34" i="5"/>
  <c r="G34" i="5"/>
  <c r="D34" i="5" l="1"/>
  <c r="E34" i="5"/>
  <c r="N34" i="5"/>
  <c r="AM22" i="5"/>
  <c r="H34" i="5" l="1"/>
  <c r="I34" i="5"/>
  <c r="C34" i="5"/>
  <c r="AJ35" i="5" l="1"/>
  <c r="AB35" i="5"/>
  <c r="AK35" i="5"/>
  <c r="AC35" i="5"/>
  <c r="AD35" i="5"/>
  <c r="AE35" i="5"/>
  <c r="AF35" i="5"/>
  <c r="AG35" i="5"/>
  <c r="AH35" i="5"/>
  <c r="AI35" i="5"/>
  <c r="X35" i="5"/>
  <c r="Y35" i="5"/>
  <c r="Z35" i="5"/>
  <c r="AA35" i="5"/>
  <c r="W35" i="5"/>
  <c r="G35" i="5"/>
  <c r="K35" i="5"/>
  <c r="O35" i="5"/>
  <c r="S35" i="5"/>
  <c r="AL35" i="5"/>
  <c r="C35" i="5"/>
  <c r="H35" i="5"/>
  <c r="L35" i="5"/>
  <c r="P35" i="5"/>
  <c r="T35" i="5"/>
  <c r="F35" i="5"/>
  <c r="J35" i="5"/>
  <c r="R35" i="5"/>
  <c r="D35" i="5"/>
  <c r="I35" i="5"/>
  <c r="M35" i="5"/>
  <c r="Q35" i="5"/>
  <c r="U35" i="5"/>
  <c r="E35" i="5"/>
  <c r="N35" i="5"/>
  <c r="V35" i="5"/>
  <c r="AM4" i="5"/>
  <c r="AM34" i="5" s="1"/>
</calcChain>
</file>

<file path=xl/sharedStrings.xml><?xml version="1.0" encoding="utf-8"?>
<sst xmlns="http://schemas.openxmlformats.org/spreadsheetml/2006/main" count="957" uniqueCount="297">
  <si>
    <t>ESTIMATE AND QUOTATION SHEET</t>
  </si>
  <si>
    <t>Internal Labour</t>
  </si>
  <si>
    <t>Skill</t>
  </si>
  <si>
    <t>Rate</t>
  </si>
  <si>
    <t>Cost</t>
  </si>
  <si>
    <t>Subtotal, Hours and Cost</t>
  </si>
  <si>
    <t>Total Labour, Hours and Costs</t>
  </si>
  <si>
    <t>Gross Labour Cost</t>
  </si>
  <si>
    <t>Tools</t>
  </si>
  <si>
    <t>Services</t>
  </si>
  <si>
    <t>Subcontractors</t>
  </si>
  <si>
    <t>Facilities</t>
  </si>
  <si>
    <t>Expenses</t>
  </si>
  <si>
    <t>Subtotal</t>
  </si>
  <si>
    <t>Total Expenses</t>
  </si>
  <si>
    <t>Approved:</t>
  </si>
  <si>
    <t>Hours</t>
  </si>
  <si>
    <t>Supervisor</t>
  </si>
  <si>
    <t>(included in rate)</t>
  </si>
  <si>
    <t>Overhead (0%)</t>
  </si>
  <si>
    <t>Total by Activity</t>
  </si>
  <si>
    <t>1.1.1</t>
  </si>
  <si>
    <t>1.2.1</t>
  </si>
  <si>
    <t>1.2.2</t>
  </si>
  <si>
    <t>Labour Contingency (3%)</t>
  </si>
  <si>
    <t>Labour Contingency (10%)</t>
  </si>
  <si>
    <t>1.1.2</t>
  </si>
  <si>
    <t>Material Costs</t>
  </si>
  <si>
    <t>Material Contingency (0%)</t>
  </si>
  <si>
    <t>Total Material Costs</t>
  </si>
  <si>
    <t>WBS Code</t>
  </si>
  <si>
    <t>Activity WBS Code: 1.1.1</t>
  </si>
  <si>
    <t>Activity WBS Code: 1.1.2</t>
  </si>
  <si>
    <t>Activity WBS Code: 1.4.1</t>
  </si>
  <si>
    <t>Total Gross Labour plus Material Costs and Expenses</t>
  </si>
  <si>
    <t>Material Contingency (%)</t>
  </si>
  <si>
    <t xml:space="preserve">Estimate performed by: </t>
  </si>
  <si>
    <t>Skill or Role</t>
  </si>
  <si>
    <t>Material</t>
  </si>
  <si>
    <t>Cost per unit or use of the Material</t>
  </si>
  <si>
    <t>Units</t>
  </si>
  <si>
    <t>Deliverable or Activity Name</t>
  </si>
  <si>
    <t>WP Estimate S-Curve</t>
  </si>
  <si>
    <t>Time Phased Project WP Estimate</t>
  </si>
  <si>
    <t>Daily Subtotal of WP Estimate</t>
  </si>
  <si>
    <t>Cumulative WP Estimate</t>
  </si>
  <si>
    <t>WP Estimate Cost</t>
  </si>
  <si>
    <t>Description of your project (min 100 words)</t>
  </si>
  <si>
    <t>Barn House Studios Wedding Reception Venue is a picturesque and versatile event space designed to transform couples' dreams into enchanting realities. Nestled within a beautifully restored barn, our venue offers a rustic yet elegant atmosphere, combining the warmth of wood and the sophistication of modern design. We specialize in hosting personalized and memorable wedding receptions, tailored to each couple's unique vision. From intimate gatherings to grand celebrations, our dedicated team ensures seamless coordination, exquisite decor, and top-notch catering. At Barn House Studios, we believe in crafting unforgettable experiences, making every wedding reception a masterpiece of love and joy.</t>
  </si>
  <si>
    <t>Project Barn House Studios</t>
  </si>
  <si>
    <t>Design and Plan Venue Layout</t>
  </si>
  <si>
    <t>1.1.3</t>
  </si>
  <si>
    <t>Interior Finishing</t>
  </si>
  <si>
    <t>1.2.3</t>
  </si>
  <si>
    <t>1.2.4</t>
  </si>
  <si>
    <t>1.2.5</t>
  </si>
  <si>
    <t>Catering and Bar Services</t>
  </si>
  <si>
    <t>Guest Services and Amenities</t>
  </si>
  <si>
    <t>Final Touches and Rehearsals</t>
  </si>
  <si>
    <t xml:space="preserve">Project End </t>
  </si>
  <si>
    <t>1.3.1</t>
  </si>
  <si>
    <t>1.3.2</t>
  </si>
  <si>
    <t>1.3.3</t>
  </si>
  <si>
    <t>1.4.1</t>
  </si>
  <si>
    <t>1.4.2</t>
  </si>
  <si>
    <t>1.5.1</t>
  </si>
  <si>
    <t>1.5.2</t>
  </si>
  <si>
    <t>1.6.1</t>
  </si>
  <si>
    <t>Setup and Arrange Furniture</t>
  </si>
  <si>
    <t>1.2.6</t>
  </si>
  <si>
    <t>1.2.7</t>
  </si>
  <si>
    <t>1.2.8</t>
  </si>
  <si>
    <t>Setup Decor and Styling</t>
  </si>
  <si>
    <t>Install Flooring and Carpeting</t>
  </si>
  <si>
    <t>Install Ambient Lighting System</t>
  </si>
  <si>
    <t>Install Sound System</t>
  </si>
  <si>
    <t>Install Drapery and Curtain</t>
  </si>
  <si>
    <t>Setup Kitchen and Install Equipments</t>
  </si>
  <si>
    <t>Planning Menu and Preparing Catering</t>
  </si>
  <si>
    <t>Setup Bar and arrange Beverages Selection</t>
  </si>
  <si>
    <t>Train Guest Services for Staff</t>
  </si>
  <si>
    <t>Setup Guest Amenities (restrooms, lounge areas)</t>
  </si>
  <si>
    <t>Inspect Final Venue and Check Quality</t>
  </si>
  <si>
    <t>Rehears Wedding</t>
  </si>
  <si>
    <t>Project: Barn House Studios</t>
  </si>
  <si>
    <t>Activity WBS Code: 1.1.3</t>
  </si>
  <si>
    <t>Activity WBS Code: 1.2.1</t>
  </si>
  <si>
    <t>Activity WBS Code: 1.2.2</t>
  </si>
  <si>
    <t>Activity WBS Code: 1.2.3</t>
  </si>
  <si>
    <t>Activity WBS Code: 1.2.4</t>
  </si>
  <si>
    <t>Activity WBS Code: 1.2.5</t>
  </si>
  <si>
    <t>Activity WBS Code: 1.2.6</t>
  </si>
  <si>
    <t>Activity WBS Code: 1.2.7</t>
  </si>
  <si>
    <t>Activity WBS Code: 1.2.8</t>
  </si>
  <si>
    <t>Activity WBS Code: 1.3.1</t>
  </si>
  <si>
    <t>Activity WBS Code: 1.3.2</t>
  </si>
  <si>
    <t>Activity WBS Code: 1.3.3</t>
  </si>
  <si>
    <t>Activity WBS Code: 1.4.2</t>
  </si>
  <si>
    <t>Activity WBS Code: 1.5.1</t>
  </si>
  <si>
    <t>Activity WBS Code: 1.5.2</t>
  </si>
  <si>
    <t>Activity WBS Code: 1.6.1</t>
  </si>
  <si>
    <t>Gihan Liyanage</t>
  </si>
  <si>
    <t>Activity Description: Design and Plan Venue Layout</t>
  </si>
  <si>
    <t>Interior Designer</t>
  </si>
  <si>
    <t>Wedding Planner</t>
  </si>
  <si>
    <t>Project Start</t>
  </si>
  <si>
    <t>Apply and obtain Food Handling Permits</t>
  </si>
  <si>
    <t>Apply and obtain Alcohol Licenses</t>
  </si>
  <si>
    <t>Legal Consultant</t>
  </si>
  <si>
    <t>Activity Description: Apply and obtain Food Handling Permits</t>
  </si>
  <si>
    <t>Activity Description: Apply and obtain Alcohol Licenses</t>
  </si>
  <si>
    <t>Activity Description: Setup Decor and Styling</t>
  </si>
  <si>
    <t>Decorators and Stylists</t>
  </si>
  <si>
    <t>Centerpieces and Table Decor</t>
  </si>
  <si>
    <t>Flowers for Floral Arrangements</t>
  </si>
  <si>
    <t>Cloth</t>
  </si>
  <si>
    <t>Decorative light bulbs</t>
  </si>
  <si>
    <t>Activity Description: Install Flooring and Carpeting</t>
  </si>
  <si>
    <t>Flooring Specialists</t>
  </si>
  <si>
    <t>Flooring Installation Assistants</t>
  </si>
  <si>
    <t>Hardwood Flooring</t>
  </si>
  <si>
    <t>Carpeting</t>
  </si>
  <si>
    <t>Activity Description: Install Ambient Lighting System</t>
  </si>
  <si>
    <t>Lighting Specialists</t>
  </si>
  <si>
    <t>Electrical Technicians</t>
  </si>
  <si>
    <t>Chandeliers</t>
  </si>
  <si>
    <t>LED Strips</t>
  </si>
  <si>
    <t>Fairy Lights</t>
  </si>
  <si>
    <t>Wall Sconces</t>
  </si>
  <si>
    <t>Wiring, Cables, and Connectors</t>
  </si>
  <si>
    <t>Mounting Hardware</t>
  </si>
  <si>
    <t>Dimmer Switches</t>
  </si>
  <si>
    <t>Power Source Upgrades</t>
  </si>
  <si>
    <t>Lighting Protectors and Surge Suppressors</t>
  </si>
  <si>
    <t>Floor Protection Materials</t>
  </si>
  <si>
    <t>Documentation, Application Fees</t>
  </si>
  <si>
    <t>Documentation, Local &amp; State Health Department Permit Fees</t>
  </si>
  <si>
    <t>Travel Expenses for Site Visits, Consultation Fees</t>
  </si>
  <si>
    <t>Audio Technicians</t>
  </si>
  <si>
    <t>Installation Assistants</t>
  </si>
  <si>
    <t>Activity Description: Install Sound System</t>
  </si>
  <si>
    <t>Speakers and Subwoofers</t>
  </si>
  <si>
    <t>Amplifiers and Receivers</t>
  </si>
  <si>
    <t>Microphones and Stands</t>
  </si>
  <si>
    <t>Sound Mixers</t>
  </si>
  <si>
    <t>Playback Devices</t>
  </si>
  <si>
    <t>Speaker Cables, XLR Cables</t>
  </si>
  <si>
    <t>Audio Controllers and Equalizers</t>
  </si>
  <si>
    <t>Acoustic Treatment</t>
  </si>
  <si>
    <t>Setup and Calibration Tools</t>
  </si>
  <si>
    <t>Install Internet &amp; Wifi</t>
  </si>
  <si>
    <t>Activity Description: Install Internet &amp; Wifi</t>
  </si>
  <si>
    <t>Network Technician</t>
  </si>
  <si>
    <t>Routers</t>
  </si>
  <si>
    <t>Access Points</t>
  </si>
  <si>
    <t>Network Switches</t>
  </si>
  <si>
    <t>Ethernet Cables</t>
  </si>
  <si>
    <t>Connectors and Wall Plates</t>
  </si>
  <si>
    <t>Power Backup</t>
  </si>
  <si>
    <t>Activity Description: Setup and Arrange Furniture</t>
  </si>
  <si>
    <t>Furniture Setup Crew</t>
  </si>
  <si>
    <t>Arrangement and Styling Specialist</t>
  </si>
  <si>
    <t>Tables</t>
  </si>
  <si>
    <t>Chairs</t>
  </si>
  <si>
    <t>Dining Sets</t>
  </si>
  <si>
    <t>Cocktail Tables</t>
  </si>
  <si>
    <t>Lounge Furniture (Sofas, Ottomans, etc.)</t>
  </si>
  <si>
    <t>Chair Covers and Sashes</t>
  </si>
  <si>
    <t>Cupboards</t>
  </si>
  <si>
    <t>Transportation of Furniture</t>
  </si>
  <si>
    <t>Activity Description: Install Drapery and Curtain</t>
  </si>
  <si>
    <t>Professional Installers</t>
  </si>
  <si>
    <t>Fabric for Drapery and Curtains</t>
  </si>
  <si>
    <t>Curtain Rods and Hardware</t>
  </si>
  <si>
    <t>Tiebacks and Holdbacks</t>
  </si>
  <si>
    <t>Curtain Rings</t>
  </si>
  <si>
    <t>Clips</t>
  </si>
  <si>
    <t>Ladder and Safety Equipment</t>
  </si>
  <si>
    <t>Install Wall Arts and Murals</t>
  </si>
  <si>
    <t>Activity Description: Install Wall Arts and Murals</t>
  </si>
  <si>
    <t>Professional Artists and Installers</t>
  </si>
  <si>
    <t>Canvas Paintings</t>
  </si>
  <si>
    <t>Custom Murals</t>
  </si>
  <si>
    <t>Frames and Mounts</t>
  </si>
  <si>
    <t>Protective Sealant</t>
  </si>
  <si>
    <t>Art Display Lights</t>
  </si>
  <si>
    <t>Activity Description: Setup Kitchen and Install Equipments</t>
  </si>
  <si>
    <t>Commercial Refrigerator</t>
  </si>
  <si>
    <t>Commercial Oven and Stove</t>
  </si>
  <si>
    <t>Food Preparation Counters</t>
  </si>
  <si>
    <t>Industrial Sink and Dishwashing Station</t>
  </si>
  <si>
    <t>Small Kitchen Appliances (Blenders, Mixers, etc.)</t>
  </si>
  <si>
    <t>Plumbing and Electrical Work</t>
  </si>
  <si>
    <t>Kitchen Utensils, Cookware</t>
  </si>
  <si>
    <t>Cleaning Supplies</t>
  </si>
  <si>
    <t>Fire Suppression System</t>
  </si>
  <si>
    <t>Activity Description: Planning Menu and Preparing Catering</t>
  </si>
  <si>
    <t>Chef/Caterer</t>
  </si>
  <si>
    <t>Kitchen Assistants</t>
  </si>
  <si>
    <t>Serving Staff</t>
  </si>
  <si>
    <t>Chafing Dishes</t>
  </si>
  <si>
    <t>Serving Utensils</t>
  </si>
  <si>
    <t>Bartenders and Bar Staff</t>
  </si>
  <si>
    <t>Tableware</t>
  </si>
  <si>
    <t>Disposable Plates, Cups</t>
  </si>
  <si>
    <t>Cutlery</t>
  </si>
  <si>
    <t>Transportation of Catering Equipment and Supplies</t>
  </si>
  <si>
    <t>Activity Description: Setup Bar and arrange Beverages Selection</t>
  </si>
  <si>
    <t>Bartenders</t>
  </si>
  <si>
    <t>Bar Counters and Backdrop</t>
  </si>
  <si>
    <t>Bar Tools (Shakers, Strainers, Jiggers, etc.)</t>
  </si>
  <si>
    <t>Glassware (Wine Glasses, Beer Mugs, Cocktail Glasses, etc.)</t>
  </si>
  <si>
    <t>Ice and Cooling Systems</t>
  </si>
  <si>
    <t>Alcoholic Beverages (Wine, Beer, Spirits, Cocktails, etc.</t>
  </si>
  <si>
    <t>Non-Alcoholic Beverages (Soft Drinks, Juices, Water, etc.)</t>
  </si>
  <si>
    <t>Cocktail Ingredients (Mixers, Garnishes, etc.)</t>
  </si>
  <si>
    <t>Activity Description: Train Guest Services for Staff</t>
  </si>
  <si>
    <t>Trainer</t>
  </si>
  <si>
    <t>Training Material</t>
  </si>
  <si>
    <t>Training Venue Rental</t>
  </si>
  <si>
    <t>Refreshments for Training Sessions</t>
  </si>
  <si>
    <t>Transportation for Trainers</t>
  </si>
  <si>
    <t>Activity Description: Setup Guest Amenities (restrooms, lounge areas)</t>
  </si>
  <si>
    <t>Toiletries</t>
  </si>
  <si>
    <t>Supplies for Restrooms</t>
  </si>
  <si>
    <t>Guest Amenities (Hand Towels, Soap, etc.)</t>
  </si>
  <si>
    <t>Lounge Area Attendants</t>
  </si>
  <si>
    <t>Transpotation</t>
  </si>
  <si>
    <t>Supervisors</t>
  </si>
  <si>
    <t>Venue Staff for Assistance during Inspection</t>
  </si>
  <si>
    <t>Inspection Company Fee</t>
  </si>
  <si>
    <t>Refreshments for Inspection Team</t>
  </si>
  <si>
    <t>Transportation for Inspectors</t>
  </si>
  <si>
    <t>Inspectors</t>
  </si>
  <si>
    <t>Activity Description: Inspect Final Venue and Check Quality</t>
  </si>
  <si>
    <t>Review outcome and end project</t>
  </si>
  <si>
    <t>Activity Description: Rehears Wedding</t>
  </si>
  <si>
    <t>Transportation</t>
  </si>
  <si>
    <t>Rehearsal Coordinator</t>
  </si>
  <si>
    <t>Food</t>
  </si>
  <si>
    <t>Drinks</t>
  </si>
  <si>
    <t>Build interior partition walls</t>
  </si>
  <si>
    <t>Paint walls and ceiling</t>
  </si>
  <si>
    <t>1.2.9</t>
  </si>
  <si>
    <t>1.2.10</t>
  </si>
  <si>
    <t>Activity WBS Code: 1.2.10</t>
  </si>
  <si>
    <t>Activity WBS Code: 1.2.9</t>
  </si>
  <si>
    <t>Accountant</t>
  </si>
  <si>
    <t>Documentation</t>
  </si>
  <si>
    <t>Printing materials</t>
  </si>
  <si>
    <t>Activity Description: Review outcome and end project</t>
  </si>
  <si>
    <t>Activity Description: Build interior partition walls</t>
  </si>
  <si>
    <t>Activity Description: Paint walls and ceiling</t>
  </si>
  <si>
    <t>Carpenters</t>
  </si>
  <si>
    <t>Construction Workers</t>
  </si>
  <si>
    <t>Framing Material</t>
  </si>
  <si>
    <t>Drywall Sheets</t>
  </si>
  <si>
    <t>Joint Compound</t>
  </si>
  <si>
    <t>Screws, and Tape</t>
  </si>
  <si>
    <t>Paint Protection Materials</t>
  </si>
  <si>
    <t>Wood Protection Materials</t>
  </si>
  <si>
    <t>Primers</t>
  </si>
  <si>
    <t>Professional Painters</t>
  </si>
  <si>
    <t>General Labourers</t>
  </si>
  <si>
    <t>Decorate Helpers</t>
  </si>
  <si>
    <t>Paint (quality latex paint, quantity based on sq footage)</t>
  </si>
  <si>
    <t>Primer</t>
  </si>
  <si>
    <t>Brushes</t>
  </si>
  <si>
    <t>Rollers</t>
  </si>
  <si>
    <t>Drop cloths, painter's tape</t>
  </si>
  <si>
    <t>Paint Sprayer Rental</t>
  </si>
  <si>
    <t>Accounts Assistant</t>
  </si>
  <si>
    <t>Blueprint Printing</t>
  </si>
  <si>
    <t xml:space="preserve">Assumptions: </t>
  </si>
  <si>
    <t>Assumptions: https://blueprintsprinting.com/pricing/</t>
  </si>
  <si>
    <t>Assumptions: https://www.touchbistro.com/blog/how-to-get-and-keep-a-food-handlers-permit/</t>
  </si>
  <si>
    <t>Assumptions: https://www2.gov.bc.ca/gov/content/employment-business/business/liquor-regulation-licensing/liquor-licence-permits/apply-for-liquor-licence-permit</t>
  </si>
  <si>
    <t>Assumptions: https://www.amazon.ca/s?k=commercial+speaker+system&amp;gclid=Cj0KCQjwsp6pBhCfARIsAD3GZuaomJbm6G9CQJDP_K8ClJbfEXMMqCF19G9OILZyJoMm_HmWw5y05zAaAv93EALw_wcB&amp;hvadid=647601345767&amp;hvdev=c&amp;hvlocphy=9001071&amp;hvnetw=g&amp;hvqmt=b&amp;hvrand=3717952644301176035&amp;hvtargid=kwd-297527794974&amp;hydadcr=29955_14625788&amp;tag=googcana-20&amp;ref=pd_sl_7no7xdkvcx_b</t>
  </si>
  <si>
    <t>Assumptions: https://www.ashleyfurniture.com/c/deals/furniture-price-cuts/</t>
  </si>
  <si>
    <t>Assumptions: https://www.amazon.ca/s?k=decoration+prices&amp;gclid=Cj0KCQjwsp6pBhCfARIsAD3GZuZtiEINtxJNKbCpO9KY_0076F8HexJv9q6aB8mxVWTod0cc7NzvU5UaAqaTEALw_wcB&amp;hvadid=667665274775&amp;hvdev=c&amp;hvlocphy=9001071&amp;hvnetw=g&amp;hvqmt=e&amp;hvrand=9252946916710037397&amp;hvtargid=kwd-430310229525&amp;hydadcr=1756_13630532&amp;tag=googcana-20&amp;ref=pd_sl_4br6b9ozot_e</t>
  </si>
  <si>
    <t>Assumptions: https://www.amazon.ca/s?k=Wall+Arts+and+Murals&amp;crid=3GTBDBVV795MK&amp;sprefix=wall+arts+and+murals%2Caps%2C224&amp;ref=nb_sb_noss_2</t>
  </si>
  <si>
    <t>Assumptions: https://homeguide.com/costs/appliance-installation-costs</t>
  </si>
  <si>
    <t>Assumptions: https://www.seriouseats.com/how-to-organize-your-home-bar-design-ergonomics-supplies-mise-en-place</t>
  </si>
  <si>
    <t>Date: 2023/10/12</t>
  </si>
  <si>
    <t>Date:2023/10/12</t>
  </si>
  <si>
    <t>Assumptions: https://www.officedepot.com/l/print-and-copy/print-services</t>
  </si>
  <si>
    <t>Quality Check Forms</t>
  </si>
  <si>
    <t>Assumptions: https://www.homedepot.ca/en/home/shop-by-room/bathroom.html?eid=PS_GOOGLE_D00_Corporate_GGL_Text_NB_EN_Shop-By-Room_BMM_Shop%20By%20Room_NB_EN_Bathroom_b_%2Bbathroom%20%2Baccessories_kwd-18551004277&amp;gad_source=1&amp;gclid=Cj0KCQjwsp6pBhCfARIsAD3GZubJydxSJ805sKHj0NAHaFFXFORmQGLPCXcY4EirzMZh_ARfRx1eA9gaAuLFEALw_wcB&amp;gclsrc=aw.ds</t>
  </si>
  <si>
    <t>Assumptions: https://www.canadiantire.ca/en/cat/home-pets/kitchen-dining/dining-entertaining/cutlery-DC0001011.html?&amp;&amp;&amp;&amp;ds_rl=1283573&amp;ds_rl=1283573&amp;gclid=Cj0KCQjwsp6pBhCfARIsAD3GZuYt73nuF1g-WuKMdPdj_nrGsf6q2JefY38NgOFFavcYPpAFuTsZczUaAhnkEALw_wcB&amp;gclsrc=aw.ds</t>
  </si>
  <si>
    <t>Materials</t>
  </si>
  <si>
    <t>Transportation of Decor Items</t>
  </si>
  <si>
    <t>Assumptions: https://homeguide.com/costs/partition-wall-cost
I assume 90 units of Drywall sheets, 120 units of Joint compound will be required for interior partition walls</t>
  </si>
  <si>
    <t>Assumptions: https://www.amazon.com/ambient-lighting/s?k=ambient+lighting
I assume 90 units of LED strips will be required for Ambient Lighting System</t>
  </si>
  <si>
    <t>Assumptions: https://www.homedepot.ca/en/home/categories/building-materials/electrical/home-electronics-and-communications/wi-fi-and-networking-devices.html?eid=PS_GOOGLE_D27E_Corporate_GGL_Text_NB_EN_Smart-Home_Networking%20%26%20Wireless%20-%20BMM_b_%2Bnetwork%20%2Brouter_kwd-19730363019&amp;gad_source=1&amp;gclid=Cj0KCQjwsp6pBhCfARIsAD3GZuaD8qB4anZfbNIFmh_L5FyZSXLUXeQIw3X20eIBhWbjK2s3I3XgWwAaAjFgEALw_wcB&amp;gclsrc=aw.ds
I assume 500m of Ethernet Cables will be required for Install Internet &amp; Wifi</t>
  </si>
  <si>
    <t>Assumptions: https://www.serenashades.ca/products/?gad_source=1&amp;gclid=Cj0KCQjwsp6pBhCfARIsAD3GZuZ_WBu6Lw7xpktWm7WNtvw1O7Jc045Sv-ZtE_vygGdOfOqoaqkuQlIaAn1WEALw_wcB&amp;gclsrc=aw.ds
I assume 120 Curtain rings and 120 clips will be required for Drapery and Curtain</t>
  </si>
  <si>
    <t>Assumptions: https://www.forbes.com/home-improvement/flooring/carpet-installation-cost/
I assume 250 seq meters of Carpet will be required for Paint walls and ceiling</t>
  </si>
  <si>
    <t>Assumptions: https://homeguide.com/costs/cost-to-paint-a-ceiling
I assume 15 Brushes, 8 Rollers and 90m of Drop cloths will be required for Paint walls and ceiling
I assume 100L of paint will be required for Paint walls and ceiling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</si>
</sst>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quot;$&quot;#,##0.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bgColor indexed="64"/>
      </patternFill>
    </fill>
    <fill>
      <patternFill patternType="solid">
        <fgColor rgb="FFE6FFDD"/>
        <bgColor indexed="64"/>
      </patternFill>
    </fill>
    <fill>
      <patternFill patternType="solid">
        <fgColor rgb="FFFFFF9B"/>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s>
  <cellStyleXfs count="2">
    <xf numFmtId="0" fontId="0" fillId="0" borderId="0"/>
    <xf numFmtId="44" fontId="2" fillId="0" borderId="0" applyFont="0" applyFill="0" applyBorder="0" applyAlignment="0" applyProtection="0"/>
  </cellStyleXfs>
  <cellXfs count="70">
    <xf numFmtId="0" fontId="0" fillId="0" borderId="0" xfId="0"/>
    <xf numFmtId="0" fontId="0" fillId="0" borderId="1" xfId="0" applyBorder="1"/>
    <xf numFmtId="0" fontId="1" fillId="0" borderId="1" xfId="0" applyFont="1" applyBorder="1"/>
    <xf numFmtId="2" fontId="0" fillId="0" borderId="1" xfId="0" applyNumberFormat="1" applyBorder="1"/>
    <xf numFmtId="0" fontId="1" fillId="0" borderId="3" xfId="0" applyFont="1" applyBorder="1"/>
    <xf numFmtId="15" fontId="1" fillId="0" borderId="3" xfId="0" applyNumberFormat="1" applyFont="1" applyBorder="1"/>
    <xf numFmtId="1" fontId="0" fillId="0" borderId="0" xfId="0" applyNumberFormat="1"/>
    <xf numFmtId="1" fontId="1" fillId="0" borderId="0" xfId="0" applyNumberFormat="1" applyFont="1"/>
    <xf numFmtId="0" fontId="1" fillId="0" borderId="0" xfId="0" applyFont="1"/>
    <xf numFmtId="0" fontId="1" fillId="0" borderId="5" xfId="0" applyFont="1" applyBorder="1"/>
    <xf numFmtId="0" fontId="1" fillId="0" borderId="6" xfId="0" applyFont="1" applyBorder="1"/>
    <xf numFmtId="1" fontId="1" fillId="0" borderId="6" xfId="0" applyNumberFormat="1" applyFont="1" applyBorder="1"/>
    <xf numFmtId="2" fontId="0" fillId="0" borderId="0" xfId="0" applyNumberFormat="1"/>
    <xf numFmtId="0" fontId="0" fillId="0" borderId="6" xfId="0" applyBorder="1"/>
    <xf numFmtId="1" fontId="0" fillId="0" borderId="6" xfId="0" applyNumberFormat="1" applyBorder="1"/>
    <xf numFmtId="0" fontId="1" fillId="0" borderId="7" xfId="0" applyFont="1" applyBorder="1"/>
    <xf numFmtId="0" fontId="0" fillId="0" borderId="7" xfId="0" applyBorder="1"/>
    <xf numFmtId="1" fontId="0" fillId="0" borderId="7" xfId="0" applyNumberFormat="1" applyBorder="1"/>
    <xf numFmtId="1" fontId="1" fillId="0" borderId="7" xfId="0" applyNumberFormat="1" applyFont="1" applyBorder="1"/>
    <xf numFmtId="0" fontId="0" fillId="0" borderId="2" xfId="0" applyBorder="1"/>
    <xf numFmtId="0" fontId="0" fillId="0" borderId="3" xfId="0" applyBorder="1"/>
    <xf numFmtId="0" fontId="0" fillId="2" borderId="2" xfId="0" applyFill="1" applyBorder="1"/>
    <xf numFmtId="0" fontId="1" fillId="2" borderId="3" xfId="0" applyFont="1" applyFill="1" applyBorder="1"/>
    <xf numFmtId="0" fontId="1" fillId="2" borderId="0" xfId="0" applyFont="1" applyFill="1"/>
    <xf numFmtId="0" fontId="0" fillId="2" borderId="1" xfId="0" applyFill="1" applyBorder="1"/>
    <xf numFmtId="0" fontId="3" fillId="2" borderId="1" xfId="0" applyFont="1" applyFill="1" applyBorder="1"/>
    <xf numFmtId="44" fontId="0" fillId="0" borderId="0" xfId="1" applyFont="1" applyFill="1"/>
    <xf numFmtId="164" fontId="0" fillId="0" borderId="0" xfId="0" quotePrefix="1" applyNumberFormat="1" applyAlignment="1">
      <alignment horizontal="left"/>
    </xf>
    <xf numFmtId="164" fontId="0" fillId="0" borderId="0" xfId="0" applyNumberFormat="1" applyAlignment="1">
      <alignment horizontal="left"/>
    </xf>
    <xf numFmtId="0" fontId="1" fillId="0" borderId="0" xfId="0" applyFont="1" applyAlignment="1">
      <alignment horizontal="right"/>
    </xf>
    <xf numFmtId="0" fontId="0" fillId="0" borderId="0" xfId="0" applyAlignment="1">
      <alignment wrapText="1"/>
    </xf>
    <xf numFmtId="0" fontId="0" fillId="0" borderId="0" xfId="0" applyAlignment="1">
      <alignment vertical="center"/>
    </xf>
    <xf numFmtId="0" fontId="1" fillId="0" borderId="0" xfId="0" applyFont="1" applyAlignment="1">
      <alignment vertical="center"/>
    </xf>
    <xf numFmtId="0" fontId="0" fillId="5" borderId="0" xfId="0" applyFill="1" applyAlignment="1">
      <alignment horizontal="left" indent="2"/>
    </xf>
    <xf numFmtId="0" fontId="0" fillId="6" borderId="0" xfId="0" applyFill="1" applyAlignment="1">
      <alignment horizontal="left" indent="1"/>
    </xf>
    <xf numFmtId="0" fontId="1" fillId="0" borderId="2" xfId="0" applyFont="1" applyBorder="1"/>
    <xf numFmtId="165" fontId="0" fillId="0" borderId="0" xfId="0" applyNumberFormat="1"/>
    <xf numFmtId="165" fontId="0" fillId="3" borderId="0" xfId="0" applyNumberFormat="1" applyFill="1"/>
    <xf numFmtId="165" fontId="1" fillId="0" borderId="0" xfId="0" applyNumberFormat="1" applyFont="1"/>
    <xf numFmtId="165" fontId="0" fillId="7" borderId="0" xfId="0" applyNumberFormat="1" applyFill="1"/>
    <xf numFmtId="165" fontId="1" fillId="0" borderId="5" xfId="0" applyNumberFormat="1" applyFont="1" applyBorder="1"/>
    <xf numFmtId="165" fontId="1" fillId="4" borderId="5" xfId="0" applyNumberFormat="1" applyFont="1" applyFill="1" applyBorder="1"/>
    <xf numFmtId="165" fontId="1" fillId="0" borderId="6" xfId="0" applyNumberFormat="1" applyFont="1" applyBorder="1"/>
    <xf numFmtId="165" fontId="1" fillId="4" borderId="6" xfId="0" applyNumberFormat="1" applyFont="1" applyFill="1" applyBorder="1"/>
    <xf numFmtId="4" fontId="0" fillId="0" borderId="1" xfId="0" applyNumberFormat="1" applyBorder="1"/>
    <xf numFmtId="4" fontId="0" fillId="0" borderId="1" xfId="0" applyNumberFormat="1" applyBorder="1" applyAlignment="1">
      <alignment horizontal="right"/>
    </xf>
    <xf numFmtId="0" fontId="0" fillId="2" borderId="6" xfId="0" applyFill="1" applyBorder="1" applyAlignment="1">
      <alignment horizontal="left" vertical="center" wrapText="1"/>
    </xf>
    <xf numFmtId="0" fontId="0" fillId="2" borderId="6" xfId="0" applyFill="1" applyBorder="1" applyAlignment="1">
      <alignment horizontal="left" vertical="center"/>
    </xf>
    <xf numFmtId="0" fontId="0" fillId="0" borderId="2" xfId="0" applyBorder="1"/>
    <xf numFmtId="0" fontId="0" fillId="0" borderId="3" xfId="0" applyBorder="1"/>
    <xf numFmtId="0" fontId="0" fillId="0" borderId="4" xfId="0" applyBorder="1"/>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wrapText="1" shrinkToFit="1"/>
    </xf>
    <xf numFmtId="0" fontId="0" fillId="0" borderId="3" xfId="0" applyBorder="1" applyAlignment="1">
      <alignment horizontal="left" vertical="top" wrapText="1" shrinkToFit="1"/>
    </xf>
    <xf numFmtId="0" fontId="0" fillId="0" borderId="4" xfId="0" applyBorder="1" applyAlignment="1">
      <alignment horizontal="left" vertical="top" wrapText="1" shrinkToFit="1"/>
    </xf>
    <xf numFmtId="0" fontId="1" fillId="0" borderId="1" xfId="0" applyFont="1" applyBorder="1" applyAlignment="1">
      <alignment horizontal="center"/>
    </xf>
    <xf numFmtId="0" fontId="3" fillId="2" borderId="1" xfId="0" applyFont="1" applyFill="1" applyBorder="1" applyAlignment="1">
      <alignment horizontal="center"/>
    </xf>
    <xf numFmtId="4" fontId="0" fillId="0" borderId="2" xfId="0" applyNumberFormat="1" applyBorder="1" applyAlignment="1">
      <alignment horizontal="left" vertical="top" wrapText="1"/>
    </xf>
    <xf numFmtId="4" fontId="0" fillId="0" borderId="3" xfId="0" applyNumberFormat="1" applyBorder="1" applyAlignment="1">
      <alignment horizontal="left" vertical="top"/>
    </xf>
    <xf numFmtId="4" fontId="0" fillId="0" borderId="4" xfId="0" applyNumberFormat="1" applyBorder="1" applyAlignment="1">
      <alignment horizontal="left" vertical="top"/>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cellXfs>
  <cellStyles count="2">
    <cellStyle name="Currency" xfId="1" builtinId="4"/>
    <cellStyle name="Normal" xfId="0" builtinId="0"/>
  </cellStyles>
  <dxfs count="0"/>
  <tableStyles count="0" defaultTableStyle="TableStyleMedium2" defaultPivotStyle="PivotStyleLight16"/>
  <colors>
    <mruColors>
      <color rgb="FFE6FFDD"/>
      <color rgb="FFBAFFA1"/>
      <color rgb="FFFFFF6D"/>
      <color rgb="FFFFFF9B"/>
      <color rgb="FF9BE5FF"/>
      <color rgb="FFD3B5E9"/>
      <color rgb="FFB3CCF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Project WP Estimate</a:t>
            </a:r>
          </a:p>
        </c:rich>
      </c:tx>
      <c:overlay val="0"/>
    </c:title>
    <c:autoTitleDeleted val="0"/>
    <c:plotArea>
      <c:layout/>
      <c:scatterChart>
        <c:scatterStyle val="smoothMarker"/>
        <c:varyColors val="0"/>
        <c:ser>
          <c:idx val="1"/>
          <c:order val="0"/>
          <c:tx>
            <c:v>Cumulative Budgeted Cost</c:v>
          </c:tx>
          <c:xVal>
            <c:numRef>
              <c:f>'Time Phase Budget'!$C$3:$AL$3</c:f>
              <c:numCache>
                <c:formatCode>d\-mmm\-yy</c:formatCode>
                <c:ptCount val="36"/>
                <c:pt idx="0">
                  <c:v>45280</c:v>
                </c:pt>
                <c:pt idx="1">
                  <c:v>45281</c:v>
                </c:pt>
                <c:pt idx="2">
                  <c:v>45282</c:v>
                </c:pt>
                <c:pt idx="3">
                  <c:v>45283</c:v>
                </c:pt>
                <c:pt idx="4">
                  <c:v>45284</c:v>
                </c:pt>
                <c:pt idx="5">
                  <c:v>45285</c:v>
                </c:pt>
                <c:pt idx="6">
                  <c:v>45286</c:v>
                </c:pt>
                <c:pt idx="7">
                  <c:v>45287</c:v>
                </c:pt>
                <c:pt idx="8">
                  <c:v>45288</c:v>
                </c:pt>
                <c:pt idx="9">
                  <c:v>45289</c:v>
                </c:pt>
                <c:pt idx="10">
                  <c:v>45290</c:v>
                </c:pt>
                <c:pt idx="11">
                  <c:v>45291</c:v>
                </c:pt>
                <c:pt idx="12">
                  <c:v>45292</c:v>
                </c:pt>
                <c:pt idx="13">
                  <c:v>45293</c:v>
                </c:pt>
                <c:pt idx="14">
                  <c:v>45294</c:v>
                </c:pt>
                <c:pt idx="15">
                  <c:v>45295</c:v>
                </c:pt>
                <c:pt idx="16">
                  <c:v>45296</c:v>
                </c:pt>
                <c:pt idx="17">
                  <c:v>45297</c:v>
                </c:pt>
                <c:pt idx="18">
                  <c:v>45298</c:v>
                </c:pt>
                <c:pt idx="19">
                  <c:v>45299</c:v>
                </c:pt>
                <c:pt idx="20">
                  <c:v>45300</c:v>
                </c:pt>
                <c:pt idx="21">
                  <c:v>45301</c:v>
                </c:pt>
                <c:pt idx="22">
                  <c:v>45302</c:v>
                </c:pt>
                <c:pt idx="23">
                  <c:v>45303</c:v>
                </c:pt>
                <c:pt idx="24">
                  <c:v>45304</c:v>
                </c:pt>
                <c:pt idx="25">
                  <c:v>45305</c:v>
                </c:pt>
                <c:pt idx="26">
                  <c:v>45306</c:v>
                </c:pt>
                <c:pt idx="27">
                  <c:v>45307</c:v>
                </c:pt>
                <c:pt idx="28">
                  <c:v>45308</c:v>
                </c:pt>
                <c:pt idx="29">
                  <c:v>45309</c:v>
                </c:pt>
                <c:pt idx="30">
                  <c:v>45310</c:v>
                </c:pt>
                <c:pt idx="31">
                  <c:v>45311</c:v>
                </c:pt>
                <c:pt idx="32">
                  <c:v>45312</c:v>
                </c:pt>
                <c:pt idx="33">
                  <c:v>45313</c:v>
                </c:pt>
                <c:pt idx="34">
                  <c:v>45314</c:v>
                </c:pt>
                <c:pt idx="35">
                  <c:v>45315</c:v>
                </c:pt>
              </c:numCache>
            </c:numRef>
          </c:xVal>
          <c:yVal>
            <c:numRef>
              <c:f>'Time Phase Budget'!$C$35:$AL$35</c:f>
              <c:numCache>
                <c:formatCode>"$"#,##0.00</c:formatCode>
                <c:ptCount val="36"/>
                <c:pt idx="0">
                  <c:v>2183.3333333333335</c:v>
                </c:pt>
                <c:pt idx="1">
                  <c:v>4366.666666666667</c:v>
                </c:pt>
                <c:pt idx="2">
                  <c:v>9400</c:v>
                </c:pt>
                <c:pt idx="3">
                  <c:v>9400</c:v>
                </c:pt>
                <c:pt idx="4">
                  <c:v>9400</c:v>
                </c:pt>
                <c:pt idx="5">
                  <c:v>22670</c:v>
                </c:pt>
                <c:pt idx="6">
                  <c:v>33090</c:v>
                </c:pt>
                <c:pt idx="7">
                  <c:v>48321.666666666672</c:v>
                </c:pt>
                <c:pt idx="8">
                  <c:v>59516.666666666672</c:v>
                </c:pt>
                <c:pt idx="9">
                  <c:v>70711.666666666672</c:v>
                </c:pt>
                <c:pt idx="10">
                  <c:v>70711.666666666672</c:v>
                </c:pt>
                <c:pt idx="11">
                  <c:v>70711.666666666672</c:v>
                </c:pt>
                <c:pt idx="12">
                  <c:v>77095</c:v>
                </c:pt>
                <c:pt idx="13">
                  <c:v>101795</c:v>
                </c:pt>
                <c:pt idx="14">
                  <c:v>126495</c:v>
                </c:pt>
                <c:pt idx="15">
                  <c:v>130360</c:v>
                </c:pt>
                <c:pt idx="16">
                  <c:v>157935</c:v>
                </c:pt>
                <c:pt idx="17">
                  <c:v>157935</c:v>
                </c:pt>
                <c:pt idx="18">
                  <c:v>157935</c:v>
                </c:pt>
                <c:pt idx="19">
                  <c:v>174735</c:v>
                </c:pt>
                <c:pt idx="20">
                  <c:v>181445</c:v>
                </c:pt>
                <c:pt idx="21">
                  <c:v>188155</c:v>
                </c:pt>
                <c:pt idx="22">
                  <c:v>196615</c:v>
                </c:pt>
                <c:pt idx="23">
                  <c:v>209695</c:v>
                </c:pt>
                <c:pt idx="24">
                  <c:v>209695</c:v>
                </c:pt>
                <c:pt idx="25">
                  <c:v>209695</c:v>
                </c:pt>
                <c:pt idx="26">
                  <c:v>222775</c:v>
                </c:pt>
                <c:pt idx="27">
                  <c:v>253057</c:v>
                </c:pt>
                <c:pt idx="28">
                  <c:v>254667</c:v>
                </c:pt>
                <c:pt idx="29">
                  <c:v>256277</c:v>
                </c:pt>
                <c:pt idx="30">
                  <c:v>258733</c:v>
                </c:pt>
                <c:pt idx="31">
                  <c:v>258733</c:v>
                </c:pt>
                <c:pt idx="32">
                  <c:v>258733</c:v>
                </c:pt>
                <c:pt idx="33">
                  <c:v>264703</c:v>
                </c:pt>
                <c:pt idx="34">
                  <c:v>273907</c:v>
                </c:pt>
                <c:pt idx="35">
                  <c:v>275267</c:v>
                </c:pt>
              </c:numCache>
            </c:numRef>
          </c:yVal>
          <c:smooth val="1"/>
          <c:extLst>
            <c:ext xmlns:c16="http://schemas.microsoft.com/office/drawing/2014/chart" uri="{C3380CC4-5D6E-409C-BE32-E72D297353CC}">
              <c16:uniqueId val="{00000000-5832-4B19-B29A-60C997685DBD}"/>
            </c:ext>
          </c:extLst>
        </c:ser>
        <c:dLbls>
          <c:showLegendKey val="0"/>
          <c:showVal val="0"/>
          <c:showCatName val="0"/>
          <c:showSerName val="0"/>
          <c:showPercent val="0"/>
          <c:showBubbleSize val="0"/>
        </c:dLbls>
        <c:axId val="137705552"/>
        <c:axId val="137705944"/>
      </c:scatterChart>
      <c:valAx>
        <c:axId val="137705552"/>
        <c:scaling>
          <c:orientation val="minMax"/>
        </c:scaling>
        <c:delete val="0"/>
        <c:axPos val="b"/>
        <c:numFmt formatCode="d\-mmm\-yy" sourceLinked="1"/>
        <c:majorTickMark val="out"/>
        <c:minorTickMark val="none"/>
        <c:tickLblPos val="nextTo"/>
        <c:crossAx val="137705944"/>
        <c:crosses val="autoZero"/>
        <c:crossBetween val="midCat"/>
      </c:valAx>
      <c:valAx>
        <c:axId val="137705944"/>
        <c:scaling>
          <c:orientation val="minMax"/>
        </c:scaling>
        <c:delete val="0"/>
        <c:axPos val="l"/>
        <c:majorGridlines/>
        <c:numFmt formatCode="&quot;$&quot;#,##0.00" sourceLinked="1"/>
        <c:majorTickMark val="out"/>
        <c:minorTickMark val="none"/>
        <c:tickLblPos val="nextTo"/>
        <c:crossAx val="13770555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323849</xdr:colOff>
      <xdr:row>40</xdr:row>
      <xdr:rowOff>100012</xdr:rowOff>
    </xdr:from>
    <xdr:to>
      <xdr:col>9</xdr:col>
      <xdr:colOff>485774</xdr:colOff>
      <xdr:row>62</xdr:row>
      <xdr:rowOff>66675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45"/>
  <sheetViews>
    <sheetView tabSelected="1" zoomScale="90" zoomScaleNormal="90" workbookViewId="0">
      <pane xSplit="2" ySplit="3" topLeftCell="C4" activePane="bottomRight" state="frozen"/>
      <selection pane="topRight" activeCell="C1" sqref="C1"/>
      <selection pane="bottomLeft" activeCell="A3" sqref="A3"/>
      <selection pane="bottomRight" activeCell="AQ20" sqref="AQ20"/>
    </sheetView>
  </sheetViews>
  <sheetFormatPr defaultRowHeight="15" x14ac:dyDescent="0.25"/>
  <cols>
    <col min="1" max="1" width="10.5703125" customWidth="1"/>
    <col min="2" max="2" width="45.5703125" customWidth="1"/>
    <col min="3" max="7" width="10" bestFit="1" customWidth="1"/>
    <col min="8" max="15" width="11" bestFit="1" customWidth="1"/>
    <col min="16" max="38" width="12" bestFit="1" customWidth="1"/>
    <col min="39" max="39" width="15.42578125" style="8" bestFit="1" customWidth="1"/>
    <col min="44" max="44" width="10.28515625" customWidth="1"/>
  </cols>
  <sheetData>
    <row r="1" spans="1:39" x14ac:dyDescent="0.25">
      <c r="A1" s="8" t="s">
        <v>43</v>
      </c>
    </row>
    <row r="2" spans="1:39" ht="45.6" customHeight="1" x14ac:dyDescent="0.25">
      <c r="A2" s="32" t="s">
        <v>47</v>
      </c>
      <c r="B2" s="31"/>
      <c r="C2" s="46" t="s">
        <v>48</v>
      </c>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row>
    <row r="3" spans="1:39" s="4" customFormat="1" x14ac:dyDescent="0.25">
      <c r="A3" s="22" t="s">
        <v>30</v>
      </c>
      <c r="B3" s="4" t="s">
        <v>41</v>
      </c>
      <c r="C3" s="5">
        <v>45280</v>
      </c>
      <c r="D3" s="5">
        <v>45281</v>
      </c>
      <c r="E3" s="5">
        <v>45282</v>
      </c>
      <c r="F3" s="5">
        <v>45283</v>
      </c>
      <c r="G3" s="5">
        <v>45284</v>
      </c>
      <c r="H3" s="5">
        <v>45285</v>
      </c>
      <c r="I3" s="5">
        <v>45286</v>
      </c>
      <c r="J3" s="5">
        <v>45287</v>
      </c>
      <c r="K3" s="5">
        <v>45288</v>
      </c>
      <c r="L3" s="5">
        <v>45289</v>
      </c>
      <c r="M3" s="5">
        <v>45290</v>
      </c>
      <c r="N3" s="5">
        <v>45291</v>
      </c>
      <c r="O3" s="5">
        <v>45292</v>
      </c>
      <c r="P3" s="5">
        <v>45293</v>
      </c>
      <c r="Q3" s="5">
        <v>45294</v>
      </c>
      <c r="R3" s="5">
        <v>45295</v>
      </c>
      <c r="S3" s="5">
        <v>45296</v>
      </c>
      <c r="T3" s="5">
        <v>45297</v>
      </c>
      <c r="U3" s="5">
        <v>45298</v>
      </c>
      <c r="V3" s="5">
        <v>45299</v>
      </c>
      <c r="W3" s="5">
        <v>45300</v>
      </c>
      <c r="X3" s="5">
        <v>45301</v>
      </c>
      <c r="Y3" s="5">
        <v>45302</v>
      </c>
      <c r="Z3" s="5">
        <v>45303</v>
      </c>
      <c r="AA3" s="5">
        <v>45304</v>
      </c>
      <c r="AB3" s="5">
        <v>45305</v>
      </c>
      <c r="AC3" s="5">
        <v>45306</v>
      </c>
      <c r="AD3" s="5">
        <v>45307</v>
      </c>
      <c r="AE3" s="5">
        <v>45308</v>
      </c>
      <c r="AF3" s="5">
        <v>45309</v>
      </c>
      <c r="AG3" s="5">
        <v>45310</v>
      </c>
      <c r="AH3" s="5">
        <v>45311</v>
      </c>
      <c r="AI3" s="5">
        <v>45312</v>
      </c>
      <c r="AJ3" s="5">
        <v>45313</v>
      </c>
      <c r="AK3" s="5">
        <v>45314</v>
      </c>
      <c r="AL3" s="5">
        <v>45315</v>
      </c>
      <c r="AM3" s="4" t="s">
        <v>20</v>
      </c>
    </row>
    <row r="4" spans="1:39" x14ac:dyDescent="0.25">
      <c r="A4" s="27">
        <v>1</v>
      </c>
      <c r="B4" t="s">
        <v>49</v>
      </c>
      <c r="C4" s="36"/>
      <c r="D4" s="36"/>
      <c r="E4" s="36"/>
      <c r="F4" s="37"/>
      <c r="G4" s="37"/>
      <c r="H4" s="36"/>
      <c r="I4" s="36"/>
      <c r="J4" s="36"/>
      <c r="K4" s="36"/>
      <c r="L4" s="36"/>
      <c r="M4" s="37"/>
      <c r="N4" s="37"/>
      <c r="O4" s="36"/>
      <c r="P4" s="36"/>
      <c r="Q4" s="36"/>
      <c r="R4" s="36"/>
      <c r="S4" s="36"/>
      <c r="T4" s="37"/>
      <c r="U4" s="37"/>
      <c r="V4" s="36"/>
      <c r="W4" s="36"/>
      <c r="X4" s="36"/>
      <c r="Y4" s="36"/>
      <c r="Z4" s="36"/>
      <c r="AA4" s="37"/>
      <c r="AB4" s="37"/>
      <c r="AC4" s="36"/>
      <c r="AD4" s="36"/>
      <c r="AE4" s="36"/>
      <c r="AF4" s="36"/>
      <c r="AG4" s="36"/>
      <c r="AH4" s="37"/>
      <c r="AI4" s="37"/>
      <c r="AJ4" s="36"/>
      <c r="AK4" s="36"/>
      <c r="AL4" s="36"/>
      <c r="AM4" s="38">
        <f>SUM(C4:AL4)</f>
        <v>0</v>
      </c>
    </row>
    <row r="5" spans="1:39" x14ac:dyDescent="0.25">
      <c r="A5" s="27">
        <v>1.1000000000000001</v>
      </c>
      <c r="B5" s="34" t="s">
        <v>105</v>
      </c>
      <c r="C5" s="36"/>
      <c r="D5" s="36"/>
      <c r="E5" s="36"/>
      <c r="F5" s="37"/>
      <c r="G5" s="37"/>
      <c r="H5" s="36"/>
      <c r="I5" s="36"/>
      <c r="J5" s="36"/>
      <c r="K5" s="36"/>
      <c r="L5" s="36"/>
      <c r="M5" s="37"/>
      <c r="N5" s="37"/>
      <c r="O5" s="36"/>
      <c r="P5" s="36"/>
      <c r="Q5" s="36"/>
      <c r="R5" s="36"/>
      <c r="S5" s="36"/>
      <c r="T5" s="37"/>
      <c r="U5" s="37"/>
      <c r="V5" s="36"/>
      <c r="W5" s="36"/>
      <c r="X5" s="36"/>
      <c r="Y5" s="36"/>
      <c r="Z5" s="36"/>
      <c r="AA5" s="37"/>
      <c r="AB5" s="37"/>
      <c r="AC5" s="36"/>
      <c r="AD5" s="36"/>
      <c r="AE5" s="36"/>
      <c r="AF5" s="36"/>
      <c r="AG5" s="36"/>
      <c r="AH5" s="37"/>
      <c r="AI5" s="37"/>
      <c r="AJ5" s="36"/>
      <c r="AK5" s="36"/>
      <c r="AL5" s="36"/>
      <c r="AM5" s="38">
        <f>SUM(C5:AL5)</f>
        <v>0</v>
      </c>
    </row>
    <row r="6" spans="1:39" x14ac:dyDescent="0.25">
      <c r="A6" s="28" t="s">
        <v>21</v>
      </c>
      <c r="B6" s="33" t="s">
        <v>50</v>
      </c>
      <c r="C6" s="39">
        <f>'1.1.1'!$D$37/3</f>
        <v>2183.3333333333335</v>
      </c>
      <c r="D6" s="39">
        <f>'1.1.1'!$D$37/3</f>
        <v>2183.3333333333335</v>
      </c>
      <c r="E6" s="39">
        <f>'1.1.1'!$D$37/3</f>
        <v>2183.3333333333335</v>
      </c>
      <c r="F6" s="37"/>
      <c r="G6" s="37"/>
      <c r="H6" s="36"/>
      <c r="I6" s="36"/>
      <c r="J6" s="36"/>
      <c r="K6" s="36"/>
      <c r="L6" s="36"/>
      <c r="M6" s="37"/>
      <c r="N6" s="37"/>
      <c r="O6" s="36"/>
      <c r="P6" s="36"/>
      <c r="Q6" s="36"/>
      <c r="R6" s="36"/>
      <c r="S6" s="36"/>
      <c r="T6" s="37"/>
      <c r="U6" s="37"/>
      <c r="V6" s="36"/>
      <c r="W6" s="36"/>
      <c r="X6" s="36"/>
      <c r="Y6" s="36"/>
      <c r="Z6" s="36"/>
      <c r="AA6" s="37"/>
      <c r="AB6" s="37"/>
      <c r="AC6" s="36"/>
      <c r="AD6" s="36"/>
      <c r="AE6" s="36"/>
      <c r="AF6" s="36"/>
      <c r="AG6" s="36"/>
      <c r="AH6" s="37"/>
      <c r="AI6" s="37"/>
      <c r="AJ6" s="36"/>
      <c r="AK6" s="36"/>
      <c r="AL6" s="36"/>
      <c r="AM6" s="38">
        <f>SUM(C6:AL6)</f>
        <v>6550</v>
      </c>
    </row>
    <row r="7" spans="1:39" x14ac:dyDescent="0.25">
      <c r="A7" s="28" t="s">
        <v>26</v>
      </c>
      <c r="B7" s="33" t="s">
        <v>106</v>
      </c>
      <c r="C7" s="36"/>
      <c r="D7" s="36"/>
      <c r="E7" s="39">
        <f>'1.1.2'!$D$37/2</f>
        <v>1450</v>
      </c>
      <c r="F7" s="37"/>
      <c r="G7" s="37"/>
      <c r="H7" s="39">
        <f>'1.1.2'!$D$37/2</f>
        <v>1450</v>
      </c>
      <c r="I7" s="36"/>
      <c r="J7" s="36"/>
      <c r="K7" s="36"/>
      <c r="L7" s="36"/>
      <c r="M7" s="37"/>
      <c r="N7" s="37"/>
      <c r="O7" s="36"/>
      <c r="P7" s="36"/>
      <c r="Q7" s="36"/>
      <c r="R7" s="36"/>
      <c r="S7" s="36"/>
      <c r="T7" s="37"/>
      <c r="U7" s="37"/>
      <c r="V7" s="36"/>
      <c r="W7" s="36"/>
      <c r="X7" s="36"/>
      <c r="Y7" s="36"/>
      <c r="Z7" s="36"/>
      <c r="AA7" s="37"/>
      <c r="AB7" s="37"/>
      <c r="AC7" s="36"/>
      <c r="AD7" s="36"/>
      <c r="AE7" s="36"/>
      <c r="AF7" s="36"/>
      <c r="AG7" s="36"/>
      <c r="AH7" s="37"/>
      <c r="AI7" s="37"/>
      <c r="AJ7" s="36"/>
      <c r="AK7" s="36"/>
      <c r="AL7" s="36"/>
      <c r="AM7" s="38">
        <f>SUM(C7:AL7)</f>
        <v>2900</v>
      </c>
    </row>
    <row r="8" spans="1:39" x14ac:dyDescent="0.25">
      <c r="A8" s="28" t="s">
        <v>51</v>
      </c>
      <c r="B8" s="33" t="s">
        <v>107</v>
      </c>
      <c r="C8" s="36"/>
      <c r="D8" s="36"/>
      <c r="E8" s="39">
        <f>'1.1.3'!$D$37/2</f>
        <v>1400</v>
      </c>
      <c r="F8" s="37"/>
      <c r="G8" s="37"/>
      <c r="H8" s="39">
        <f>'1.1.3'!$D$37/2</f>
        <v>1400</v>
      </c>
      <c r="I8" s="36"/>
      <c r="J8" s="36"/>
      <c r="K8" s="36"/>
      <c r="L8" s="36"/>
      <c r="M8" s="37"/>
      <c r="N8" s="37"/>
      <c r="O8" s="36"/>
      <c r="P8" s="36"/>
      <c r="Q8" s="36"/>
      <c r="R8" s="36"/>
      <c r="S8" s="36"/>
      <c r="T8" s="37"/>
      <c r="U8" s="37"/>
      <c r="V8" s="36"/>
      <c r="W8" s="36"/>
      <c r="X8" s="36"/>
      <c r="Y8" s="36"/>
      <c r="Z8" s="36"/>
      <c r="AA8" s="37"/>
      <c r="AB8" s="37"/>
      <c r="AC8" s="36"/>
      <c r="AD8" s="36"/>
      <c r="AE8" s="36"/>
      <c r="AF8" s="36"/>
      <c r="AG8" s="36"/>
      <c r="AH8" s="37"/>
      <c r="AI8" s="37"/>
      <c r="AJ8" s="36"/>
      <c r="AK8" s="36"/>
      <c r="AL8" s="36"/>
      <c r="AM8" s="38">
        <f t="shared" ref="AM8:AM19" si="0">SUM(C8:AL8)</f>
        <v>2800</v>
      </c>
    </row>
    <row r="9" spans="1:39" x14ac:dyDescent="0.25">
      <c r="A9" s="28">
        <v>1.2</v>
      </c>
      <c r="B9" s="34" t="s">
        <v>52</v>
      </c>
      <c r="C9" s="36"/>
      <c r="D9" s="36"/>
      <c r="E9" s="36"/>
      <c r="F9" s="37"/>
      <c r="G9" s="37"/>
      <c r="H9" s="36"/>
      <c r="I9" s="36"/>
      <c r="J9" s="36"/>
      <c r="K9" s="36"/>
      <c r="L9" s="36"/>
      <c r="M9" s="37"/>
      <c r="N9" s="37"/>
      <c r="O9" s="36"/>
      <c r="P9" s="36"/>
      <c r="Q9" s="36"/>
      <c r="R9" s="36"/>
      <c r="S9" s="36"/>
      <c r="T9" s="37"/>
      <c r="U9" s="37"/>
      <c r="V9" s="36"/>
      <c r="W9" s="36"/>
      <c r="X9" s="36"/>
      <c r="Y9" s="36"/>
      <c r="Z9" s="36"/>
      <c r="AA9" s="37"/>
      <c r="AB9" s="37"/>
      <c r="AC9" s="36"/>
      <c r="AD9" s="36"/>
      <c r="AE9" s="36"/>
      <c r="AF9" s="36"/>
      <c r="AG9" s="36"/>
      <c r="AH9" s="37"/>
      <c r="AI9" s="37"/>
      <c r="AJ9" s="36"/>
      <c r="AK9" s="36"/>
      <c r="AL9" s="36"/>
      <c r="AM9" s="38">
        <f t="shared" si="0"/>
        <v>0</v>
      </c>
    </row>
    <row r="10" spans="1:39" x14ac:dyDescent="0.25">
      <c r="A10" s="28" t="s">
        <v>22</v>
      </c>
      <c r="B10" s="33" t="s">
        <v>241</v>
      </c>
      <c r="C10" s="36"/>
      <c r="D10" s="36"/>
      <c r="E10" s="36"/>
      <c r="F10" s="37"/>
      <c r="G10" s="37"/>
      <c r="H10" s="39">
        <f>'1.2.1'!$D$40/3</f>
        <v>10420</v>
      </c>
      <c r="I10" s="39">
        <f>'1.2.1'!$D$40/3</f>
        <v>10420</v>
      </c>
      <c r="J10" s="39">
        <f>'1.2.1'!$D$40/3</f>
        <v>10420</v>
      </c>
      <c r="K10" s="36"/>
      <c r="L10" s="36"/>
      <c r="M10" s="37"/>
      <c r="N10" s="37"/>
      <c r="O10" s="36"/>
      <c r="P10" s="36"/>
      <c r="Q10" s="36"/>
      <c r="R10" s="36"/>
      <c r="S10" s="36"/>
      <c r="T10" s="37"/>
      <c r="U10" s="37"/>
      <c r="V10" s="36"/>
      <c r="W10" s="36"/>
      <c r="X10" s="36"/>
      <c r="Y10" s="36"/>
      <c r="Z10" s="36"/>
      <c r="AA10" s="37"/>
      <c r="AB10" s="37"/>
      <c r="AC10" s="36"/>
      <c r="AD10" s="36"/>
      <c r="AE10" s="36"/>
      <c r="AF10" s="36"/>
      <c r="AG10" s="36"/>
      <c r="AH10" s="37"/>
      <c r="AI10" s="37"/>
      <c r="AJ10" s="36"/>
      <c r="AK10" s="36"/>
      <c r="AL10" s="36"/>
      <c r="AM10" s="38">
        <f t="shared" si="0"/>
        <v>31260</v>
      </c>
    </row>
    <row r="11" spans="1:39" x14ac:dyDescent="0.25">
      <c r="A11" s="28" t="s">
        <v>23</v>
      </c>
      <c r="B11" s="33" t="s">
        <v>242</v>
      </c>
      <c r="C11" s="36"/>
      <c r="D11" s="36"/>
      <c r="E11" s="36"/>
      <c r="F11" s="37"/>
      <c r="G11" s="37"/>
      <c r="H11" s="36"/>
      <c r="I11" s="36"/>
      <c r="J11" s="39">
        <f>'1.2.2'!$D$40/3</f>
        <v>4811.666666666667</v>
      </c>
      <c r="K11" s="39">
        <f>'1.2.2'!$D$40/3</f>
        <v>4811.666666666667</v>
      </c>
      <c r="L11" s="39">
        <f>'1.2.2'!$D$40/3</f>
        <v>4811.666666666667</v>
      </c>
      <c r="M11" s="37"/>
      <c r="N11" s="37"/>
      <c r="O11" s="36"/>
      <c r="P11" s="36"/>
      <c r="Q11" s="36"/>
      <c r="R11" s="36"/>
      <c r="S11" s="36"/>
      <c r="T11" s="37"/>
      <c r="U11" s="37"/>
      <c r="V11" s="36"/>
      <c r="W11" s="36"/>
      <c r="X11" s="36"/>
      <c r="Y11" s="36"/>
      <c r="Z11" s="36"/>
      <c r="AA11" s="37"/>
      <c r="AB11" s="37"/>
      <c r="AC11" s="36"/>
      <c r="AD11" s="36"/>
      <c r="AE11" s="36"/>
      <c r="AF11" s="36"/>
      <c r="AG11" s="36"/>
      <c r="AH11" s="37"/>
      <c r="AI11" s="37"/>
      <c r="AJ11" s="36"/>
      <c r="AK11" s="36"/>
      <c r="AL11" s="36"/>
      <c r="AM11" s="38">
        <f t="shared" si="0"/>
        <v>14435</v>
      </c>
    </row>
    <row r="12" spans="1:39" x14ac:dyDescent="0.25">
      <c r="A12" s="28" t="s">
        <v>53</v>
      </c>
      <c r="B12" s="33" t="s">
        <v>73</v>
      </c>
      <c r="C12" s="36"/>
      <c r="D12" s="36"/>
      <c r="E12" s="36"/>
      <c r="F12" s="37"/>
      <c r="G12" s="37"/>
      <c r="H12" s="36"/>
      <c r="I12" s="36"/>
      <c r="J12" s="36"/>
      <c r="K12" s="39">
        <f>'1.2.3'!$D$37/3</f>
        <v>6383.333333333333</v>
      </c>
      <c r="L12" s="39">
        <f>'1.2.3'!$D$37/3</f>
        <v>6383.333333333333</v>
      </c>
      <c r="M12" s="37"/>
      <c r="N12" s="37"/>
      <c r="O12" s="39">
        <f>'1.2.3'!$D$37/3</f>
        <v>6383.333333333333</v>
      </c>
      <c r="P12" s="36"/>
      <c r="Q12" s="36"/>
      <c r="R12" s="36"/>
      <c r="S12" s="36"/>
      <c r="T12" s="37"/>
      <c r="U12" s="37"/>
      <c r="V12" s="36"/>
      <c r="W12" s="36"/>
      <c r="X12" s="36"/>
      <c r="Y12" s="36"/>
      <c r="Z12" s="36"/>
      <c r="AA12" s="37"/>
      <c r="AB12" s="37"/>
      <c r="AC12" s="36"/>
      <c r="AD12" s="36"/>
      <c r="AE12" s="36"/>
      <c r="AF12" s="36"/>
      <c r="AG12" s="36"/>
      <c r="AH12" s="37"/>
      <c r="AI12" s="37"/>
      <c r="AJ12" s="36"/>
      <c r="AK12" s="36"/>
      <c r="AL12" s="36"/>
      <c r="AM12" s="38">
        <f t="shared" si="0"/>
        <v>19150</v>
      </c>
    </row>
    <row r="13" spans="1:39" x14ac:dyDescent="0.25">
      <c r="A13" s="28" t="s">
        <v>54</v>
      </c>
      <c r="B13" s="33" t="s">
        <v>74</v>
      </c>
      <c r="C13" s="36"/>
      <c r="D13" s="36"/>
      <c r="E13" s="36"/>
      <c r="F13" s="37"/>
      <c r="G13" s="37"/>
      <c r="H13" s="36"/>
      <c r="I13" s="36"/>
      <c r="J13" s="36"/>
      <c r="K13" s="36"/>
      <c r="L13" s="36"/>
      <c r="M13" s="37"/>
      <c r="N13" s="37"/>
      <c r="O13" s="36"/>
      <c r="P13" s="39">
        <f>'1.2.4'!$D$44/2</f>
        <v>12850</v>
      </c>
      <c r="Q13" s="39">
        <f>'1.2.4'!$D$44/2</f>
        <v>12850</v>
      </c>
      <c r="R13" s="36"/>
      <c r="S13" s="36"/>
      <c r="T13" s="37"/>
      <c r="U13" s="37"/>
      <c r="V13" s="36"/>
      <c r="W13" s="36"/>
      <c r="X13" s="36"/>
      <c r="Y13" s="36"/>
      <c r="Z13" s="36"/>
      <c r="AA13" s="37"/>
      <c r="AB13" s="37"/>
      <c r="AC13" s="36"/>
      <c r="AD13" s="36"/>
      <c r="AE13" s="36"/>
      <c r="AF13" s="36"/>
      <c r="AG13" s="36"/>
      <c r="AH13" s="37"/>
      <c r="AI13" s="37"/>
      <c r="AJ13" s="36"/>
      <c r="AK13" s="36"/>
      <c r="AL13" s="36"/>
      <c r="AM13" s="38">
        <f t="shared" si="0"/>
        <v>25700</v>
      </c>
    </row>
    <row r="14" spans="1:39" x14ac:dyDescent="0.25">
      <c r="A14" s="28" t="s">
        <v>55</v>
      </c>
      <c r="B14" s="33" t="s">
        <v>75</v>
      </c>
      <c r="C14" s="36"/>
      <c r="D14" s="36"/>
      <c r="E14" s="36"/>
      <c r="F14" s="37"/>
      <c r="G14" s="37"/>
      <c r="H14" s="36"/>
      <c r="I14" s="36"/>
      <c r="J14" s="36"/>
      <c r="K14" s="36"/>
      <c r="L14" s="36"/>
      <c r="M14" s="37"/>
      <c r="N14" s="37"/>
      <c r="O14" s="36"/>
      <c r="P14" s="39">
        <f>'1.2.5'!$D$45/2</f>
        <v>11850</v>
      </c>
      <c r="Q14" s="39">
        <f>'1.2.5'!$D$45/2</f>
        <v>11850</v>
      </c>
      <c r="R14" s="36"/>
      <c r="S14" s="36"/>
      <c r="T14" s="37"/>
      <c r="U14" s="37"/>
      <c r="V14" s="36"/>
      <c r="W14" s="36"/>
      <c r="X14" s="36"/>
      <c r="Y14" s="36"/>
      <c r="Z14" s="36"/>
      <c r="AA14" s="37"/>
      <c r="AB14" s="37"/>
      <c r="AC14" s="36"/>
      <c r="AD14" s="36"/>
      <c r="AE14" s="36"/>
      <c r="AF14" s="36"/>
      <c r="AG14" s="36"/>
      <c r="AH14" s="37"/>
      <c r="AI14" s="37"/>
      <c r="AJ14" s="36"/>
      <c r="AK14" s="36"/>
      <c r="AL14" s="36"/>
      <c r="AM14" s="38">
        <f t="shared" si="0"/>
        <v>23700</v>
      </c>
    </row>
    <row r="15" spans="1:39" x14ac:dyDescent="0.25">
      <c r="A15" s="28" t="s">
        <v>69</v>
      </c>
      <c r="B15" s="33" t="s">
        <v>150</v>
      </c>
      <c r="C15" s="36"/>
      <c r="D15" s="36"/>
      <c r="E15" s="36"/>
      <c r="F15" s="37"/>
      <c r="G15" s="37"/>
      <c r="H15" s="36"/>
      <c r="I15" s="36"/>
      <c r="J15" s="36"/>
      <c r="K15" s="36"/>
      <c r="L15" s="36"/>
      <c r="M15" s="37"/>
      <c r="N15" s="37"/>
      <c r="O15" s="36"/>
      <c r="P15" s="36"/>
      <c r="Q15" s="36"/>
      <c r="R15" s="39">
        <f>'1.2.6'!$D$41/2</f>
        <v>3865</v>
      </c>
      <c r="S15" s="39">
        <f>'1.2.6'!$D$41/2</f>
        <v>3865</v>
      </c>
      <c r="T15" s="37"/>
      <c r="U15" s="37"/>
      <c r="V15" s="36"/>
      <c r="W15" s="36"/>
      <c r="X15" s="36"/>
      <c r="Y15" s="36"/>
      <c r="Z15" s="36"/>
      <c r="AA15" s="37"/>
      <c r="AB15" s="37"/>
      <c r="AC15" s="36"/>
      <c r="AD15" s="36"/>
      <c r="AE15" s="36"/>
      <c r="AF15" s="36"/>
      <c r="AG15" s="36"/>
      <c r="AH15" s="37"/>
      <c r="AI15" s="37"/>
      <c r="AJ15" s="36"/>
      <c r="AK15" s="36"/>
      <c r="AL15" s="36"/>
      <c r="AM15" s="38">
        <f t="shared" si="0"/>
        <v>7730</v>
      </c>
    </row>
    <row r="16" spans="1:39" x14ac:dyDescent="0.25">
      <c r="A16" s="28" t="s">
        <v>70</v>
      </c>
      <c r="B16" s="33" t="s">
        <v>68</v>
      </c>
      <c r="C16" s="36"/>
      <c r="D16" s="36"/>
      <c r="E16" s="36"/>
      <c r="F16" s="37"/>
      <c r="G16" s="37"/>
      <c r="H16" s="36"/>
      <c r="I16" s="36"/>
      <c r="J16" s="36"/>
      <c r="K16" s="36"/>
      <c r="L16" s="36"/>
      <c r="M16" s="37"/>
      <c r="N16" s="37"/>
      <c r="O16" s="36"/>
      <c r="P16" s="36"/>
      <c r="Q16" s="36"/>
      <c r="R16" s="36"/>
      <c r="S16" s="39">
        <f>'1.2.7'!$D$42</f>
        <v>23710</v>
      </c>
      <c r="T16" s="37"/>
      <c r="U16" s="37"/>
      <c r="V16" s="36"/>
      <c r="W16" s="36"/>
      <c r="X16" s="36"/>
      <c r="Y16" s="36"/>
      <c r="Z16" s="36"/>
      <c r="AA16" s="37"/>
      <c r="AB16" s="37"/>
      <c r="AC16" s="36"/>
      <c r="AD16" s="36"/>
      <c r="AE16" s="36"/>
      <c r="AF16" s="36"/>
      <c r="AG16" s="36"/>
      <c r="AH16" s="37"/>
      <c r="AI16" s="37"/>
      <c r="AJ16" s="36"/>
      <c r="AK16" s="36"/>
      <c r="AL16" s="36"/>
      <c r="AM16" s="38">
        <f t="shared" si="0"/>
        <v>23710</v>
      </c>
    </row>
    <row r="17" spans="1:40" x14ac:dyDescent="0.25">
      <c r="A17" s="28" t="s">
        <v>71</v>
      </c>
      <c r="B17" s="33" t="s">
        <v>76</v>
      </c>
      <c r="C17" s="36"/>
      <c r="D17" s="36"/>
      <c r="E17" s="36"/>
      <c r="F17" s="37"/>
      <c r="G17" s="37"/>
      <c r="H17" s="36"/>
      <c r="I17" s="36"/>
      <c r="J17" s="36"/>
      <c r="K17" s="36"/>
      <c r="L17" s="36"/>
      <c r="M17" s="37"/>
      <c r="N17" s="37"/>
      <c r="O17" s="36"/>
      <c r="P17" s="36"/>
      <c r="Q17" s="36"/>
      <c r="R17" s="36"/>
      <c r="S17" s="36"/>
      <c r="T17" s="37"/>
      <c r="U17" s="37"/>
      <c r="V17" s="39">
        <f>'1.2.8'!$D$40</f>
        <v>10090</v>
      </c>
      <c r="W17" s="36"/>
      <c r="X17" s="36"/>
      <c r="Y17" s="36"/>
      <c r="Z17" s="36"/>
      <c r="AA17" s="37"/>
      <c r="AB17" s="37"/>
      <c r="AC17" s="36"/>
      <c r="AD17" s="36"/>
      <c r="AE17" s="36"/>
      <c r="AF17" s="36"/>
      <c r="AG17" s="36"/>
      <c r="AH17" s="37"/>
      <c r="AI17" s="37"/>
      <c r="AJ17" s="36"/>
      <c r="AK17" s="36"/>
      <c r="AL17" s="36"/>
      <c r="AM17" s="38">
        <f t="shared" si="0"/>
        <v>10090</v>
      </c>
    </row>
    <row r="18" spans="1:40" x14ac:dyDescent="0.25">
      <c r="A18" s="28" t="s">
        <v>243</v>
      </c>
      <c r="B18" s="33" t="s">
        <v>72</v>
      </c>
      <c r="C18" s="36"/>
      <c r="D18" s="36"/>
      <c r="E18" s="36"/>
      <c r="F18" s="37"/>
      <c r="G18" s="37"/>
      <c r="H18" s="36"/>
      <c r="I18" s="36"/>
      <c r="J18" s="36"/>
      <c r="K18" s="36"/>
      <c r="L18" s="36"/>
      <c r="M18" s="37"/>
      <c r="N18" s="37"/>
      <c r="O18" s="36"/>
      <c r="P18" s="36"/>
      <c r="Q18" s="36"/>
      <c r="R18" s="36"/>
      <c r="S18" s="36"/>
      <c r="T18" s="37"/>
      <c r="U18" s="37"/>
      <c r="V18" s="39">
        <f>'1.2.9'!$D$40/3</f>
        <v>6710</v>
      </c>
      <c r="W18" s="39">
        <f>'1.2.9'!$D$40/3</f>
        <v>6710</v>
      </c>
      <c r="X18" s="39">
        <f>'1.2.9'!$D$40/3</f>
        <v>6710</v>
      </c>
      <c r="Y18" s="36"/>
      <c r="Z18" s="36"/>
      <c r="AA18" s="37"/>
      <c r="AB18" s="37"/>
      <c r="AC18" s="36"/>
      <c r="AD18" s="36"/>
      <c r="AE18" s="36"/>
      <c r="AF18" s="36"/>
      <c r="AG18" s="36"/>
      <c r="AH18" s="37"/>
      <c r="AI18" s="37"/>
      <c r="AJ18" s="36"/>
      <c r="AK18" s="36"/>
      <c r="AL18" s="36"/>
      <c r="AM18" s="38">
        <f>SUM(C18:AL18)</f>
        <v>20130</v>
      </c>
    </row>
    <row r="19" spans="1:40" x14ac:dyDescent="0.25">
      <c r="A19" s="28" t="s">
        <v>244</v>
      </c>
      <c r="B19" s="33" t="s">
        <v>178</v>
      </c>
      <c r="C19" s="36"/>
      <c r="D19" s="36"/>
      <c r="E19" s="36"/>
      <c r="F19" s="37"/>
      <c r="G19" s="37"/>
      <c r="H19" s="36"/>
      <c r="I19" s="36"/>
      <c r="J19" s="36"/>
      <c r="K19" s="36"/>
      <c r="L19" s="36"/>
      <c r="M19" s="37"/>
      <c r="N19" s="37"/>
      <c r="O19" s="36"/>
      <c r="P19" s="36"/>
      <c r="Q19" s="36"/>
      <c r="R19" s="36"/>
      <c r="S19" s="36"/>
      <c r="T19" s="37"/>
      <c r="U19" s="37"/>
      <c r="V19" s="36"/>
      <c r="W19" s="36"/>
      <c r="X19" s="36"/>
      <c r="Y19" s="39">
        <f>'1.2.10'!$D$41</f>
        <v>8460</v>
      </c>
      <c r="Z19" s="36"/>
      <c r="AA19" s="37"/>
      <c r="AB19" s="37"/>
      <c r="AC19" s="36"/>
      <c r="AD19" s="36"/>
      <c r="AE19" s="36"/>
      <c r="AF19" s="36"/>
      <c r="AG19" s="36"/>
      <c r="AH19" s="37"/>
      <c r="AI19" s="37"/>
      <c r="AJ19" s="36"/>
      <c r="AK19" s="36"/>
      <c r="AL19" s="36"/>
      <c r="AM19" s="38">
        <f t="shared" si="0"/>
        <v>8460</v>
      </c>
    </row>
    <row r="20" spans="1:40" x14ac:dyDescent="0.25">
      <c r="A20" s="28">
        <v>1.3</v>
      </c>
      <c r="B20" s="34" t="s">
        <v>56</v>
      </c>
      <c r="C20" s="36"/>
      <c r="D20" s="36"/>
      <c r="E20" s="36"/>
      <c r="F20" s="37"/>
      <c r="G20" s="37"/>
      <c r="H20" s="36"/>
      <c r="I20" s="36"/>
      <c r="J20" s="36"/>
      <c r="K20" s="36"/>
      <c r="L20" s="36"/>
      <c r="M20" s="37"/>
      <c r="N20" s="37"/>
      <c r="O20" s="36"/>
      <c r="P20" s="36"/>
      <c r="Q20" s="36"/>
      <c r="R20" s="36"/>
      <c r="S20" s="36"/>
      <c r="T20" s="37"/>
      <c r="U20" s="37"/>
      <c r="V20" s="36"/>
      <c r="W20" s="36"/>
      <c r="X20" s="36"/>
      <c r="Y20" s="36"/>
      <c r="Z20" s="36"/>
      <c r="AA20" s="37"/>
      <c r="AB20" s="37"/>
      <c r="AC20" s="36"/>
      <c r="AD20" s="36"/>
      <c r="AE20" s="36"/>
      <c r="AF20" s="36"/>
      <c r="AG20" s="36"/>
      <c r="AH20" s="37"/>
      <c r="AI20" s="37"/>
      <c r="AJ20" s="36"/>
      <c r="AK20" s="36"/>
      <c r="AL20" s="36"/>
      <c r="AM20" s="38">
        <f t="shared" ref="AM20:AM33" si="1">SUM(C20:AL20)</f>
        <v>0</v>
      </c>
    </row>
    <row r="21" spans="1:40" x14ac:dyDescent="0.25">
      <c r="A21" s="28" t="s">
        <v>60</v>
      </c>
      <c r="B21" s="33" t="s">
        <v>77</v>
      </c>
      <c r="C21" s="36"/>
      <c r="D21" s="36"/>
      <c r="E21" s="36"/>
      <c r="F21" s="37"/>
      <c r="G21" s="37"/>
      <c r="H21" s="36"/>
      <c r="I21" s="36"/>
      <c r="J21" s="36"/>
      <c r="K21" s="36"/>
      <c r="L21" s="36"/>
      <c r="M21" s="37"/>
      <c r="N21" s="37"/>
      <c r="O21" s="36"/>
      <c r="P21" s="36"/>
      <c r="Q21" s="36"/>
      <c r="R21" s="36"/>
      <c r="S21" s="36"/>
      <c r="T21" s="37"/>
      <c r="U21" s="37"/>
      <c r="V21" s="36"/>
      <c r="W21" s="36"/>
      <c r="X21" s="36"/>
      <c r="Y21" s="36"/>
      <c r="Z21" s="39">
        <f>'1.3.1'!$D$44/2</f>
        <v>13080</v>
      </c>
      <c r="AA21" s="37"/>
      <c r="AB21" s="37"/>
      <c r="AC21" s="39">
        <f>'1.3.1'!$D$44/2</f>
        <v>13080</v>
      </c>
      <c r="AD21" s="36"/>
      <c r="AE21" s="36"/>
      <c r="AF21" s="36"/>
      <c r="AG21" s="36"/>
      <c r="AH21" s="37"/>
      <c r="AI21" s="37"/>
      <c r="AJ21" s="36"/>
      <c r="AK21" s="36"/>
      <c r="AL21" s="36"/>
      <c r="AM21" s="38">
        <f t="shared" si="1"/>
        <v>26160</v>
      </c>
    </row>
    <row r="22" spans="1:40" x14ac:dyDescent="0.25">
      <c r="A22" s="28" t="s">
        <v>61</v>
      </c>
      <c r="B22" s="33" t="s">
        <v>78</v>
      </c>
      <c r="C22" s="36"/>
      <c r="D22" s="36"/>
      <c r="E22" s="36"/>
      <c r="F22" s="37"/>
      <c r="G22" s="37"/>
      <c r="H22" s="36"/>
      <c r="I22" s="36"/>
      <c r="J22" s="36"/>
      <c r="K22" s="36"/>
      <c r="L22" s="36"/>
      <c r="M22" s="37"/>
      <c r="N22" s="37"/>
      <c r="O22" s="36"/>
      <c r="P22" s="36"/>
      <c r="Q22" s="36"/>
      <c r="R22" s="36"/>
      <c r="S22" s="36"/>
      <c r="T22" s="37"/>
      <c r="U22" s="37"/>
      <c r="V22" s="36"/>
      <c r="W22" s="36"/>
      <c r="X22" s="36"/>
      <c r="Y22" s="36"/>
      <c r="Z22" s="36"/>
      <c r="AA22" s="37"/>
      <c r="AB22" s="37"/>
      <c r="AC22" s="36"/>
      <c r="AD22" s="39">
        <f>'1.3.2'!$D$41</f>
        <v>12470</v>
      </c>
      <c r="AE22" s="36"/>
      <c r="AF22" s="36"/>
      <c r="AG22" s="36"/>
      <c r="AH22" s="37"/>
      <c r="AI22" s="37"/>
      <c r="AJ22" s="36"/>
      <c r="AK22" s="36"/>
      <c r="AL22" s="36"/>
      <c r="AM22" s="38">
        <f t="shared" si="1"/>
        <v>12470</v>
      </c>
    </row>
    <row r="23" spans="1:40" x14ac:dyDescent="0.25">
      <c r="A23" s="28" t="s">
        <v>62</v>
      </c>
      <c r="B23" s="33" t="s">
        <v>79</v>
      </c>
      <c r="C23" s="36"/>
      <c r="D23" s="36"/>
      <c r="E23" s="36"/>
      <c r="F23" s="37"/>
      <c r="G23" s="37"/>
      <c r="H23" s="36"/>
      <c r="I23" s="36"/>
      <c r="J23" s="36"/>
      <c r="K23" s="36"/>
      <c r="L23" s="36"/>
      <c r="M23" s="37"/>
      <c r="N23" s="37"/>
      <c r="O23" s="36"/>
      <c r="P23" s="36"/>
      <c r="Q23" s="36"/>
      <c r="R23" s="36"/>
      <c r="S23" s="36"/>
      <c r="T23" s="37"/>
      <c r="U23" s="37"/>
      <c r="V23" s="36"/>
      <c r="W23" s="36"/>
      <c r="X23" s="36"/>
      <c r="Y23" s="36"/>
      <c r="Z23" s="36"/>
      <c r="AA23" s="37"/>
      <c r="AB23" s="37"/>
      <c r="AC23" s="36"/>
      <c r="AD23" s="39">
        <f>'1.3.3'!$D$42</f>
        <v>17812</v>
      </c>
      <c r="AE23" s="36"/>
      <c r="AF23" s="36"/>
      <c r="AG23" s="36"/>
      <c r="AH23" s="37"/>
      <c r="AI23" s="37"/>
      <c r="AJ23" s="36"/>
      <c r="AK23" s="36"/>
      <c r="AL23" s="36"/>
      <c r="AM23" s="38">
        <f t="shared" si="1"/>
        <v>17812</v>
      </c>
    </row>
    <row r="24" spans="1:40" x14ac:dyDescent="0.25">
      <c r="A24" s="28">
        <v>1.4</v>
      </c>
      <c r="B24" s="34" t="s">
        <v>57</v>
      </c>
      <c r="C24" s="36"/>
      <c r="D24" s="36"/>
      <c r="E24" s="36"/>
      <c r="F24" s="37"/>
      <c r="G24" s="37"/>
      <c r="H24" s="36"/>
      <c r="I24" s="36"/>
      <c r="J24" s="36"/>
      <c r="K24" s="36"/>
      <c r="L24" s="36"/>
      <c r="M24" s="37"/>
      <c r="N24" s="37"/>
      <c r="O24" s="36"/>
      <c r="P24" s="36"/>
      <c r="Q24" s="36"/>
      <c r="R24" s="36"/>
      <c r="S24" s="36"/>
      <c r="T24" s="37"/>
      <c r="U24" s="37"/>
      <c r="V24" s="36"/>
      <c r="W24" s="36"/>
      <c r="X24" s="36"/>
      <c r="Y24" s="36"/>
      <c r="Z24" s="36"/>
      <c r="AA24" s="37"/>
      <c r="AB24" s="37"/>
      <c r="AC24" s="36"/>
      <c r="AD24" s="36"/>
      <c r="AE24" s="36"/>
      <c r="AF24" s="36"/>
      <c r="AG24" s="36"/>
      <c r="AH24" s="37"/>
      <c r="AI24" s="37"/>
      <c r="AJ24" s="36"/>
      <c r="AK24" s="36"/>
      <c r="AL24" s="36"/>
      <c r="AM24" s="38">
        <f t="shared" si="1"/>
        <v>0</v>
      </c>
    </row>
    <row r="25" spans="1:40" x14ac:dyDescent="0.25">
      <c r="A25" s="28" t="s">
        <v>63</v>
      </c>
      <c r="B25" s="33" t="s">
        <v>80</v>
      </c>
      <c r="C25" s="36"/>
      <c r="D25" s="36"/>
      <c r="E25" s="36"/>
      <c r="F25" s="37"/>
      <c r="G25" s="37"/>
      <c r="H25" s="36"/>
      <c r="I25" s="36"/>
      <c r="J25" s="36"/>
      <c r="K25" s="36"/>
      <c r="L25" s="36"/>
      <c r="M25" s="37"/>
      <c r="N25" s="37"/>
      <c r="O25" s="36"/>
      <c r="P25" s="36"/>
      <c r="Q25" s="36"/>
      <c r="R25" s="36"/>
      <c r="S25" s="36"/>
      <c r="T25" s="37"/>
      <c r="U25" s="37"/>
      <c r="V25" s="36"/>
      <c r="W25" s="36"/>
      <c r="X25" s="36"/>
      <c r="Y25" s="36"/>
      <c r="Z25" s="36"/>
      <c r="AA25" s="37"/>
      <c r="AB25" s="37"/>
      <c r="AC25" s="36"/>
      <c r="AD25" s="36"/>
      <c r="AE25" s="39">
        <f>'1.4.1'!$D$40/2</f>
        <v>1610</v>
      </c>
      <c r="AF25" s="39">
        <f>'1.4.1'!$D$40/2</f>
        <v>1610</v>
      </c>
      <c r="AG25" s="36"/>
      <c r="AH25" s="37"/>
      <c r="AI25" s="37"/>
      <c r="AJ25" s="36"/>
      <c r="AK25" s="36"/>
      <c r="AL25" s="36"/>
      <c r="AM25" s="38">
        <f t="shared" si="1"/>
        <v>3220</v>
      </c>
    </row>
    <row r="26" spans="1:40" x14ac:dyDescent="0.25">
      <c r="A26" s="28" t="s">
        <v>64</v>
      </c>
      <c r="B26" s="33" t="s">
        <v>81</v>
      </c>
      <c r="C26" s="36"/>
      <c r="D26" s="36"/>
      <c r="E26" s="36"/>
      <c r="F26" s="37"/>
      <c r="G26" s="37"/>
      <c r="H26" s="36"/>
      <c r="I26" s="36"/>
      <c r="J26" s="36"/>
      <c r="K26" s="36"/>
      <c r="L26" s="36"/>
      <c r="M26" s="37"/>
      <c r="N26" s="37"/>
      <c r="O26" s="36"/>
      <c r="P26" s="36"/>
      <c r="Q26" s="36"/>
      <c r="R26" s="36"/>
      <c r="S26" s="36"/>
      <c r="T26" s="37"/>
      <c r="U26" s="37"/>
      <c r="V26" s="36"/>
      <c r="W26" s="36"/>
      <c r="X26" s="36"/>
      <c r="Y26" s="36"/>
      <c r="Z26" s="36"/>
      <c r="AA26" s="37"/>
      <c r="AB26" s="37"/>
      <c r="AC26" s="36"/>
      <c r="AD26" s="36"/>
      <c r="AE26" s="36"/>
      <c r="AF26" s="36"/>
      <c r="AG26" s="39">
        <f>'1.4.2'!$D$39</f>
        <v>2456</v>
      </c>
      <c r="AH26" s="37"/>
      <c r="AI26" s="37"/>
      <c r="AJ26" s="36"/>
      <c r="AK26" s="36"/>
      <c r="AL26" s="36"/>
      <c r="AM26" s="38">
        <f t="shared" si="1"/>
        <v>2456</v>
      </c>
    </row>
    <row r="27" spans="1:40" x14ac:dyDescent="0.25">
      <c r="A27" s="28">
        <v>1.5</v>
      </c>
      <c r="B27" s="34" t="s">
        <v>58</v>
      </c>
      <c r="C27" s="36"/>
      <c r="D27" s="36"/>
      <c r="E27" s="36"/>
      <c r="F27" s="37"/>
      <c r="G27" s="37"/>
      <c r="H27" s="36"/>
      <c r="I27" s="36"/>
      <c r="J27" s="36"/>
      <c r="K27" s="36"/>
      <c r="L27" s="36"/>
      <c r="M27" s="37"/>
      <c r="N27" s="37"/>
      <c r="O27" s="36"/>
      <c r="P27" s="36"/>
      <c r="Q27" s="36"/>
      <c r="R27" s="36"/>
      <c r="S27" s="36"/>
      <c r="T27" s="37"/>
      <c r="U27" s="37"/>
      <c r="V27" s="36"/>
      <c r="W27" s="36"/>
      <c r="X27" s="36"/>
      <c r="Y27" s="36"/>
      <c r="Z27" s="36"/>
      <c r="AA27" s="37"/>
      <c r="AB27" s="37"/>
      <c r="AC27" s="36"/>
      <c r="AD27" s="36"/>
      <c r="AE27" s="36"/>
      <c r="AF27" s="36"/>
      <c r="AG27" s="36"/>
      <c r="AH27" s="37"/>
      <c r="AI27" s="37"/>
      <c r="AJ27" s="36"/>
      <c r="AK27" s="36"/>
      <c r="AL27" s="36"/>
      <c r="AM27" s="38">
        <f t="shared" si="1"/>
        <v>0</v>
      </c>
    </row>
    <row r="28" spans="1:40" x14ac:dyDescent="0.25">
      <c r="A28" s="28" t="s">
        <v>65</v>
      </c>
      <c r="B28" s="33" t="s">
        <v>82</v>
      </c>
      <c r="C28" s="36"/>
      <c r="D28" s="36"/>
      <c r="E28" s="36"/>
      <c r="F28" s="37"/>
      <c r="G28" s="37"/>
      <c r="H28" s="36"/>
      <c r="I28" s="36"/>
      <c r="J28" s="36"/>
      <c r="K28" s="36"/>
      <c r="L28" s="36"/>
      <c r="M28" s="37"/>
      <c r="N28" s="37"/>
      <c r="O28" s="36"/>
      <c r="P28" s="36"/>
      <c r="Q28" s="36"/>
      <c r="R28" s="36"/>
      <c r="S28" s="36"/>
      <c r="T28" s="37"/>
      <c r="U28" s="37"/>
      <c r="V28" s="36"/>
      <c r="W28" s="36"/>
      <c r="X28" s="36"/>
      <c r="Y28" s="36"/>
      <c r="Z28" s="36"/>
      <c r="AA28" s="37"/>
      <c r="AB28" s="37"/>
      <c r="AC28" s="36"/>
      <c r="AD28" s="36"/>
      <c r="AE28" s="36"/>
      <c r="AF28" s="36"/>
      <c r="AG28" s="36"/>
      <c r="AH28" s="37"/>
      <c r="AI28" s="37"/>
      <c r="AJ28" s="39">
        <f>'1.5.1'!$D$41</f>
        <v>5970</v>
      </c>
      <c r="AK28" s="36"/>
      <c r="AL28" s="36"/>
      <c r="AM28" s="38">
        <f t="shared" si="1"/>
        <v>5970</v>
      </c>
    </row>
    <row r="29" spans="1:40" x14ac:dyDescent="0.25">
      <c r="A29" s="28" t="s">
        <v>66</v>
      </c>
      <c r="B29" s="33" t="s">
        <v>83</v>
      </c>
      <c r="C29" s="36"/>
      <c r="D29" s="36"/>
      <c r="E29" s="36"/>
      <c r="F29" s="37"/>
      <c r="G29" s="37"/>
      <c r="H29" s="36"/>
      <c r="I29" s="36"/>
      <c r="J29" s="36"/>
      <c r="K29" s="36"/>
      <c r="L29" s="36"/>
      <c r="M29" s="37"/>
      <c r="N29" s="37"/>
      <c r="O29" s="36"/>
      <c r="P29" s="36"/>
      <c r="Q29" s="36"/>
      <c r="R29" s="36"/>
      <c r="S29" s="36"/>
      <c r="T29" s="37"/>
      <c r="U29" s="37"/>
      <c r="V29" s="36"/>
      <c r="W29" s="36"/>
      <c r="X29" s="36"/>
      <c r="Y29" s="36"/>
      <c r="Z29" s="36"/>
      <c r="AA29" s="37"/>
      <c r="AB29" s="37"/>
      <c r="AC29" s="36"/>
      <c r="AD29" s="36"/>
      <c r="AE29" s="36"/>
      <c r="AF29" s="36"/>
      <c r="AG29" s="36"/>
      <c r="AH29" s="37"/>
      <c r="AI29" s="37"/>
      <c r="AJ29" s="36"/>
      <c r="AK29" s="39">
        <f>'1.5.2'!$D$38</f>
        <v>9204</v>
      </c>
      <c r="AL29" s="36"/>
      <c r="AM29" s="38">
        <f t="shared" si="1"/>
        <v>9204</v>
      </c>
    </row>
    <row r="30" spans="1:40" x14ac:dyDescent="0.25">
      <c r="A30" s="28">
        <v>1.6</v>
      </c>
      <c r="B30" s="34" t="s">
        <v>59</v>
      </c>
      <c r="C30" s="36"/>
      <c r="D30" s="36"/>
      <c r="E30" s="36"/>
      <c r="F30" s="37"/>
      <c r="G30" s="37"/>
      <c r="H30" s="36"/>
      <c r="I30" s="36"/>
      <c r="J30" s="36"/>
      <c r="K30" s="36"/>
      <c r="L30" s="36"/>
      <c r="M30" s="37"/>
      <c r="N30" s="37"/>
      <c r="O30" s="36"/>
      <c r="P30" s="36"/>
      <c r="Q30" s="36"/>
      <c r="R30" s="36"/>
      <c r="S30" s="36"/>
      <c r="T30" s="37"/>
      <c r="U30" s="37"/>
      <c r="V30" s="36"/>
      <c r="W30" s="36"/>
      <c r="X30" s="36"/>
      <c r="Y30" s="36"/>
      <c r="Z30" s="36"/>
      <c r="AA30" s="37"/>
      <c r="AB30" s="37"/>
      <c r="AC30" s="36"/>
      <c r="AD30" s="36"/>
      <c r="AE30" s="36"/>
      <c r="AF30" s="36"/>
      <c r="AG30" s="36"/>
      <c r="AH30" s="37"/>
      <c r="AI30" s="37"/>
      <c r="AJ30" s="36"/>
      <c r="AK30" s="36"/>
      <c r="AL30" s="36"/>
      <c r="AM30" s="38">
        <f t="shared" si="1"/>
        <v>0</v>
      </c>
    </row>
    <row r="31" spans="1:40" x14ac:dyDescent="0.25">
      <c r="A31" s="28" t="s">
        <v>67</v>
      </c>
      <c r="B31" s="33" t="s">
        <v>235</v>
      </c>
      <c r="C31" s="36"/>
      <c r="D31" s="36"/>
      <c r="E31" s="36"/>
      <c r="F31" s="37"/>
      <c r="G31" s="37"/>
      <c r="H31" s="36"/>
      <c r="I31" s="36"/>
      <c r="J31" s="36"/>
      <c r="K31" s="36"/>
      <c r="L31" s="36"/>
      <c r="M31" s="37"/>
      <c r="N31" s="37"/>
      <c r="O31" s="36"/>
      <c r="P31" s="36"/>
      <c r="Q31" s="36"/>
      <c r="R31" s="36"/>
      <c r="S31" s="36"/>
      <c r="T31" s="37"/>
      <c r="U31" s="37"/>
      <c r="V31" s="36"/>
      <c r="W31" s="36"/>
      <c r="X31" s="36"/>
      <c r="Y31" s="36"/>
      <c r="Z31" s="36"/>
      <c r="AA31" s="37"/>
      <c r="AB31" s="37"/>
      <c r="AC31" s="36"/>
      <c r="AD31" s="36"/>
      <c r="AE31" s="36"/>
      <c r="AF31" s="36"/>
      <c r="AG31" s="36"/>
      <c r="AH31" s="37"/>
      <c r="AI31" s="37"/>
      <c r="AJ31" s="36"/>
      <c r="AK31" s="36"/>
      <c r="AL31" s="39">
        <f>'1.6.1'!$D$37</f>
        <v>1360</v>
      </c>
      <c r="AM31" s="38">
        <f t="shared" si="1"/>
        <v>1360</v>
      </c>
      <c r="AN31" s="12"/>
    </row>
    <row r="32" spans="1:40" x14ac:dyDescent="0.25">
      <c r="A32" s="28"/>
      <c r="C32" s="36"/>
      <c r="D32" s="36"/>
      <c r="E32" s="36"/>
      <c r="F32" s="37"/>
      <c r="G32" s="37"/>
      <c r="H32" s="36"/>
      <c r="I32" s="36"/>
      <c r="J32" s="36"/>
      <c r="K32" s="36"/>
      <c r="L32" s="36"/>
      <c r="M32" s="37"/>
      <c r="N32" s="37"/>
      <c r="O32" s="36"/>
      <c r="P32" s="36"/>
      <c r="Q32" s="36"/>
      <c r="R32" s="36"/>
      <c r="S32" s="36"/>
      <c r="T32" s="37"/>
      <c r="U32" s="37"/>
      <c r="V32" s="36"/>
      <c r="W32" s="36"/>
      <c r="X32" s="36"/>
      <c r="Y32" s="36"/>
      <c r="Z32" s="36"/>
      <c r="AA32" s="37"/>
      <c r="AB32" s="37"/>
      <c r="AC32" s="36"/>
      <c r="AD32" s="36"/>
      <c r="AE32" s="36"/>
      <c r="AF32" s="36"/>
      <c r="AG32" s="36"/>
      <c r="AH32" s="37"/>
      <c r="AI32" s="37"/>
      <c r="AJ32" s="36"/>
      <c r="AK32" s="36"/>
      <c r="AL32" s="36"/>
      <c r="AM32" s="38">
        <f t="shared" si="1"/>
        <v>0</v>
      </c>
    </row>
    <row r="33" spans="1:44" x14ac:dyDescent="0.25">
      <c r="A33" s="28"/>
      <c r="C33" s="36"/>
      <c r="D33" s="36"/>
      <c r="E33" s="36"/>
      <c r="F33" s="37"/>
      <c r="G33" s="37"/>
      <c r="H33" s="36"/>
      <c r="I33" s="36"/>
      <c r="J33" s="36"/>
      <c r="K33" s="36"/>
      <c r="L33" s="36"/>
      <c r="M33" s="37"/>
      <c r="N33" s="37"/>
      <c r="O33" s="36"/>
      <c r="P33" s="36"/>
      <c r="Q33" s="36"/>
      <c r="R33" s="36"/>
      <c r="S33" s="36"/>
      <c r="T33" s="37"/>
      <c r="U33" s="37"/>
      <c r="V33" s="36"/>
      <c r="W33" s="36"/>
      <c r="X33" s="36"/>
      <c r="Y33" s="36"/>
      <c r="Z33" s="36"/>
      <c r="AA33" s="37"/>
      <c r="AB33" s="37"/>
      <c r="AC33" s="36"/>
      <c r="AD33" s="36"/>
      <c r="AE33" s="36"/>
      <c r="AF33" s="36"/>
      <c r="AG33" s="36"/>
      <c r="AH33" s="37"/>
      <c r="AI33" s="37"/>
      <c r="AJ33" s="36"/>
      <c r="AK33" s="36"/>
      <c r="AL33" s="36"/>
      <c r="AM33" s="38">
        <f t="shared" si="1"/>
        <v>0</v>
      </c>
    </row>
    <row r="34" spans="1:44" s="9" customFormat="1" x14ac:dyDescent="0.25">
      <c r="A34" s="9" t="s">
        <v>44</v>
      </c>
      <c r="C34" s="40">
        <f t="shared" ref="C34:AM34" si="2">SUM(C4:C33)</f>
        <v>2183.3333333333335</v>
      </c>
      <c r="D34" s="40">
        <f t="shared" si="2"/>
        <v>2183.3333333333335</v>
      </c>
      <c r="E34" s="40">
        <f t="shared" si="2"/>
        <v>5033.3333333333339</v>
      </c>
      <c r="F34" s="40">
        <f t="shared" si="2"/>
        <v>0</v>
      </c>
      <c r="G34" s="40">
        <f t="shared" si="2"/>
        <v>0</v>
      </c>
      <c r="H34" s="40">
        <f t="shared" si="2"/>
        <v>13270</v>
      </c>
      <c r="I34" s="40">
        <f t="shared" si="2"/>
        <v>10420</v>
      </c>
      <c r="J34" s="40">
        <f t="shared" si="2"/>
        <v>15231.666666666668</v>
      </c>
      <c r="K34" s="40">
        <f t="shared" si="2"/>
        <v>11195</v>
      </c>
      <c r="L34" s="40">
        <f t="shared" si="2"/>
        <v>11195</v>
      </c>
      <c r="M34" s="40">
        <f t="shared" si="2"/>
        <v>0</v>
      </c>
      <c r="N34" s="40">
        <f t="shared" si="2"/>
        <v>0</v>
      </c>
      <c r="O34" s="40">
        <f t="shared" si="2"/>
        <v>6383.333333333333</v>
      </c>
      <c r="P34" s="40">
        <f t="shared" si="2"/>
        <v>24700</v>
      </c>
      <c r="Q34" s="40">
        <f t="shared" si="2"/>
        <v>24700</v>
      </c>
      <c r="R34" s="40">
        <f t="shared" si="2"/>
        <v>3865</v>
      </c>
      <c r="S34" s="40">
        <f t="shared" si="2"/>
        <v>27575</v>
      </c>
      <c r="T34" s="40">
        <f t="shared" si="2"/>
        <v>0</v>
      </c>
      <c r="U34" s="40">
        <f t="shared" si="2"/>
        <v>0</v>
      </c>
      <c r="V34" s="40">
        <f t="shared" si="2"/>
        <v>16800</v>
      </c>
      <c r="W34" s="40">
        <f t="shared" si="2"/>
        <v>6710</v>
      </c>
      <c r="X34" s="40">
        <f t="shared" si="2"/>
        <v>6710</v>
      </c>
      <c r="Y34" s="40">
        <f t="shared" si="2"/>
        <v>8460</v>
      </c>
      <c r="Z34" s="40">
        <f t="shared" si="2"/>
        <v>13080</v>
      </c>
      <c r="AA34" s="40">
        <f t="shared" si="2"/>
        <v>0</v>
      </c>
      <c r="AB34" s="40">
        <f t="shared" si="2"/>
        <v>0</v>
      </c>
      <c r="AC34" s="40">
        <f t="shared" si="2"/>
        <v>13080</v>
      </c>
      <c r="AD34" s="40">
        <f t="shared" si="2"/>
        <v>30282</v>
      </c>
      <c r="AE34" s="40">
        <f t="shared" si="2"/>
        <v>1610</v>
      </c>
      <c r="AF34" s="40">
        <f t="shared" si="2"/>
        <v>1610</v>
      </c>
      <c r="AG34" s="40">
        <f t="shared" si="2"/>
        <v>2456</v>
      </c>
      <c r="AH34" s="40">
        <f t="shared" si="2"/>
        <v>0</v>
      </c>
      <c r="AI34" s="40">
        <f t="shared" si="2"/>
        <v>0</v>
      </c>
      <c r="AJ34" s="40">
        <f t="shared" si="2"/>
        <v>5970</v>
      </c>
      <c r="AK34" s="40">
        <f t="shared" si="2"/>
        <v>9204</v>
      </c>
      <c r="AL34" s="40">
        <f t="shared" si="2"/>
        <v>1360</v>
      </c>
      <c r="AM34" s="41">
        <f t="shared" si="2"/>
        <v>275267</v>
      </c>
    </row>
    <row r="35" spans="1:44" s="10" customFormat="1" x14ac:dyDescent="0.25">
      <c r="A35" s="10" t="s">
        <v>45</v>
      </c>
      <c r="C35" s="42">
        <f>SUM($C34:C34)</f>
        <v>2183.3333333333335</v>
      </c>
      <c r="D35" s="42">
        <f>SUM($C34:D34)</f>
        <v>4366.666666666667</v>
      </c>
      <c r="E35" s="42">
        <f>SUM($C34:E34)</f>
        <v>9400</v>
      </c>
      <c r="F35" s="42">
        <f>SUM($C34:F34)</f>
        <v>9400</v>
      </c>
      <c r="G35" s="42">
        <f>SUM($C34:G34)</f>
        <v>9400</v>
      </c>
      <c r="H35" s="42">
        <f>SUM($C34:H34)</f>
        <v>22670</v>
      </c>
      <c r="I35" s="42">
        <f>SUM($C34:I34)</f>
        <v>33090</v>
      </c>
      <c r="J35" s="42">
        <f>SUM($C34:J34)</f>
        <v>48321.666666666672</v>
      </c>
      <c r="K35" s="42">
        <f>SUM($C34:K34)</f>
        <v>59516.666666666672</v>
      </c>
      <c r="L35" s="42">
        <f>SUM($C34:L34)</f>
        <v>70711.666666666672</v>
      </c>
      <c r="M35" s="42">
        <f>SUM($C34:M34)</f>
        <v>70711.666666666672</v>
      </c>
      <c r="N35" s="42">
        <f>SUM($C34:N34)</f>
        <v>70711.666666666672</v>
      </c>
      <c r="O35" s="42">
        <f>SUM($C34:O34)</f>
        <v>77095</v>
      </c>
      <c r="P35" s="42">
        <f>SUM($C34:P34)</f>
        <v>101795</v>
      </c>
      <c r="Q35" s="42">
        <f>SUM($C34:Q34)</f>
        <v>126495</v>
      </c>
      <c r="R35" s="42">
        <f>SUM($C34:R34)</f>
        <v>130360</v>
      </c>
      <c r="S35" s="42">
        <f>SUM($C34:S34)</f>
        <v>157935</v>
      </c>
      <c r="T35" s="42">
        <f>SUM($C34:T34)</f>
        <v>157935</v>
      </c>
      <c r="U35" s="42">
        <f>SUM($C34:U34)</f>
        <v>157935</v>
      </c>
      <c r="V35" s="42">
        <f>SUM($C34:V34)</f>
        <v>174735</v>
      </c>
      <c r="W35" s="42">
        <f>SUM($C34:W34)</f>
        <v>181445</v>
      </c>
      <c r="X35" s="42">
        <f>SUM($C34:X34)</f>
        <v>188155</v>
      </c>
      <c r="Y35" s="42">
        <f>SUM($C34:Y34)</f>
        <v>196615</v>
      </c>
      <c r="Z35" s="42">
        <f>SUM($C34:Z34)</f>
        <v>209695</v>
      </c>
      <c r="AA35" s="42">
        <f>SUM($C34:AA34)</f>
        <v>209695</v>
      </c>
      <c r="AB35" s="42">
        <f>SUM($C34:AB34)</f>
        <v>209695</v>
      </c>
      <c r="AC35" s="42">
        <f>SUM($C34:AC34)</f>
        <v>222775</v>
      </c>
      <c r="AD35" s="42">
        <f>SUM($C34:AD34)</f>
        <v>253057</v>
      </c>
      <c r="AE35" s="42">
        <f>SUM($C34:AE34)</f>
        <v>254667</v>
      </c>
      <c r="AF35" s="42">
        <f>SUM($C34:AF34)</f>
        <v>256277</v>
      </c>
      <c r="AG35" s="42">
        <f>SUM($C34:AG34)</f>
        <v>258733</v>
      </c>
      <c r="AH35" s="42">
        <f>SUM($C34:AH34)</f>
        <v>258733</v>
      </c>
      <c r="AI35" s="42">
        <f>SUM($C34:AI34)</f>
        <v>258733</v>
      </c>
      <c r="AJ35" s="42">
        <f>SUM($C34:AJ34)</f>
        <v>264703</v>
      </c>
      <c r="AK35" s="42">
        <f>SUM($C34:AK34)</f>
        <v>273907</v>
      </c>
      <c r="AL35" s="43">
        <f>SUM($C34:AL34)</f>
        <v>275267</v>
      </c>
      <c r="AM35" s="42"/>
      <c r="AN35" s="10" t="s">
        <v>46</v>
      </c>
    </row>
    <row r="36" spans="1:44" x14ac:dyDescent="0.25">
      <c r="A36" s="8"/>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7"/>
      <c r="AN36" s="8"/>
      <c r="AQ36" s="29"/>
      <c r="AR36" s="30"/>
    </row>
    <row r="37" spans="1:44" s="13" customFormat="1" x14ac:dyDescent="0.25">
      <c r="A37" s="10"/>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1"/>
      <c r="AN37" s="10"/>
    </row>
    <row r="38" spans="1:44" x14ac:dyDescent="0.25">
      <c r="A38" s="8"/>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7"/>
      <c r="AN38" s="8"/>
    </row>
    <row r="39" spans="1:44" s="16" customFormat="1" ht="15.75" thickBot="1" x14ac:dyDescent="0.3">
      <c r="A39" s="15"/>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8"/>
      <c r="AN39" s="15"/>
    </row>
    <row r="40" spans="1:44" ht="15.75" thickTop="1" x14ac:dyDescent="0.25">
      <c r="A40" s="23" t="s">
        <v>42</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row>
    <row r="41" spans="1:44" x14ac:dyDescent="0.25">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row>
    <row r="42" spans="1:44" x14ac:dyDescent="0.25">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r="43" spans="1:44" x14ac:dyDescent="0.25">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row>
    <row r="44" spans="1:44" x14ac:dyDescent="0.25">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row>
    <row r="45" spans="1:44" x14ac:dyDescent="0.25">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sheetData>
  <mergeCells count="1">
    <mergeCell ref="C2:AM2"/>
  </mergeCells>
  <phoneticPr fontId="4" type="noConversion"/>
  <pageMargins left="0.7" right="0.7" top="0.75" bottom="0.75" header="0.3" footer="0.3"/>
  <pageSetup scale="47"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93806-738F-4B21-90DA-9039E881C80C}">
  <sheetPr>
    <tabColor rgb="FFBAFFA1"/>
    <pageSetUpPr fitToPage="1"/>
  </sheetPr>
  <dimension ref="A1:L46"/>
  <sheetViews>
    <sheetView workbookViewId="0">
      <pane ySplit="5" topLeftCell="A30" activePane="bottomLeft" state="frozen"/>
      <selection pane="bottomLeft" activeCell="A44" sqref="A44:D44"/>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91</v>
      </c>
      <c r="B4" s="49"/>
      <c r="C4" s="49"/>
      <c r="D4" s="50"/>
    </row>
    <row r="5" spans="1:12" x14ac:dyDescent="0.25">
      <c r="A5" s="48" t="s">
        <v>151</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152</v>
      </c>
      <c r="B9" s="3">
        <v>90</v>
      </c>
      <c r="C9" s="1">
        <v>16</v>
      </c>
      <c r="D9" s="44">
        <f>B9*C9</f>
        <v>1440</v>
      </c>
      <c r="I9" s="26"/>
      <c r="L9" s="26"/>
    </row>
    <row r="10" spans="1:12" x14ac:dyDescent="0.25">
      <c r="A10" s="1" t="s">
        <v>139</v>
      </c>
      <c r="B10" s="3">
        <v>70</v>
      </c>
      <c r="C10" s="1">
        <v>16</v>
      </c>
      <c r="D10" s="44">
        <f>B10*C10</f>
        <v>1120</v>
      </c>
      <c r="I10" s="26"/>
      <c r="L10" s="26"/>
    </row>
    <row r="11" spans="1:12" x14ac:dyDescent="0.25">
      <c r="A11" s="1" t="s">
        <v>263</v>
      </c>
      <c r="B11" s="3">
        <v>20</v>
      </c>
      <c r="C11" s="1">
        <v>16</v>
      </c>
      <c r="D11" s="44">
        <f t="shared" ref="D11:D14" si="0">B11*C11</f>
        <v>320</v>
      </c>
    </row>
    <row r="12" spans="1:12" x14ac:dyDescent="0.25">
      <c r="A12" s="1"/>
      <c r="B12" s="3">
        <v>0</v>
      </c>
      <c r="C12" s="1">
        <v>0</v>
      </c>
      <c r="D12" s="44">
        <f t="shared" si="0"/>
        <v>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48</v>
      </c>
      <c r="D15" s="44">
        <f>SUM(D9:D14)</f>
        <v>2880</v>
      </c>
    </row>
    <row r="16" spans="1:12" x14ac:dyDescent="0.25">
      <c r="A16" s="1" t="s">
        <v>24</v>
      </c>
      <c r="B16" s="1"/>
      <c r="C16" s="1"/>
      <c r="D16" s="44">
        <f>D15*B16</f>
        <v>0</v>
      </c>
    </row>
    <row r="17" spans="1:4" x14ac:dyDescent="0.25">
      <c r="A17" s="1" t="s">
        <v>6</v>
      </c>
      <c r="B17" s="1"/>
      <c r="C17" s="1"/>
      <c r="D17" s="44">
        <f>D15+D16</f>
        <v>2880</v>
      </c>
    </row>
    <row r="18" spans="1:4" x14ac:dyDescent="0.25">
      <c r="A18" s="1" t="s">
        <v>19</v>
      </c>
      <c r="B18" s="24" t="s">
        <v>18</v>
      </c>
      <c r="C18" s="1">
        <v>0</v>
      </c>
      <c r="D18" s="44">
        <v>0</v>
      </c>
    </row>
    <row r="19" spans="1:4" x14ac:dyDescent="0.25">
      <c r="A19" s="1" t="s">
        <v>7</v>
      </c>
      <c r="B19" s="1"/>
      <c r="C19" s="1"/>
      <c r="D19" s="44">
        <f>D17+D18</f>
        <v>2880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153</v>
      </c>
      <c r="B23" s="3">
        <v>400</v>
      </c>
      <c r="C23" s="1">
        <v>1</v>
      </c>
      <c r="D23" s="44">
        <f t="shared" ref="D23:D26" si="1">B23*C23</f>
        <v>400</v>
      </c>
    </row>
    <row r="24" spans="1:4" x14ac:dyDescent="0.25">
      <c r="A24" s="19" t="s">
        <v>154</v>
      </c>
      <c r="B24" s="3">
        <v>550</v>
      </c>
      <c r="C24" s="1">
        <v>3</v>
      </c>
      <c r="D24" s="44">
        <f t="shared" si="1"/>
        <v>1650</v>
      </c>
    </row>
    <row r="25" spans="1:4" x14ac:dyDescent="0.25">
      <c r="A25" s="19" t="s">
        <v>155</v>
      </c>
      <c r="B25" s="3">
        <v>950</v>
      </c>
      <c r="C25" s="1">
        <v>2</v>
      </c>
      <c r="D25" s="44">
        <f t="shared" si="1"/>
        <v>1900</v>
      </c>
    </row>
    <row r="26" spans="1:4" x14ac:dyDescent="0.25">
      <c r="A26" s="19" t="s">
        <v>156</v>
      </c>
      <c r="B26" s="3">
        <v>1</v>
      </c>
      <c r="C26" s="1">
        <v>500</v>
      </c>
      <c r="D26" s="44">
        <f t="shared" si="1"/>
        <v>500</v>
      </c>
    </row>
    <row r="27" spans="1:4" x14ac:dyDescent="0.25">
      <c r="A27" s="19" t="s">
        <v>157</v>
      </c>
      <c r="B27" s="3">
        <v>5</v>
      </c>
      <c r="C27" s="1">
        <v>20</v>
      </c>
      <c r="D27" s="44">
        <f>B27*C27</f>
        <v>100</v>
      </c>
    </row>
    <row r="28" spans="1:4" x14ac:dyDescent="0.25">
      <c r="A28" s="19" t="s">
        <v>8</v>
      </c>
      <c r="B28" s="3">
        <v>0</v>
      </c>
      <c r="C28" s="1">
        <v>0</v>
      </c>
      <c r="D28" s="44">
        <f t="shared" ref="D28:D30" si="2">B28*C28</f>
        <v>0</v>
      </c>
    </row>
    <row r="29" spans="1:4" x14ac:dyDescent="0.25">
      <c r="A29" s="19" t="s">
        <v>9</v>
      </c>
      <c r="B29" s="3">
        <v>0</v>
      </c>
      <c r="C29" s="1">
        <v>0</v>
      </c>
      <c r="D29" s="44">
        <f t="shared" si="2"/>
        <v>0</v>
      </c>
    </row>
    <row r="30" spans="1:4" x14ac:dyDescent="0.25">
      <c r="A30" s="19" t="s">
        <v>11</v>
      </c>
      <c r="B30" s="3">
        <v>0</v>
      </c>
      <c r="C30" s="1">
        <v>0</v>
      </c>
      <c r="D30" s="44">
        <f t="shared" si="2"/>
        <v>0</v>
      </c>
    </row>
    <row r="31" spans="1:4" x14ac:dyDescent="0.25">
      <c r="A31" s="19" t="s">
        <v>10</v>
      </c>
      <c r="B31" s="20"/>
      <c r="C31" s="1"/>
      <c r="D31" s="1"/>
    </row>
    <row r="32" spans="1:4" x14ac:dyDescent="0.25">
      <c r="A32" s="19"/>
      <c r="B32" s="20"/>
      <c r="C32" s="1"/>
      <c r="D32" s="1"/>
    </row>
    <row r="33" spans="1:4" x14ac:dyDescent="0.25">
      <c r="A33" s="19" t="s">
        <v>13</v>
      </c>
      <c r="B33" s="20"/>
      <c r="C33" s="1"/>
      <c r="D33" s="44">
        <f>SUM(D23:D31)</f>
        <v>4550</v>
      </c>
    </row>
    <row r="34" spans="1:4" x14ac:dyDescent="0.25">
      <c r="A34" s="21" t="s">
        <v>28</v>
      </c>
      <c r="B34" s="20"/>
      <c r="C34" s="1">
        <v>0</v>
      </c>
      <c r="D34" s="44">
        <f>D33*C34</f>
        <v>0</v>
      </c>
    </row>
    <row r="35" spans="1:4" x14ac:dyDescent="0.25">
      <c r="A35" s="19" t="s">
        <v>29</v>
      </c>
      <c r="B35" s="20"/>
      <c r="C35" s="1"/>
      <c r="D35" s="44">
        <f>D33+D34</f>
        <v>4550</v>
      </c>
    </row>
    <row r="36" spans="1:4" x14ac:dyDescent="0.25">
      <c r="A36" s="48"/>
      <c r="B36" s="49"/>
      <c r="C36" s="50"/>
      <c r="D36" s="1"/>
    </row>
    <row r="37" spans="1:4" x14ac:dyDescent="0.25">
      <c r="A37" s="57" t="s">
        <v>12</v>
      </c>
      <c r="B37" s="57"/>
      <c r="C37" s="57"/>
      <c r="D37" s="57"/>
    </row>
    <row r="38" spans="1:4" x14ac:dyDescent="0.25">
      <c r="A38" s="48" t="s">
        <v>158</v>
      </c>
      <c r="B38" s="49"/>
      <c r="C38" s="50"/>
      <c r="D38" s="44">
        <v>300</v>
      </c>
    </row>
    <row r="39" spans="1:4" x14ac:dyDescent="0.25">
      <c r="A39" s="48" t="s">
        <v>14</v>
      </c>
      <c r="B39" s="49"/>
      <c r="C39" s="50"/>
      <c r="D39" s="44">
        <f>D38</f>
        <v>300</v>
      </c>
    </row>
    <row r="40" spans="1:4" x14ac:dyDescent="0.25">
      <c r="A40" s="48"/>
      <c r="B40" s="49"/>
      <c r="C40" s="50"/>
      <c r="D40" s="44"/>
    </row>
    <row r="41" spans="1:4" x14ac:dyDescent="0.25">
      <c r="A41" s="48" t="s">
        <v>34</v>
      </c>
      <c r="B41" s="49"/>
      <c r="C41" s="50"/>
      <c r="D41" s="44">
        <f>D19+D35+D39</f>
        <v>7730</v>
      </c>
    </row>
    <row r="42" spans="1:4" x14ac:dyDescent="0.25">
      <c r="A42" s="48"/>
      <c r="B42" s="49"/>
      <c r="C42" s="50"/>
      <c r="D42" s="3"/>
    </row>
    <row r="43" spans="1:4" x14ac:dyDescent="0.25">
      <c r="A43" s="48"/>
      <c r="B43" s="49"/>
      <c r="C43" s="50"/>
      <c r="D43" s="3"/>
    </row>
    <row r="44" spans="1:4" ht="215.25" customHeight="1" x14ac:dyDescent="0.25">
      <c r="A44" s="51" t="s">
        <v>293</v>
      </c>
      <c r="B44" s="52"/>
      <c r="C44" s="52"/>
      <c r="D44" s="53"/>
    </row>
    <row r="45" spans="1:4" ht="200.1" customHeight="1" x14ac:dyDescent="0.25">
      <c r="A45" s="54"/>
      <c r="B45" s="55"/>
      <c r="C45" s="55"/>
      <c r="D45" s="56"/>
    </row>
    <row r="46" spans="1:4" x14ac:dyDescent="0.25">
      <c r="A46" s="1" t="s">
        <v>15</v>
      </c>
      <c r="B46" s="48" t="s">
        <v>283</v>
      </c>
      <c r="C46" s="49"/>
      <c r="D46" s="50"/>
    </row>
  </sheetData>
  <mergeCells count="19">
    <mergeCell ref="A39:C39"/>
    <mergeCell ref="A1:D1"/>
    <mergeCell ref="B2:D2"/>
    <mergeCell ref="B3:D3"/>
    <mergeCell ref="A4:D4"/>
    <mergeCell ref="A5:D5"/>
    <mergeCell ref="A6:D6"/>
    <mergeCell ref="A7:D7"/>
    <mergeCell ref="A21:D21"/>
    <mergeCell ref="A36:C36"/>
    <mergeCell ref="A37:D37"/>
    <mergeCell ref="A38:C38"/>
    <mergeCell ref="B46:D46"/>
    <mergeCell ref="A40:C40"/>
    <mergeCell ref="A41:C41"/>
    <mergeCell ref="A42:C42"/>
    <mergeCell ref="A43:C43"/>
    <mergeCell ref="A44:D44"/>
    <mergeCell ref="A45:D45"/>
  </mergeCells>
  <pageMargins left="0.7" right="0.7" top="0.75" bottom="0.75" header="0.3" footer="0.3"/>
  <pageSetup scale="8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0642-239B-4A3A-897D-45B53262BFEF}">
  <sheetPr>
    <tabColor rgb="FFBAFFA1"/>
    <pageSetUpPr fitToPage="1"/>
  </sheetPr>
  <dimension ref="A1:L47"/>
  <sheetViews>
    <sheetView workbookViewId="0">
      <pane ySplit="5" topLeftCell="A19" activePane="bottomLeft" state="frozen"/>
      <selection pane="bottomLeft" activeCell="D39" sqref="D39:D42"/>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92</v>
      </c>
      <c r="B4" s="49"/>
      <c r="C4" s="49"/>
      <c r="D4" s="50"/>
    </row>
    <row r="5" spans="1:12" x14ac:dyDescent="0.25">
      <c r="A5" s="48" t="s">
        <v>159</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160</v>
      </c>
      <c r="B9" s="3">
        <v>40</v>
      </c>
      <c r="C9" s="1">
        <v>8</v>
      </c>
      <c r="D9" s="44">
        <f>B9*C9</f>
        <v>320</v>
      </c>
      <c r="I9" s="26"/>
      <c r="L9" s="26"/>
    </row>
    <row r="10" spans="1:12" x14ac:dyDescent="0.25">
      <c r="A10" s="1" t="s">
        <v>161</v>
      </c>
      <c r="B10" s="3">
        <v>70</v>
      </c>
      <c r="C10" s="1">
        <v>8</v>
      </c>
      <c r="D10" s="44">
        <f>B10*C10</f>
        <v>560</v>
      </c>
      <c r="I10" s="26"/>
      <c r="L10" s="26"/>
    </row>
    <row r="11" spans="1:12" x14ac:dyDescent="0.25">
      <c r="A11" s="1" t="s">
        <v>263</v>
      </c>
      <c r="B11" s="3">
        <v>20</v>
      </c>
      <c r="C11" s="1">
        <v>16</v>
      </c>
      <c r="D11" s="44">
        <f t="shared" ref="D11:D13" si="0">B11*C11</f>
        <v>320</v>
      </c>
    </row>
    <row r="12" spans="1:12" x14ac:dyDescent="0.25">
      <c r="A12" s="1"/>
      <c r="B12" s="3">
        <v>0</v>
      </c>
      <c r="C12" s="1">
        <v>0</v>
      </c>
      <c r="D12" s="44">
        <f t="shared" si="0"/>
        <v>0</v>
      </c>
    </row>
    <row r="13" spans="1:12" x14ac:dyDescent="0.25">
      <c r="A13" s="1"/>
      <c r="B13" s="3">
        <v>0</v>
      </c>
      <c r="C13" s="1">
        <v>0</v>
      </c>
      <c r="D13" s="44">
        <f t="shared" si="0"/>
        <v>0</v>
      </c>
    </row>
    <row r="14" spans="1:12" x14ac:dyDescent="0.25">
      <c r="A14" s="1" t="s">
        <v>5</v>
      </c>
      <c r="B14" s="1"/>
      <c r="C14" s="1">
        <f>SUM(C9:C13)</f>
        <v>32</v>
      </c>
      <c r="D14" s="44">
        <f>SUM(D9:D13)</f>
        <v>1200</v>
      </c>
    </row>
    <row r="15" spans="1:12" x14ac:dyDescent="0.25">
      <c r="A15" s="1" t="s">
        <v>24</v>
      </c>
      <c r="B15" s="1"/>
      <c r="C15" s="1"/>
      <c r="D15" s="44">
        <f>D14*B15</f>
        <v>0</v>
      </c>
    </row>
    <row r="16" spans="1:12" x14ac:dyDescent="0.25">
      <c r="A16" s="1" t="s">
        <v>6</v>
      </c>
      <c r="B16" s="1"/>
      <c r="C16" s="1"/>
      <c r="D16" s="44">
        <f>D14+D15</f>
        <v>1200</v>
      </c>
    </row>
    <row r="17" spans="1:4" x14ac:dyDescent="0.25">
      <c r="A17" s="1" t="s">
        <v>19</v>
      </c>
      <c r="B17" s="24" t="s">
        <v>18</v>
      </c>
      <c r="C17" s="1">
        <v>0</v>
      </c>
      <c r="D17" s="44">
        <v>0</v>
      </c>
    </row>
    <row r="18" spans="1:4" x14ac:dyDescent="0.25">
      <c r="A18" s="1" t="s">
        <v>7</v>
      </c>
      <c r="B18" s="1"/>
      <c r="C18" s="1"/>
      <c r="D18" s="44">
        <f>D16+D17</f>
        <v>1200</v>
      </c>
    </row>
    <row r="19" spans="1:4" x14ac:dyDescent="0.25">
      <c r="A19" s="1"/>
      <c r="B19" s="1"/>
      <c r="C19" s="1"/>
      <c r="D19" s="3"/>
    </row>
    <row r="20" spans="1:4" x14ac:dyDescent="0.25">
      <c r="A20" s="57" t="s">
        <v>27</v>
      </c>
      <c r="B20" s="57"/>
      <c r="C20" s="57"/>
      <c r="D20" s="57"/>
    </row>
    <row r="21" spans="1:4" x14ac:dyDescent="0.25">
      <c r="A21" s="2" t="s">
        <v>38</v>
      </c>
      <c r="B21" s="2" t="s">
        <v>39</v>
      </c>
      <c r="C21" s="2" t="s">
        <v>40</v>
      </c>
      <c r="D21" s="2" t="s">
        <v>4</v>
      </c>
    </row>
    <row r="22" spans="1:4" x14ac:dyDescent="0.25">
      <c r="A22" s="19" t="s">
        <v>162</v>
      </c>
      <c r="B22" s="3">
        <v>150</v>
      </c>
      <c r="C22" s="1">
        <v>20</v>
      </c>
      <c r="D22" s="44">
        <f t="shared" ref="D22:D27" si="1">B22*C22</f>
        <v>3000</v>
      </c>
    </row>
    <row r="23" spans="1:4" x14ac:dyDescent="0.25">
      <c r="A23" s="19" t="s">
        <v>163</v>
      </c>
      <c r="B23" s="3">
        <v>80</v>
      </c>
      <c r="C23" s="1">
        <v>150</v>
      </c>
      <c r="D23" s="44">
        <f t="shared" si="1"/>
        <v>12000</v>
      </c>
    </row>
    <row r="24" spans="1:4" x14ac:dyDescent="0.25">
      <c r="A24" s="19" t="s">
        <v>164</v>
      </c>
      <c r="B24" s="3">
        <v>200</v>
      </c>
      <c r="C24" s="1">
        <v>10</v>
      </c>
      <c r="D24" s="44">
        <f t="shared" si="1"/>
        <v>2000</v>
      </c>
    </row>
    <row r="25" spans="1:4" x14ac:dyDescent="0.25">
      <c r="A25" s="19" t="s">
        <v>165</v>
      </c>
      <c r="B25" s="3">
        <v>100</v>
      </c>
      <c r="C25" s="1">
        <v>15</v>
      </c>
      <c r="D25" s="44">
        <f t="shared" si="1"/>
        <v>1500</v>
      </c>
    </row>
    <row r="26" spans="1:4" x14ac:dyDescent="0.25">
      <c r="A26" s="19" t="s">
        <v>166</v>
      </c>
      <c r="B26" s="3">
        <v>300</v>
      </c>
      <c r="C26" s="1">
        <v>5</v>
      </c>
      <c r="D26" s="44">
        <f t="shared" si="1"/>
        <v>1500</v>
      </c>
    </row>
    <row r="27" spans="1:4" x14ac:dyDescent="0.25">
      <c r="A27" s="19" t="s">
        <v>167</v>
      </c>
      <c r="B27" s="3">
        <v>7</v>
      </c>
      <c r="C27" s="1">
        <v>170</v>
      </c>
      <c r="D27" s="44">
        <f t="shared" si="1"/>
        <v>1190</v>
      </c>
    </row>
    <row r="28" spans="1:4" x14ac:dyDescent="0.25">
      <c r="A28" s="19" t="s">
        <v>168</v>
      </c>
      <c r="B28" s="3">
        <v>170</v>
      </c>
      <c r="C28" s="1">
        <v>6</v>
      </c>
      <c r="D28" s="44">
        <f>B28*C28</f>
        <v>1020</v>
      </c>
    </row>
    <row r="29" spans="1:4" x14ac:dyDescent="0.25">
      <c r="A29" s="19" t="s">
        <v>8</v>
      </c>
      <c r="B29" s="3">
        <v>0</v>
      </c>
      <c r="C29" s="1">
        <v>0</v>
      </c>
      <c r="D29" s="44">
        <f t="shared" ref="D29:D31" si="2">B29*C29</f>
        <v>0</v>
      </c>
    </row>
    <row r="30" spans="1:4" x14ac:dyDescent="0.25">
      <c r="A30" s="19" t="s">
        <v>9</v>
      </c>
      <c r="B30" s="3">
        <v>0</v>
      </c>
      <c r="C30" s="1">
        <v>0</v>
      </c>
      <c r="D30" s="44">
        <f t="shared" si="2"/>
        <v>0</v>
      </c>
    </row>
    <row r="31" spans="1:4" x14ac:dyDescent="0.25">
      <c r="A31" s="19" t="s">
        <v>11</v>
      </c>
      <c r="B31" s="3">
        <v>0</v>
      </c>
      <c r="C31" s="1">
        <v>0</v>
      </c>
      <c r="D31" s="44">
        <f t="shared" si="2"/>
        <v>0</v>
      </c>
    </row>
    <row r="32" spans="1:4" x14ac:dyDescent="0.25">
      <c r="A32" s="19" t="s">
        <v>10</v>
      </c>
      <c r="B32" s="20"/>
      <c r="C32" s="1"/>
      <c r="D32" s="1"/>
    </row>
    <row r="33" spans="1:4" x14ac:dyDescent="0.25">
      <c r="A33" s="19"/>
      <c r="B33" s="20"/>
      <c r="C33" s="1"/>
      <c r="D33" s="1"/>
    </row>
    <row r="34" spans="1:4" x14ac:dyDescent="0.25">
      <c r="A34" s="19" t="s">
        <v>13</v>
      </c>
      <c r="B34" s="20"/>
      <c r="C34" s="1"/>
      <c r="D34" s="44">
        <f>SUM(D22:D32)</f>
        <v>22210</v>
      </c>
    </row>
    <row r="35" spans="1:4" x14ac:dyDescent="0.25">
      <c r="A35" s="21" t="s">
        <v>28</v>
      </c>
      <c r="B35" s="20"/>
      <c r="C35" s="1">
        <v>0</v>
      </c>
      <c r="D35" s="44">
        <f>D34*C35</f>
        <v>0</v>
      </c>
    </row>
    <row r="36" spans="1:4" x14ac:dyDescent="0.25">
      <c r="A36" s="19" t="s">
        <v>29</v>
      </c>
      <c r="B36" s="20"/>
      <c r="C36" s="1"/>
      <c r="D36" s="44">
        <f>D34+D35</f>
        <v>22210</v>
      </c>
    </row>
    <row r="37" spans="1:4" x14ac:dyDescent="0.25">
      <c r="A37" s="48"/>
      <c r="B37" s="49"/>
      <c r="C37" s="50"/>
      <c r="D37" s="1"/>
    </row>
    <row r="38" spans="1:4" x14ac:dyDescent="0.25">
      <c r="A38" s="57" t="s">
        <v>12</v>
      </c>
      <c r="B38" s="57"/>
      <c r="C38" s="57"/>
      <c r="D38" s="57"/>
    </row>
    <row r="39" spans="1:4" x14ac:dyDescent="0.25">
      <c r="A39" s="48" t="s">
        <v>169</v>
      </c>
      <c r="B39" s="49"/>
      <c r="C39" s="50"/>
      <c r="D39" s="44">
        <v>300</v>
      </c>
    </row>
    <row r="40" spans="1:4" x14ac:dyDescent="0.25">
      <c r="A40" s="48" t="s">
        <v>14</v>
      </c>
      <c r="B40" s="49"/>
      <c r="C40" s="50"/>
      <c r="D40" s="44">
        <f>D39</f>
        <v>300</v>
      </c>
    </row>
    <row r="41" spans="1:4" x14ac:dyDescent="0.25">
      <c r="A41" s="48"/>
      <c r="B41" s="49"/>
      <c r="C41" s="50"/>
      <c r="D41" s="44"/>
    </row>
    <row r="42" spans="1:4" x14ac:dyDescent="0.25">
      <c r="A42" s="48" t="s">
        <v>34</v>
      </c>
      <c r="B42" s="49"/>
      <c r="C42" s="50"/>
      <c r="D42" s="44">
        <f>D18+D36+D40</f>
        <v>23710</v>
      </c>
    </row>
    <row r="43" spans="1:4" x14ac:dyDescent="0.25">
      <c r="A43" s="48"/>
      <c r="B43" s="49"/>
      <c r="C43" s="50"/>
      <c r="D43" s="3"/>
    </row>
    <row r="44" spans="1:4" x14ac:dyDescent="0.25">
      <c r="A44" s="48"/>
      <c r="B44" s="49"/>
      <c r="C44" s="50"/>
      <c r="D44" s="3"/>
    </row>
    <row r="45" spans="1:4" ht="215.25" customHeight="1" x14ac:dyDescent="0.25">
      <c r="A45" s="51" t="s">
        <v>278</v>
      </c>
      <c r="B45" s="52"/>
      <c r="C45" s="52"/>
      <c r="D45" s="53"/>
    </row>
    <row r="46" spans="1:4" ht="200.1" customHeight="1" x14ac:dyDescent="0.25">
      <c r="A46" s="54"/>
      <c r="B46" s="55"/>
      <c r="C46" s="55"/>
      <c r="D46" s="56"/>
    </row>
    <row r="47" spans="1:4" x14ac:dyDescent="0.25">
      <c r="A47" s="1" t="s">
        <v>15</v>
      </c>
      <c r="B47" s="48" t="s">
        <v>283</v>
      </c>
      <c r="C47" s="49"/>
      <c r="D47" s="50"/>
    </row>
  </sheetData>
  <mergeCells count="19">
    <mergeCell ref="A40:C40"/>
    <mergeCell ref="A1:D1"/>
    <mergeCell ref="B2:D2"/>
    <mergeCell ref="B3:D3"/>
    <mergeCell ref="A4:D4"/>
    <mergeCell ref="A5:D5"/>
    <mergeCell ref="A6:D6"/>
    <mergeCell ref="A7:D7"/>
    <mergeCell ref="A20:D20"/>
    <mergeCell ref="A37:C37"/>
    <mergeCell ref="A38:D38"/>
    <mergeCell ref="A39:C39"/>
    <mergeCell ref="B47:D47"/>
    <mergeCell ref="A41:C41"/>
    <mergeCell ref="A42:C42"/>
    <mergeCell ref="A43:C43"/>
    <mergeCell ref="A44:C44"/>
    <mergeCell ref="A45:D45"/>
    <mergeCell ref="A46:D46"/>
  </mergeCells>
  <pageMargins left="0.7" right="0.7" top="0.75" bottom="0.75" header="0.3" footer="0.3"/>
  <pageSetup scale="8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69C81-D542-4F0C-82D3-D6D39559F01B}">
  <sheetPr>
    <tabColor rgb="FFBAFFA1"/>
    <pageSetUpPr fitToPage="1"/>
  </sheetPr>
  <dimension ref="A1:L45"/>
  <sheetViews>
    <sheetView workbookViewId="0">
      <pane ySplit="5" topLeftCell="A20" activePane="bottomLeft" state="frozen"/>
      <selection pane="bottomLeft" activeCell="A43" sqref="A43:D43"/>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93</v>
      </c>
      <c r="B4" s="49"/>
      <c r="C4" s="49"/>
      <c r="D4" s="50"/>
    </row>
    <row r="5" spans="1:12" x14ac:dyDescent="0.25">
      <c r="A5" s="48" t="s">
        <v>170</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171</v>
      </c>
      <c r="B9" s="3">
        <v>70</v>
      </c>
      <c r="C9" s="1">
        <v>8</v>
      </c>
      <c r="D9" s="44">
        <f>B9*C9</f>
        <v>560</v>
      </c>
      <c r="I9" s="26"/>
      <c r="L9" s="26"/>
    </row>
    <row r="10" spans="1:12" x14ac:dyDescent="0.25">
      <c r="A10" s="1" t="s">
        <v>263</v>
      </c>
      <c r="B10" s="3">
        <v>20</v>
      </c>
      <c r="C10" s="1">
        <v>16</v>
      </c>
      <c r="D10" s="44">
        <f>B10*C10</f>
        <v>320</v>
      </c>
      <c r="I10" s="26"/>
      <c r="L10" s="26"/>
    </row>
    <row r="11" spans="1:12" x14ac:dyDescent="0.25">
      <c r="A11" s="1"/>
      <c r="B11" s="3">
        <v>0</v>
      </c>
      <c r="C11" s="1">
        <v>0</v>
      </c>
      <c r="D11" s="44">
        <f t="shared" ref="D11:D13" si="0">B11*C11</f>
        <v>0</v>
      </c>
    </row>
    <row r="12" spans="1:12" x14ac:dyDescent="0.25">
      <c r="A12" s="1"/>
      <c r="B12" s="3">
        <v>0</v>
      </c>
      <c r="C12" s="1">
        <v>0</v>
      </c>
      <c r="D12" s="44">
        <f t="shared" si="0"/>
        <v>0</v>
      </c>
    </row>
    <row r="13" spans="1:12" x14ac:dyDescent="0.25">
      <c r="A13" s="1"/>
      <c r="B13" s="3">
        <v>0</v>
      </c>
      <c r="C13" s="1">
        <v>0</v>
      </c>
      <c r="D13" s="44">
        <f t="shared" si="0"/>
        <v>0</v>
      </c>
    </row>
    <row r="14" spans="1:12" x14ac:dyDescent="0.25">
      <c r="A14" s="1" t="s">
        <v>5</v>
      </c>
      <c r="B14" s="1"/>
      <c r="C14" s="1">
        <f>SUM(C9:C13)</f>
        <v>24</v>
      </c>
      <c r="D14" s="44">
        <f>SUM(D9:D13)</f>
        <v>880</v>
      </c>
    </row>
    <row r="15" spans="1:12" x14ac:dyDescent="0.25">
      <c r="A15" s="1" t="s">
        <v>24</v>
      </c>
      <c r="B15" s="1"/>
      <c r="C15" s="1"/>
      <c r="D15" s="44">
        <f>D14*B15</f>
        <v>0</v>
      </c>
    </row>
    <row r="16" spans="1:12" x14ac:dyDescent="0.25">
      <c r="A16" s="1" t="s">
        <v>6</v>
      </c>
      <c r="B16" s="1"/>
      <c r="C16" s="1"/>
      <c r="D16" s="44">
        <f>D14+D15</f>
        <v>880</v>
      </c>
    </row>
    <row r="17" spans="1:4" x14ac:dyDescent="0.25">
      <c r="A17" s="1" t="s">
        <v>19</v>
      </c>
      <c r="B17" s="24" t="s">
        <v>18</v>
      </c>
      <c r="C17" s="1">
        <v>0</v>
      </c>
      <c r="D17" s="44">
        <v>0</v>
      </c>
    </row>
    <row r="18" spans="1:4" x14ac:dyDescent="0.25">
      <c r="A18" s="1" t="s">
        <v>7</v>
      </c>
      <c r="B18" s="1"/>
      <c r="C18" s="1"/>
      <c r="D18" s="44">
        <f>D16+D17</f>
        <v>880</v>
      </c>
    </row>
    <row r="19" spans="1:4" x14ac:dyDescent="0.25">
      <c r="A19" s="1"/>
      <c r="B19" s="1"/>
      <c r="C19" s="1"/>
      <c r="D19" s="3"/>
    </row>
    <row r="20" spans="1:4" x14ac:dyDescent="0.25">
      <c r="A20" s="57" t="s">
        <v>27</v>
      </c>
      <c r="B20" s="57"/>
      <c r="C20" s="57"/>
      <c r="D20" s="57"/>
    </row>
    <row r="21" spans="1:4" x14ac:dyDescent="0.25">
      <c r="A21" s="2" t="s">
        <v>38</v>
      </c>
      <c r="B21" s="2" t="s">
        <v>39</v>
      </c>
      <c r="C21" s="2" t="s">
        <v>40</v>
      </c>
      <c r="D21" s="2" t="s">
        <v>4</v>
      </c>
    </row>
    <row r="22" spans="1:4" x14ac:dyDescent="0.25">
      <c r="A22" s="19" t="s">
        <v>172</v>
      </c>
      <c r="B22" s="3">
        <v>20</v>
      </c>
      <c r="C22" s="1">
        <v>300</v>
      </c>
      <c r="D22" s="44">
        <f t="shared" ref="D22:D25" si="1">B22*C22</f>
        <v>6000</v>
      </c>
    </row>
    <row r="23" spans="1:4" x14ac:dyDescent="0.25">
      <c r="A23" s="19" t="s">
        <v>173</v>
      </c>
      <c r="B23" s="3">
        <v>30</v>
      </c>
      <c r="C23" s="1">
        <v>20</v>
      </c>
      <c r="D23" s="44">
        <f t="shared" si="1"/>
        <v>600</v>
      </c>
    </row>
    <row r="24" spans="1:4" x14ac:dyDescent="0.25">
      <c r="A24" s="19" t="s">
        <v>174</v>
      </c>
      <c r="B24" s="3">
        <v>15</v>
      </c>
      <c r="C24" s="1">
        <v>20</v>
      </c>
      <c r="D24" s="44">
        <f t="shared" si="1"/>
        <v>300</v>
      </c>
    </row>
    <row r="25" spans="1:4" x14ac:dyDescent="0.25">
      <c r="A25" s="19" t="s">
        <v>175</v>
      </c>
      <c r="B25" s="3">
        <v>10</v>
      </c>
      <c r="C25" s="1">
        <v>120</v>
      </c>
      <c r="D25" s="44">
        <f t="shared" si="1"/>
        <v>1200</v>
      </c>
    </row>
    <row r="26" spans="1:4" x14ac:dyDescent="0.25">
      <c r="A26" s="19" t="s">
        <v>176</v>
      </c>
      <c r="B26" s="3">
        <v>8</v>
      </c>
      <c r="C26" s="1">
        <v>120</v>
      </c>
      <c r="D26" s="44">
        <f>B26*C26</f>
        <v>960</v>
      </c>
    </row>
    <row r="27" spans="1:4" x14ac:dyDescent="0.25">
      <c r="A27" s="19" t="s">
        <v>8</v>
      </c>
      <c r="B27" s="3">
        <v>0</v>
      </c>
      <c r="C27" s="1">
        <v>0</v>
      </c>
      <c r="D27" s="44">
        <f t="shared" ref="D27:D29" si="2">B27*C27</f>
        <v>0</v>
      </c>
    </row>
    <row r="28" spans="1:4" x14ac:dyDescent="0.25">
      <c r="A28" s="19" t="s">
        <v>9</v>
      </c>
      <c r="B28" s="3">
        <v>0</v>
      </c>
      <c r="C28" s="1">
        <v>0</v>
      </c>
      <c r="D28" s="44">
        <f t="shared" si="2"/>
        <v>0</v>
      </c>
    </row>
    <row r="29" spans="1:4" x14ac:dyDescent="0.25">
      <c r="A29" s="19" t="s">
        <v>11</v>
      </c>
      <c r="B29" s="3">
        <v>0</v>
      </c>
      <c r="C29" s="1">
        <v>0</v>
      </c>
      <c r="D29" s="44">
        <f t="shared" si="2"/>
        <v>0</v>
      </c>
    </row>
    <row r="30" spans="1:4" x14ac:dyDescent="0.25">
      <c r="A30" s="19" t="s">
        <v>10</v>
      </c>
      <c r="B30" s="20"/>
      <c r="C30" s="1"/>
      <c r="D30" s="3"/>
    </row>
    <row r="31" spans="1:4" x14ac:dyDescent="0.25">
      <c r="A31" s="19"/>
      <c r="B31" s="20"/>
      <c r="C31" s="1"/>
      <c r="D31" s="3"/>
    </row>
    <row r="32" spans="1:4" x14ac:dyDescent="0.25">
      <c r="A32" s="19" t="s">
        <v>13</v>
      </c>
      <c r="B32" s="20"/>
      <c r="C32" s="1"/>
      <c r="D32" s="44">
        <f>SUM(D22:D30)</f>
        <v>9060</v>
      </c>
    </row>
    <row r="33" spans="1:4" x14ac:dyDescent="0.25">
      <c r="A33" s="21" t="s">
        <v>28</v>
      </c>
      <c r="B33" s="20"/>
      <c r="C33" s="1">
        <v>0</v>
      </c>
      <c r="D33" s="44">
        <f>D32*C33</f>
        <v>0</v>
      </c>
    </row>
    <row r="34" spans="1:4" x14ac:dyDescent="0.25">
      <c r="A34" s="19" t="s">
        <v>29</v>
      </c>
      <c r="B34" s="20"/>
      <c r="C34" s="1"/>
      <c r="D34" s="44">
        <f>D32+D33</f>
        <v>9060</v>
      </c>
    </row>
    <row r="35" spans="1:4" x14ac:dyDescent="0.25">
      <c r="A35" s="48"/>
      <c r="B35" s="49"/>
      <c r="C35" s="50"/>
      <c r="D35" s="1"/>
    </row>
    <row r="36" spans="1:4" x14ac:dyDescent="0.25">
      <c r="A36" s="57" t="s">
        <v>12</v>
      </c>
      <c r="B36" s="57"/>
      <c r="C36" s="57"/>
      <c r="D36" s="57"/>
    </row>
    <row r="37" spans="1:4" x14ac:dyDescent="0.25">
      <c r="A37" s="48" t="s">
        <v>177</v>
      </c>
      <c r="B37" s="49"/>
      <c r="C37" s="50"/>
      <c r="D37" s="44">
        <v>150</v>
      </c>
    </row>
    <row r="38" spans="1:4" x14ac:dyDescent="0.25">
      <c r="A38" s="48" t="s">
        <v>14</v>
      </c>
      <c r="B38" s="49"/>
      <c r="C38" s="50"/>
      <c r="D38" s="44">
        <f>D37</f>
        <v>150</v>
      </c>
    </row>
    <row r="39" spans="1:4" x14ac:dyDescent="0.25">
      <c r="A39" s="48"/>
      <c r="B39" s="49"/>
      <c r="C39" s="50"/>
      <c r="D39" s="44"/>
    </row>
    <row r="40" spans="1:4" x14ac:dyDescent="0.25">
      <c r="A40" s="48" t="s">
        <v>34</v>
      </c>
      <c r="B40" s="49"/>
      <c r="C40" s="50"/>
      <c r="D40" s="44">
        <f>D18+D34+D38</f>
        <v>10090</v>
      </c>
    </row>
    <row r="41" spans="1:4" x14ac:dyDescent="0.25">
      <c r="A41" s="48"/>
      <c r="B41" s="49"/>
      <c r="C41" s="50"/>
      <c r="D41" s="3"/>
    </row>
    <row r="42" spans="1:4" x14ac:dyDescent="0.25">
      <c r="A42" s="48"/>
      <c r="B42" s="49"/>
      <c r="C42" s="50"/>
      <c r="D42" s="3"/>
    </row>
    <row r="43" spans="1:4" ht="215.25" customHeight="1" x14ac:dyDescent="0.25">
      <c r="A43" s="51" t="s">
        <v>294</v>
      </c>
      <c r="B43" s="52"/>
      <c r="C43" s="52"/>
      <c r="D43" s="53"/>
    </row>
    <row r="44" spans="1:4" ht="200.1" customHeight="1" x14ac:dyDescent="0.25">
      <c r="A44" s="54"/>
      <c r="B44" s="55"/>
      <c r="C44" s="55"/>
      <c r="D44" s="56"/>
    </row>
    <row r="45" spans="1:4" x14ac:dyDescent="0.25">
      <c r="A45" s="1" t="s">
        <v>15</v>
      </c>
      <c r="B45" s="48" t="s">
        <v>283</v>
      </c>
      <c r="C45" s="49"/>
      <c r="D45" s="50"/>
    </row>
  </sheetData>
  <mergeCells count="19">
    <mergeCell ref="A38:C38"/>
    <mergeCell ref="A1:D1"/>
    <mergeCell ref="B2:D2"/>
    <mergeCell ref="B3:D3"/>
    <mergeCell ref="A4:D4"/>
    <mergeCell ref="A5:D5"/>
    <mergeCell ref="A6:D6"/>
    <mergeCell ref="A7:D7"/>
    <mergeCell ref="A20:D20"/>
    <mergeCell ref="A35:C35"/>
    <mergeCell ref="A36:D36"/>
    <mergeCell ref="A37:C37"/>
    <mergeCell ref="B45:D45"/>
    <mergeCell ref="A39:C39"/>
    <mergeCell ref="A40:C40"/>
    <mergeCell ref="A41:C41"/>
    <mergeCell ref="A42:C42"/>
    <mergeCell ref="A43:D43"/>
    <mergeCell ref="A44:D44"/>
  </mergeCells>
  <pageMargins left="0.7" right="0.7" top="0.75" bottom="0.75" header="0.3" footer="0.3"/>
  <pageSetup scale="8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C2EBE-A6CF-4342-B166-AAAC0DBF1EEF}">
  <sheetPr>
    <tabColor rgb="FFBAFFA1"/>
    <pageSetUpPr fitToPage="1"/>
  </sheetPr>
  <dimension ref="A1:L45"/>
  <sheetViews>
    <sheetView workbookViewId="0">
      <pane ySplit="5" topLeftCell="A18" activePane="bottomLeft" state="frozen"/>
      <selection pane="bottomLeft" activeCell="D37" sqref="D37:D40"/>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246</v>
      </c>
      <c r="B4" s="49"/>
      <c r="C4" s="49"/>
      <c r="D4" s="50"/>
    </row>
    <row r="5" spans="1:12" x14ac:dyDescent="0.25">
      <c r="A5" s="48" t="s">
        <v>111</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112</v>
      </c>
      <c r="B9" s="3">
        <v>100</v>
      </c>
      <c r="C9" s="1">
        <v>24</v>
      </c>
      <c r="D9" s="44">
        <f>B9*C9</f>
        <v>2400</v>
      </c>
      <c r="I9" s="26"/>
      <c r="L9" s="26"/>
    </row>
    <row r="10" spans="1:12" x14ac:dyDescent="0.25">
      <c r="A10" s="1" t="s">
        <v>264</v>
      </c>
      <c r="B10" s="3">
        <v>20</v>
      </c>
      <c r="C10" s="1">
        <v>24</v>
      </c>
      <c r="D10" s="44">
        <f>B10*C10</f>
        <v>480</v>
      </c>
      <c r="I10" s="26"/>
      <c r="L10" s="26"/>
    </row>
    <row r="11" spans="1:12" x14ac:dyDescent="0.25">
      <c r="A11" s="1"/>
      <c r="B11" s="3">
        <v>0</v>
      </c>
      <c r="C11" s="1">
        <v>0</v>
      </c>
      <c r="D11" s="44">
        <f t="shared" ref="D11:D14" si="0">B11*C11</f>
        <v>0</v>
      </c>
    </row>
    <row r="12" spans="1:12" x14ac:dyDescent="0.25">
      <c r="A12" s="1"/>
      <c r="B12" s="3">
        <v>0</v>
      </c>
      <c r="C12" s="1">
        <v>0</v>
      </c>
      <c r="D12" s="44">
        <f t="shared" si="0"/>
        <v>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48</v>
      </c>
      <c r="D15" s="44">
        <f>SUM(D9:D14)</f>
        <v>2880</v>
      </c>
    </row>
    <row r="16" spans="1:12" x14ac:dyDescent="0.25">
      <c r="A16" s="1" t="s">
        <v>24</v>
      </c>
      <c r="B16" s="1"/>
      <c r="C16" s="1"/>
      <c r="D16" s="44">
        <f>D15*B16</f>
        <v>0</v>
      </c>
    </row>
    <row r="17" spans="1:4" x14ac:dyDescent="0.25">
      <c r="A17" s="1" t="s">
        <v>6</v>
      </c>
      <c r="B17" s="1"/>
      <c r="C17" s="1"/>
      <c r="D17" s="44">
        <f>D15+D16</f>
        <v>2880</v>
      </c>
    </row>
    <row r="18" spans="1:4" x14ac:dyDescent="0.25">
      <c r="A18" s="1" t="s">
        <v>19</v>
      </c>
      <c r="B18" s="24" t="s">
        <v>18</v>
      </c>
      <c r="C18" s="1">
        <v>0</v>
      </c>
      <c r="D18" s="44">
        <v>0</v>
      </c>
    </row>
    <row r="19" spans="1:4" x14ac:dyDescent="0.25">
      <c r="A19" s="1" t="s">
        <v>7</v>
      </c>
      <c r="B19" s="1"/>
      <c r="C19" s="1"/>
      <c r="D19" s="44">
        <f>D17+D18</f>
        <v>2880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114</v>
      </c>
      <c r="B23" s="1">
        <v>3.5</v>
      </c>
      <c r="C23" s="1">
        <v>2000</v>
      </c>
      <c r="D23" s="44">
        <f>B23*C23</f>
        <v>7000</v>
      </c>
    </row>
    <row r="24" spans="1:4" x14ac:dyDescent="0.25">
      <c r="A24" s="19" t="s">
        <v>116</v>
      </c>
      <c r="B24" s="1">
        <v>7.5</v>
      </c>
      <c r="C24" s="1">
        <v>500</v>
      </c>
      <c r="D24" s="44">
        <f t="shared" ref="D24:D25" si="1">B24*C24</f>
        <v>3750</v>
      </c>
    </row>
    <row r="25" spans="1:4" x14ac:dyDescent="0.25">
      <c r="A25" s="19" t="s">
        <v>113</v>
      </c>
      <c r="B25" s="1">
        <v>28</v>
      </c>
      <c r="C25" s="1">
        <v>75</v>
      </c>
      <c r="D25" s="44">
        <f t="shared" si="1"/>
        <v>2100</v>
      </c>
    </row>
    <row r="26" spans="1:4" x14ac:dyDescent="0.25">
      <c r="A26" s="19" t="s">
        <v>115</v>
      </c>
      <c r="B26" s="1">
        <v>6.5</v>
      </c>
      <c r="C26" s="1">
        <v>600</v>
      </c>
      <c r="D26" s="44">
        <f>B26*C26</f>
        <v>3900</v>
      </c>
    </row>
    <row r="27" spans="1:4" x14ac:dyDescent="0.25">
      <c r="A27" s="19" t="s">
        <v>8</v>
      </c>
      <c r="B27" s="1">
        <v>0</v>
      </c>
      <c r="C27" s="1">
        <v>0</v>
      </c>
      <c r="D27" s="44">
        <f t="shared" ref="D27:D29" si="2">B27*C27</f>
        <v>0</v>
      </c>
    </row>
    <row r="28" spans="1:4" x14ac:dyDescent="0.25">
      <c r="A28" s="19" t="s">
        <v>9</v>
      </c>
      <c r="B28" s="1">
        <v>0</v>
      </c>
      <c r="C28" s="1">
        <v>0</v>
      </c>
      <c r="D28" s="44">
        <f t="shared" si="2"/>
        <v>0</v>
      </c>
    </row>
    <row r="29" spans="1:4" x14ac:dyDescent="0.25">
      <c r="A29" s="19" t="s">
        <v>11</v>
      </c>
      <c r="B29" s="1">
        <v>0</v>
      </c>
      <c r="C29" s="1">
        <v>0</v>
      </c>
      <c r="D29" s="44">
        <f t="shared" si="2"/>
        <v>0</v>
      </c>
    </row>
    <row r="30" spans="1:4" x14ac:dyDescent="0.25">
      <c r="A30" s="19" t="s">
        <v>10</v>
      </c>
      <c r="B30" s="20"/>
      <c r="C30" s="1"/>
      <c r="D30" s="1"/>
    </row>
    <row r="31" spans="1:4" x14ac:dyDescent="0.25">
      <c r="A31" s="19"/>
      <c r="B31" s="20"/>
      <c r="C31" s="1"/>
      <c r="D31" s="1"/>
    </row>
    <row r="32" spans="1:4" x14ac:dyDescent="0.25">
      <c r="A32" s="19" t="s">
        <v>13</v>
      </c>
      <c r="B32" s="20"/>
      <c r="C32" s="1"/>
      <c r="D32" s="44">
        <f>SUM(D23:D30)</f>
        <v>16750</v>
      </c>
    </row>
    <row r="33" spans="1:4" x14ac:dyDescent="0.25">
      <c r="A33" s="21" t="s">
        <v>28</v>
      </c>
      <c r="B33" s="20"/>
      <c r="C33" s="1">
        <v>0</v>
      </c>
      <c r="D33" s="44">
        <f>D32*C33</f>
        <v>0</v>
      </c>
    </row>
    <row r="34" spans="1:4" x14ac:dyDescent="0.25">
      <c r="A34" s="19" t="s">
        <v>29</v>
      </c>
      <c r="B34" s="20"/>
      <c r="C34" s="1"/>
      <c r="D34" s="44">
        <f>D32+D33</f>
        <v>16750</v>
      </c>
    </row>
    <row r="35" spans="1:4" x14ac:dyDescent="0.25">
      <c r="A35" s="48"/>
      <c r="B35" s="49"/>
      <c r="C35" s="50"/>
      <c r="D35" s="1"/>
    </row>
    <row r="36" spans="1:4" x14ac:dyDescent="0.25">
      <c r="A36" s="57" t="s">
        <v>12</v>
      </c>
      <c r="B36" s="57"/>
      <c r="C36" s="57"/>
      <c r="D36" s="57"/>
    </row>
    <row r="37" spans="1:4" x14ac:dyDescent="0.25">
      <c r="A37" s="48" t="s">
        <v>290</v>
      </c>
      <c r="B37" s="49"/>
      <c r="C37" s="50"/>
      <c r="D37" s="44">
        <v>500</v>
      </c>
    </row>
    <row r="38" spans="1:4" x14ac:dyDescent="0.25">
      <c r="A38" s="48" t="s">
        <v>14</v>
      </c>
      <c r="B38" s="49"/>
      <c r="C38" s="50"/>
      <c r="D38" s="44">
        <f>D37</f>
        <v>500</v>
      </c>
    </row>
    <row r="39" spans="1:4" x14ac:dyDescent="0.25">
      <c r="A39" s="48"/>
      <c r="B39" s="49"/>
      <c r="C39" s="50"/>
      <c r="D39" s="44"/>
    </row>
    <row r="40" spans="1:4" x14ac:dyDescent="0.25">
      <c r="A40" s="48" t="s">
        <v>34</v>
      </c>
      <c r="B40" s="49"/>
      <c r="C40" s="50"/>
      <c r="D40" s="44">
        <f>D19+D34+D38</f>
        <v>20130</v>
      </c>
    </row>
    <row r="41" spans="1:4" x14ac:dyDescent="0.25">
      <c r="A41" s="48"/>
      <c r="B41" s="49"/>
      <c r="C41" s="50"/>
      <c r="D41" s="3"/>
    </row>
    <row r="42" spans="1:4" x14ac:dyDescent="0.25">
      <c r="A42" s="48"/>
      <c r="B42" s="49"/>
      <c r="C42" s="50"/>
      <c r="D42" s="3"/>
    </row>
    <row r="43" spans="1:4" ht="215.25" customHeight="1" x14ac:dyDescent="0.25">
      <c r="A43" s="51" t="s">
        <v>279</v>
      </c>
      <c r="B43" s="52"/>
      <c r="C43" s="52"/>
      <c r="D43" s="53"/>
    </row>
    <row r="44" spans="1:4" ht="200.1" customHeight="1" x14ac:dyDescent="0.25">
      <c r="A44" s="54"/>
      <c r="B44" s="55"/>
      <c r="C44" s="55"/>
      <c r="D44" s="56"/>
    </row>
    <row r="45" spans="1:4" x14ac:dyDescent="0.25">
      <c r="A45" s="1" t="s">
        <v>15</v>
      </c>
      <c r="B45" s="48" t="s">
        <v>283</v>
      </c>
      <c r="C45" s="49"/>
      <c r="D45" s="50"/>
    </row>
  </sheetData>
  <mergeCells count="19">
    <mergeCell ref="A38:C38"/>
    <mergeCell ref="A1:D1"/>
    <mergeCell ref="B2:D2"/>
    <mergeCell ref="B3:D3"/>
    <mergeCell ref="A4:D4"/>
    <mergeCell ref="A5:D5"/>
    <mergeCell ref="A6:D6"/>
    <mergeCell ref="A7:D7"/>
    <mergeCell ref="A21:D21"/>
    <mergeCell ref="A35:C35"/>
    <mergeCell ref="A36:D36"/>
    <mergeCell ref="A37:C37"/>
    <mergeCell ref="B45:D45"/>
    <mergeCell ref="A39:C39"/>
    <mergeCell ref="A40:C40"/>
    <mergeCell ref="A41:C41"/>
    <mergeCell ref="A42:C42"/>
    <mergeCell ref="A43:D43"/>
    <mergeCell ref="A44:D44"/>
  </mergeCells>
  <pageMargins left="0.7" right="0.7" top="0.75" bottom="0.75" header="0.3" footer="0.3"/>
  <pageSetup scale="8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4E49A-C3C6-41CA-B19C-6F95C2F99114}">
  <sheetPr>
    <tabColor rgb="FFBAFFA1"/>
    <pageSetUpPr fitToPage="1"/>
  </sheetPr>
  <dimension ref="A1:L46"/>
  <sheetViews>
    <sheetView workbookViewId="0">
      <pane ySplit="5" topLeftCell="A20" activePane="bottomLeft" state="frozen"/>
      <selection pane="bottomLeft" activeCell="D41" sqref="D41"/>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245</v>
      </c>
      <c r="B4" s="49"/>
      <c r="C4" s="49"/>
      <c r="D4" s="50"/>
    </row>
    <row r="5" spans="1:12" x14ac:dyDescent="0.25">
      <c r="A5" s="48" t="s">
        <v>179</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180</v>
      </c>
      <c r="B9" s="3">
        <v>90</v>
      </c>
      <c r="C9" s="1">
        <v>8</v>
      </c>
      <c r="D9" s="44">
        <f>B9*C9</f>
        <v>720</v>
      </c>
      <c r="I9" s="26"/>
      <c r="L9" s="26"/>
    </row>
    <row r="10" spans="1:12" x14ac:dyDescent="0.25">
      <c r="A10" s="1" t="s">
        <v>263</v>
      </c>
      <c r="B10" s="3">
        <v>20</v>
      </c>
      <c r="C10" s="1">
        <v>32</v>
      </c>
      <c r="D10" s="44">
        <f>B10*C10</f>
        <v>640</v>
      </c>
      <c r="I10" s="26"/>
      <c r="L10" s="26"/>
    </row>
    <row r="11" spans="1:12" x14ac:dyDescent="0.25">
      <c r="A11" s="1"/>
      <c r="B11" s="3">
        <v>0</v>
      </c>
      <c r="C11" s="1">
        <v>0</v>
      </c>
      <c r="D11" s="44">
        <f t="shared" ref="D11:D14" si="0">B11*C11</f>
        <v>0</v>
      </c>
    </row>
    <row r="12" spans="1:12" x14ac:dyDescent="0.25">
      <c r="A12" s="1"/>
      <c r="B12" s="3">
        <v>0</v>
      </c>
      <c r="C12" s="1">
        <v>0</v>
      </c>
      <c r="D12" s="44">
        <f t="shared" si="0"/>
        <v>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40</v>
      </c>
      <c r="D15" s="44">
        <f>SUM(D9:D14)</f>
        <v>1360</v>
      </c>
    </row>
    <row r="16" spans="1:12" x14ac:dyDescent="0.25">
      <c r="A16" s="1" t="s">
        <v>24</v>
      </c>
      <c r="B16" s="1"/>
      <c r="C16" s="1"/>
      <c r="D16" s="44">
        <f>D15*B16</f>
        <v>0</v>
      </c>
    </row>
    <row r="17" spans="1:4" x14ac:dyDescent="0.25">
      <c r="A17" s="1" t="s">
        <v>6</v>
      </c>
      <c r="B17" s="1"/>
      <c r="C17" s="1"/>
      <c r="D17" s="44">
        <f>D15+D16</f>
        <v>1360</v>
      </c>
    </row>
    <row r="18" spans="1:4" x14ac:dyDescent="0.25">
      <c r="A18" s="1" t="s">
        <v>19</v>
      </c>
      <c r="B18" s="24" t="s">
        <v>18</v>
      </c>
      <c r="C18" s="1">
        <v>0</v>
      </c>
      <c r="D18" s="44">
        <v>0</v>
      </c>
    </row>
    <row r="19" spans="1:4" x14ac:dyDescent="0.25">
      <c r="A19" s="1" t="s">
        <v>7</v>
      </c>
      <c r="B19" s="1"/>
      <c r="C19" s="1"/>
      <c r="D19" s="44">
        <f>D17+D18</f>
        <v>1360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181</v>
      </c>
      <c r="B23" s="3">
        <v>200</v>
      </c>
      <c r="C23" s="1">
        <v>10</v>
      </c>
      <c r="D23" s="44">
        <f t="shared" ref="D23:D26" si="1">B23*C23</f>
        <v>2000</v>
      </c>
    </row>
    <row r="24" spans="1:4" x14ac:dyDescent="0.25">
      <c r="A24" s="19" t="s">
        <v>182</v>
      </c>
      <c r="B24" s="3">
        <v>800</v>
      </c>
      <c r="C24" s="1">
        <v>3</v>
      </c>
      <c r="D24" s="44">
        <f t="shared" si="1"/>
        <v>2400</v>
      </c>
    </row>
    <row r="25" spans="1:4" x14ac:dyDescent="0.25">
      <c r="A25" s="19" t="s">
        <v>183</v>
      </c>
      <c r="B25" s="3">
        <v>50</v>
      </c>
      <c r="C25" s="1">
        <v>20</v>
      </c>
      <c r="D25" s="44">
        <f t="shared" si="1"/>
        <v>1000</v>
      </c>
    </row>
    <row r="26" spans="1:4" x14ac:dyDescent="0.25">
      <c r="A26" s="19" t="s">
        <v>184</v>
      </c>
      <c r="B26" s="3">
        <v>100</v>
      </c>
      <c r="C26" s="1">
        <v>2</v>
      </c>
      <c r="D26" s="44">
        <f t="shared" si="1"/>
        <v>200</v>
      </c>
    </row>
    <row r="27" spans="1:4" x14ac:dyDescent="0.25">
      <c r="A27" s="19" t="s">
        <v>185</v>
      </c>
      <c r="B27" s="3">
        <v>150</v>
      </c>
      <c r="C27" s="1">
        <v>10</v>
      </c>
      <c r="D27" s="44">
        <f>B27*C27</f>
        <v>1500</v>
      </c>
    </row>
    <row r="28" spans="1:4" x14ac:dyDescent="0.25">
      <c r="A28" s="19" t="s">
        <v>8</v>
      </c>
      <c r="B28" s="3">
        <v>0</v>
      </c>
      <c r="C28" s="1">
        <v>0</v>
      </c>
      <c r="D28" s="44">
        <f t="shared" ref="D28:D30" si="2">B28*C28</f>
        <v>0</v>
      </c>
    </row>
    <row r="29" spans="1:4" x14ac:dyDescent="0.25">
      <c r="A29" s="19" t="s">
        <v>9</v>
      </c>
      <c r="B29" s="3">
        <v>0</v>
      </c>
      <c r="C29" s="1">
        <v>0</v>
      </c>
      <c r="D29" s="44">
        <f t="shared" si="2"/>
        <v>0</v>
      </c>
    </row>
    <row r="30" spans="1:4" x14ac:dyDescent="0.25">
      <c r="A30" s="19" t="s">
        <v>11</v>
      </c>
      <c r="B30" s="3">
        <v>0</v>
      </c>
      <c r="C30" s="1">
        <v>0</v>
      </c>
      <c r="D30" s="44">
        <f t="shared" si="2"/>
        <v>0</v>
      </c>
    </row>
    <row r="31" spans="1:4" x14ac:dyDescent="0.25">
      <c r="A31" s="19" t="s">
        <v>10</v>
      </c>
      <c r="B31" s="20"/>
      <c r="C31" s="1"/>
      <c r="D31" s="3"/>
    </row>
    <row r="32" spans="1:4" x14ac:dyDescent="0.25">
      <c r="A32" s="19"/>
      <c r="B32" s="20"/>
      <c r="C32" s="1"/>
      <c r="D32" s="3"/>
    </row>
    <row r="33" spans="1:4" x14ac:dyDescent="0.25">
      <c r="A33" s="19" t="s">
        <v>13</v>
      </c>
      <c r="B33" s="20"/>
      <c r="C33" s="1"/>
      <c r="D33" s="44">
        <f>SUM(D23:D31)</f>
        <v>7100</v>
      </c>
    </row>
    <row r="34" spans="1:4" x14ac:dyDescent="0.25">
      <c r="A34" s="21" t="s">
        <v>28</v>
      </c>
      <c r="B34" s="20"/>
      <c r="C34" s="1">
        <v>0</v>
      </c>
      <c r="D34" s="44">
        <f>D33*C34</f>
        <v>0</v>
      </c>
    </row>
    <row r="35" spans="1:4" x14ac:dyDescent="0.25">
      <c r="A35" s="19" t="s">
        <v>29</v>
      </c>
      <c r="B35" s="20"/>
      <c r="C35" s="1"/>
      <c r="D35" s="44">
        <f>D33+D34</f>
        <v>7100</v>
      </c>
    </row>
    <row r="36" spans="1:4" x14ac:dyDescent="0.25">
      <c r="A36" s="48"/>
      <c r="B36" s="49"/>
      <c r="C36" s="50"/>
      <c r="D36" s="1"/>
    </row>
    <row r="37" spans="1:4" x14ac:dyDescent="0.25">
      <c r="A37" s="57" t="s">
        <v>12</v>
      </c>
      <c r="B37" s="57"/>
      <c r="C37" s="57"/>
      <c r="D37" s="57"/>
    </row>
    <row r="38" spans="1:4" x14ac:dyDescent="0.25">
      <c r="A38" s="48"/>
      <c r="B38" s="49"/>
      <c r="C38" s="50"/>
      <c r="D38" s="1"/>
    </row>
    <row r="39" spans="1:4" x14ac:dyDescent="0.25">
      <c r="A39" s="48" t="s">
        <v>14</v>
      </c>
      <c r="B39" s="49"/>
      <c r="C39" s="50"/>
      <c r="D39" s="1">
        <f>D38</f>
        <v>0</v>
      </c>
    </row>
    <row r="40" spans="1:4" x14ac:dyDescent="0.25">
      <c r="A40" s="48"/>
      <c r="B40" s="49"/>
      <c r="C40" s="50"/>
      <c r="D40" s="1"/>
    </row>
    <row r="41" spans="1:4" x14ac:dyDescent="0.25">
      <c r="A41" s="48" t="s">
        <v>34</v>
      </c>
      <c r="B41" s="49"/>
      <c r="C41" s="50"/>
      <c r="D41" s="44">
        <f>D19+D35+D39</f>
        <v>8460</v>
      </c>
    </row>
    <row r="42" spans="1:4" x14ac:dyDescent="0.25">
      <c r="A42" s="48"/>
      <c r="B42" s="49"/>
      <c r="C42" s="50"/>
      <c r="D42" s="3"/>
    </row>
    <row r="43" spans="1:4" x14ac:dyDescent="0.25">
      <c r="A43" s="48"/>
      <c r="B43" s="49"/>
      <c r="C43" s="50"/>
      <c r="D43" s="3"/>
    </row>
    <row r="44" spans="1:4" ht="215.25" customHeight="1" x14ac:dyDescent="0.25">
      <c r="A44" s="51" t="s">
        <v>280</v>
      </c>
      <c r="B44" s="52"/>
      <c r="C44" s="52"/>
      <c r="D44" s="53"/>
    </row>
    <row r="45" spans="1:4" ht="200.1" customHeight="1" x14ac:dyDescent="0.25">
      <c r="A45" s="54"/>
      <c r="B45" s="55"/>
      <c r="C45" s="55"/>
      <c r="D45" s="56"/>
    </row>
    <row r="46" spans="1:4" x14ac:dyDescent="0.25">
      <c r="A46" s="1" t="s">
        <v>15</v>
      </c>
      <c r="B46" s="48" t="s">
        <v>283</v>
      </c>
      <c r="C46" s="49"/>
      <c r="D46" s="50"/>
    </row>
  </sheetData>
  <mergeCells count="19">
    <mergeCell ref="A39:C39"/>
    <mergeCell ref="A1:D1"/>
    <mergeCell ref="B2:D2"/>
    <mergeCell ref="B3:D3"/>
    <mergeCell ref="A4:D4"/>
    <mergeCell ref="A5:D5"/>
    <mergeCell ref="A6:D6"/>
    <mergeCell ref="A7:D7"/>
    <mergeCell ref="A21:D21"/>
    <mergeCell ref="A36:C36"/>
    <mergeCell ref="A37:D37"/>
    <mergeCell ref="A38:C38"/>
    <mergeCell ref="B46:D46"/>
    <mergeCell ref="A40:C40"/>
    <mergeCell ref="A41:C41"/>
    <mergeCell ref="A42:C42"/>
    <mergeCell ref="A43:C43"/>
    <mergeCell ref="A44:D44"/>
    <mergeCell ref="A45:D45"/>
  </mergeCells>
  <pageMargins left="0.7" right="0.7" top="0.75" bottom="0.75" header="0.3" footer="0.3"/>
  <pageSetup scale="8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7DD0-0FA9-409A-B4A8-A9F18B1AE44F}">
  <sheetPr>
    <tabColor rgb="FFFF9F9F"/>
    <pageSetUpPr fitToPage="1"/>
  </sheetPr>
  <dimension ref="A1:L49"/>
  <sheetViews>
    <sheetView workbookViewId="0">
      <pane ySplit="5" topLeftCell="A18" activePane="bottomLeft" state="frozen"/>
      <selection pane="bottomLeft" activeCell="D40" sqref="D40:D44"/>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94</v>
      </c>
      <c r="B4" s="49"/>
      <c r="C4" s="49"/>
      <c r="D4" s="50"/>
    </row>
    <row r="5" spans="1:12" x14ac:dyDescent="0.25">
      <c r="A5" s="48" t="s">
        <v>186</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171</v>
      </c>
      <c r="B9" s="3">
        <v>90</v>
      </c>
      <c r="C9" s="1">
        <v>16</v>
      </c>
      <c r="D9" s="44">
        <f>B9*C9</f>
        <v>1440</v>
      </c>
      <c r="I9" s="26"/>
      <c r="L9" s="26"/>
    </row>
    <row r="10" spans="1:12" x14ac:dyDescent="0.25">
      <c r="A10" s="1" t="s">
        <v>263</v>
      </c>
      <c r="B10" s="3">
        <v>20</v>
      </c>
      <c r="C10" s="1">
        <v>32</v>
      </c>
      <c r="D10" s="44">
        <f>B10*C10</f>
        <v>640</v>
      </c>
      <c r="I10" s="26"/>
      <c r="L10" s="26"/>
    </row>
    <row r="11" spans="1:12" x14ac:dyDescent="0.25">
      <c r="A11" s="1"/>
      <c r="B11" s="3">
        <v>0</v>
      </c>
      <c r="C11" s="1">
        <v>0</v>
      </c>
      <c r="D11" s="44">
        <f t="shared" ref="D11:D13" si="0">B11*C11</f>
        <v>0</v>
      </c>
    </row>
    <row r="12" spans="1:12" x14ac:dyDescent="0.25">
      <c r="A12" s="1"/>
      <c r="B12" s="3">
        <v>0</v>
      </c>
      <c r="C12" s="1">
        <v>0</v>
      </c>
      <c r="D12" s="44">
        <f t="shared" si="0"/>
        <v>0</v>
      </c>
    </row>
    <row r="13" spans="1:12" x14ac:dyDescent="0.25">
      <c r="A13" s="1"/>
      <c r="B13" s="3">
        <v>0</v>
      </c>
      <c r="C13" s="1">
        <v>0</v>
      </c>
      <c r="D13" s="44">
        <f t="shared" si="0"/>
        <v>0</v>
      </c>
    </row>
    <row r="14" spans="1:12" x14ac:dyDescent="0.25">
      <c r="A14" s="1" t="s">
        <v>5</v>
      </c>
      <c r="B14" s="1"/>
      <c r="C14" s="1">
        <f>SUM(C9:C13)</f>
        <v>48</v>
      </c>
      <c r="D14" s="44">
        <f>SUM(D9:D13)</f>
        <v>2080</v>
      </c>
    </row>
    <row r="15" spans="1:12" x14ac:dyDescent="0.25">
      <c r="A15" s="1" t="s">
        <v>24</v>
      </c>
      <c r="B15" s="1"/>
      <c r="C15" s="1"/>
      <c r="D15" s="44">
        <f>D14*B15</f>
        <v>0</v>
      </c>
    </row>
    <row r="16" spans="1:12" x14ac:dyDescent="0.25">
      <c r="A16" s="1" t="s">
        <v>6</v>
      </c>
      <c r="B16" s="1"/>
      <c r="C16" s="1"/>
      <c r="D16" s="44">
        <f>D14+D15</f>
        <v>2080</v>
      </c>
    </row>
    <row r="17" spans="1:4" x14ac:dyDescent="0.25">
      <c r="A17" s="1" t="s">
        <v>19</v>
      </c>
      <c r="B17" s="24" t="s">
        <v>18</v>
      </c>
      <c r="C17" s="1">
        <v>0</v>
      </c>
      <c r="D17" s="44">
        <v>0</v>
      </c>
    </row>
    <row r="18" spans="1:4" x14ac:dyDescent="0.25">
      <c r="A18" s="1" t="s">
        <v>7</v>
      </c>
      <c r="B18" s="1"/>
      <c r="C18" s="1"/>
      <c r="D18" s="44">
        <f>D16+D17</f>
        <v>2080</v>
      </c>
    </row>
    <row r="19" spans="1:4" x14ac:dyDescent="0.25">
      <c r="A19" s="1"/>
      <c r="B19" s="1"/>
      <c r="C19" s="1"/>
      <c r="D19" s="3"/>
    </row>
    <row r="20" spans="1:4" x14ac:dyDescent="0.25">
      <c r="A20" s="57" t="s">
        <v>27</v>
      </c>
      <c r="B20" s="57"/>
      <c r="C20" s="57"/>
      <c r="D20" s="57"/>
    </row>
    <row r="21" spans="1:4" x14ac:dyDescent="0.25">
      <c r="A21" s="2" t="s">
        <v>38</v>
      </c>
      <c r="B21" s="2" t="s">
        <v>39</v>
      </c>
      <c r="C21" s="2" t="s">
        <v>40</v>
      </c>
      <c r="D21" s="2" t="s">
        <v>4</v>
      </c>
    </row>
    <row r="22" spans="1:4" x14ac:dyDescent="0.25">
      <c r="A22" s="19" t="s">
        <v>187</v>
      </c>
      <c r="B22" s="3">
        <v>2500</v>
      </c>
      <c r="C22" s="1">
        <v>2</v>
      </c>
      <c r="D22" s="44">
        <f t="shared" ref="D22:D28" si="1">B22*C22</f>
        <v>5000</v>
      </c>
    </row>
    <row r="23" spans="1:4" x14ac:dyDescent="0.25">
      <c r="A23" s="19" t="s">
        <v>188</v>
      </c>
      <c r="B23" s="3">
        <v>3000</v>
      </c>
      <c r="C23" s="1">
        <v>2</v>
      </c>
      <c r="D23" s="44">
        <f t="shared" si="1"/>
        <v>6000</v>
      </c>
    </row>
    <row r="24" spans="1:4" x14ac:dyDescent="0.25">
      <c r="A24" s="19" t="s">
        <v>189</v>
      </c>
      <c r="B24" s="3">
        <v>800</v>
      </c>
      <c r="C24" s="1">
        <v>3</v>
      </c>
      <c r="D24" s="44">
        <f t="shared" si="1"/>
        <v>2400</v>
      </c>
    </row>
    <row r="25" spans="1:4" x14ac:dyDescent="0.25">
      <c r="A25" s="19" t="s">
        <v>190</v>
      </c>
      <c r="B25" s="3">
        <v>1200</v>
      </c>
      <c r="C25" s="1">
        <v>2</v>
      </c>
      <c r="D25" s="44">
        <f t="shared" si="1"/>
        <v>2400</v>
      </c>
    </row>
    <row r="26" spans="1:4" x14ac:dyDescent="0.25">
      <c r="A26" s="19" t="s">
        <v>191</v>
      </c>
      <c r="B26" s="3">
        <v>300</v>
      </c>
      <c r="C26" s="1">
        <v>5</v>
      </c>
      <c r="D26" s="44">
        <f t="shared" si="1"/>
        <v>1500</v>
      </c>
    </row>
    <row r="27" spans="1:4" x14ac:dyDescent="0.25">
      <c r="A27" s="19" t="s">
        <v>193</v>
      </c>
      <c r="B27" s="3">
        <v>450</v>
      </c>
      <c r="C27" s="1">
        <v>6</v>
      </c>
      <c r="D27" s="44">
        <f t="shared" si="1"/>
        <v>2700</v>
      </c>
    </row>
    <row r="28" spans="1:4" x14ac:dyDescent="0.25">
      <c r="A28" s="19" t="s">
        <v>194</v>
      </c>
      <c r="B28" s="3">
        <v>120</v>
      </c>
      <c r="C28" s="1">
        <v>4</v>
      </c>
      <c r="D28" s="44">
        <f t="shared" si="1"/>
        <v>480</v>
      </c>
    </row>
    <row r="29" spans="1:4" x14ac:dyDescent="0.25">
      <c r="A29" s="19"/>
      <c r="B29" s="3">
        <v>0</v>
      </c>
      <c r="C29" s="1">
        <v>0</v>
      </c>
      <c r="D29" s="44">
        <f>B29*C29</f>
        <v>0</v>
      </c>
    </row>
    <row r="30" spans="1:4" x14ac:dyDescent="0.25">
      <c r="A30" s="19" t="s">
        <v>8</v>
      </c>
      <c r="B30" s="3">
        <v>0</v>
      </c>
      <c r="C30" s="1">
        <v>0</v>
      </c>
      <c r="D30" s="44">
        <f t="shared" ref="D30:D32" si="2">B30*C30</f>
        <v>0</v>
      </c>
    </row>
    <row r="31" spans="1:4" x14ac:dyDescent="0.25">
      <c r="A31" s="19" t="s">
        <v>9</v>
      </c>
      <c r="B31" s="3">
        <v>0</v>
      </c>
      <c r="C31" s="1">
        <v>0</v>
      </c>
      <c r="D31" s="44">
        <f t="shared" si="2"/>
        <v>0</v>
      </c>
    </row>
    <row r="32" spans="1:4" x14ac:dyDescent="0.25">
      <c r="A32" s="19" t="s">
        <v>11</v>
      </c>
      <c r="B32" s="3">
        <v>0</v>
      </c>
      <c r="C32" s="1">
        <v>0</v>
      </c>
      <c r="D32" s="44">
        <f t="shared" si="2"/>
        <v>0</v>
      </c>
    </row>
    <row r="33" spans="1:4" x14ac:dyDescent="0.25">
      <c r="A33" s="19" t="s">
        <v>10</v>
      </c>
      <c r="B33" s="20"/>
      <c r="C33" s="1"/>
      <c r="D33" s="1"/>
    </row>
    <row r="34" spans="1:4" x14ac:dyDescent="0.25">
      <c r="A34" s="19"/>
      <c r="B34" s="20"/>
      <c r="C34" s="1"/>
      <c r="D34" s="1"/>
    </row>
    <row r="35" spans="1:4" x14ac:dyDescent="0.25">
      <c r="A35" s="19" t="s">
        <v>13</v>
      </c>
      <c r="B35" s="20"/>
      <c r="C35" s="1"/>
      <c r="D35" s="44">
        <f>SUM(D22:D33)</f>
        <v>20480</v>
      </c>
    </row>
    <row r="36" spans="1:4" x14ac:dyDescent="0.25">
      <c r="A36" s="21" t="s">
        <v>28</v>
      </c>
      <c r="B36" s="20"/>
      <c r="C36" s="1">
        <v>0</v>
      </c>
      <c r="D36" s="44">
        <f>D35*C36</f>
        <v>0</v>
      </c>
    </row>
    <row r="37" spans="1:4" x14ac:dyDescent="0.25">
      <c r="A37" s="19" t="s">
        <v>29</v>
      </c>
      <c r="B37" s="20"/>
      <c r="C37" s="1"/>
      <c r="D37" s="44">
        <f>D35+D36</f>
        <v>20480</v>
      </c>
    </row>
    <row r="38" spans="1:4" x14ac:dyDescent="0.25">
      <c r="A38" s="48"/>
      <c r="B38" s="49"/>
      <c r="C38" s="50"/>
      <c r="D38" s="1"/>
    </row>
    <row r="39" spans="1:4" x14ac:dyDescent="0.25">
      <c r="A39" s="57" t="s">
        <v>12</v>
      </c>
      <c r="B39" s="57"/>
      <c r="C39" s="57"/>
      <c r="D39" s="57"/>
    </row>
    <row r="40" spans="1:4" x14ac:dyDescent="0.25">
      <c r="A40" s="48" t="s">
        <v>192</v>
      </c>
      <c r="B40" s="49"/>
      <c r="C40" s="50"/>
      <c r="D40" s="44">
        <v>1600</v>
      </c>
    </row>
    <row r="41" spans="1:4" x14ac:dyDescent="0.25">
      <c r="A41" s="62" t="s">
        <v>195</v>
      </c>
      <c r="B41" s="63"/>
      <c r="C41" s="64"/>
      <c r="D41" s="44">
        <v>2000</v>
      </c>
    </row>
    <row r="42" spans="1:4" x14ac:dyDescent="0.25">
      <c r="A42" s="48" t="s">
        <v>14</v>
      </c>
      <c r="B42" s="49"/>
      <c r="C42" s="50"/>
      <c r="D42" s="44">
        <f>SUM(D40:D41)</f>
        <v>3600</v>
      </c>
    </row>
    <row r="43" spans="1:4" x14ac:dyDescent="0.25">
      <c r="A43" s="48"/>
      <c r="B43" s="49"/>
      <c r="C43" s="50"/>
      <c r="D43" s="44"/>
    </row>
    <row r="44" spans="1:4" x14ac:dyDescent="0.25">
      <c r="A44" s="48" t="s">
        <v>34</v>
      </c>
      <c r="B44" s="49"/>
      <c r="C44" s="50"/>
      <c r="D44" s="44">
        <f>D18+D37+D42</f>
        <v>26160</v>
      </c>
    </row>
    <row r="45" spans="1:4" x14ac:dyDescent="0.25">
      <c r="A45" s="48"/>
      <c r="B45" s="49"/>
      <c r="C45" s="50"/>
      <c r="D45" s="3"/>
    </row>
    <row r="46" spans="1:4" x14ac:dyDescent="0.25">
      <c r="A46" s="48"/>
      <c r="B46" s="49"/>
      <c r="C46" s="50"/>
      <c r="D46" s="3"/>
    </row>
    <row r="47" spans="1:4" ht="215.25" customHeight="1" x14ac:dyDescent="0.25">
      <c r="A47" s="51" t="s">
        <v>281</v>
      </c>
      <c r="B47" s="52"/>
      <c r="C47" s="52"/>
      <c r="D47" s="53"/>
    </row>
    <row r="48" spans="1:4" ht="200.1" customHeight="1" x14ac:dyDescent="0.25">
      <c r="A48" s="54"/>
      <c r="B48" s="55"/>
      <c r="C48" s="55"/>
      <c r="D48" s="56"/>
    </row>
    <row r="49" spans="1:4" x14ac:dyDescent="0.25">
      <c r="A49" s="1" t="s">
        <v>15</v>
      </c>
      <c r="B49" s="48" t="s">
        <v>283</v>
      </c>
      <c r="C49" s="49"/>
      <c r="D49" s="50"/>
    </row>
  </sheetData>
  <mergeCells count="20">
    <mergeCell ref="A42:C42"/>
    <mergeCell ref="A1:D1"/>
    <mergeCell ref="B2:D2"/>
    <mergeCell ref="B3:D3"/>
    <mergeCell ref="A4:D4"/>
    <mergeCell ref="A5:D5"/>
    <mergeCell ref="A6:D6"/>
    <mergeCell ref="A41:C41"/>
    <mergeCell ref="A7:D7"/>
    <mergeCell ref="A20:D20"/>
    <mergeCell ref="A38:C38"/>
    <mergeCell ref="A39:D39"/>
    <mergeCell ref="A40:C40"/>
    <mergeCell ref="B49:D49"/>
    <mergeCell ref="A43:C43"/>
    <mergeCell ref="A44:C44"/>
    <mergeCell ref="A45:C45"/>
    <mergeCell ref="A46:C46"/>
    <mergeCell ref="A47:D47"/>
    <mergeCell ref="A48:D48"/>
  </mergeCells>
  <pageMargins left="0.7" right="0.7" top="0.75" bottom="0.75" header="0.3" footer="0.3"/>
  <pageSetup scale="83"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C8B48-CD56-43A0-86D6-8228025E5C46}">
  <sheetPr>
    <tabColor rgb="FFFF9F9F"/>
    <pageSetUpPr fitToPage="1"/>
  </sheetPr>
  <dimension ref="A1:L46"/>
  <sheetViews>
    <sheetView workbookViewId="0">
      <pane ySplit="5" topLeftCell="A19" activePane="bottomLeft" state="frozen"/>
      <selection pane="bottomLeft" activeCell="D38" sqref="D38:D41"/>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95</v>
      </c>
      <c r="B4" s="49"/>
      <c r="C4" s="49"/>
      <c r="D4" s="50"/>
    </row>
    <row r="5" spans="1:12" x14ac:dyDescent="0.25">
      <c r="A5" s="48" t="s">
        <v>196</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197</v>
      </c>
      <c r="B9" s="3">
        <v>70</v>
      </c>
      <c r="C9" s="1">
        <v>8</v>
      </c>
      <c r="D9" s="44">
        <f>B9*C9</f>
        <v>560</v>
      </c>
      <c r="I9" s="26"/>
      <c r="L9" s="26"/>
    </row>
    <row r="10" spans="1:12" x14ac:dyDescent="0.25">
      <c r="A10" s="1" t="s">
        <v>198</v>
      </c>
      <c r="B10" s="3">
        <v>50</v>
      </c>
      <c r="C10" s="1">
        <v>8</v>
      </c>
      <c r="D10" s="44">
        <f>B10*C10</f>
        <v>400</v>
      </c>
      <c r="I10" s="26"/>
      <c r="L10" s="26"/>
    </row>
    <row r="11" spans="1:12" x14ac:dyDescent="0.25">
      <c r="A11" s="1" t="s">
        <v>199</v>
      </c>
      <c r="B11" s="3">
        <v>30</v>
      </c>
      <c r="C11" s="1">
        <v>8</v>
      </c>
      <c r="D11" s="44">
        <f t="shared" ref="D11:D14" si="0">B11*C11</f>
        <v>240</v>
      </c>
    </row>
    <row r="12" spans="1:12" x14ac:dyDescent="0.25">
      <c r="A12" s="1" t="s">
        <v>202</v>
      </c>
      <c r="B12" s="3">
        <v>50</v>
      </c>
      <c r="C12" s="1">
        <v>8</v>
      </c>
      <c r="D12" s="44">
        <f t="shared" si="0"/>
        <v>400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32</v>
      </c>
      <c r="D15" s="44">
        <f>SUM(D9:D14)</f>
        <v>1600</v>
      </c>
    </row>
    <row r="16" spans="1:12" x14ac:dyDescent="0.25">
      <c r="A16" s="1" t="s">
        <v>24</v>
      </c>
      <c r="B16" s="1"/>
      <c r="C16" s="1"/>
      <c r="D16" s="44">
        <f>D15*B16</f>
        <v>0</v>
      </c>
    </row>
    <row r="17" spans="1:4" x14ac:dyDescent="0.25">
      <c r="A17" s="1" t="s">
        <v>6</v>
      </c>
      <c r="B17" s="1"/>
      <c r="C17" s="1"/>
      <c r="D17" s="44">
        <f>D15+D16</f>
        <v>1600</v>
      </c>
    </row>
    <row r="18" spans="1:4" x14ac:dyDescent="0.25">
      <c r="A18" s="1" t="s">
        <v>19</v>
      </c>
      <c r="B18" s="24" t="s">
        <v>18</v>
      </c>
      <c r="C18" s="1">
        <v>0</v>
      </c>
      <c r="D18" s="44">
        <v>0</v>
      </c>
    </row>
    <row r="19" spans="1:4" x14ac:dyDescent="0.25">
      <c r="A19" s="1" t="s">
        <v>7</v>
      </c>
      <c r="B19" s="1"/>
      <c r="C19" s="1"/>
      <c r="D19" s="44">
        <f>D17+D18</f>
        <v>1600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200</v>
      </c>
      <c r="B23" s="3">
        <v>12</v>
      </c>
      <c r="C23" s="1">
        <v>150</v>
      </c>
      <c r="D23" s="44">
        <f t="shared" ref="D23:D26" si="1">B23*C23</f>
        <v>1800</v>
      </c>
    </row>
    <row r="24" spans="1:4" x14ac:dyDescent="0.25">
      <c r="A24" s="19" t="s">
        <v>201</v>
      </c>
      <c r="B24" s="3">
        <v>8</v>
      </c>
      <c r="C24" s="1">
        <v>200</v>
      </c>
      <c r="D24" s="44">
        <f t="shared" si="1"/>
        <v>1600</v>
      </c>
    </row>
    <row r="25" spans="1:4" x14ac:dyDescent="0.25">
      <c r="A25" s="19" t="s">
        <v>203</v>
      </c>
      <c r="B25" s="3">
        <v>18</v>
      </c>
      <c r="C25" s="1">
        <v>40</v>
      </c>
      <c r="D25" s="44">
        <f t="shared" si="1"/>
        <v>720</v>
      </c>
    </row>
    <row r="26" spans="1:4" x14ac:dyDescent="0.25">
      <c r="A26" s="19" t="s">
        <v>204</v>
      </c>
      <c r="B26" s="3">
        <v>12</v>
      </c>
      <c r="C26" s="1">
        <v>200</v>
      </c>
      <c r="D26" s="44">
        <f t="shared" si="1"/>
        <v>2400</v>
      </c>
    </row>
    <row r="27" spans="1:4" x14ac:dyDescent="0.25">
      <c r="A27" s="19" t="s">
        <v>205</v>
      </c>
      <c r="B27" s="3">
        <v>9</v>
      </c>
      <c r="C27" s="1">
        <v>450</v>
      </c>
      <c r="D27" s="44">
        <f>B27*C27</f>
        <v>4050</v>
      </c>
    </row>
    <row r="28" spans="1:4" x14ac:dyDescent="0.25">
      <c r="A28" s="19" t="s">
        <v>8</v>
      </c>
      <c r="B28" s="3">
        <v>0</v>
      </c>
      <c r="C28" s="1">
        <v>0</v>
      </c>
      <c r="D28" s="44">
        <f t="shared" ref="D28:D30" si="2">B28*C28</f>
        <v>0</v>
      </c>
    </row>
    <row r="29" spans="1:4" x14ac:dyDescent="0.25">
      <c r="A29" s="19" t="s">
        <v>9</v>
      </c>
      <c r="B29" s="3">
        <v>0</v>
      </c>
      <c r="C29" s="1">
        <v>0</v>
      </c>
      <c r="D29" s="44">
        <f t="shared" si="2"/>
        <v>0</v>
      </c>
    </row>
    <row r="30" spans="1:4" x14ac:dyDescent="0.25">
      <c r="A30" s="19" t="s">
        <v>11</v>
      </c>
      <c r="B30" s="3">
        <v>0</v>
      </c>
      <c r="C30" s="1">
        <v>0</v>
      </c>
      <c r="D30" s="44">
        <f t="shared" si="2"/>
        <v>0</v>
      </c>
    </row>
    <row r="31" spans="1:4" x14ac:dyDescent="0.25">
      <c r="A31" s="19" t="s">
        <v>10</v>
      </c>
      <c r="B31" s="20"/>
      <c r="C31" s="1"/>
      <c r="D31" s="1"/>
    </row>
    <row r="32" spans="1:4" x14ac:dyDescent="0.25">
      <c r="A32" s="19"/>
      <c r="B32" s="20"/>
      <c r="C32" s="1"/>
      <c r="D32" s="1"/>
    </row>
    <row r="33" spans="1:4" x14ac:dyDescent="0.25">
      <c r="A33" s="19" t="s">
        <v>13</v>
      </c>
      <c r="B33" s="20"/>
      <c r="C33" s="1"/>
      <c r="D33" s="44">
        <f>SUM(D23:D31)</f>
        <v>10570</v>
      </c>
    </row>
    <row r="34" spans="1:4" x14ac:dyDescent="0.25">
      <c r="A34" s="21" t="s">
        <v>28</v>
      </c>
      <c r="B34" s="20"/>
      <c r="C34" s="1">
        <v>0</v>
      </c>
      <c r="D34" s="44">
        <f>D33*C34</f>
        <v>0</v>
      </c>
    </row>
    <row r="35" spans="1:4" x14ac:dyDescent="0.25">
      <c r="A35" s="19" t="s">
        <v>29</v>
      </c>
      <c r="B35" s="20"/>
      <c r="C35" s="1"/>
      <c r="D35" s="44">
        <f>D33+D34</f>
        <v>10570</v>
      </c>
    </row>
    <row r="36" spans="1:4" x14ac:dyDescent="0.25">
      <c r="A36" s="48"/>
      <c r="B36" s="49"/>
      <c r="C36" s="50"/>
      <c r="D36" s="1"/>
    </row>
    <row r="37" spans="1:4" x14ac:dyDescent="0.25">
      <c r="A37" s="57" t="s">
        <v>12</v>
      </c>
      <c r="B37" s="57"/>
      <c r="C37" s="57"/>
      <c r="D37" s="57"/>
    </row>
    <row r="38" spans="1:4" x14ac:dyDescent="0.25">
      <c r="A38" s="48" t="s">
        <v>206</v>
      </c>
      <c r="B38" s="49"/>
      <c r="C38" s="50"/>
      <c r="D38" s="44">
        <v>300</v>
      </c>
    </row>
    <row r="39" spans="1:4" x14ac:dyDescent="0.25">
      <c r="A39" s="48" t="s">
        <v>14</v>
      </c>
      <c r="B39" s="49"/>
      <c r="C39" s="50"/>
      <c r="D39" s="44">
        <f>D38</f>
        <v>300</v>
      </c>
    </row>
    <row r="40" spans="1:4" x14ac:dyDescent="0.25">
      <c r="A40" s="48"/>
      <c r="B40" s="49"/>
      <c r="C40" s="50"/>
      <c r="D40" s="44"/>
    </row>
    <row r="41" spans="1:4" x14ac:dyDescent="0.25">
      <c r="A41" s="48" t="s">
        <v>34</v>
      </c>
      <c r="B41" s="49"/>
      <c r="C41" s="50"/>
      <c r="D41" s="44">
        <f>D19+D35+D39</f>
        <v>12470</v>
      </c>
    </row>
    <row r="42" spans="1:4" x14ac:dyDescent="0.25">
      <c r="A42" s="48"/>
      <c r="B42" s="49"/>
      <c r="C42" s="50"/>
      <c r="D42" s="3"/>
    </row>
    <row r="43" spans="1:4" x14ac:dyDescent="0.25">
      <c r="A43" s="48"/>
      <c r="B43" s="49"/>
      <c r="C43" s="50"/>
      <c r="D43" s="3"/>
    </row>
    <row r="44" spans="1:4" ht="215.25" customHeight="1" x14ac:dyDescent="0.25">
      <c r="A44" s="51" t="s">
        <v>288</v>
      </c>
      <c r="B44" s="52"/>
      <c r="C44" s="52"/>
      <c r="D44" s="53"/>
    </row>
    <row r="45" spans="1:4" ht="200.1" customHeight="1" x14ac:dyDescent="0.25">
      <c r="A45" s="54"/>
      <c r="B45" s="55"/>
      <c r="C45" s="55"/>
      <c r="D45" s="56"/>
    </row>
    <row r="46" spans="1:4" x14ac:dyDescent="0.25">
      <c r="A46" s="1" t="s">
        <v>15</v>
      </c>
      <c r="B46" s="48" t="s">
        <v>283</v>
      </c>
      <c r="C46" s="49"/>
      <c r="D46" s="50"/>
    </row>
  </sheetData>
  <mergeCells count="19">
    <mergeCell ref="A39:C39"/>
    <mergeCell ref="A1:D1"/>
    <mergeCell ref="B2:D2"/>
    <mergeCell ref="B3:D3"/>
    <mergeCell ref="A4:D4"/>
    <mergeCell ref="A5:D5"/>
    <mergeCell ref="A6:D6"/>
    <mergeCell ref="A7:D7"/>
    <mergeCell ref="A21:D21"/>
    <mergeCell ref="A36:C36"/>
    <mergeCell ref="A37:D37"/>
    <mergeCell ref="A38:C38"/>
    <mergeCell ref="B46:D46"/>
    <mergeCell ref="A40:C40"/>
    <mergeCell ref="A41:C41"/>
    <mergeCell ref="A42:C42"/>
    <mergeCell ref="A43:C43"/>
    <mergeCell ref="A44:D44"/>
    <mergeCell ref="A45:D45"/>
  </mergeCells>
  <pageMargins left="0.7" right="0.7" top="0.75" bottom="0.75" header="0.3" footer="0.3"/>
  <pageSetup scale="83"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CB92-9324-46BC-81B2-22742A748B27}">
  <sheetPr>
    <tabColor rgb="FFFF9F9F"/>
    <pageSetUpPr fitToPage="1"/>
  </sheetPr>
  <dimension ref="A1:L47"/>
  <sheetViews>
    <sheetView workbookViewId="0">
      <pane ySplit="5" topLeftCell="A24" activePane="bottomLeft" state="frozen"/>
      <selection pane="bottomLeft" activeCell="D39" sqref="D39:D42"/>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96</v>
      </c>
      <c r="B4" s="49"/>
      <c r="C4" s="49"/>
      <c r="D4" s="50"/>
    </row>
    <row r="5" spans="1:12" x14ac:dyDescent="0.25">
      <c r="A5" s="48" t="s">
        <v>207</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208</v>
      </c>
      <c r="B9" s="3">
        <v>34</v>
      </c>
      <c r="C9" s="1">
        <v>8</v>
      </c>
      <c r="D9" s="44">
        <f>B9*C9</f>
        <v>272</v>
      </c>
      <c r="I9" s="26"/>
      <c r="L9" s="26"/>
    </row>
    <row r="10" spans="1:12" x14ac:dyDescent="0.25">
      <c r="A10" s="1"/>
      <c r="B10" s="3">
        <v>0</v>
      </c>
      <c r="C10" s="1">
        <v>0</v>
      </c>
      <c r="D10" s="44">
        <f>B10*C10</f>
        <v>0</v>
      </c>
      <c r="I10" s="26"/>
      <c r="L10" s="26"/>
    </row>
    <row r="11" spans="1:12" x14ac:dyDescent="0.25">
      <c r="A11" s="1"/>
      <c r="B11" s="3">
        <v>0</v>
      </c>
      <c r="C11" s="1">
        <v>0</v>
      </c>
      <c r="D11" s="44">
        <f t="shared" ref="D11:D14" si="0">B11*C11</f>
        <v>0</v>
      </c>
    </row>
    <row r="12" spans="1:12" x14ac:dyDescent="0.25">
      <c r="A12" s="1"/>
      <c r="B12" s="3">
        <v>0</v>
      </c>
      <c r="C12" s="1">
        <v>0</v>
      </c>
      <c r="D12" s="44">
        <f t="shared" si="0"/>
        <v>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8</v>
      </c>
      <c r="D15" s="44">
        <f>SUM(D9:D14)</f>
        <v>272</v>
      </c>
    </row>
    <row r="16" spans="1:12" x14ac:dyDescent="0.25">
      <c r="A16" s="1" t="s">
        <v>24</v>
      </c>
      <c r="B16" s="1"/>
      <c r="C16" s="1"/>
      <c r="D16" s="44">
        <f>D15*B16</f>
        <v>0</v>
      </c>
    </row>
    <row r="17" spans="1:4" x14ac:dyDescent="0.25">
      <c r="A17" s="1" t="s">
        <v>6</v>
      </c>
      <c r="B17" s="1"/>
      <c r="C17" s="1"/>
      <c r="D17" s="44">
        <f>D15+D16</f>
        <v>272</v>
      </c>
    </row>
    <row r="18" spans="1:4" x14ac:dyDescent="0.25">
      <c r="A18" s="1" t="s">
        <v>19</v>
      </c>
      <c r="B18" s="24" t="s">
        <v>18</v>
      </c>
      <c r="C18" s="1">
        <v>0</v>
      </c>
      <c r="D18" s="44">
        <v>0</v>
      </c>
    </row>
    <row r="19" spans="1:4" x14ac:dyDescent="0.25">
      <c r="A19" s="1" t="s">
        <v>7</v>
      </c>
      <c r="B19" s="1"/>
      <c r="C19" s="1"/>
      <c r="D19" s="44">
        <f>D17+D18</f>
        <v>272</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209</v>
      </c>
      <c r="B23" s="3">
        <v>1000</v>
      </c>
      <c r="C23" s="1">
        <v>2</v>
      </c>
      <c r="D23" s="44">
        <f t="shared" ref="D23:D27" si="1">B23*C23</f>
        <v>2000</v>
      </c>
    </row>
    <row r="24" spans="1:4" x14ac:dyDescent="0.25">
      <c r="A24" s="19" t="s">
        <v>210</v>
      </c>
      <c r="B24" s="3">
        <v>300</v>
      </c>
      <c r="C24" s="1">
        <v>8</v>
      </c>
      <c r="D24" s="44">
        <f t="shared" si="1"/>
        <v>2400</v>
      </c>
    </row>
    <row r="25" spans="1:4" x14ac:dyDescent="0.25">
      <c r="A25" s="19" t="s">
        <v>211</v>
      </c>
      <c r="B25" s="3">
        <v>12</v>
      </c>
      <c r="C25" s="1">
        <v>120</v>
      </c>
      <c r="D25" s="44">
        <f t="shared" si="1"/>
        <v>1440</v>
      </c>
    </row>
    <row r="26" spans="1:4" x14ac:dyDescent="0.25">
      <c r="A26" s="19" t="s">
        <v>212</v>
      </c>
      <c r="B26" s="3">
        <v>400</v>
      </c>
      <c r="C26" s="1">
        <v>2</v>
      </c>
      <c r="D26" s="44">
        <f t="shared" si="1"/>
        <v>800</v>
      </c>
    </row>
    <row r="27" spans="1:4" x14ac:dyDescent="0.25">
      <c r="A27" s="19" t="s">
        <v>214</v>
      </c>
      <c r="B27" s="3">
        <v>40</v>
      </c>
      <c r="C27" s="1">
        <v>80</v>
      </c>
      <c r="D27" s="44">
        <f t="shared" si="1"/>
        <v>3200</v>
      </c>
    </row>
    <row r="28" spans="1:4" x14ac:dyDescent="0.25">
      <c r="A28" s="19" t="s">
        <v>213</v>
      </c>
      <c r="B28" s="3">
        <v>80</v>
      </c>
      <c r="C28" s="1">
        <v>90</v>
      </c>
      <c r="D28" s="44">
        <f>B28*C28</f>
        <v>7200</v>
      </c>
    </row>
    <row r="29" spans="1:4" x14ac:dyDescent="0.25">
      <c r="A29" s="19" t="s">
        <v>8</v>
      </c>
      <c r="B29" s="3">
        <v>0</v>
      </c>
      <c r="C29" s="1">
        <v>0</v>
      </c>
      <c r="D29" s="44">
        <f t="shared" ref="D29:D31" si="2">B29*C29</f>
        <v>0</v>
      </c>
    </row>
    <row r="30" spans="1:4" x14ac:dyDescent="0.25">
      <c r="A30" s="19" t="s">
        <v>9</v>
      </c>
      <c r="B30" s="3">
        <v>0</v>
      </c>
      <c r="C30" s="1">
        <v>0</v>
      </c>
      <c r="D30" s="44">
        <f t="shared" si="2"/>
        <v>0</v>
      </c>
    </row>
    <row r="31" spans="1:4" x14ac:dyDescent="0.25">
      <c r="A31" s="19" t="s">
        <v>11</v>
      </c>
      <c r="B31" s="3">
        <v>0</v>
      </c>
      <c r="C31" s="1">
        <v>0</v>
      </c>
      <c r="D31" s="44">
        <f t="shared" si="2"/>
        <v>0</v>
      </c>
    </row>
    <row r="32" spans="1:4" x14ac:dyDescent="0.25">
      <c r="A32" s="19" t="s">
        <v>10</v>
      </c>
      <c r="B32" s="20"/>
      <c r="C32" s="1"/>
      <c r="D32" s="1"/>
    </row>
    <row r="33" spans="1:4" x14ac:dyDescent="0.25">
      <c r="A33" s="19"/>
      <c r="B33" s="20"/>
      <c r="C33" s="1"/>
      <c r="D33" s="1"/>
    </row>
    <row r="34" spans="1:4" x14ac:dyDescent="0.25">
      <c r="A34" s="19" t="s">
        <v>13</v>
      </c>
      <c r="B34" s="20"/>
      <c r="C34" s="1"/>
      <c r="D34" s="44">
        <f>SUM(D23:D32)</f>
        <v>17040</v>
      </c>
    </row>
    <row r="35" spans="1:4" x14ac:dyDescent="0.25">
      <c r="A35" s="21" t="s">
        <v>28</v>
      </c>
      <c r="B35" s="20"/>
      <c r="C35" s="1">
        <v>0</v>
      </c>
      <c r="D35" s="44">
        <f>D34*C35</f>
        <v>0</v>
      </c>
    </row>
    <row r="36" spans="1:4" x14ac:dyDescent="0.25">
      <c r="A36" s="19" t="s">
        <v>29</v>
      </c>
      <c r="B36" s="20"/>
      <c r="C36" s="1"/>
      <c r="D36" s="44">
        <f>D34+D35</f>
        <v>17040</v>
      </c>
    </row>
    <row r="37" spans="1:4" x14ac:dyDescent="0.25">
      <c r="A37" s="48"/>
      <c r="B37" s="49"/>
      <c r="C37" s="50"/>
      <c r="D37" s="1"/>
    </row>
    <row r="38" spans="1:4" x14ac:dyDescent="0.25">
      <c r="A38" s="57" t="s">
        <v>12</v>
      </c>
      <c r="B38" s="57"/>
      <c r="C38" s="57"/>
      <c r="D38" s="57"/>
    </row>
    <row r="39" spans="1:4" x14ac:dyDescent="0.25">
      <c r="A39" s="48" t="s">
        <v>215</v>
      </c>
      <c r="B39" s="49"/>
      <c r="C39" s="50"/>
      <c r="D39" s="44">
        <v>500</v>
      </c>
    </row>
    <row r="40" spans="1:4" x14ac:dyDescent="0.25">
      <c r="A40" s="48" t="s">
        <v>14</v>
      </c>
      <c r="B40" s="49"/>
      <c r="C40" s="50"/>
      <c r="D40" s="44">
        <f>D39</f>
        <v>500</v>
      </c>
    </row>
    <row r="41" spans="1:4" x14ac:dyDescent="0.25">
      <c r="A41" s="48"/>
      <c r="B41" s="49"/>
      <c r="C41" s="50"/>
      <c r="D41" s="44"/>
    </row>
    <row r="42" spans="1:4" x14ac:dyDescent="0.25">
      <c r="A42" s="48" t="s">
        <v>34</v>
      </c>
      <c r="B42" s="49"/>
      <c r="C42" s="50"/>
      <c r="D42" s="44">
        <f>D19+D36+D40</f>
        <v>17812</v>
      </c>
    </row>
    <row r="43" spans="1:4" x14ac:dyDescent="0.25">
      <c r="A43" s="48"/>
      <c r="B43" s="49"/>
      <c r="C43" s="50"/>
      <c r="D43" s="3"/>
    </row>
    <row r="44" spans="1:4" x14ac:dyDescent="0.25">
      <c r="A44" s="48"/>
      <c r="B44" s="49"/>
      <c r="C44" s="50"/>
      <c r="D44" s="3"/>
    </row>
    <row r="45" spans="1:4" ht="215.25" customHeight="1" x14ac:dyDescent="0.25">
      <c r="A45" s="51" t="s">
        <v>282</v>
      </c>
      <c r="B45" s="52"/>
      <c r="C45" s="52"/>
      <c r="D45" s="53"/>
    </row>
    <row r="46" spans="1:4" ht="200.1" customHeight="1" x14ac:dyDescent="0.25">
      <c r="A46" s="54"/>
      <c r="B46" s="55"/>
      <c r="C46" s="55"/>
      <c r="D46" s="56"/>
    </row>
    <row r="47" spans="1:4" x14ac:dyDescent="0.25">
      <c r="A47" s="1" t="s">
        <v>15</v>
      </c>
      <c r="B47" s="48" t="s">
        <v>283</v>
      </c>
      <c r="C47" s="49"/>
      <c r="D47" s="50"/>
    </row>
  </sheetData>
  <mergeCells count="19">
    <mergeCell ref="A40:C40"/>
    <mergeCell ref="A1:D1"/>
    <mergeCell ref="B2:D2"/>
    <mergeCell ref="B3:D3"/>
    <mergeCell ref="A4:D4"/>
    <mergeCell ref="A5:D5"/>
    <mergeCell ref="A6:D6"/>
    <mergeCell ref="A7:D7"/>
    <mergeCell ref="A21:D21"/>
    <mergeCell ref="A37:C37"/>
    <mergeCell ref="A38:D38"/>
    <mergeCell ref="A39:C39"/>
    <mergeCell ref="B47:D47"/>
    <mergeCell ref="A41:C41"/>
    <mergeCell ref="A42:C42"/>
    <mergeCell ref="A43:C43"/>
    <mergeCell ref="A44:C44"/>
    <mergeCell ref="A45:D45"/>
    <mergeCell ref="A46:D46"/>
  </mergeCells>
  <pageMargins left="0.7" right="0.7" top="0.75" bottom="0.75" header="0.3" footer="0.3"/>
  <pageSetup scale="8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3CCFF"/>
    <pageSetUpPr fitToPage="1"/>
  </sheetPr>
  <dimension ref="A1:L45"/>
  <sheetViews>
    <sheetView workbookViewId="0">
      <pane ySplit="5" topLeftCell="A23" activePane="bottomLeft" state="frozen"/>
      <selection pane="bottomLeft" activeCell="D36" sqref="D36:D40"/>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33</v>
      </c>
      <c r="B4" s="49"/>
      <c r="C4" s="49"/>
      <c r="D4" s="50"/>
    </row>
    <row r="5" spans="1:12" x14ac:dyDescent="0.25">
      <c r="A5" s="48" t="s">
        <v>216</v>
      </c>
      <c r="B5" s="49"/>
      <c r="C5" s="49"/>
      <c r="D5" s="50"/>
    </row>
    <row r="6" spans="1:12" x14ac:dyDescent="0.25">
      <c r="A6" s="48"/>
      <c r="B6" s="49"/>
      <c r="C6" s="49"/>
      <c r="D6" s="50"/>
      <c r="H6" s="8"/>
    </row>
    <row r="7" spans="1:12" x14ac:dyDescent="0.25">
      <c r="A7" s="57" t="s">
        <v>1</v>
      </c>
      <c r="B7" s="57"/>
      <c r="C7" s="57"/>
      <c r="D7" s="57"/>
    </row>
    <row r="8" spans="1:12" x14ac:dyDescent="0.25">
      <c r="A8" s="2" t="s">
        <v>2</v>
      </c>
      <c r="B8" s="2" t="s">
        <v>3</v>
      </c>
      <c r="C8" s="2" t="s">
        <v>16</v>
      </c>
      <c r="D8" s="2" t="s">
        <v>4</v>
      </c>
      <c r="I8" s="26"/>
      <c r="L8" s="26"/>
    </row>
    <row r="9" spans="1:12" x14ac:dyDescent="0.25">
      <c r="A9" s="1" t="s">
        <v>217</v>
      </c>
      <c r="B9" s="3">
        <v>80</v>
      </c>
      <c r="C9" s="1">
        <v>24</v>
      </c>
      <c r="D9" s="44">
        <f>B9*C9</f>
        <v>1920</v>
      </c>
      <c r="I9" s="26"/>
      <c r="L9" s="26"/>
    </row>
    <row r="10" spans="1:12" x14ac:dyDescent="0.25">
      <c r="A10" s="1"/>
      <c r="B10" s="3">
        <v>0</v>
      </c>
      <c r="C10" s="1">
        <v>0</v>
      </c>
      <c r="D10" s="44">
        <f>B10*C10</f>
        <v>0</v>
      </c>
      <c r="I10" s="26"/>
      <c r="L10" s="26"/>
    </row>
    <row r="11" spans="1:12" x14ac:dyDescent="0.25">
      <c r="A11" s="1"/>
      <c r="B11" s="3">
        <v>0</v>
      </c>
      <c r="C11" s="1">
        <v>0</v>
      </c>
      <c r="D11" s="44">
        <f t="shared" ref="D11:D14" si="0">B11*C11</f>
        <v>0</v>
      </c>
    </row>
    <row r="12" spans="1:12" x14ac:dyDescent="0.25">
      <c r="A12" s="1"/>
      <c r="B12" s="3">
        <v>0</v>
      </c>
      <c r="C12" s="1">
        <v>0</v>
      </c>
      <c r="D12" s="44">
        <f t="shared" si="0"/>
        <v>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24</v>
      </c>
      <c r="D15" s="44">
        <f>SUM(D9:D14)</f>
        <v>1920</v>
      </c>
    </row>
    <row r="16" spans="1:12" x14ac:dyDescent="0.25">
      <c r="A16" s="1" t="s">
        <v>25</v>
      </c>
      <c r="B16" s="1"/>
      <c r="C16" s="1"/>
      <c r="D16" s="44">
        <f>B16*D15</f>
        <v>0</v>
      </c>
    </row>
    <row r="17" spans="1:4" x14ac:dyDescent="0.25">
      <c r="A17" s="1" t="s">
        <v>6</v>
      </c>
      <c r="B17" s="1"/>
      <c r="C17" s="1"/>
      <c r="D17" s="44">
        <f>D15+D16</f>
        <v>1920</v>
      </c>
    </row>
    <row r="18" spans="1:4" x14ac:dyDescent="0.25">
      <c r="A18" s="1" t="s">
        <v>19</v>
      </c>
      <c r="B18" s="1" t="s">
        <v>18</v>
      </c>
      <c r="C18" s="1">
        <v>0</v>
      </c>
      <c r="D18" s="44">
        <v>0</v>
      </c>
    </row>
    <row r="19" spans="1:4" x14ac:dyDescent="0.25">
      <c r="A19" s="1" t="s">
        <v>7</v>
      </c>
      <c r="B19" s="1"/>
      <c r="C19" s="1"/>
      <c r="D19" s="44">
        <f>D17+D18</f>
        <v>1920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218</v>
      </c>
      <c r="B23" s="3">
        <v>8</v>
      </c>
      <c r="C23" s="1">
        <v>40</v>
      </c>
      <c r="D23" s="44">
        <f t="shared" ref="D23:D24" si="1">B23*C23</f>
        <v>320</v>
      </c>
    </row>
    <row r="24" spans="1:4" x14ac:dyDescent="0.25">
      <c r="A24" s="19" t="s">
        <v>220</v>
      </c>
      <c r="B24" s="3">
        <v>12</v>
      </c>
      <c r="C24" s="1">
        <v>40</v>
      </c>
      <c r="D24" s="44">
        <f t="shared" si="1"/>
        <v>480</v>
      </c>
    </row>
    <row r="25" spans="1:4" x14ac:dyDescent="0.25">
      <c r="A25" s="19"/>
      <c r="B25" s="3">
        <v>0</v>
      </c>
      <c r="C25" s="1">
        <v>0</v>
      </c>
      <c r="D25" s="44">
        <f>B25*C25</f>
        <v>0</v>
      </c>
    </row>
    <row r="26" spans="1:4" x14ac:dyDescent="0.25">
      <c r="A26" s="19" t="s">
        <v>8</v>
      </c>
      <c r="B26" s="3">
        <v>0</v>
      </c>
      <c r="C26" s="1">
        <v>0</v>
      </c>
      <c r="D26" s="44">
        <f t="shared" ref="D26:D28" si="2">B26*C26</f>
        <v>0</v>
      </c>
    </row>
    <row r="27" spans="1:4" x14ac:dyDescent="0.25">
      <c r="A27" s="19" t="s">
        <v>9</v>
      </c>
      <c r="B27" s="3">
        <v>0</v>
      </c>
      <c r="C27" s="1">
        <v>0</v>
      </c>
      <c r="D27" s="44">
        <f t="shared" si="2"/>
        <v>0</v>
      </c>
    </row>
    <row r="28" spans="1:4" x14ac:dyDescent="0.25">
      <c r="A28" s="19" t="s">
        <v>11</v>
      </c>
      <c r="B28" s="3">
        <v>0</v>
      </c>
      <c r="C28" s="1">
        <v>0</v>
      </c>
      <c r="D28" s="44">
        <f t="shared" si="2"/>
        <v>0</v>
      </c>
    </row>
    <row r="29" spans="1:4" x14ac:dyDescent="0.25">
      <c r="A29" s="19" t="s">
        <v>10</v>
      </c>
      <c r="B29" s="20"/>
      <c r="C29" s="1"/>
      <c r="D29" s="44"/>
    </row>
    <row r="30" spans="1:4" x14ac:dyDescent="0.25">
      <c r="A30" s="19"/>
      <c r="B30" s="20"/>
      <c r="C30" s="1"/>
      <c r="D30" s="44"/>
    </row>
    <row r="31" spans="1:4" x14ac:dyDescent="0.25">
      <c r="A31" s="19" t="s">
        <v>13</v>
      </c>
      <c r="B31" s="20"/>
      <c r="C31" s="1"/>
      <c r="D31" s="44">
        <f>SUM(D23:D29)</f>
        <v>800</v>
      </c>
    </row>
    <row r="32" spans="1:4" x14ac:dyDescent="0.25">
      <c r="A32" s="19" t="s">
        <v>35</v>
      </c>
      <c r="B32" s="20"/>
      <c r="C32" s="1">
        <v>0</v>
      </c>
      <c r="D32" s="44">
        <f>C32*D31</f>
        <v>0</v>
      </c>
    </row>
    <row r="33" spans="1:4" x14ac:dyDescent="0.25">
      <c r="A33" s="19" t="s">
        <v>29</v>
      </c>
      <c r="B33" s="20"/>
      <c r="C33" s="1"/>
      <c r="D33" s="44">
        <f>D31+D32</f>
        <v>800</v>
      </c>
    </row>
    <row r="34" spans="1:4" x14ac:dyDescent="0.25">
      <c r="A34" s="48"/>
      <c r="B34" s="49"/>
      <c r="C34" s="50"/>
      <c r="D34" s="1"/>
    </row>
    <row r="35" spans="1:4" x14ac:dyDescent="0.25">
      <c r="A35" s="57" t="s">
        <v>12</v>
      </c>
      <c r="B35" s="57"/>
      <c r="C35" s="57"/>
      <c r="D35" s="57"/>
    </row>
    <row r="36" spans="1:4" x14ac:dyDescent="0.25">
      <c r="A36" s="48" t="s">
        <v>221</v>
      </c>
      <c r="B36" s="49"/>
      <c r="C36" s="50"/>
      <c r="D36" s="44">
        <v>200</v>
      </c>
    </row>
    <row r="37" spans="1:4" x14ac:dyDescent="0.25">
      <c r="A37" s="62" t="s">
        <v>219</v>
      </c>
      <c r="B37" s="63"/>
      <c r="C37" s="64"/>
      <c r="D37" s="44">
        <v>300</v>
      </c>
    </row>
    <row r="38" spans="1:4" x14ac:dyDescent="0.25">
      <c r="A38" s="48" t="s">
        <v>14</v>
      </c>
      <c r="B38" s="49"/>
      <c r="C38" s="50"/>
      <c r="D38" s="44">
        <f>D36+D37</f>
        <v>500</v>
      </c>
    </row>
    <row r="39" spans="1:4" x14ac:dyDescent="0.25">
      <c r="A39" s="48"/>
      <c r="B39" s="49"/>
      <c r="C39" s="50"/>
      <c r="D39" s="44"/>
    </row>
    <row r="40" spans="1:4" x14ac:dyDescent="0.25">
      <c r="A40" s="48" t="s">
        <v>34</v>
      </c>
      <c r="B40" s="49"/>
      <c r="C40" s="50"/>
      <c r="D40" s="44">
        <f>D19+D33+D38</f>
        <v>3220</v>
      </c>
    </row>
    <row r="41" spans="1:4" x14ac:dyDescent="0.25">
      <c r="A41" s="48"/>
      <c r="B41" s="49"/>
      <c r="C41" s="50"/>
      <c r="D41" s="3"/>
    </row>
    <row r="42" spans="1:4" x14ac:dyDescent="0.25">
      <c r="A42" s="48"/>
      <c r="B42" s="49"/>
      <c r="C42" s="50"/>
      <c r="D42" s="3"/>
    </row>
    <row r="43" spans="1:4" ht="255.75" customHeight="1" x14ac:dyDescent="0.25">
      <c r="A43" s="67" t="s">
        <v>273</v>
      </c>
      <c r="B43" s="68"/>
      <c r="C43" s="68"/>
      <c r="D43" s="69"/>
    </row>
    <row r="44" spans="1:4" ht="200.1" customHeight="1" x14ac:dyDescent="0.25">
      <c r="A44" s="51"/>
      <c r="B44" s="65"/>
      <c r="C44" s="65"/>
      <c r="D44" s="66"/>
    </row>
    <row r="45" spans="1:4" x14ac:dyDescent="0.25">
      <c r="A45" s="1" t="s">
        <v>15</v>
      </c>
      <c r="B45" s="48" t="s">
        <v>283</v>
      </c>
      <c r="C45" s="49"/>
      <c r="D45" s="50"/>
    </row>
  </sheetData>
  <mergeCells count="20">
    <mergeCell ref="A38:C38"/>
    <mergeCell ref="B45:D45"/>
    <mergeCell ref="A39:C39"/>
    <mergeCell ref="A40:C40"/>
    <mergeCell ref="A41:C41"/>
    <mergeCell ref="A42:C42"/>
    <mergeCell ref="A44:D44"/>
    <mergeCell ref="A43:D43"/>
    <mergeCell ref="A37:C37"/>
    <mergeCell ref="A34:C34"/>
    <mergeCell ref="A36:C36"/>
    <mergeCell ref="A1:D1"/>
    <mergeCell ref="A7:D7"/>
    <mergeCell ref="A21:D21"/>
    <mergeCell ref="A35:D35"/>
    <mergeCell ref="B3:D3"/>
    <mergeCell ref="A4:D4"/>
    <mergeCell ref="A5:D5"/>
    <mergeCell ref="A6:D6"/>
    <mergeCell ref="B2:D2"/>
  </mergeCells>
  <pageMargins left="0.7" right="0.7" top="0.75" bottom="0.75" header="0.3" footer="0.3"/>
  <pageSetup scale="83"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ABC6D-8613-413E-BB02-B1A73C27F059}">
  <sheetPr>
    <tabColor rgb="FFB3CCFF"/>
    <pageSetUpPr fitToPage="1"/>
  </sheetPr>
  <dimension ref="A1:L44"/>
  <sheetViews>
    <sheetView workbookViewId="0">
      <pane ySplit="5" topLeftCell="A13" activePane="bottomLeft" state="frozen"/>
      <selection pane="bottomLeft" activeCell="D36" sqref="D36:D39"/>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97</v>
      </c>
      <c r="B4" s="49"/>
      <c r="C4" s="49"/>
      <c r="D4" s="50"/>
    </row>
    <row r="5" spans="1:12" x14ac:dyDescent="0.25">
      <c r="A5" s="48" t="s">
        <v>222</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228</v>
      </c>
      <c r="B9" s="3">
        <v>25</v>
      </c>
      <c r="C9" s="1">
        <v>8</v>
      </c>
      <c r="D9" s="3">
        <f>B9*C9</f>
        <v>200</v>
      </c>
      <c r="I9" s="26"/>
      <c r="L9" s="26"/>
    </row>
    <row r="10" spans="1:12" x14ac:dyDescent="0.25">
      <c r="A10" s="1" t="s">
        <v>263</v>
      </c>
      <c r="B10" s="3">
        <v>20</v>
      </c>
      <c r="C10" s="1">
        <v>16</v>
      </c>
      <c r="D10" s="3">
        <f>B10*C10</f>
        <v>320</v>
      </c>
      <c r="I10" s="26"/>
      <c r="L10" s="26"/>
    </row>
    <row r="11" spans="1:12" x14ac:dyDescent="0.25">
      <c r="A11" s="1" t="s">
        <v>226</v>
      </c>
      <c r="B11" s="3">
        <v>22</v>
      </c>
      <c r="C11" s="1">
        <v>8</v>
      </c>
      <c r="D11" s="3">
        <f t="shared" ref="D11:D13" si="0">B11*C11</f>
        <v>176</v>
      </c>
    </row>
    <row r="12" spans="1:12" x14ac:dyDescent="0.25">
      <c r="A12" s="1"/>
      <c r="B12" s="3">
        <v>0</v>
      </c>
      <c r="C12" s="1">
        <v>0</v>
      </c>
      <c r="D12" s="3">
        <f t="shared" si="0"/>
        <v>0</v>
      </c>
    </row>
    <row r="13" spans="1:12" x14ac:dyDescent="0.25">
      <c r="A13" s="1"/>
      <c r="B13" s="3">
        <v>0</v>
      </c>
      <c r="C13" s="1">
        <v>0</v>
      </c>
      <c r="D13" s="3">
        <f t="shared" si="0"/>
        <v>0</v>
      </c>
    </row>
    <row r="14" spans="1:12" x14ac:dyDescent="0.25">
      <c r="A14" s="1" t="s">
        <v>5</v>
      </c>
      <c r="B14" s="1"/>
      <c r="C14" s="1">
        <f>SUM(C9:C13)</f>
        <v>32</v>
      </c>
      <c r="D14" s="3">
        <f>SUM(D9:D13)</f>
        <v>696</v>
      </c>
    </row>
    <row r="15" spans="1:12" x14ac:dyDescent="0.25">
      <c r="A15" s="1" t="s">
        <v>24</v>
      </c>
      <c r="B15" s="1"/>
      <c r="C15" s="1"/>
      <c r="D15" s="3">
        <f>D14*B15</f>
        <v>0</v>
      </c>
    </row>
    <row r="16" spans="1:12" x14ac:dyDescent="0.25">
      <c r="A16" s="1" t="s">
        <v>6</v>
      </c>
      <c r="B16" s="1"/>
      <c r="C16" s="1"/>
      <c r="D16" s="3">
        <f>D14+D15</f>
        <v>696</v>
      </c>
    </row>
    <row r="17" spans="1:4" x14ac:dyDescent="0.25">
      <c r="A17" s="1" t="s">
        <v>19</v>
      </c>
      <c r="B17" s="24" t="s">
        <v>18</v>
      </c>
      <c r="C17" s="1">
        <v>0</v>
      </c>
      <c r="D17" s="3">
        <v>0</v>
      </c>
    </row>
    <row r="18" spans="1:4" x14ac:dyDescent="0.25">
      <c r="A18" s="1" t="s">
        <v>7</v>
      </c>
      <c r="B18" s="1"/>
      <c r="C18" s="1"/>
      <c r="D18" s="3">
        <f>D16+D17</f>
        <v>696</v>
      </c>
    </row>
    <row r="19" spans="1:4" x14ac:dyDescent="0.25">
      <c r="A19" s="1"/>
      <c r="B19" s="1"/>
      <c r="C19" s="1"/>
      <c r="D19" s="3"/>
    </row>
    <row r="20" spans="1:4" x14ac:dyDescent="0.25">
      <c r="A20" s="57" t="s">
        <v>27</v>
      </c>
      <c r="B20" s="57"/>
      <c r="C20" s="57"/>
      <c r="D20" s="57"/>
    </row>
    <row r="21" spans="1:4" x14ac:dyDescent="0.25">
      <c r="A21" s="2" t="s">
        <v>38</v>
      </c>
      <c r="B21" s="2" t="s">
        <v>39</v>
      </c>
      <c r="C21" s="2" t="s">
        <v>40</v>
      </c>
      <c r="D21" s="2" t="s">
        <v>4</v>
      </c>
    </row>
    <row r="22" spans="1:4" x14ac:dyDescent="0.25">
      <c r="A22" s="19" t="s">
        <v>223</v>
      </c>
      <c r="B22" s="3">
        <v>12</v>
      </c>
      <c r="C22" s="1">
        <v>30</v>
      </c>
      <c r="D22" s="3">
        <f t="shared" ref="D22:D24" si="1">B22*C22</f>
        <v>360</v>
      </c>
    </row>
    <row r="23" spans="1:4" x14ac:dyDescent="0.25">
      <c r="A23" s="19" t="s">
        <v>224</v>
      </c>
      <c r="B23" s="3">
        <v>30</v>
      </c>
      <c r="C23" s="1">
        <v>20</v>
      </c>
      <c r="D23" s="3">
        <f t="shared" si="1"/>
        <v>600</v>
      </c>
    </row>
    <row r="24" spans="1:4" x14ac:dyDescent="0.25">
      <c r="A24" s="19" t="s">
        <v>225</v>
      </c>
      <c r="B24" s="3">
        <v>25</v>
      </c>
      <c r="C24" s="1">
        <v>20</v>
      </c>
      <c r="D24" s="3">
        <f t="shared" si="1"/>
        <v>500</v>
      </c>
    </row>
    <row r="25" spans="1:4" x14ac:dyDescent="0.25">
      <c r="A25" s="19"/>
      <c r="B25" s="3">
        <v>0</v>
      </c>
      <c r="C25" s="1">
        <v>0</v>
      </c>
      <c r="D25" s="3">
        <f>B25*C25</f>
        <v>0</v>
      </c>
    </row>
    <row r="26" spans="1:4" x14ac:dyDescent="0.25">
      <c r="A26" s="19" t="s">
        <v>8</v>
      </c>
      <c r="B26" s="3">
        <v>0</v>
      </c>
      <c r="C26" s="1">
        <v>0</v>
      </c>
      <c r="D26" s="3">
        <f t="shared" ref="D26:D28" si="2">B26*C26</f>
        <v>0</v>
      </c>
    </row>
    <row r="27" spans="1:4" x14ac:dyDescent="0.25">
      <c r="A27" s="19" t="s">
        <v>9</v>
      </c>
      <c r="B27" s="3">
        <v>0</v>
      </c>
      <c r="C27" s="1">
        <v>0</v>
      </c>
      <c r="D27" s="3">
        <f t="shared" si="2"/>
        <v>0</v>
      </c>
    </row>
    <row r="28" spans="1:4" x14ac:dyDescent="0.25">
      <c r="A28" s="19" t="s">
        <v>11</v>
      </c>
      <c r="B28" s="3">
        <v>0</v>
      </c>
      <c r="C28" s="1">
        <v>0</v>
      </c>
      <c r="D28" s="3">
        <f t="shared" si="2"/>
        <v>0</v>
      </c>
    </row>
    <row r="29" spans="1:4" x14ac:dyDescent="0.25">
      <c r="A29" s="19" t="s">
        <v>10</v>
      </c>
      <c r="B29" s="20"/>
      <c r="C29" s="1"/>
      <c r="D29" s="1"/>
    </row>
    <row r="30" spans="1:4" x14ac:dyDescent="0.25">
      <c r="A30" s="19"/>
      <c r="B30" s="20"/>
      <c r="C30" s="1"/>
      <c r="D30" s="1"/>
    </row>
    <row r="31" spans="1:4" x14ac:dyDescent="0.25">
      <c r="A31" s="19" t="s">
        <v>13</v>
      </c>
      <c r="B31" s="20"/>
      <c r="C31" s="1"/>
      <c r="D31" s="44">
        <f>SUM(D22:D29)</f>
        <v>1460</v>
      </c>
    </row>
    <row r="32" spans="1:4" x14ac:dyDescent="0.25">
      <c r="A32" s="21" t="s">
        <v>28</v>
      </c>
      <c r="B32" s="20"/>
      <c r="C32" s="1">
        <v>0</v>
      </c>
      <c r="D32" s="44">
        <f>D31*C32</f>
        <v>0</v>
      </c>
    </row>
    <row r="33" spans="1:4" x14ac:dyDescent="0.25">
      <c r="A33" s="19" t="s">
        <v>29</v>
      </c>
      <c r="B33" s="20"/>
      <c r="C33" s="1"/>
      <c r="D33" s="44">
        <f>D31+D32</f>
        <v>1460</v>
      </c>
    </row>
    <row r="34" spans="1:4" x14ac:dyDescent="0.25">
      <c r="A34" s="48"/>
      <c r="B34" s="49"/>
      <c r="C34" s="50"/>
      <c r="D34" s="1"/>
    </row>
    <row r="35" spans="1:4" x14ac:dyDescent="0.25">
      <c r="A35" s="57" t="s">
        <v>12</v>
      </c>
      <c r="B35" s="57"/>
      <c r="C35" s="57"/>
      <c r="D35" s="57"/>
    </row>
    <row r="36" spans="1:4" x14ac:dyDescent="0.25">
      <c r="A36" s="48" t="s">
        <v>227</v>
      </c>
      <c r="B36" s="49"/>
      <c r="C36" s="50"/>
      <c r="D36" s="44">
        <v>300</v>
      </c>
    </row>
    <row r="37" spans="1:4" x14ac:dyDescent="0.25">
      <c r="A37" s="48" t="s">
        <v>14</v>
      </c>
      <c r="B37" s="49"/>
      <c r="C37" s="50"/>
      <c r="D37" s="44">
        <f>D36</f>
        <v>300</v>
      </c>
    </row>
    <row r="38" spans="1:4" x14ac:dyDescent="0.25">
      <c r="A38" s="48"/>
      <c r="B38" s="49"/>
      <c r="C38" s="50"/>
      <c r="D38" s="44"/>
    </row>
    <row r="39" spans="1:4" x14ac:dyDescent="0.25">
      <c r="A39" s="48" t="s">
        <v>34</v>
      </c>
      <c r="B39" s="49"/>
      <c r="C39" s="50"/>
      <c r="D39" s="44">
        <f>D18+D33+D37</f>
        <v>2456</v>
      </c>
    </row>
    <row r="40" spans="1:4" x14ac:dyDescent="0.25">
      <c r="A40" s="48"/>
      <c r="B40" s="49"/>
      <c r="C40" s="50"/>
      <c r="D40" s="3"/>
    </row>
    <row r="41" spans="1:4" x14ac:dyDescent="0.25">
      <c r="A41" s="48"/>
      <c r="B41" s="49"/>
      <c r="C41" s="50"/>
      <c r="D41" s="3"/>
    </row>
    <row r="42" spans="1:4" ht="215.25" customHeight="1" x14ac:dyDescent="0.25">
      <c r="A42" s="51" t="s">
        <v>287</v>
      </c>
      <c r="B42" s="52"/>
      <c r="C42" s="52"/>
      <c r="D42" s="53"/>
    </row>
    <row r="43" spans="1:4" ht="200.1" customHeight="1" x14ac:dyDescent="0.25">
      <c r="A43" s="54"/>
      <c r="B43" s="55"/>
      <c r="C43" s="55"/>
      <c r="D43" s="56"/>
    </row>
    <row r="44" spans="1:4" x14ac:dyDescent="0.25">
      <c r="A44" s="1" t="s">
        <v>15</v>
      </c>
      <c r="B44" s="48" t="s">
        <v>283</v>
      </c>
      <c r="C44" s="49"/>
      <c r="D44" s="50"/>
    </row>
  </sheetData>
  <mergeCells count="19">
    <mergeCell ref="A37:C37"/>
    <mergeCell ref="A1:D1"/>
    <mergeCell ref="B2:D2"/>
    <mergeCell ref="B3:D3"/>
    <mergeCell ref="A4:D4"/>
    <mergeCell ref="A5:D5"/>
    <mergeCell ref="A6:D6"/>
    <mergeCell ref="A7:D7"/>
    <mergeCell ref="A20:D20"/>
    <mergeCell ref="A34:C34"/>
    <mergeCell ref="A35:D35"/>
    <mergeCell ref="A36:C36"/>
    <mergeCell ref="B44:D44"/>
    <mergeCell ref="A38:C38"/>
    <mergeCell ref="A39:C39"/>
    <mergeCell ref="A40:C40"/>
    <mergeCell ref="A41:C41"/>
    <mergeCell ref="A42:D42"/>
    <mergeCell ref="A43:D43"/>
  </mergeCells>
  <pageMargins left="0.7" right="0.7" top="0.75" bottom="0.75" header="0.3" footer="0.3"/>
  <pageSetup scale="8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6D"/>
    <pageSetUpPr fitToPage="1"/>
  </sheetPr>
  <dimension ref="A1:L42"/>
  <sheetViews>
    <sheetView workbookViewId="0">
      <pane ySplit="5" topLeftCell="A12" activePane="bottomLeft" state="frozen"/>
      <selection pane="bottomLeft" activeCell="I33" sqref="I33"/>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31</v>
      </c>
      <c r="B4" s="49"/>
      <c r="C4" s="49"/>
      <c r="D4" s="50"/>
    </row>
    <row r="5" spans="1:12" x14ac:dyDescent="0.25">
      <c r="A5" s="48" t="s">
        <v>102</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103</v>
      </c>
      <c r="B9" s="44">
        <v>100</v>
      </c>
      <c r="C9" s="1">
        <v>24</v>
      </c>
      <c r="D9" s="44">
        <f>B9*C9</f>
        <v>2400</v>
      </c>
      <c r="I9" s="26"/>
      <c r="L9" s="26"/>
    </row>
    <row r="10" spans="1:12" x14ac:dyDescent="0.25">
      <c r="A10" s="1" t="s">
        <v>104</v>
      </c>
      <c r="B10" s="44">
        <v>80</v>
      </c>
      <c r="C10" s="1">
        <v>24</v>
      </c>
      <c r="D10" s="44">
        <f>B10*C10</f>
        <v>1920</v>
      </c>
      <c r="I10" s="26"/>
      <c r="L10" s="26"/>
    </row>
    <row r="11" spans="1:12" x14ac:dyDescent="0.25">
      <c r="A11" s="1"/>
      <c r="B11" s="44">
        <v>0</v>
      </c>
      <c r="C11" s="1">
        <v>0</v>
      </c>
      <c r="D11" s="44">
        <f t="shared" ref="D11:D14" si="0">B11*C11</f>
        <v>0</v>
      </c>
    </row>
    <row r="12" spans="1:12" x14ac:dyDescent="0.25">
      <c r="A12" s="1"/>
      <c r="B12" s="44">
        <v>0</v>
      </c>
      <c r="C12" s="1">
        <v>0</v>
      </c>
      <c r="D12" s="44">
        <f t="shared" si="0"/>
        <v>0</v>
      </c>
    </row>
    <row r="13" spans="1:12" x14ac:dyDescent="0.25">
      <c r="A13" s="1"/>
      <c r="B13" s="44">
        <v>0</v>
      </c>
      <c r="C13" s="1">
        <v>0</v>
      </c>
      <c r="D13" s="44">
        <f t="shared" si="0"/>
        <v>0</v>
      </c>
    </row>
    <row r="14" spans="1:12" x14ac:dyDescent="0.25">
      <c r="A14" s="1"/>
      <c r="B14" s="44">
        <v>0</v>
      </c>
      <c r="C14" s="1">
        <v>0</v>
      </c>
      <c r="D14" s="44">
        <f t="shared" si="0"/>
        <v>0</v>
      </c>
    </row>
    <row r="15" spans="1:12" x14ac:dyDescent="0.25">
      <c r="A15" s="1" t="s">
        <v>5</v>
      </c>
      <c r="B15" s="1"/>
      <c r="C15" s="1">
        <f>SUM(C9:C14)</f>
        <v>48</v>
      </c>
      <c r="D15" s="44">
        <f>SUM(D9:D14)</f>
        <v>4320</v>
      </c>
    </row>
    <row r="16" spans="1:12" x14ac:dyDescent="0.25">
      <c r="A16" s="1" t="s">
        <v>24</v>
      </c>
      <c r="B16" s="1"/>
      <c r="C16" s="1"/>
      <c r="D16" s="44">
        <f>D15*B16</f>
        <v>0</v>
      </c>
    </row>
    <row r="17" spans="1:4" x14ac:dyDescent="0.25">
      <c r="A17" s="1" t="s">
        <v>6</v>
      </c>
      <c r="B17" s="1"/>
      <c r="C17" s="1"/>
      <c r="D17" s="44">
        <f>D15+D16</f>
        <v>4320</v>
      </c>
    </row>
    <row r="18" spans="1:4" x14ac:dyDescent="0.25">
      <c r="A18" s="1" t="s">
        <v>19</v>
      </c>
      <c r="B18" s="24" t="s">
        <v>18</v>
      </c>
      <c r="C18" s="1">
        <v>0</v>
      </c>
      <c r="D18" s="44">
        <v>0</v>
      </c>
    </row>
    <row r="19" spans="1:4" x14ac:dyDescent="0.25">
      <c r="A19" s="1" t="s">
        <v>7</v>
      </c>
      <c r="B19" s="1"/>
      <c r="C19" s="1"/>
      <c r="D19" s="44">
        <f>D17+D18</f>
        <v>4320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272</v>
      </c>
      <c r="B23" s="3">
        <v>210</v>
      </c>
      <c r="C23" s="1">
        <v>3</v>
      </c>
      <c r="D23" s="3">
        <f>B23*C23</f>
        <v>630</v>
      </c>
    </row>
    <row r="24" spans="1:4" x14ac:dyDescent="0.25">
      <c r="A24" s="19" t="s">
        <v>8</v>
      </c>
      <c r="B24" s="3">
        <v>0</v>
      </c>
      <c r="C24" s="1">
        <v>0</v>
      </c>
      <c r="D24" s="3">
        <f t="shared" ref="D24:D26" si="1">B24*C24</f>
        <v>0</v>
      </c>
    </row>
    <row r="25" spans="1:4" x14ac:dyDescent="0.25">
      <c r="A25" s="19" t="s">
        <v>9</v>
      </c>
      <c r="B25" s="3">
        <v>0</v>
      </c>
      <c r="C25" s="1">
        <v>0</v>
      </c>
      <c r="D25" s="3">
        <f t="shared" si="1"/>
        <v>0</v>
      </c>
    </row>
    <row r="26" spans="1:4" x14ac:dyDescent="0.25">
      <c r="A26" s="19" t="s">
        <v>11</v>
      </c>
      <c r="B26" s="3">
        <v>0</v>
      </c>
      <c r="C26" s="1">
        <v>0</v>
      </c>
      <c r="D26" s="3">
        <f t="shared" si="1"/>
        <v>0</v>
      </c>
    </row>
    <row r="27" spans="1:4" x14ac:dyDescent="0.25">
      <c r="A27" s="19" t="s">
        <v>10</v>
      </c>
      <c r="B27" s="20"/>
      <c r="C27" s="1"/>
      <c r="D27" s="3"/>
    </row>
    <row r="28" spans="1:4" x14ac:dyDescent="0.25">
      <c r="A28" s="19"/>
      <c r="B28" s="20"/>
      <c r="C28" s="1"/>
      <c r="D28" s="3"/>
    </row>
    <row r="29" spans="1:4" x14ac:dyDescent="0.25">
      <c r="A29" s="19" t="s">
        <v>13</v>
      </c>
      <c r="B29" s="20"/>
      <c r="C29" s="1"/>
      <c r="D29" s="3">
        <f>SUM(D23:D27)</f>
        <v>630</v>
      </c>
    </row>
    <row r="30" spans="1:4" x14ac:dyDescent="0.25">
      <c r="A30" s="21" t="s">
        <v>28</v>
      </c>
      <c r="B30" s="20"/>
      <c r="C30" s="1">
        <v>0</v>
      </c>
      <c r="D30" s="3">
        <f>D29*C30</f>
        <v>0</v>
      </c>
    </row>
    <row r="31" spans="1:4" x14ac:dyDescent="0.25">
      <c r="A31" s="19" t="s">
        <v>29</v>
      </c>
      <c r="B31" s="20"/>
      <c r="C31" s="1"/>
      <c r="D31" s="3">
        <f>D29+D30</f>
        <v>630</v>
      </c>
    </row>
    <row r="32" spans="1:4" x14ac:dyDescent="0.25">
      <c r="A32" s="48"/>
      <c r="B32" s="49"/>
      <c r="C32" s="50"/>
      <c r="D32" s="1"/>
    </row>
    <row r="33" spans="1:4" x14ac:dyDescent="0.25">
      <c r="A33" s="57" t="s">
        <v>12</v>
      </c>
      <c r="B33" s="57"/>
      <c r="C33" s="57"/>
      <c r="D33" s="57"/>
    </row>
    <row r="34" spans="1:4" x14ac:dyDescent="0.25">
      <c r="A34" s="48" t="s">
        <v>137</v>
      </c>
      <c r="B34" s="49"/>
      <c r="C34" s="50"/>
      <c r="D34" s="44">
        <v>1600</v>
      </c>
    </row>
    <row r="35" spans="1:4" x14ac:dyDescent="0.25">
      <c r="A35" s="48" t="s">
        <v>14</v>
      </c>
      <c r="B35" s="49"/>
      <c r="C35" s="50"/>
      <c r="D35" s="44">
        <f>D34</f>
        <v>1600</v>
      </c>
    </row>
    <row r="36" spans="1:4" x14ac:dyDescent="0.25">
      <c r="A36" s="48"/>
      <c r="B36" s="49"/>
      <c r="C36" s="50"/>
      <c r="D36" s="44"/>
    </row>
    <row r="37" spans="1:4" x14ac:dyDescent="0.25">
      <c r="A37" s="48" t="s">
        <v>34</v>
      </c>
      <c r="B37" s="49"/>
      <c r="C37" s="50"/>
      <c r="D37" s="44">
        <f>D19+D31+D35</f>
        <v>6550</v>
      </c>
    </row>
    <row r="38" spans="1:4" x14ac:dyDescent="0.25">
      <c r="A38" s="48"/>
      <c r="B38" s="49"/>
      <c r="C38" s="50"/>
      <c r="D38" s="3"/>
    </row>
    <row r="39" spans="1:4" x14ac:dyDescent="0.25">
      <c r="A39" s="48"/>
      <c r="B39" s="49"/>
      <c r="C39" s="50"/>
      <c r="D39" s="3"/>
    </row>
    <row r="40" spans="1:4" ht="215.25" customHeight="1" x14ac:dyDescent="0.25">
      <c r="A40" s="51" t="s">
        <v>274</v>
      </c>
      <c r="B40" s="52"/>
      <c r="C40" s="52"/>
      <c r="D40" s="53"/>
    </row>
    <row r="41" spans="1:4" ht="200.1" customHeight="1" x14ac:dyDescent="0.25">
      <c r="A41" s="54"/>
      <c r="B41" s="55"/>
      <c r="C41" s="55"/>
      <c r="D41" s="56"/>
    </row>
    <row r="42" spans="1:4" x14ac:dyDescent="0.25">
      <c r="A42" s="1" t="s">
        <v>15</v>
      </c>
      <c r="B42" s="48" t="s">
        <v>283</v>
      </c>
      <c r="C42" s="49"/>
      <c r="D42" s="50"/>
    </row>
  </sheetData>
  <mergeCells count="19">
    <mergeCell ref="A21:D21"/>
    <mergeCell ref="A7:D7"/>
    <mergeCell ref="A1:D1"/>
    <mergeCell ref="B3:D3"/>
    <mergeCell ref="A4:D4"/>
    <mergeCell ref="A5:D5"/>
    <mergeCell ref="A6:D6"/>
    <mergeCell ref="B2:D2"/>
    <mergeCell ref="A39:C39"/>
    <mergeCell ref="A40:D40"/>
    <mergeCell ref="A32:C32"/>
    <mergeCell ref="B42:D42"/>
    <mergeCell ref="A41:D41"/>
    <mergeCell ref="A34:C34"/>
    <mergeCell ref="A35:C35"/>
    <mergeCell ref="A36:C36"/>
    <mergeCell ref="A37:C37"/>
    <mergeCell ref="A38:C38"/>
    <mergeCell ref="A33:D33"/>
  </mergeCells>
  <pageMargins left="0.7" right="0.7" top="0.75" bottom="0.75" header="0.3" footer="0.3"/>
  <pageSetup scale="83"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801A9-F0F3-4CD9-81F8-BDE5EAD9B821}">
  <sheetPr>
    <tabColor rgb="FFD3B5E9"/>
    <pageSetUpPr fitToPage="1"/>
  </sheetPr>
  <dimension ref="A1:L46"/>
  <sheetViews>
    <sheetView workbookViewId="0">
      <pane ySplit="5" topLeftCell="A16" activePane="bottomLeft" state="frozen"/>
      <selection pane="bottomLeft" activeCell="D36" sqref="D36:D41"/>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98</v>
      </c>
      <c r="B4" s="49"/>
      <c r="C4" s="49"/>
      <c r="D4" s="50"/>
    </row>
    <row r="5" spans="1:12" x14ac:dyDescent="0.25">
      <c r="A5" s="48" t="s">
        <v>234</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229</v>
      </c>
      <c r="B9" s="3">
        <v>20</v>
      </c>
      <c r="C9" s="1">
        <v>32</v>
      </c>
      <c r="D9" s="44">
        <f>B9*C9</f>
        <v>640</v>
      </c>
      <c r="I9" s="26"/>
      <c r="L9" s="26"/>
    </row>
    <row r="10" spans="1:12" x14ac:dyDescent="0.25">
      <c r="A10" s="1" t="s">
        <v>233</v>
      </c>
      <c r="B10" s="3">
        <v>90</v>
      </c>
      <c r="C10" s="1">
        <v>32</v>
      </c>
      <c r="D10" s="44">
        <f>B10*C10</f>
        <v>2880</v>
      </c>
      <c r="I10" s="26"/>
      <c r="L10" s="26"/>
    </row>
    <row r="11" spans="1:12" x14ac:dyDescent="0.25">
      <c r="A11" s="1"/>
      <c r="B11" s="3">
        <v>0</v>
      </c>
      <c r="C11" s="1">
        <v>0</v>
      </c>
      <c r="D11" s="44">
        <f t="shared" ref="D11:D14" si="0">B11*C11</f>
        <v>0</v>
      </c>
    </row>
    <row r="12" spans="1:12" x14ac:dyDescent="0.25">
      <c r="A12" s="1"/>
      <c r="B12" s="3">
        <v>0</v>
      </c>
      <c r="C12" s="1">
        <v>0</v>
      </c>
      <c r="D12" s="44">
        <f t="shared" si="0"/>
        <v>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64</v>
      </c>
      <c r="D15" s="44">
        <f>SUM(D9:D14)</f>
        <v>3520</v>
      </c>
    </row>
    <row r="16" spans="1:12" x14ac:dyDescent="0.25">
      <c r="A16" s="1" t="s">
        <v>24</v>
      </c>
      <c r="B16" s="1"/>
      <c r="C16" s="1"/>
      <c r="D16" s="44">
        <f>D15*B16</f>
        <v>0</v>
      </c>
    </row>
    <row r="17" spans="1:4" x14ac:dyDescent="0.25">
      <c r="A17" s="1" t="s">
        <v>6</v>
      </c>
      <c r="B17" s="1"/>
      <c r="C17" s="1"/>
      <c r="D17" s="44">
        <f>D15+D16</f>
        <v>3520</v>
      </c>
    </row>
    <row r="18" spans="1:4" x14ac:dyDescent="0.25">
      <c r="A18" s="1" t="s">
        <v>19</v>
      </c>
      <c r="B18" s="24" t="s">
        <v>18</v>
      </c>
      <c r="C18" s="1">
        <v>0</v>
      </c>
      <c r="D18" s="44">
        <v>0</v>
      </c>
    </row>
    <row r="19" spans="1:4" x14ac:dyDescent="0.25">
      <c r="A19" s="1" t="s">
        <v>7</v>
      </c>
      <c r="B19" s="1"/>
      <c r="C19" s="1"/>
      <c r="D19" s="44">
        <f>D17+D18</f>
        <v>3520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286</v>
      </c>
      <c r="B23" s="3">
        <v>20</v>
      </c>
      <c r="C23" s="1">
        <v>25</v>
      </c>
      <c r="D23" s="3">
        <f t="shared" ref="D23:D24" si="1">B23*C23</f>
        <v>500</v>
      </c>
    </row>
    <row r="24" spans="1:4" x14ac:dyDescent="0.25">
      <c r="A24" s="35"/>
      <c r="B24" s="3">
        <v>0</v>
      </c>
      <c r="C24" s="1">
        <v>0</v>
      </c>
      <c r="D24" s="3">
        <f t="shared" si="1"/>
        <v>0</v>
      </c>
    </row>
    <row r="25" spans="1:4" x14ac:dyDescent="0.25">
      <c r="A25" s="19"/>
      <c r="B25" s="3">
        <v>0</v>
      </c>
      <c r="C25" s="1">
        <v>0</v>
      </c>
      <c r="D25" s="3">
        <f>B25*C25</f>
        <v>0</v>
      </c>
    </row>
    <row r="26" spans="1:4" x14ac:dyDescent="0.25">
      <c r="A26" s="19" t="s">
        <v>8</v>
      </c>
      <c r="B26" s="3">
        <v>0</v>
      </c>
      <c r="C26" s="1">
        <v>0</v>
      </c>
      <c r="D26" s="3">
        <f t="shared" ref="D26:D28" si="2">B26*C26</f>
        <v>0</v>
      </c>
    </row>
    <row r="27" spans="1:4" x14ac:dyDescent="0.25">
      <c r="A27" s="19" t="s">
        <v>9</v>
      </c>
      <c r="B27" s="3">
        <v>0</v>
      </c>
      <c r="C27" s="1">
        <v>0</v>
      </c>
      <c r="D27" s="3">
        <f t="shared" si="2"/>
        <v>0</v>
      </c>
    </row>
    <row r="28" spans="1:4" x14ac:dyDescent="0.25">
      <c r="A28" s="19" t="s">
        <v>11</v>
      </c>
      <c r="B28" s="3">
        <v>0</v>
      </c>
      <c r="C28" s="1">
        <v>0</v>
      </c>
      <c r="D28" s="3">
        <f t="shared" si="2"/>
        <v>0</v>
      </c>
    </row>
    <row r="29" spans="1:4" x14ac:dyDescent="0.25">
      <c r="A29" s="19" t="s">
        <v>10</v>
      </c>
      <c r="B29" s="20"/>
      <c r="C29" s="1"/>
      <c r="D29" s="3"/>
    </row>
    <row r="30" spans="1:4" x14ac:dyDescent="0.25">
      <c r="A30" s="19"/>
      <c r="B30" s="20"/>
      <c r="C30" s="1"/>
      <c r="D30" s="3"/>
    </row>
    <row r="31" spans="1:4" x14ac:dyDescent="0.25">
      <c r="A31" s="19" t="s">
        <v>13</v>
      </c>
      <c r="B31" s="20"/>
      <c r="C31" s="1"/>
      <c r="D31" s="3">
        <f>SUM(D23:D29)</f>
        <v>500</v>
      </c>
    </row>
    <row r="32" spans="1:4" x14ac:dyDescent="0.25">
      <c r="A32" s="21" t="s">
        <v>28</v>
      </c>
      <c r="B32" s="20"/>
      <c r="C32" s="1">
        <v>0</v>
      </c>
      <c r="D32" s="3">
        <f>D31*C32</f>
        <v>0</v>
      </c>
    </row>
    <row r="33" spans="1:4" x14ac:dyDescent="0.25">
      <c r="A33" s="19" t="s">
        <v>29</v>
      </c>
      <c r="B33" s="20"/>
      <c r="C33" s="1"/>
      <c r="D33" s="3">
        <f>D31+D32</f>
        <v>500</v>
      </c>
    </row>
    <row r="34" spans="1:4" x14ac:dyDescent="0.25">
      <c r="A34" s="48"/>
      <c r="B34" s="49"/>
      <c r="C34" s="50"/>
      <c r="D34" s="1"/>
    </row>
    <row r="35" spans="1:4" x14ac:dyDescent="0.25">
      <c r="A35" s="57" t="s">
        <v>12</v>
      </c>
      <c r="B35" s="57"/>
      <c r="C35" s="57"/>
      <c r="D35" s="57"/>
    </row>
    <row r="36" spans="1:4" x14ac:dyDescent="0.25">
      <c r="A36" s="62" t="s">
        <v>231</v>
      </c>
      <c r="B36" s="63"/>
      <c r="C36" s="64"/>
      <c r="D36" s="44">
        <v>150</v>
      </c>
    </row>
    <row r="37" spans="1:4" x14ac:dyDescent="0.25">
      <c r="A37" s="62" t="s">
        <v>232</v>
      </c>
      <c r="B37" s="63"/>
      <c r="C37" s="64"/>
      <c r="D37" s="44">
        <v>300</v>
      </c>
    </row>
    <row r="38" spans="1:4" x14ac:dyDescent="0.25">
      <c r="A38" s="48" t="s">
        <v>230</v>
      </c>
      <c r="B38" s="49"/>
      <c r="C38" s="50"/>
      <c r="D38" s="44">
        <v>1500</v>
      </c>
    </row>
    <row r="39" spans="1:4" x14ac:dyDescent="0.25">
      <c r="A39" s="48" t="s">
        <v>14</v>
      </c>
      <c r="B39" s="49"/>
      <c r="C39" s="50"/>
      <c r="D39" s="44">
        <f>SUM(D36:D38)</f>
        <v>1950</v>
      </c>
    </row>
    <row r="40" spans="1:4" x14ac:dyDescent="0.25">
      <c r="A40" s="48"/>
      <c r="B40" s="49"/>
      <c r="C40" s="50"/>
      <c r="D40" s="44"/>
    </row>
    <row r="41" spans="1:4" x14ac:dyDescent="0.25">
      <c r="A41" s="48" t="s">
        <v>34</v>
      </c>
      <c r="B41" s="49"/>
      <c r="C41" s="50"/>
      <c r="D41" s="44">
        <f>D19+D33+D39</f>
        <v>5970</v>
      </c>
    </row>
    <row r="42" spans="1:4" x14ac:dyDescent="0.25">
      <c r="A42" s="48"/>
      <c r="B42" s="49"/>
      <c r="C42" s="50"/>
      <c r="D42" s="3"/>
    </row>
    <row r="43" spans="1:4" x14ac:dyDescent="0.25">
      <c r="A43" s="48"/>
      <c r="B43" s="49"/>
      <c r="C43" s="50"/>
      <c r="D43" s="3"/>
    </row>
    <row r="44" spans="1:4" ht="215.25" customHeight="1" x14ac:dyDescent="0.25">
      <c r="A44" s="51" t="s">
        <v>285</v>
      </c>
      <c r="B44" s="52"/>
      <c r="C44" s="52"/>
      <c r="D44" s="53"/>
    </row>
    <row r="45" spans="1:4" ht="200.1" customHeight="1" x14ac:dyDescent="0.25">
      <c r="A45" s="54"/>
      <c r="B45" s="55"/>
      <c r="C45" s="55"/>
      <c r="D45" s="56"/>
    </row>
    <row r="46" spans="1:4" x14ac:dyDescent="0.25">
      <c r="A46" s="1" t="s">
        <v>15</v>
      </c>
      <c r="B46" s="48" t="s">
        <v>283</v>
      </c>
      <c r="C46" s="49"/>
      <c r="D46" s="50"/>
    </row>
  </sheetData>
  <mergeCells count="21">
    <mergeCell ref="A39:C39"/>
    <mergeCell ref="A1:D1"/>
    <mergeCell ref="B2:D2"/>
    <mergeCell ref="B3:D3"/>
    <mergeCell ref="A4:D4"/>
    <mergeCell ref="A5:D5"/>
    <mergeCell ref="A6:D6"/>
    <mergeCell ref="A36:C36"/>
    <mergeCell ref="A37:C37"/>
    <mergeCell ref="A7:D7"/>
    <mergeCell ref="A21:D21"/>
    <mergeCell ref="A34:C34"/>
    <mergeCell ref="A35:D35"/>
    <mergeCell ref="A38:C38"/>
    <mergeCell ref="B46:D46"/>
    <mergeCell ref="A40:C40"/>
    <mergeCell ref="A41:C41"/>
    <mergeCell ref="A42:C42"/>
    <mergeCell ref="A43:C43"/>
    <mergeCell ref="A44:D44"/>
    <mergeCell ref="A45:D45"/>
  </mergeCells>
  <pageMargins left="0.7" right="0.7" top="0.75" bottom="0.75" header="0.3" footer="0.3"/>
  <pageSetup scale="83"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4F692-CB0E-469F-8BC1-1C31577C2AD8}">
  <sheetPr>
    <tabColor rgb="FFD3B5E9"/>
    <pageSetUpPr fitToPage="1"/>
  </sheetPr>
  <dimension ref="A1:L43"/>
  <sheetViews>
    <sheetView workbookViewId="0">
      <pane ySplit="5" topLeftCell="A16" activePane="bottomLeft" state="frozen"/>
      <selection pane="bottomLeft" activeCell="D35" sqref="D35:D38"/>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99</v>
      </c>
      <c r="B4" s="49"/>
      <c r="C4" s="49"/>
      <c r="D4" s="50"/>
    </row>
    <row r="5" spans="1:12" x14ac:dyDescent="0.25">
      <c r="A5" s="48" t="s">
        <v>236</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238</v>
      </c>
      <c r="B9" s="3">
        <v>38</v>
      </c>
      <c r="C9" s="1">
        <v>8</v>
      </c>
      <c r="D9" s="44">
        <f>B9*C9</f>
        <v>304</v>
      </c>
      <c r="I9" s="26"/>
      <c r="L9" s="26"/>
    </row>
    <row r="10" spans="1:12" x14ac:dyDescent="0.25">
      <c r="A10" s="1" t="s">
        <v>197</v>
      </c>
      <c r="B10" s="3">
        <v>70</v>
      </c>
      <c r="C10" s="1">
        <v>16</v>
      </c>
      <c r="D10" s="44">
        <f>B10*C10</f>
        <v>1120</v>
      </c>
      <c r="I10" s="26"/>
      <c r="L10" s="26"/>
    </row>
    <row r="11" spans="1:12" x14ac:dyDescent="0.25">
      <c r="A11" s="1" t="s">
        <v>198</v>
      </c>
      <c r="B11" s="3">
        <v>50</v>
      </c>
      <c r="C11" s="1">
        <v>24</v>
      </c>
      <c r="D11" s="44">
        <f t="shared" ref="D11:D14" si="0">B11*C11</f>
        <v>1200</v>
      </c>
    </row>
    <row r="12" spans="1:12" x14ac:dyDescent="0.25">
      <c r="A12" s="1" t="s">
        <v>199</v>
      </c>
      <c r="B12" s="3">
        <v>30</v>
      </c>
      <c r="C12" s="1">
        <v>36</v>
      </c>
      <c r="D12" s="44">
        <f t="shared" si="0"/>
        <v>1080</v>
      </c>
    </row>
    <row r="13" spans="1:12" x14ac:dyDescent="0.25">
      <c r="A13" s="1" t="s">
        <v>202</v>
      </c>
      <c r="B13" s="3">
        <v>50</v>
      </c>
      <c r="C13" s="1">
        <v>16</v>
      </c>
      <c r="D13" s="44">
        <f t="shared" si="0"/>
        <v>800</v>
      </c>
    </row>
    <row r="14" spans="1:12" x14ac:dyDescent="0.25">
      <c r="A14" s="1" t="s">
        <v>17</v>
      </c>
      <c r="B14" s="3">
        <v>25</v>
      </c>
      <c r="C14" s="1">
        <v>8</v>
      </c>
      <c r="D14" s="44">
        <f t="shared" si="0"/>
        <v>200</v>
      </c>
    </row>
    <row r="15" spans="1:12" x14ac:dyDescent="0.25">
      <c r="A15" s="1" t="s">
        <v>5</v>
      </c>
      <c r="B15" s="1"/>
      <c r="C15" s="1">
        <f>SUM(C9:C14)</f>
        <v>108</v>
      </c>
      <c r="D15" s="44">
        <f>SUM(D9:D14)</f>
        <v>4704</v>
      </c>
    </row>
    <row r="16" spans="1:12" x14ac:dyDescent="0.25">
      <c r="A16" s="1" t="s">
        <v>24</v>
      </c>
      <c r="B16" s="1"/>
      <c r="C16" s="1"/>
      <c r="D16" s="44">
        <f>D15*B16</f>
        <v>0</v>
      </c>
    </row>
    <row r="17" spans="1:4" x14ac:dyDescent="0.25">
      <c r="A17" s="1" t="s">
        <v>6</v>
      </c>
      <c r="B17" s="1"/>
      <c r="C17" s="1"/>
      <c r="D17" s="44">
        <f>D15+D16</f>
        <v>4704</v>
      </c>
    </row>
    <row r="18" spans="1:4" x14ac:dyDescent="0.25">
      <c r="A18" s="1" t="s">
        <v>19</v>
      </c>
      <c r="B18" s="24" t="s">
        <v>18</v>
      </c>
      <c r="C18" s="1">
        <v>0</v>
      </c>
      <c r="D18" s="44">
        <v>0</v>
      </c>
    </row>
    <row r="19" spans="1:4" x14ac:dyDescent="0.25">
      <c r="A19" s="1" t="s">
        <v>7</v>
      </c>
      <c r="B19" s="1"/>
      <c r="C19" s="1"/>
      <c r="D19" s="44">
        <f>D17+D18</f>
        <v>4704</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239</v>
      </c>
      <c r="B23" s="3">
        <v>25</v>
      </c>
      <c r="C23" s="1">
        <v>100</v>
      </c>
      <c r="D23" s="44">
        <f>B23*C23</f>
        <v>2500</v>
      </c>
    </row>
    <row r="24" spans="1:4" x14ac:dyDescent="0.25">
      <c r="A24" s="19" t="s">
        <v>240</v>
      </c>
      <c r="B24" s="3">
        <v>18</v>
      </c>
      <c r="C24" s="1">
        <v>100</v>
      </c>
      <c r="D24" s="44">
        <f>B24*C24</f>
        <v>1800</v>
      </c>
    </row>
    <row r="25" spans="1:4" x14ac:dyDescent="0.25">
      <c r="A25" s="19" t="s">
        <v>8</v>
      </c>
      <c r="B25" s="3">
        <v>0</v>
      </c>
      <c r="C25" s="1">
        <v>0</v>
      </c>
      <c r="D25" s="44">
        <f t="shared" ref="D25:D27" si="1">B25*C25</f>
        <v>0</v>
      </c>
    </row>
    <row r="26" spans="1:4" x14ac:dyDescent="0.25">
      <c r="A26" s="19" t="s">
        <v>9</v>
      </c>
      <c r="B26" s="3">
        <v>0</v>
      </c>
      <c r="C26" s="1">
        <v>0</v>
      </c>
      <c r="D26" s="44">
        <f t="shared" si="1"/>
        <v>0</v>
      </c>
    </row>
    <row r="27" spans="1:4" x14ac:dyDescent="0.25">
      <c r="A27" s="19" t="s">
        <v>11</v>
      </c>
      <c r="B27" s="3">
        <v>0</v>
      </c>
      <c r="C27" s="1">
        <v>0</v>
      </c>
      <c r="D27" s="44">
        <f t="shared" si="1"/>
        <v>0</v>
      </c>
    </row>
    <row r="28" spans="1:4" x14ac:dyDescent="0.25">
      <c r="A28" s="19" t="s">
        <v>10</v>
      </c>
      <c r="B28" s="20"/>
      <c r="C28" s="1"/>
      <c r="D28" s="44"/>
    </row>
    <row r="29" spans="1:4" x14ac:dyDescent="0.25">
      <c r="A29" s="19"/>
      <c r="B29" s="20"/>
      <c r="C29" s="1"/>
      <c r="D29" s="44"/>
    </row>
    <row r="30" spans="1:4" x14ac:dyDescent="0.25">
      <c r="A30" s="19" t="s">
        <v>13</v>
      </c>
      <c r="B30" s="20"/>
      <c r="C30" s="1"/>
      <c r="D30" s="44">
        <f>SUM(D23:D28)</f>
        <v>4300</v>
      </c>
    </row>
    <row r="31" spans="1:4" x14ac:dyDescent="0.25">
      <c r="A31" s="21" t="s">
        <v>28</v>
      </c>
      <c r="B31" s="20"/>
      <c r="C31" s="1">
        <v>0</v>
      </c>
      <c r="D31" s="44">
        <f>D30*C31</f>
        <v>0</v>
      </c>
    </row>
    <row r="32" spans="1:4" x14ac:dyDescent="0.25">
      <c r="A32" s="19" t="s">
        <v>29</v>
      </c>
      <c r="B32" s="20"/>
      <c r="C32" s="1"/>
      <c r="D32" s="44">
        <f>D30+D31</f>
        <v>4300</v>
      </c>
    </row>
    <row r="33" spans="1:4" x14ac:dyDescent="0.25">
      <c r="A33" s="48"/>
      <c r="B33" s="49"/>
      <c r="C33" s="50"/>
      <c r="D33" s="1"/>
    </row>
    <row r="34" spans="1:4" x14ac:dyDescent="0.25">
      <c r="A34" s="57" t="s">
        <v>12</v>
      </c>
      <c r="B34" s="57"/>
      <c r="C34" s="57"/>
      <c r="D34" s="57"/>
    </row>
    <row r="35" spans="1:4" x14ac:dyDescent="0.25">
      <c r="A35" s="48" t="s">
        <v>237</v>
      </c>
      <c r="B35" s="49"/>
      <c r="C35" s="50"/>
      <c r="D35" s="44">
        <v>200</v>
      </c>
    </row>
    <row r="36" spans="1:4" x14ac:dyDescent="0.25">
      <c r="A36" s="48" t="s">
        <v>14</v>
      </c>
      <c r="B36" s="49"/>
      <c r="C36" s="50"/>
      <c r="D36" s="44">
        <f>D35</f>
        <v>200</v>
      </c>
    </row>
    <row r="37" spans="1:4" x14ac:dyDescent="0.25">
      <c r="A37" s="48"/>
      <c r="B37" s="49"/>
      <c r="C37" s="50"/>
      <c r="D37" s="44"/>
    </row>
    <row r="38" spans="1:4" x14ac:dyDescent="0.25">
      <c r="A38" s="48" t="s">
        <v>34</v>
      </c>
      <c r="B38" s="49"/>
      <c r="C38" s="50"/>
      <c r="D38" s="44">
        <f>D19+D32+D36</f>
        <v>9204</v>
      </c>
    </row>
    <row r="39" spans="1:4" x14ac:dyDescent="0.25">
      <c r="A39" s="48"/>
      <c r="B39" s="49"/>
      <c r="C39" s="50"/>
      <c r="D39" s="3"/>
    </row>
    <row r="40" spans="1:4" x14ac:dyDescent="0.25">
      <c r="A40" s="48"/>
      <c r="B40" s="49"/>
      <c r="C40" s="50"/>
      <c r="D40" s="3"/>
    </row>
    <row r="41" spans="1:4" ht="215.25" customHeight="1" x14ac:dyDescent="0.25">
      <c r="A41" s="51" t="s">
        <v>273</v>
      </c>
      <c r="B41" s="52"/>
      <c r="C41" s="52"/>
      <c r="D41" s="53"/>
    </row>
    <row r="42" spans="1:4" ht="200.1" customHeight="1" x14ac:dyDescent="0.25">
      <c r="A42" s="54"/>
      <c r="B42" s="55"/>
      <c r="C42" s="55"/>
      <c r="D42" s="56"/>
    </row>
    <row r="43" spans="1:4" x14ac:dyDescent="0.25">
      <c r="A43" s="1" t="s">
        <v>15</v>
      </c>
      <c r="B43" s="48" t="s">
        <v>283</v>
      </c>
      <c r="C43" s="49"/>
      <c r="D43" s="50"/>
    </row>
  </sheetData>
  <mergeCells count="19">
    <mergeCell ref="A36:C36"/>
    <mergeCell ref="A1:D1"/>
    <mergeCell ref="B2:D2"/>
    <mergeCell ref="B3:D3"/>
    <mergeCell ref="A4:D4"/>
    <mergeCell ref="A5:D5"/>
    <mergeCell ref="A6:D6"/>
    <mergeCell ref="A7:D7"/>
    <mergeCell ref="A21:D21"/>
    <mergeCell ref="A33:C33"/>
    <mergeCell ref="A34:D34"/>
    <mergeCell ref="A35:C35"/>
    <mergeCell ref="B43:D43"/>
    <mergeCell ref="A37:C37"/>
    <mergeCell ref="A38:C38"/>
    <mergeCell ref="A39:C39"/>
    <mergeCell ref="A40:C40"/>
    <mergeCell ref="A41:D41"/>
    <mergeCell ref="A42:D42"/>
  </mergeCells>
  <pageMargins left="0.7" right="0.7" top="0.75" bottom="0.75" header="0.3" footer="0.3"/>
  <pageSetup scale="83"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40D72-D70C-4C24-AC0D-3C6CEFF38650}">
  <sheetPr>
    <tabColor theme="9" tint="0.39997558519241921"/>
    <pageSetUpPr fitToPage="1"/>
  </sheetPr>
  <dimension ref="A1:L42"/>
  <sheetViews>
    <sheetView workbookViewId="0">
      <pane ySplit="5" topLeftCell="A6" activePane="bottomLeft" state="frozen"/>
      <selection pane="bottomLeft" activeCell="I23" sqref="I23"/>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100</v>
      </c>
      <c r="B4" s="49"/>
      <c r="C4" s="49"/>
      <c r="D4" s="50"/>
    </row>
    <row r="5" spans="1:12" x14ac:dyDescent="0.25">
      <c r="A5" s="48" t="s">
        <v>250</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247</v>
      </c>
      <c r="B9" s="3">
        <v>70</v>
      </c>
      <c r="C9" s="1">
        <v>8</v>
      </c>
      <c r="D9" s="3">
        <f>B9*C9</f>
        <v>560</v>
      </c>
      <c r="I9" s="26"/>
      <c r="L9" s="26"/>
    </row>
    <row r="10" spans="1:12" x14ac:dyDescent="0.25">
      <c r="A10" s="1" t="s">
        <v>271</v>
      </c>
      <c r="B10" s="3">
        <v>50</v>
      </c>
      <c r="C10" s="1">
        <v>8</v>
      </c>
      <c r="D10" s="3">
        <f>B10*C10</f>
        <v>400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16</v>
      </c>
      <c r="D15" s="3">
        <f>SUM(D9:D14)</f>
        <v>960</v>
      </c>
    </row>
    <row r="16" spans="1:12" x14ac:dyDescent="0.25">
      <c r="A16" s="1" t="s">
        <v>24</v>
      </c>
      <c r="B16" s="1"/>
      <c r="C16" s="1"/>
      <c r="D16" s="3">
        <f>D15*B16</f>
        <v>0</v>
      </c>
    </row>
    <row r="17" spans="1:4" x14ac:dyDescent="0.25">
      <c r="A17" s="1" t="s">
        <v>6</v>
      </c>
      <c r="B17" s="1"/>
      <c r="C17" s="1"/>
      <c r="D17" s="3">
        <f>D15+D16</f>
        <v>960</v>
      </c>
    </row>
    <row r="18" spans="1:4" x14ac:dyDescent="0.25">
      <c r="A18" s="1" t="s">
        <v>19</v>
      </c>
      <c r="B18" s="24" t="s">
        <v>18</v>
      </c>
      <c r="C18" s="1">
        <v>0</v>
      </c>
      <c r="D18" s="3">
        <v>0</v>
      </c>
    </row>
    <row r="19" spans="1:4" x14ac:dyDescent="0.25">
      <c r="A19" s="1" t="s">
        <v>7</v>
      </c>
      <c r="B19" s="1"/>
      <c r="C19" s="1"/>
      <c r="D19" s="3">
        <f>D17+D18</f>
        <v>960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249</v>
      </c>
      <c r="B23" s="3">
        <v>10</v>
      </c>
      <c r="C23" s="1">
        <v>20</v>
      </c>
      <c r="D23" s="3">
        <f>B23*C23</f>
        <v>200</v>
      </c>
    </row>
    <row r="24" spans="1:4" x14ac:dyDescent="0.25">
      <c r="A24" s="19" t="s">
        <v>8</v>
      </c>
      <c r="B24" s="3">
        <v>0</v>
      </c>
      <c r="C24" s="1">
        <v>0</v>
      </c>
      <c r="D24" s="3">
        <f t="shared" ref="D24:D26" si="1">B24*C24</f>
        <v>0</v>
      </c>
    </row>
    <row r="25" spans="1:4" x14ac:dyDescent="0.25">
      <c r="A25" s="19" t="s">
        <v>9</v>
      </c>
      <c r="B25" s="3">
        <v>0</v>
      </c>
      <c r="C25" s="1">
        <v>0</v>
      </c>
      <c r="D25" s="3">
        <f t="shared" si="1"/>
        <v>0</v>
      </c>
    </row>
    <row r="26" spans="1:4" x14ac:dyDescent="0.25">
      <c r="A26" s="19" t="s">
        <v>11</v>
      </c>
      <c r="B26" s="3">
        <v>0</v>
      </c>
      <c r="C26" s="1">
        <v>0</v>
      </c>
      <c r="D26" s="3">
        <f t="shared" si="1"/>
        <v>0</v>
      </c>
    </row>
    <row r="27" spans="1:4" x14ac:dyDescent="0.25">
      <c r="A27" s="19" t="s">
        <v>10</v>
      </c>
      <c r="B27" s="20"/>
      <c r="C27" s="1"/>
      <c r="D27" s="1"/>
    </row>
    <row r="28" spans="1:4" x14ac:dyDescent="0.25">
      <c r="A28" s="19"/>
      <c r="B28" s="20"/>
      <c r="C28" s="1"/>
      <c r="D28" s="1"/>
    </row>
    <row r="29" spans="1:4" x14ac:dyDescent="0.25">
      <c r="A29" s="19" t="s">
        <v>13</v>
      </c>
      <c r="B29" s="20"/>
      <c r="C29" s="1"/>
      <c r="D29" s="3">
        <f>SUM(D23:D27)</f>
        <v>200</v>
      </c>
    </row>
    <row r="30" spans="1:4" x14ac:dyDescent="0.25">
      <c r="A30" s="21" t="s">
        <v>28</v>
      </c>
      <c r="B30" s="20"/>
      <c r="C30" s="1">
        <v>0</v>
      </c>
      <c r="D30" s="3">
        <f>D29*C30</f>
        <v>0</v>
      </c>
    </row>
    <row r="31" spans="1:4" x14ac:dyDescent="0.25">
      <c r="A31" s="19" t="s">
        <v>29</v>
      </c>
      <c r="B31" s="20"/>
      <c r="C31" s="1"/>
      <c r="D31" s="3">
        <f>D29+D30</f>
        <v>200</v>
      </c>
    </row>
    <row r="32" spans="1:4" x14ac:dyDescent="0.25">
      <c r="A32" s="48"/>
      <c r="B32" s="49"/>
      <c r="C32" s="50"/>
      <c r="D32" s="1"/>
    </row>
    <row r="33" spans="1:4" x14ac:dyDescent="0.25">
      <c r="A33" s="57" t="s">
        <v>12</v>
      </c>
      <c r="B33" s="57"/>
      <c r="C33" s="57"/>
      <c r="D33" s="57"/>
    </row>
    <row r="34" spans="1:4" x14ac:dyDescent="0.25">
      <c r="A34" s="48" t="s">
        <v>248</v>
      </c>
      <c r="B34" s="49"/>
      <c r="C34" s="50"/>
      <c r="D34" s="44">
        <v>200</v>
      </c>
    </row>
    <row r="35" spans="1:4" x14ac:dyDescent="0.25">
      <c r="A35" s="48" t="s">
        <v>14</v>
      </c>
      <c r="B35" s="49"/>
      <c r="C35" s="50"/>
      <c r="D35" s="44">
        <f>D34</f>
        <v>200</v>
      </c>
    </row>
    <row r="36" spans="1:4" x14ac:dyDescent="0.25">
      <c r="A36" s="48"/>
      <c r="B36" s="49"/>
      <c r="C36" s="50"/>
      <c r="D36" s="44"/>
    </row>
    <row r="37" spans="1:4" x14ac:dyDescent="0.25">
      <c r="A37" s="48" t="s">
        <v>34</v>
      </c>
      <c r="B37" s="49"/>
      <c r="C37" s="50"/>
      <c r="D37" s="44">
        <f>D19+D31+D35</f>
        <v>1360</v>
      </c>
    </row>
    <row r="38" spans="1:4" x14ac:dyDescent="0.25">
      <c r="A38" s="48"/>
      <c r="B38" s="49"/>
      <c r="C38" s="50"/>
      <c r="D38" s="3"/>
    </row>
    <row r="39" spans="1:4" x14ac:dyDescent="0.25">
      <c r="A39" s="48"/>
      <c r="B39" s="49"/>
      <c r="C39" s="50"/>
      <c r="D39" s="3"/>
    </row>
    <row r="40" spans="1:4" ht="215.25" customHeight="1" x14ac:dyDescent="0.25">
      <c r="A40" s="51" t="s">
        <v>285</v>
      </c>
      <c r="B40" s="52"/>
      <c r="C40" s="52"/>
      <c r="D40" s="53"/>
    </row>
    <row r="41" spans="1:4" ht="200.1" customHeight="1" x14ac:dyDescent="0.25">
      <c r="A41" s="54"/>
      <c r="B41" s="55"/>
      <c r="C41" s="55"/>
      <c r="D41" s="56"/>
    </row>
    <row r="42" spans="1:4" x14ac:dyDescent="0.25">
      <c r="A42" s="1" t="s">
        <v>15</v>
      </c>
      <c r="B42" s="48" t="s">
        <v>284</v>
      </c>
      <c r="C42" s="49"/>
      <c r="D42" s="50"/>
    </row>
  </sheetData>
  <mergeCells count="19">
    <mergeCell ref="A35:C35"/>
    <mergeCell ref="A1:D1"/>
    <mergeCell ref="B2:D2"/>
    <mergeCell ref="B3:D3"/>
    <mergeCell ref="A4:D4"/>
    <mergeCell ref="A5:D5"/>
    <mergeCell ref="A6:D6"/>
    <mergeCell ref="A7:D7"/>
    <mergeCell ref="A21:D21"/>
    <mergeCell ref="A32:C32"/>
    <mergeCell ref="A33:D33"/>
    <mergeCell ref="A34:C34"/>
    <mergeCell ref="B42:D42"/>
    <mergeCell ref="A36:C36"/>
    <mergeCell ref="A37:C37"/>
    <mergeCell ref="A38:C38"/>
    <mergeCell ref="A39:C39"/>
    <mergeCell ref="A40:D40"/>
    <mergeCell ref="A41:D41"/>
  </mergeCells>
  <pageMargins left="0.7" right="0.7" top="0.75" bottom="0.75" header="0.3" footer="0.3"/>
  <pageSetup scale="8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6D"/>
    <pageSetUpPr fitToPage="1"/>
  </sheetPr>
  <dimension ref="A1:L42"/>
  <sheetViews>
    <sheetView workbookViewId="0">
      <pane ySplit="5" topLeftCell="A12" activePane="bottomLeft" state="frozen"/>
      <selection pane="bottomLeft" activeCell="D34" sqref="D34:D37"/>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32</v>
      </c>
      <c r="B4" s="49"/>
      <c r="C4" s="49"/>
      <c r="D4" s="50"/>
    </row>
    <row r="5" spans="1:12" x14ac:dyDescent="0.25">
      <c r="A5" s="48" t="s">
        <v>109</v>
      </c>
      <c r="B5" s="49"/>
      <c r="C5" s="49"/>
      <c r="D5" s="50"/>
    </row>
    <row r="6" spans="1:12" x14ac:dyDescent="0.25">
      <c r="A6" s="48"/>
      <c r="B6" s="49"/>
      <c r="C6" s="49"/>
      <c r="D6" s="50"/>
      <c r="H6" s="8"/>
    </row>
    <row r="7" spans="1:12" x14ac:dyDescent="0.25">
      <c r="A7" s="57" t="s">
        <v>1</v>
      </c>
      <c r="B7" s="57"/>
      <c r="C7" s="57"/>
      <c r="D7" s="57"/>
    </row>
    <row r="8" spans="1:12" x14ac:dyDescent="0.25">
      <c r="A8" s="2" t="s">
        <v>2</v>
      </c>
      <c r="B8" s="2" t="s">
        <v>3</v>
      </c>
      <c r="C8" s="2" t="s">
        <v>16</v>
      </c>
      <c r="D8" s="2" t="s">
        <v>4</v>
      </c>
      <c r="I8" s="26"/>
      <c r="L8" s="26"/>
    </row>
    <row r="9" spans="1:12" x14ac:dyDescent="0.25">
      <c r="A9" s="1" t="s">
        <v>108</v>
      </c>
      <c r="B9" s="3">
        <v>70</v>
      </c>
      <c r="C9" s="1">
        <v>5</v>
      </c>
      <c r="D9" s="3">
        <f>B9*C9</f>
        <v>350</v>
      </c>
      <c r="I9" s="26"/>
      <c r="L9" s="26"/>
    </row>
    <row r="10" spans="1:12" x14ac:dyDescent="0.25">
      <c r="A10" s="1"/>
      <c r="B10" s="3">
        <v>0</v>
      </c>
      <c r="C10" s="1">
        <v>0</v>
      </c>
      <c r="D10" s="3">
        <f>B10*C10</f>
        <v>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5</v>
      </c>
      <c r="D15" s="3">
        <f>SUM(D9:D14)</f>
        <v>350</v>
      </c>
    </row>
    <row r="16" spans="1:12" x14ac:dyDescent="0.25">
      <c r="A16" s="1" t="s">
        <v>25</v>
      </c>
      <c r="B16" s="1"/>
      <c r="C16" s="1"/>
      <c r="D16" s="3">
        <f>D15*B16</f>
        <v>0</v>
      </c>
    </row>
    <row r="17" spans="1:4" x14ac:dyDescent="0.25">
      <c r="A17" s="1" t="s">
        <v>6</v>
      </c>
      <c r="B17" s="1"/>
      <c r="C17" s="1"/>
      <c r="D17" s="3">
        <f>D15+D16</f>
        <v>350</v>
      </c>
    </row>
    <row r="18" spans="1:4" x14ac:dyDescent="0.25">
      <c r="A18" s="1" t="s">
        <v>19</v>
      </c>
      <c r="B18" s="1" t="s">
        <v>18</v>
      </c>
      <c r="C18" s="1">
        <v>0</v>
      </c>
      <c r="D18" s="3">
        <v>0</v>
      </c>
    </row>
    <row r="19" spans="1:4" x14ac:dyDescent="0.25">
      <c r="A19" s="1" t="s">
        <v>7</v>
      </c>
      <c r="B19" s="1"/>
      <c r="C19" s="1"/>
      <c r="D19" s="3">
        <f>D17+D18</f>
        <v>350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289</v>
      </c>
      <c r="B23" s="3">
        <v>0</v>
      </c>
      <c r="C23" s="1">
        <v>0</v>
      </c>
      <c r="D23" s="3">
        <f>B23*C23</f>
        <v>0</v>
      </c>
    </row>
    <row r="24" spans="1:4" x14ac:dyDescent="0.25">
      <c r="A24" s="19" t="s">
        <v>8</v>
      </c>
      <c r="B24" s="3">
        <v>0</v>
      </c>
      <c r="C24" s="1">
        <v>0</v>
      </c>
      <c r="D24" s="3">
        <f>B24*C24</f>
        <v>0</v>
      </c>
    </row>
    <row r="25" spans="1:4" x14ac:dyDescent="0.25">
      <c r="A25" s="19" t="s">
        <v>9</v>
      </c>
      <c r="B25" s="3">
        <v>0</v>
      </c>
      <c r="C25" s="1">
        <v>0</v>
      </c>
      <c r="D25" s="3">
        <f>B25*C25</f>
        <v>0</v>
      </c>
    </row>
    <row r="26" spans="1:4" x14ac:dyDescent="0.25">
      <c r="A26" s="19" t="s">
        <v>11</v>
      </c>
      <c r="B26" s="3">
        <v>0</v>
      </c>
      <c r="C26" s="1">
        <v>0</v>
      </c>
      <c r="D26" s="3">
        <f>B26*C26</f>
        <v>0</v>
      </c>
    </row>
    <row r="27" spans="1:4" x14ac:dyDescent="0.25">
      <c r="A27" s="19" t="s">
        <v>10</v>
      </c>
      <c r="B27" s="20"/>
      <c r="C27" s="1"/>
      <c r="D27" s="3"/>
    </row>
    <row r="28" spans="1:4" x14ac:dyDescent="0.25">
      <c r="A28" s="19"/>
      <c r="B28" s="20"/>
      <c r="C28" s="1"/>
      <c r="D28" s="3"/>
    </row>
    <row r="29" spans="1:4" x14ac:dyDescent="0.25">
      <c r="A29" s="19" t="s">
        <v>13</v>
      </c>
      <c r="B29" s="20"/>
      <c r="C29" s="1"/>
      <c r="D29" s="3">
        <f>SUM(D23:D27)</f>
        <v>0</v>
      </c>
    </row>
    <row r="30" spans="1:4" x14ac:dyDescent="0.25">
      <c r="A30" s="19" t="s">
        <v>35</v>
      </c>
      <c r="B30" s="20"/>
      <c r="C30" s="1">
        <v>0</v>
      </c>
      <c r="D30" s="3">
        <f>C30*D29</f>
        <v>0</v>
      </c>
    </row>
    <row r="31" spans="1:4" x14ac:dyDescent="0.25">
      <c r="A31" s="19" t="s">
        <v>29</v>
      </c>
      <c r="B31" s="20"/>
      <c r="C31" s="1"/>
      <c r="D31" s="3">
        <f>D29+D30</f>
        <v>0</v>
      </c>
    </row>
    <row r="32" spans="1:4" x14ac:dyDescent="0.25">
      <c r="A32" s="48"/>
      <c r="B32" s="49"/>
      <c r="C32" s="50"/>
      <c r="D32" s="1"/>
    </row>
    <row r="33" spans="1:4" x14ac:dyDescent="0.25">
      <c r="A33" s="57" t="s">
        <v>12</v>
      </c>
      <c r="B33" s="57"/>
      <c r="C33" s="57"/>
      <c r="D33" s="57"/>
    </row>
    <row r="34" spans="1:4" x14ac:dyDescent="0.25">
      <c r="A34" s="48" t="s">
        <v>136</v>
      </c>
      <c r="B34" s="49"/>
      <c r="C34" s="50"/>
      <c r="D34" s="44">
        <v>2550</v>
      </c>
    </row>
    <row r="35" spans="1:4" x14ac:dyDescent="0.25">
      <c r="A35" s="48" t="s">
        <v>14</v>
      </c>
      <c r="B35" s="49"/>
      <c r="C35" s="50"/>
      <c r="D35" s="44">
        <f>D34</f>
        <v>2550</v>
      </c>
    </row>
    <row r="36" spans="1:4" x14ac:dyDescent="0.25">
      <c r="A36" s="48"/>
      <c r="B36" s="49"/>
      <c r="C36" s="50"/>
      <c r="D36" s="44"/>
    </row>
    <row r="37" spans="1:4" x14ac:dyDescent="0.25">
      <c r="A37" s="48" t="s">
        <v>34</v>
      </c>
      <c r="B37" s="49"/>
      <c r="C37" s="50"/>
      <c r="D37" s="44">
        <f>D19+D31+D35</f>
        <v>2900</v>
      </c>
    </row>
    <row r="38" spans="1:4" x14ac:dyDescent="0.25">
      <c r="A38" s="48"/>
      <c r="B38" s="49"/>
      <c r="C38" s="50"/>
      <c r="D38" s="3"/>
    </row>
    <row r="39" spans="1:4" x14ac:dyDescent="0.25">
      <c r="A39" s="48"/>
      <c r="B39" s="49"/>
      <c r="C39" s="50"/>
      <c r="D39" s="3"/>
    </row>
    <row r="40" spans="1:4" ht="215.25" customHeight="1" x14ac:dyDescent="0.25">
      <c r="A40" s="51" t="s">
        <v>275</v>
      </c>
      <c r="B40" s="52"/>
      <c r="C40" s="52"/>
      <c r="D40" s="53"/>
    </row>
    <row r="41" spans="1:4" ht="200.1" customHeight="1" x14ac:dyDescent="0.25">
      <c r="A41" s="54"/>
      <c r="B41" s="55"/>
      <c r="C41" s="55"/>
      <c r="D41" s="56"/>
    </row>
    <row r="42" spans="1:4" x14ac:dyDescent="0.25">
      <c r="A42" s="1" t="s">
        <v>15</v>
      </c>
      <c r="B42" s="48" t="s">
        <v>283</v>
      </c>
      <c r="C42" s="49"/>
      <c r="D42" s="50"/>
    </row>
  </sheetData>
  <mergeCells count="19">
    <mergeCell ref="A32:C32"/>
    <mergeCell ref="A33:D33"/>
    <mergeCell ref="A21:D21"/>
    <mergeCell ref="A1:D1"/>
    <mergeCell ref="B3:D3"/>
    <mergeCell ref="A4:D4"/>
    <mergeCell ref="A5:D5"/>
    <mergeCell ref="A6:D6"/>
    <mergeCell ref="A7:D7"/>
    <mergeCell ref="B2:D2"/>
    <mergeCell ref="A40:D40"/>
    <mergeCell ref="A41:D41"/>
    <mergeCell ref="B42:D42"/>
    <mergeCell ref="A34:C34"/>
    <mergeCell ref="A35:C35"/>
    <mergeCell ref="A36:C36"/>
    <mergeCell ref="A37:C37"/>
    <mergeCell ref="A38:C38"/>
    <mergeCell ref="A39:C39"/>
  </mergeCells>
  <pageMargins left="0.7" right="0.7" top="0.75" bottom="0.75" header="0.3" footer="0.3"/>
  <pageSetup scale="8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CC897-D52E-44A6-9BAF-C1B6F33A198C}">
  <sheetPr>
    <tabColor rgb="FFFFFF6D"/>
    <pageSetUpPr fitToPage="1"/>
  </sheetPr>
  <dimension ref="A1:L42"/>
  <sheetViews>
    <sheetView workbookViewId="0">
      <pane ySplit="5" topLeftCell="A12" activePane="bottomLeft" state="frozen"/>
      <selection pane="bottomLeft" activeCell="D34" sqref="D34:D37"/>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85</v>
      </c>
      <c r="B4" s="49"/>
      <c r="C4" s="49"/>
      <c r="D4" s="50"/>
    </row>
    <row r="5" spans="1:12" x14ac:dyDescent="0.25">
      <c r="A5" s="48" t="s">
        <v>110</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108</v>
      </c>
      <c r="B9" s="3">
        <v>70</v>
      </c>
      <c r="C9" s="1">
        <v>5</v>
      </c>
      <c r="D9" s="3">
        <f>B9*C9</f>
        <v>350</v>
      </c>
      <c r="I9" s="26"/>
      <c r="L9" s="26"/>
    </row>
    <row r="10" spans="1:12" x14ac:dyDescent="0.25">
      <c r="A10" s="1"/>
      <c r="B10" s="3">
        <v>0</v>
      </c>
      <c r="C10" s="1">
        <v>0</v>
      </c>
      <c r="D10" s="3">
        <f>B10*C10</f>
        <v>0</v>
      </c>
      <c r="I10" s="26"/>
      <c r="L10" s="26"/>
    </row>
    <row r="11" spans="1:12" x14ac:dyDescent="0.25">
      <c r="A11" s="1"/>
      <c r="B11" s="3">
        <v>0</v>
      </c>
      <c r="C11" s="1">
        <v>0</v>
      </c>
      <c r="D11" s="3">
        <f t="shared" ref="D11:D14" si="0">B11*C11</f>
        <v>0</v>
      </c>
    </row>
    <row r="12" spans="1:12" x14ac:dyDescent="0.25">
      <c r="A12" s="1"/>
      <c r="B12" s="3">
        <v>0</v>
      </c>
      <c r="C12" s="1">
        <v>0</v>
      </c>
      <c r="D12" s="3">
        <f t="shared" si="0"/>
        <v>0</v>
      </c>
    </row>
    <row r="13" spans="1:12" x14ac:dyDescent="0.25">
      <c r="A13" s="1"/>
      <c r="B13" s="3">
        <v>0</v>
      </c>
      <c r="C13" s="1">
        <v>0</v>
      </c>
      <c r="D13" s="3">
        <f t="shared" si="0"/>
        <v>0</v>
      </c>
    </row>
    <row r="14" spans="1:12" x14ac:dyDescent="0.25">
      <c r="A14" s="1"/>
      <c r="B14" s="3">
        <v>0</v>
      </c>
      <c r="C14" s="1">
        <v>0</v>
      </c>
      <c r="D14" s="3">
        <f t="shared" si="0"/>
        <v>0</v>
      </c>
    </row>
    <row r="15" spans="1:12" x14ac:dyDescent="0.25">
      <c r="A15" s="1" t="s">
        <v>5</v>
      </c>
      <c r="B15" s="1"/>
      <c r="C15" s="1">
        <f>SUM(C9:C14)</f>
        <v>5</v>
      </c>
      <c r="D15" s="3">
        <f>SUM(D9:D14)</f>
        <v>350</v>
      </c>
    </row>
    <row r="16" spans="1:12" x14ac:dyDescent="0.25">
      <c r="A16" s="1" t="s">
        <v>24</v>
      </c>
      <c r="B16" s="1"/>
      <c r="C16" s="1"/>
      <c r="D16" s="3">
        <f>D15*B16</f>
        <v>0</v>
      </c>
    </row>
    <row r="17" spans="1:4" x14ac:dyDescent="0.25">
      <c r="A17" s="1" t="s">
        <v>6</v>
      </c>
      <c r="B17" s="1"/>
      <c r="C17" s="1"/>
      <c r="D17" s="3">
        <f>D15+D16</f>
        <v>350</v>
      </c>
    </row>
    <row r="18" spans="1:4" x14ac:dyDescent="0.25">
      <c r="A18" s="1" t="s">
        <v>19</v>
      </c>
      <c r="B18" s="24" t="s">
        <v>18</v>
      </c>
      <c r="C18" s="1">
        <v>0</v>
      </c>
      <c r="D18" s="3">
        <v>0</v>
      </c>
    </row>
    <row r="19" spans="1:4" x14ac:dyDescent="0.25">
      <c r="A19" s="1" t="s">
        <v>7</v>
      </c>
      <c r="B19" s="1"/>
      <c r="C19" s="1"/>
      <c r="D19" s="3">
        <f>D17+D18</f>
        <v>350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289</v>
      </c>
      <c r="B23" s="3">
        <v>0</v>
      </c>
      <c r="C23" s="1">
        <v>0</v>
      </c>
      <c r="D23" s="3">
        <f>B23*C23</f>
        <v>0</v>
      </c>
    </row>
    <row r="24" spans="1:4" x14ac:dyDescent="0.25">
      <c r="A24" s="19" t="s">
        <v>8</v>
      </c>
      <c r="B24" s="3">
        <v>0</v>
      </c>
      <c r="C24" s="1">
        <v>0</v>
      </c>
      <c r="D24" s="3">
        <f t="shared" ref="D24:D26" si="1">B24*C24</f>
        <v>0</v>
      </c>
    </row>
    <row r="25" spans="1:4" x14ac:dyDescent="0.25">
      <c r="A25" s="19" t="s">
        <v>9</v>
      </c>
      <c r="B25" s="3">
        <v>0</v>
      </c>
      <c r="C25" s="1">
        <v>0</v>
      </c>
      <c r="D25" s="3">
        <f t="shared" si="1"/>
        <v>0</v>
      </c>
    </row>
    <row r="26" spans="1:4" x14ac:dyDescent="0.25">
      <c r="A26" s="19" t="s">
        <v>11</v>
      </c>
      <c r="B26" s="3">
        <v>0</v>
      </c>
      <c r="C26" s="1">
        <v>0</v>
      </c>
      <c r="D26" s="3">
        <f t="shared" si="1"/>
        <v>0</v>
      </c>
    </row>
    <row r="27" spans="1:4" x14ac:dyDescent="0.25">
      <c r="A27" s="19" t="s">
        <v>10</v>
      </c>
      <c r="B27" s="20"/>
      <c r="C27" s="1"/>
      <c r="D27" s="3"/>
    </row>
    <row r="28" spans="1:4" x14ac:dyDescent="0.25">
      <c r="A28" s="19"/>
      <c r="B28" s="20"/>
      <c r="C28" s="1"/>
      <c r="D28" s="3"/>
    </row>
    <row r="29" spans="1:4" x14ac:dyDescent="0.25">
      <c r="A29" s="19" t="s">
        <v>13</v>
      </c>
      <c r="B29" s="20"/>
      <c r="C29" s="1"/>
      <c r="D29" s="3">
        <f>SUM(D23:D27)</f>
        <v>0</v>
      </c>
    </row>
    <row r="30" spans="1:4" x14ac:dyDescent="0.25">
      <c r="A30" s="21" t="s">
        <v>28</v>
      </c>
      <c r="B30" s="20"/>
      <c r="C30" s="1">
        <v>0</v>
      </c>
      <c r="D30" s="3">
        <f>D29*C30</f>
        <v>0</v>
      </c>
    </row>
    <row r="31" spans="1:4" x14ac:dyDescent="0.25">
      <c r="A31" s="19" t="s">
        <v>29</v>
      </c>
      <c r="B31" s="20"/>
      <c r="C31" s="1"/>
      <c r="D31" s="3">
        <f>D29+D30</f>
        <v>0</v>
      </c>
    </row>
    <row r="32" spans="1:4" x14ac:dyDescent="0.25">
      <c r="A32" s="48"/>
      <c r="B32" s="49"/>
      <c r="C32" s="50"/>
      <c r="D32" s="1"/>
    </row>
    <row r="33" spans="1:4" x14ac:dyDescent="0.25">
      <c r="A33" s="57" t="s">
        <v>12</v>
      </c>
      <c r="B33" s="57"/>
      <c r="C33" s="57"/>
      <c r="D33" s="57"/>
    </row>
    <row r="34" spans="1:4" x14ac:dyDescent="0.25">
      <c r="A34" s="48" t="s">
        <v>135</v>
      </c>
      <c r="B34" s="49"/>
      <c r="C34" s="50"/>
      <c r="D34" s="44">
        <v>2450</v>
      </c>
    </row>
    <row r="35" spans="1:4" x14ac:dyDescent="0.25">
      <c r="A35" s="48" t="s">
        <v>14</v>
      </c>
      <c r="B35" s="49"/>
      <c r="C35" s="50"/>
      <c r="D35" s="44">
        <f>D34</f>
        <v>2450</v>
      </c>
    </row>
    <row r="36" spans="1:4" x14ac:dyDescent="0.25">
      <c r="A36" s="48"/>
      <c r="B36" s="49"/>
      <c r="C36" s="50"/>
      <c r="D36" s="44"/>
    </row>
    <row r="37" spans="1:4" x14ac:dyDescent="0.25">
      <c r="A37" s="48" t="s">
        <v>34</v>
      </c>
      <c r="B37" s="49"/>
      <c r="C37" s="50"/>
      <c r="D37" s="44">
        <f>D19+D31+D35</f>
        <v>2800</v>
      </c>
    </row>
    <row r="38" spans="1:4" x14ac:dyDescent="0.25">
      <c r="A38" s="48"/>
      <c r="B38" s="49"/>
      <c r="C38" s="50"/>
      <c r="D38" s="3"/>
    </row>
    <row r="39" spans="1:4" x14ac:dyDescent="0.25">
      <c r="A39" s="48"/>
      <c r="B39" s="49"/>
      <c r="C39" s="50"/>
      <c r="D39" s="3"/>
    </row>
    <row r="40" spans="1:4" ht="215.25" customHeight="1" x14ac:dyDescent="0.25">
      <c r="A40" s="51" t="s">
        <v>276</v>
      </c>
      <c r="B40" s="52"/>
      <c r="C40" s="52"/>
      <c r="D40" s="53"/>
    </row>
    <row r="41" spans="1:4" ht="200.1" customHeight="1" x14ac:dyDescent="0.25">
      <c r="A41" s="54"/>
      <c r="B41" s="55"/>
      <c r="C41" s="55"/>
      <c r="D41" s="56"/>
    </row>
    <row r="42" spans="1:4" x14ac:dyDescent="0.25">
      <c r="A42" s="1" t="s">
        <v>15</v>
      </c>
      <c r="B42" s="48" t="s">
        <v>283</v>
      </c>
      <c r="C42" s="49"/>
      <c r="D42" s="50"/>
    </row>
  </sheetData>
  <mergeCells count="19">
    <mergeCell ref="A35:C35"/>
    <mergeCell ref="A1:D1"/>
    <mergeCell ref="B2:D2"/>
    <mergeCell ref="B3:D3"/>
    <mergeCell ref="A4:D4"/>
    <mergeCell ref="A5:D5"/>
    <mergeCell ref="A6:D6"/>
    <mergeCell ref="A7:D7"/>
    <mergeCell ref="A21:D21"/>
    <mergeCell ref="A32:C32"/>
    <mergeCell ref="A33:D33"/>
    <mergeCell ref="A34:C34"/>
    <mergeCell ref="B42:D42"/>
    <mergeCell ref="A36:C36"/>
    <mergeCell ref="A37:C37"/>
    <mergeCell ref="A38:C38"/>
    <mergeCell ref="A39:C39"/>
    <mergeCell ref="A40:D40"/>
    <mergeCell ref="A41:D41"/>
  </mergeCells>
  <pageMargins left="0.7" right="0.7" top="0.75" bottom="0.75" header="0.3" footer="0.3"/>
  <pageSetup scale="8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0D444-0C6C-4507-8328-E5A89A44CCA0}">
  <sheetPr>
    <tabColor rgb="FFBAFFA1"/>
    <pageSetUpPr fitToPage="1"/>
  </sheetPr>
  <dimension ref="A1:L45"/>
  <sheetViews>
    <sheetView workbookViewId="0">
      <pane ySplit="5" topLeftCell="A26" activePane="bottomLeft" state="frozen"/>
      <selection pane="bottomLeft" activeCell="A43" sqref="A43:D43"/>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86</v>
      </c>
      <c r="B4" s="49"/>
      <c r="C4" s="49"/>
      <c r="D4" s="50"/>
    </row>
    <row r="5" spans="1:12" x14ac:dyDescent="0.25">
      <c r="A5" s="48" t="s">
        <v>251</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253</v>
      </c>
      <c r="B9" s="3">
        <v>80</v>
      </c>
      <c r="C9" s="1">
        <v>44</v>
      </c>
      <c r="D9" s="44">
        <f>B9*C9</f>
        <v>3520</v>
      </c>
      <c r="I9" s="26"/>
      <c r="L9" s="26"/>
    </row>
    <row r="10" spans="1:12" x14ac:dyDescent="0.25">
      <c r="A10" s="1" t="s">
        <v>254</v>
      </c>
      <c r="B10" s="3">
        <v>60</v>
      </c>
      <c r="C10" s="1">
        <v>44</v>
      </c>
      <c r="D10" s="44">
        <f>B10*C10</f>
        <v>2640</v>
      </c>
      <c r="I10" s="26"/>
      <c r="L10" s="26"/>
    </row>
    <row r="11" spans="1:12" x14ac:dyDescent="0.25">
      <c r="A11" s="1" t="s">
        <v>263</v>
      </c>
      <c r="B11" s="3">
        <v>20</v>
      </c>
      <c r="C11" s="1">
        <v>40</v>
      </c>
      <c r="D11" s="44">
        <f t="shared" ref="D11:D12" si="0">B11*C11</f>
        <v>800</v>
      </c>
    </row>
    <row r="12" spans="1:12" x14ac:dyDescent="0.25">
      <c r="A12" s="1"/>
      <c r="B12" s="3">
        <v>0</v>
      </c>
      <c r="C12" s="1">
        <v>0</v>
      </c>
      <c r="D12" s="44">
        <f t="shared" si="0"/>
        <v>0</v>
      </c>
    </row>
    <row r="13" spans="1:12" x14ac:dyDescent="0.25">
      <c r="A13" s="1" t="s">
        <v>5</v>
      </c>
      <c r="B13" s="1"/>
      <c r="C13" s="1">
        <f>SUM(C9:C12)</f>
        <v>128</v>
      </c>
      <c r="D13" s="44">
        <f>SUM(D9:D12)</f>
        <v>6960</v>
      </c>
    </row>
    <row r="14" spans="1:12" x14ac:dyDescent="0.25">
      <c r="A14" s="1" t="s">
        <v>24</v>
      </c>
      <c r="B14" s="1"/>
      <c r="C14" s="1"/>
      <c r="D14" s="44">
        <f>D13*B14</f>
        <v>0</v>
      </c>
    </row>
    <row r="15" spans="1:12" x14ac:dyDescent="0.25">
      <c r="A15" s="1" t="s">
        <v>6</v>
      </c>
      <c r="B15" s="1"/>
      <c r="C15" s="1"/>
      <c r="D15" s="44">
        <f>D13+D14</f>
        <v>6960</v>
      </c>
    </row>
    <row r="16" spans="1:12" x14ac:dyDescent="0.25">
      <c r="A16" s="1" t="s">
        <v>19</v>
      </c>
      <c r="B16" s="24" t="s">
        <v>18</v>
      </c>
      <c r="C16" s="1">
        <v>0</v>
      </c>
      <c r="D16" s="44">
        <v>0</v>
      </c>
    </row>
    <row r="17" spans="1:4" x14ac:dyDescent="0.25">
      <c r="A17" s="1" t="s">
        <v>7</v>
      </c>
      <c r="B17" s="1"/>
      <c r="C17" s="1"/>
      <c r="D17" s="44">
        <f>D15+D16</f>
        <v>6960</v>
      </c>
    </row>
    <row r="18" spans="1:4" x14ac:dyDescent="0.25">
      <c r="A18" s="1"/>
      <c r="B18" s="1"/>
      <c r="C18" s="1"/>
      <c r="D18" s="3"/>
    </row>
    <row r="19" spans="1:4" x14ac:dyDescent="0.25">
      <c r="A19" s="57" t="s">
        <v>27</v>
      </c>
      <c r="B19" s="57"/>
      <c r="C19" s="57"/>
      <c r="D19" s="57"/>
    </row>
    <row r="20" spans="1:4" x14ac:dyDescent="0.25">
      <c r="A20" s="2" t="s">
        <v>38</v>
      </c>
      <c r="B20" s="2" t="s">
        <v>39</v>
      </c>
      <c r="C20" s="2" t="s">
        <v>40</v>
      </c>
      <c r="D20" s="2" t="s">
        <v>4</v>
      </c>
    </row>
    <row r="21" spans="1:4" x14ac:dyDescent="0.25">
      <c r="A21" s="19" t="s">
        <v>255</v>
      </c>
      <c r="B21" s="3">
        <v>40</v>
      </c>
      <c r="C21" s="1">
        <v>200</v>
      </c>
      <c r="D21" s="44">
        <f>B21*C21</f>
        <v>8000</v>
      </c>
    </row>
    <row r="22" spans="1:4" x14ac:dyDescent="0.25">
      <c r="A22" s="19" t="s">
        <v>256</v>
      </c>
      <c r="B22" s="3">
        <v>35</v>
      </c>
      <c r="C22" s="1">
        <v>90</v>
      </c>
      <c r="D22" s="44">
        <f t="shared" ref="D22:D23" si="1">B22*C22</f>
        <v>3150</v>
      </c>
    </row>
    <row r="23" spans="1:4" x14ac:dyDescent="0.25">
      <c r="A23" s="19" t="s">
        <v>257</v>
      </c>
      <c r="B23" s="3">
        <v>25</v>
      </c>
      <c r="C23" s="1">
        <v>120</v>
      </c>
      <c r="D23" s="44">
        <f t="shared" si="1"/>
        <v>3000</v>
      </c>
    </row>
    <row r="24" spans="1:4" x14ac:dyDescent="0.25">
      <c r="A24" s="19" t="s">
        <v>258</v>
      </c>
      <c r="B24" s="3">
        <v>8</v>
      </c>
      <c r="C24" s="1">
        <v>500</v>
      </c>
      <c r="D24" s="44">
        <f>B24*C24</f>
        <v>4000</v>
      </c>
    </row>
    <row r="25" spans="1:4" x14ac:dyDescent="0.25">
      <c r="A25" s="19" t="s">
        <v>261</v>
      </c>
      <c r="B25" s="3">
        <v>35</v>
      </c>
      <c r="C25" s="1">
        <v>150</v>
      </c>
      <c r="D25" s="44">
        <f>B25*C25</f>
        <v>5250</v>
      </c>
    </row>
    <row r="26" spans="1:4" x14ac:dyDescent="0.25">
      <c r="A26" s="19" t="s">
        <v>8</v>
      </c>
      <c r="B26" s="3">
        <v>0</v>
      </c>
      <c r="C26" s="1">
        <v>0</v>
      </c>
      <c r="D26" s="44">
        <f>B26*C26</f>
        <v>0</v>
      </c>
    </row>
    <row r="27" spans="1:4" x14ac:dyDescent="0.25">
      <c r="A27" s="19" t="s">
        <v>9</v>
      </c>
      <c r="B27" s="3">
        <v>0</v>
      </c>
      <c r="C27" s="1">
        <v>0</v>
      </c>
      <c r="D27" s="44">
        <f t="shared" ref="D27:D28" si="2">B27*C27</f>
        <v>0</v>
      </c>
    </row>
    <row r="28" spans="1:4" x14ac:dyDescent="0.25">
      <c r="A28" s="19" t="s">
        <v>11</v>
      </c>
      <c r="B28" s="3">
        <v>0</v>
      </c>
      <c r="C28" s="1">
        <v>0</v>
      </c>
      <c r="D28" s="44">
        <f t="shared" si="2"/>
        <v>0</v>
      </c>
    </row>
    <row r="29" spans="1:4" x14ac:dyDescent="0.25">
      <c r="A29" s="19" t="s">
        <v>10</v>
      </c>
      <c r="B29" s="20"/>
      <c r="C29" s="1"/>
      <c r="D29" s="1"/>
    </row>
    <row r="30" spans="1:4" x14ac:dyDescent="0.25">
      <c r="A30" s="19"/>
      <c r="B30" s="20"/>
      <c r="C30" s="1"/>
      <c r="D30" s="1"/>
    </row>
    <row r="31" spans="1:4" x14ac:dyDescent="0.25">
      <c r="A31" s="19" t="s">
        <v>13</v>
      </c>
      <c r="B31" s="20"/>
      <c r="C31" s="1"/>
      <c r="D31" s="44">
        <f>SUM(D21:D29)</f>
        <v>23400</v>
      </c>
    </row>
    <row r="32" spans="1:4" x14ac:dyDescent="0.25">
      <c r="A32" s="21" t="s">
        <v>28</v>
      </c>
      <c r="B32" s="20"/>
      <c r="C32" s="1">
        <v>0</v>
      </c>
      <c r="D32" s="44">
        <f>D31*C32</f>
        <v>0</v>
      </c>
    </row>
    <row r="33" spans="1:4" x14ac:dyDescent="0.25">
      <c r="A33" s="19" t="s">
        <v>29</v>
      </c>
      <c r="B33" s="20"/>
      <c r="C33" s="1"/>
      <c r="D33" s="44">
        <f>D31+D32</f>
        <v>23400</v>
      </c>
    </row>
    <row r="34" spans="1:4" x14ac:dyDescent="0.25">
      <c r="A34" s="48"/>
      <c r="B34" s="49"/>
      <c r="C34" s="50"/>
      <c r="D34" s="1"/>
    </row>
    <row r="35" spans="1:4" x14ac:dyDescent="0.25">
      <c r="A35" s="57" t="s">
        <v>12</v>
      </c>
      <c r="B35" s="57"/>
      <c r="C35" s="57"/>
      <c r="D35" s="57"/>
    </row>
    <row r="36" spans="1:4" x14ac:dyDescent="0.25">
      <c r="A36" s="48" t="s">
        <v>227</v>
      </c>
      <c r="B36" s="49"/>
      <c r="C36" s="50"/>
      <c r="D36" s="44">
        <v>300</v>
      </c>
    </row>
    <row r="37" spans="1:4" x14ac:dyDescent="0.25">
      <c r="A37" s="48" t="s">
        <v>260</v>
      </c>
      <c r="B37" s="49"/>
      <c r="C37" s="50"/>
      <c r="D37" s="44">
        <v>600</v>
      </c>
    </row>
    <row r="38" spans="1:4" x14ac:dyDescent="0.25">
      <c r="A38" s="48" t="s">
        <v>14</v>
      </c>
      <c r="B38" s="49"/>
      <c r="C38" s="50"/>
      <c r="D38" s="44">
        <f>SUM(D36:D37)</f>
        <v>900</v>
      </c>
    </row>
    <row r="39" spans="1:4" x14ac:dyDescent="0.25">
      <c r="A39" s="48"/>
      <c r="B39" s="49"/>
      <c r="C39" s="50"/>
      <c r="D39" s="44"/>
    </row>
    <row r="40" spans="1:4" x14ac:dyDescent="0.25">
      <c r="A40" s="48" t="s">
        <v>34</v>
      </c>
      <c r="B40" s="49"/>
      <c r="C40" s="50"/>
      <c r="D40" s="44">
        <f>D17+D33+D38</f>
        <v>31260</v>
      </c>
    </row>
    <row r="41" spans="1:4" x14ac:dyDescent="0.25">
      <c r="A41" s="48"/>
      <c r="B41" s="49"/>
      <c r="C41" s="50"/>
      <c r="D41" s="3"/>
    </row>
    <row r="42" spans="1:4" x14ac:dyDescent="0.25">
      <c r="A42" s="48"/>
      <c r="B42" s="49"/>
      <c r="C42" s="50"/>
      <c r="D42" s="3"/>
    </row>
    <row r="43" spans="1:4" ht="215.25" customHeight="1" x14ac:dyDescent="0.25">
      <c r="A43" s="59" t="s">
        <v>291</v>
      </c>
      <c r="B43" s="60"/>
      <c r="C43" s="60"/>
      <c r="D43" s="61"/>
    </row>
    <row r="44" spans="1:4" ht="200.1" customHeight="1" x14ac:dyDescent="0.25">
      <c r="A44" s="54"/>
      <c r="B44" s="55"/>
      <c r="C44" s="55"/>
      <c r="D44" s="56"/>
    </row>
    <row r="45" spans="1:4" x14ac:dyDescent="0.25">
      <c r="A45" s="1" t="s">
        <v>15</v>
      </c>
      <c r="B45" s="48" t="s">
        <v>283</v>
      </c>
      <c r="C45" s="49"/>
      <c r="D45" s="50"/>
    </row>
  </sheetData>
  <mergeCells count="20">
    <mergeCell ref="B45:D45"/>
    <mergeCell ref="A36:C36"/>
    <mergeCell ref="A39:C39"/>
    <mergeCell ref="A40:C40"/>
    <mergeCell ref="A41:C41"/>
    <mergeCell ref="A42:C42"/>
    <mergeCell ref="A43:D43"/>
    <mergeCell ref="A44:D44"/>
    <mergeCell ref="A38:C38"/>
    <mergeCell ref="A7:D7"/>
    <mergeCell ref="A19:D19"/>
    <mergeCell ref="A34:C34"/>
    <mergeCell ref="A35:D35"/>
    <mergeCell ref="A37:C37"/>
    <mergeCell ref="A6:D6"/>
    <mergeCell ref="A1:D1"/>
    <mergeCell ref="B2:D2"/>
    <mergeCell ref="B3:D3"/>
    <mergeCell ref="A4:D4"/>
    <mergeCell ref="A5:D5"/>
  </mergeCells>
  <pageMargins left="0.7" right="0.7" top="0.75" bottom="0.75" header="0.3" footer="0.3"/>
  <pageSetup scale="8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0EC0-1B1D-4957-9503-9FD7E2F3D31C}">
  <sheetPr>
    <tabColor rgb="FFBAFFA1"/>
    <pageSetUpPr fitToPage="1"/>
  </sheetPr>
  <dimension ref="A1:L45"/>
  <sheetViews>
    <sheetView workbookViewId="0">
      <pane ySplit="5" topLeftCell="A22" activePane="bottomLeft" state="frozen"/>
      <selection pane="bottomLeft" activeCell="A43" sqref="A43:D43"/>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87</v>
      </c>
      <c r="B4" s="49"/>
      <c r="C4" s="49"/>
      <c r="D4" s="50"/>
    </row>
    <row r="5" spans="1:12" x14ac:dyDescent="0.25">
      <c r="A5" s="48" t="s">
        <v>252</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262</v>
      </c>
      <c r="B9" s="3">
        <v>80</v>
      </c>
      <c r="C9" s="1">
        <v>34</v>
      </c>
      <c r="D9" s="44">
        <f>B9*C9</f>
        <v>2720</v>
      </c>
      <c r="I9" s="26"/>
      <c r="L9" s="26"/>
    </row>
    <row r="10" spans="1:12" x14ac:dyDescent="0.25">
      <c r="A10" s="1" t="s">
        <v>263</v>
      </c>
      <c r="B10" s="3">
        <v>20</v>
      </c>
      <c r="C10" s="1">
        <v>44</v>
      </c>
      <c r="D10" s="44">
        <f t="shared" ref="D10:D11" si="0">B10*C10</f>
        <v>880</v>
      </c>
    </row>
    <row r="11" spans="1:12" x14ac:dyDescent="0.25">
      <c r="A11" s="1"/>
      <c r="B11" s="3">
        <v>0</v>
      </c>
      <c r="C11" s="1">
        <v>0</v>
      </c>
      <c r="D11" s="44">
        <f t="shared" si="0"/>
        <v>0</v>
      </c>
    </row>
    <row r="12" spans="1:12" x14ac:dyDescent="0.25">
      <c r="A12" s="1" t="s">
        <v>5</v>
      </c>
      <c r="B12" s="1"/>
      <c r="C12" s="1">
        <f>SUM(C9:C11)</f>
        <v>78</v>
      </c>
      <c r="D12" s="44">
        <f>SUM(D9:D11)</f>
        <v>3600</v>
      </c>
    </row>
    <row r="13" spans="1:12" x14ac:dyDescent="0.25">
      <c r="A13" s="1" t="s">
        <v>24</v>
      </c>
      <c r="B13" s="1"/>
      <c r="C13" s="1"/>
      <c r="D13" s="44">
        <f>D12*B13</f>
        <v>0</v>
      </c>
    </row>
    <row r="14" spans="1:12" x14ac:dyDescent="0.25">
      <c r="A14" s="1" t="s">
        <v>6</v>
      </c>
      <c r="B14" s="1"/>
      <c r="C14" s="1"/>
      <c r="D14" s="44">
        <f>D12+D13</f>
        <v>3600</v>
      </c>
    </row>
    <row r="15" spans="1:12" x14ac:dyDescent="0.25">
      <c r="A15" s="1" t="s">
        <v>19</v>
      </c>
      <c r="B15" s="24" t="s">
        <v>18</v>
      </c>
      <c r="C15" s="1">
        <v>0</v>
      </c>
      <c r="D15" s="44">
        <v>0</v>
      </c>
    </row>
    <row r="16" spans="1:12" x14ac:dyDescent="0.25">
      <c r="A16" s="1" t="s">
        <v>7</v>
      </c>
      <c r="B16" s="1"/>
      <c r="C16" s="1"/>
      <c r="D16" s="44">
        <f>D14+D15</f>
        <v>3600</v>
      </c>
    </row>
    <row r="17" spans="1:4" x14ac:dyDescent="0.25">
      <c r="A17" s="1"/>
      <c r="B17" s="1"/>
      <c r="C17" s="1"/>
      <c r="D17" s="3"/>
    </row>
    <row r="18" spans="1:4" x14ac:dyDescent="0.25">
      <c r="A18" s="57" t="s">
        <v>27</v>
      </c>
      <c r="B18" s="57"/>
      <c r="C18" s="57"/>
      <c r="D18" s="57"/>
    </row>
    <row r="19" spans="1:4" x14ac:dyDescent="0.25">
      <c r="A19" s="2" t="s">
        <v>38</v>
      </c>
      <c r="B19" s="2" t="s">
        <v>39</v>
      </c>
      <c r="C19" s="2" t="s">
        <v>40</v>
      </c>
      <c r="D19" s="2" t="s">
        <v>4</v>
      </c>
    </row>
    <row r="20" spans="1:4" x14ac:dyDescent="0.25">
      <c r="A20" s="19" t="s">
        <v>265</v>
      </c>
      <c r="B20" s="3">
        <v>40</v>
      </c>
      <c r="C20" s="1">
        <v>100</v>
      </c>
      <c r="D20" s="44">
        <f t="shared" ref="D20:D22" si="1">B20*C20</f>
        <v>4000</v>
      </c>
    </row>
    <row r="21" spans="1:4" x14ac:dyDescent="0.25">
      <c r="A21" s="19" t="s">
        <v>267</v>
      </c>
      <c r="B21" s="3">
        <v>35</v>
      </c>
      <c r="C21" s="1">
        <v>15</v>
      </c>
      <c r="D21" s="44">
        <f t="shared" si="1"/>
        <v>525</v>
      </c>
    </row>
    <row r="22" spans="1:4" x14ac:dyDescent="0.25">
      <c r="A22" s="19" t="s">
        <v>268</v>
      </c>
      <c r="B22" s="3">
        <v>45</v>
      </c>
      <c r="C22" s="1">
        <v>8</v>
      </c>
      <c r="D22" s="44">
        <f t="shared" si="1"/>
        <v>360</v>
      </c>
    </row>
    <row r="23" spans="1:4" x14ac:dyDescent="0.25">
      <c r="A23" s="19" t="s">
        <v>269</v>
      </c>
      <c r="B23" s="3">
        <v>15</v>
      </c>
      <c r="C23" s="1">
        <v>90</v>
      </c>
      <c r="D23" s="44">
        <f>B23*C23</f>
        <v>1350</v>
      </c>
    </row>
    <row r="24" spans="1:4" x14ac:dyDescent="0.25">
      <c r="A24" s="19" t="s">
        <v>266</v>
      </c>
      <c r="B24" s="3">
        <v>35</v>
      </c>
      <c r="C24" s="1">
        <v>100</v>
      </c>
      <c r="D24" s="44">
        <f>B24*C24</f>
        <v>3500</v>
      </c>
    </row>
    <row r="25" spans="1:4" x14ac:dyDescent="0.25">
      <c r="A25" s="19" t="s">
        <v>8</v>
      </c>
      <c r="B25" s="3">
        <v>0</v>
      </c>
      <c r="C25" s="1">
        <v>0</v>
      </c>
      <c r="D25" s="44">
        <f>B25*C25</f>
        <v>0</v>
      </c>
    </row>
    <row r="26" spans="1:4" x14ac:dyDescent="0.25">
      <c r="A26" s="19" t="s">
        <v>9</v>
      </c>
      <c r="B26" s="3">
        <v>0</v>
      </c>
      <c r="C26" s="1">
        <v>0</v>
      </c>
      <c r="D26" s="44">
        <f t="shared" ref="D26:D27" si="2">B26*C26</f>
        <v>0</v>
      </c>
    </row>
    <row r="27" spans="1:4" x14ac:dyDescent="0.25">
      <c r="A27" s="19" t="s">
        <v>11</v>
      </c>
      <c r="B27" s="3">
        <v>0</v>
      </c>
      <c r="C27" s="1">
        <v>0</v>
      </c>
      <c r="D27" s="44">
        <f t="shared" si="2"/>
        <v>0</v>
      </c>
    </row>
    <row r="28" spans="1:4" x14ac:dyDescent="0.25">
      <c r="A28" s="19" t="s">
        <v>10</v>
      </c>
      <c r="B28" s="20"/>
      <c r="C28" s="1"/>
      <c r="D28" s="1"/>
    </row>
    <row r="29" spans="1:4" x14ac:dyDescent="0.25">
      <c r="A29" s="19"/>
      <c r="B29" s="20"/>
      <c r="C29" s="1"/>
      <c r="D29" s="1"/>
    </row>
    <row r="30" spans="1:4" x14ac:dyDescent="0.25">
      <c r="A30" s="19" t="s">
        <v>13</v>
      </c>
      <c r="B30" s="20"/>
      <c r="C30" s="1"/>
      <c r="D30" s="44">
        <f>SUM(D20:D28)</f>
        <v>9735</v>
      </c>
    </row>
    <row r="31" spans="1:4" x14ac:dyDescent="0.25">
      <c r="A31" s="21" t="s">
        <v>28</v>
      </c>
      <c r="B31" s="20"/>
      <c r="C31" s="1">
        <v>0</v>
      </c>
      <c r="D31" s="44">
        <f>D30*C31</f>
        <v>0</v>
      </c>
    </row>
    <row r="32" spans="1:4" x14ac:dyDescent="0.25">
      <c r="A32" s="19" t="s">
        <v>29</v>
      </c>
      <c r="B32" s="20"/>
      <c r="C32" s="1"/>
      <c r="D32" s="44">
        <f>D30+D31</f>
        <v>9735</v>
      </c>
    </row>
    <row r="33" spans="1:4" x14ac:dyDescent="0.25">
      <c r="A33" s="48"/>
      <c r="B33" s="49"/>
      <c r="C33" s="50"/>
      <c r="D33" s="1"/>
    </row>
    <row r="34" spans="1:4" x14ac:dyDescent="0.25">
      <c r="A34" s="57" t="s">
        <v>12</v>
      </c>
      <c r="B34" s="57"/>
      <c r="C34" s="57"/>
      <c r="D34" s="57"/>
    </row>
    <row r="35" spans="1:4" x14ac:dyDescent="0.25">
      <c r="A35" s="62" t="s">
        <v>227</v>
      </c>
      <c r="B35" s="63"/>
      <c r="C35" s="64"/>
      <c r="D35" s="45">
        <v>300</v>
      </c>
    </row>
    <row r="36" spans="1:4" x14ac:dyDescent="0.25">
      <c r="A36" s="62" t="s">
        <v>270</v>
      </c>
      <c r="B36" s="63"/>
      <c r="C36" s="64"/>
      <c r="D36" s="45">
        <v>200</v>
      </c>
    </row>
    <row r="37" spans="1:4" x14ac:dyDescent="0.25">
      <c r="A37" s="48" t="s">
        <v>259</v>
      </c>
      <c r="B37" s="49"/>
      <c r="C37" s="50"/>
      <c r="D37" s="44">
        <v>600</v>
      </c>
    </row>
    <row r="38" spans="1:4" x14ac:dyDescent="0.25">
      <c r="A38" s="48" t="s">
        <v>14</v>
      </c>
      <c r="B38" s="49"/>
      <c r="C38" s="50"/>
      <c r="D38" s="44">
        <f>SUM(D35:D37)</f>
        <v>1100</v>
      </c>
    </row>
    <row r="39" spans="1:4" x14ac:dyDescent="0.25">
      <c r="A39" s="48"/>
      <c r="B39" s="49"/>
      <c r="C39" s="50"/>
      <c r="D39" s="44"/>
    </row>
    <row r="40" spans="1:4" x14ac:dyDescent="0.25">
      <c r="A40" s="48" t="s">
        <v>34</v>
      </c>
      <c r="B40" s="49"/>
      <c r="C40" s="50"/>
      <c r="D40" s="44">
        <f>D16+D32+D38</f>
        <v>14435</v>
      </c>
    </row>
    <row r="41" spans="1:4" x14ac:dyDescent="0.25">
      <c r="A41" s="48"/>
      <c r="B41" s="49"/>
      <c r="C41" s="50"/>
      <c r="D41" s="3"/>
    </row>
    <row r="42" spans="1:4" x14ac:dyDescent="0.25">
      <c r="A42" s="48"/>
      <c r="B42" s="49"/>
      <c r="C42" s="50"/>
      <c r="D42" s="3"/>
    </row>
    <row r="43" spans="1:4" ht="215.25" customHeight="1" x14ac:dyDescent="0.25">
      <c r="A43" s="51" t="s">
        <v>296</v>
      </c>
      <c r="B43" s="52"/>
      <c r="C43" s="52"/>
      <c r="D43" s="53"/>
    </row>
    <row r="44" spans="1:4" ht="200.1" customHeight="1" x14ac:dyDescent="0.25">
      <c r="A44" s="54"/>
      <c r="B44" s="55"/>
      <c r="C44" s="55"/>
      <c r="D44" s="56"/>
    </row>
    <row r="45" spans="1:4" x14ac:dyDescent="0.25">
      <c r="A45" s="1" t="s">
        <v>15</v>
      </c>
      <c r="B45" s="48" t="s">
        <v>283</v>
      </c>
      <c r="C45" s="49"/>
      <c r="D45" s="50"/>
    </row>
  </sheetData>
  <mergeCells count="21">
    <mergeCell ref="B45:D45"/>
    <mergeCell ref="A36:C36"/>
    <mergeCell ref="A35:C35"/>
    <mergeCell ref="A39:C39"/>
    <mergeCell ref="A40:C40"/>
    <mergeCell ref="A41:C41"/>
    <mergeCell ref="A42:C42"/>
    <mergeCell ref="A43:D43"/>
    <mergeCell ref="A44:D44"/>
    <mergeCell ref="A38:C38"/>
    <mergeCell ref="A7:D7"/>
    <mergeCell ref="A18:D18"/>
    <mergeCell ref="A33:C33"/>
    <mergeCell ref="A34:D34"/>
    <mergeCell ref="A37:C37"/>
    <mergeCell ref="A6:D6"/>
    <mergeCell ref="A1:D1"/>
    <mergeCell ref="B2:D2"/>
    <mergeCell ref="B3:D3"/>
    <mergeCell ref="A4:D4"/>
    <mergeCell ref="A5:D5"/>
  </mergeCells>
  <pageMargins left="0.7" right="0.7" top="0.75" bottom="0.75" header="0.3" footer="0.3"/>
  <pageSetup scale="8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727B0-0553-4AF9-9818-0A726AC94E0A}">
  <sheetPr>
    <tabColor rgb="FFBAFFA1"/>
    <pageSetUpPr fitToPage="1"/>
  </sheetPr>
  <dimension ref="A1:L42"/>
  <sheetViews>
    <sheetView workbookViewId="0">
      <pane ySplit="5" topLeftCell="A17" activePane="bottomLeft" state="frozen"/>
      <selection pane="bottomLeft" activeCell="A40" sqref="A40:D40"/>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88</v>
      </c>
      <c r="B4" s="49"/>
      <c r="C4" s="49"/>
      <c r="D4" s="50"/>
    </row>
    <row r="5" spans="1:12" x14ac:dyDescent="0.25">
      <c r="A5" s="48" t="s">
        <v>117</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118</v>
      </c>
      <c r="B9" s="3">
        <v>80</v>
      </c>
      <c r="C9" s="1">
        <v>20</v>
      </c>
      <c r="D9" s="44">
        <f>B9*C9</f>
        <v>1600</v>
      </c>
      <c r="I9" s="26"/>
      <c r="L9" s="26"/>
    </row>
    <row r="10" spans="1:12" x14ac:dyDescent="0.25">
      <c r="A10" s="1" t="s">
        <v>119</v>
      </c>
      <c r="B10" s="3">
        <v>60</v>
      </c>
      <c r="C10" s="1">
        <v>20</v>
      </c>
      <c r="D10" s="44">
        <f>B10*C10</f>
        <v>1200</v>
      </c>
      <c r="I10" s="26"/>
      <c r="L10" s="26"/>
    </row>
    <row r="11" spans="1:12" x14ac:dyDescent="0.25">
      <c r="A11" s="1" t="s">
        <v>263</v>
      </c>
      <c r="B11" s="3">
        <v>20</v>
      </c>
      <c r="C11" s="1">
        <v>50</v>
      </c>
      <c r="D11" s="44">
        <f t="shared" ref="D11:D13" si="0">B11*C11</f>
        <v>1000</v>
      </c>
    </row>
    <row r="12" spans="1:12" x14ac:dyDescent="0.25">
      <c r="A12" s="1"/>
      <c r="B12" s="3">
        <v>0</v>
      </c>
      <c r="C12" s="1">
        <v>0</v>
      </c>
      <c r="D12" s="44">
        <f t="shared" si="0"/>
        <v>0</v>
      </c>
    </row>
    <row r="13" spans="1:12" x14ac:dyDescent="0.25">
      <c r="A13" s="1"/>
      <c r="B13" s="3">
        <v>0</v>
      </c>
      <c r="C13" s="1">
        <v>0</v>
      </c>
      <c r="D13" s="44">
        <f t="shared" si="0"/>
        <v>0</v>
      </c>
    </row>
    <row r="14" spans="1:12" x14ac:dyDescent="0.25">
      <c r="A14" s="1" t="s">
        <v>5</v>
      </c>
      <c r="B14" s="1"/>
      <c r="C14" s="1">
        <f>SUM(C9:C13)</f>
        <v>90</v>
      </c>
      <c r="D14" s="44">
        <f>SUM(D9:D13)</f>
        <v>3800</v>
      </c>
    </row>
    <row r="15" spans="1:12" x14ac:dyDescent="0.25">
      <c r="A15" s="1" t="s">
        <v>24</v>
      </c>
      <c r="B15" s="1"/>
      <c r="C15" s="1"/>
      <c r="D15" s="44">
        <f>D14*B15</f>
        <v>0</v>
      </c>
    </row>
    <row r="16" spans="1:12" x14ac:dyDescent="0.25">
      <c r="A16" s="1" t="s">
        <v>6</v>
      </c>
      <c r="B16" s="1"/>
      <c r="C16" s="1"/>
      <c r="D16" s="44">
        <f>D14+D15</f>
        <v>3800</v>
      </c>
    </row>
    <row r="17" spans="1:4" x14ac:dyDescent="0.25">
      <c r="A17" s="1" t="s">
        <v>19</v>
      </c>
      <c r="B17" s="24" t="s">
        <v>18</v>
      </c>
      <c r="C17" s="1">
        <v>0</v>
      </c>
      <c r="D17" s="44">
        <v>0</v>
      </c>
    </row>
    <row r="18" spans="1:4" x14ac:dyDescent="0.25">
      <c r="A18" s="1" t="s">
        <v>7</v>
      </c>
      <c r="B18" s="1"/>
      <c r="C18" s="1"/>
      <c r="D18" s="44">
        <f>D16+D17</f>
        <v>3800</v>
      </c>
    </row>
    <row r="19" spans="1:4" x14ac:dyDescent="0.25">
      <c r="A19" s="1"/>
      <c r="B19" s="1"/>
      <c r="C19" s="1"/>
      <c r="D19" s="3"/>
    </row>
    <row r="20" spans="1:4" x14ac:dyDescent="0.25">
      <c r="A20" s="57" t="s">
        <v>27</v>
      </c>
      <c r="B20" s="57"/>
      <c r="C20" s="57"/>
      <c r="D20" s="57"/>
    </row>
    <row r="21" spans="1:4" x14ac:dyDescent="0.25">
      <c r="A21" s="2" t="s">
        <v>38</v>
      </c>
      <c r="B21" s="2" t="s">
        <v>39</v>
      </c>
      <c r="C21" s="2" t="s">
        <v>40</v>
      </c>
      <c r="D21" s="2" t="s">
        <v>4</v>
      </c>
    </row>
    <row r="22" spans="1:4" x14ac:dyDescent="0.25">
      <c r="A22" s="19" t="s">
        <v>120</v>
      </c>
      <c r="B22" s="3">
        <v>40</v>
      </c>
      <c r="C22" s="1">
        <v>150</v>
      </c>
      <c r="D22" s="44">
        <f>B22*C22</f>
        <v>6000</v>
      </c>
    </row>
    <row r="23" spans="1:4" x14ac:dyDescent="0.25">
      <c r="A23" s="19" t="s">
        <v>121</v>
      </c>
      <c r="B23" s="3">
        <v>35</v>
      </c>
      <c r="C23" s="1">
        <v>250</v>
      </c>
      <c r="D23" s="44">
        <f>B23*C23</f>
        <v>8750</v>
      </c>
    </row>
    <row r="24" spans="1:4" x14ac:dyDescent="0.25">
      <c r="A24" s="19" t="s">
        <v>8</v>
      </c>
      <c r="B24" s="3">
        <v>0</v>
      </c>
      <c r="C24" s="1">
        <v>0</v>
      </c>
      <c r="D24" s="44">
        <f>B24*C24</f>
        <v>0</v>
      </c>
    </row>
    <row r="25" spans="1:4" x14ac:dyDescent="0.25">
      <c r="A25" s="19" t="s">
        <v>9</v>
      </c>
      <c r="B25" s="3">
        <v>0</v>
      </c>
      <c r="C25" s="1">
        <v>0</v>
      </c>
      <c r="D25" s="44">
        <f t="shared" ref="D25:D26" si="1">B25*C25</f>
        <v>0</v>
      </c>
    </row>
    <row r="26" spans="1:4" x14ac:dyDescent="0.25">
      <c r="A26" s="19" t="s">
        <v>11</v>
      </c>
      <c r="B26" s="3">
        <v>0</v>
      </c>
      <c r="C26" s="1">
        <v>0</v>
      </c>
      <c r="D26" s="44">
        <f t="shared" si="1"/>
        <v>0</v>
      </c>
    </row>
    <row r="27" spans="1:4" x14ac:dyDescent="0.25">
      <c r="A27" s="19" t="s">
        <v>10</v>
      </c>
      <c r="B27" s="20"/>
      <c r="C27" s="1"/>
      <c r="D27" s="1"/>
    </row>
    <row r="28" spans="1:4" x14ac:dyDescent="0.25">
      <c r="A28" s="19"/>
      <c r="B28" s="20"/>
      <c r="C28" s="1"/>
      <c r="D28" s="1"/>
    </row>
    <row r="29" spans="1:4" x14ac:dyDescent="0.25">
      <c r="A29" s="19" t="s">
        <v>13</v>
      </c>
      <c r="B29" s="20"/>
      <c r="C29" s="1"/>
      <c r="D29" s="44">
        <f>SUM(D22:D27)</f>
        <v>14750</v>
      </c>
    </row>
    <row r="30" spans="1:4" x14ac:dyDescent="0.25">
      <c r="A30" s="21" t="s">
        <v>28</v>
      </c>
      <c r="B30" s="20"/>
      <c r="C30" s="1">
        <v>0</v>
      </c>
      <c r="D30" s="44">
        <f>D29*C30</f>
        <v>0</v>
      </c>
    </row>
    <row r="31" spans="1:4" x14ac:dyDescent="0.25">
      <c r="A31" s="19" t="s">
        <v>29</v>
      </c>
      <c r="B31" s="20"/>
      <c r="C31" s="1"/>
      <c r="D31" s="44">
        <f>D29+D30</f>
        <v>14750</v>
      </c>
    </row>
    <row r="32" spans="1:4" x14ac:dyDescent="0.25">
      <c r="A32" s="48"/>
      <c r="B32" s="49"/>
      <c r="C32" s="50"/>
      <c r="D32" s="44"/>
    </row>
    <row r="33" spans="1:4" x14ac:dyDescent="0.25">
      <c r="A33" s="57" t="s">
        <v>12</v>
      </c>
      <c r="B33" s="57"/>
      <c r="C33" s="57"/>
      <c r="D33" s="57"/>
    </row>
    <row r="34" spans="1:4" x14ac:dyDescent="0.25">
      <c r="A34" s="48" t="s">
        <v>134</v>
      </c>
      <c r="B34" s="49"/>
      <c r="C34" s="50"/>
      <c r="D34" s="44">
        <v>600</v>
      </c>
    </row>
    <row r="35" spans="1:4" x14ac:dyDescent="0.25">
      <c r="A35" s="48" t="s">
        <v>14</v>
      </c>
      <c r="B35" s="49"/>
      <c r="C35" s="50"/>
      <c r="D35" s="44">
        <f>D34</f>
        <v>600</v>
      </c>
    </row>
    <row r="36" spans="1:4" x14ac:dyDescent="0.25">
      <c r="A36" s="48"/>
      <c r="B36" s="49"/>
      <c r="C36" s="50"/>
      <c r="D36" s="44"/>
    </row>
    <row r="37" spans="1:4" x14ac:dyDescent="0.25">
      <c r="A37" s="48" t="s">
        <v>34</v>
      </c>
      <c r="B37" s="49"/>
      <c r="C37" s="50"/>
      <c r="D37" s="44">
        <f>D18+D31+D35</f>
        <v>19150</v>
      </c>
    </row>
    <row r="38" spans="1:4" x14ac:dyDescent="0.25">
      <c r="A38" s="48"/>
      <c r="B38" s="49"/>
      <c r="C38" s="50"/>
      <c r="D38" s="3"/>
    </row>
    <row r="39" spans="1:4" x14ac:dyDescent="0.25">
      <c r="A39" s="48"/>
      <c r="B39" s="49"/>
      <c r="C39" s="50"/>
      <c r="D39" s="3"/>
    </row>
    <row r="40" spans="1:4" ht="215.25" customHeight="1" x14ac:dyDescent="0.25">
      <c r="A40" s="51" t="s">
        <v>295</v>
      </c>
      <c r="B40" s="52"/>
      <c r="C40" s="52"/>
      <c r="D40" s="53"/>
    </row>
    <row r="41" spans="1:4" ht="200.1" customHeight="1" x14ac:dyDescent="0.25">
      <c r="A41" s="54"/>
      <c r="B41" s="55"/>
      <c r="C41" s="55"/>
      <c r="D41" s="56"/>
    </row>
    <row r="42" spans="1:4" x14ac:dyDescent="0.25">
      <c r="A42" s="1" t="s">
        <v>15</v>
      </c>
      <c r="B42" s="48" t="s">
        <v>283</v>
      </c>
      <c r="C42" s="49"/>
      <c r="D42" s="50"/>
    </row>
  </sheetData>
  <mergeCells count="19">
    <mergeCell ref="A35:C35"/>
    <mergeCell ref="A1:D1"/>
    <mergeCell ref="B2:D2"/>
    <mergeCell ref="B3:D3"/>
    <mergeCell ref="A4:D4"/>
    <mergeCell ref="A5:D5"/>
    <mergeCell ref="A6:D6"/>
    <mergeCell ref="A7:D7"/>
    <mergeCell ref="A20:D20"/>
    <mergeCell ref="A32:C32"/>
    <mergeCell ref="A33:D33"/>
    <mergeCell ref="A34:C34"/>
    <mergeCell ref="B42:D42"/>
    <mergeCell ref="A36:C36"/>
    <mergeCell ref="A37:C37"/>
    <mergeCell ref="A38:C38"/>
    <mergeCell ref="A39:C39"/>
    <mergeCell ref="A40:D40"/>
    <mergeCell ref="A41:D41"/>
  </mergeCells>
  <pageMargins left="0.7" right="0.7" top="0.75" bottom="0.75" header="0.3" footer="0.3"/>
  <pageSetup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F5D3-1E8A-44AD-B679-108909E80B3E}">
  <sheetPr>
    <tabColor rgb="FFBAFFA1"/>
    <pageSetUpPr fitToPage="1"/>
  </sheetPr>
  <dimension ref="A1:L49"/>
  <sheetViews>
    <sheetView workbookViewId="0">
      <pane ySplit="5" topLeftCell="A30" activePane="bottomLeft" state="frozen"/>
      <selection pane="bottomLeft" activeCell="A47" sqref="A47:D47"/>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89</v>
      </c>
      <c r="B4" s="49"/>
      <c r="C4" s="49"/>
      <c r="D4" s="50"/>
    </row>
    <row r="5" spans="1:12" x14ac:dyDescent="0.25">
      <c r="A5" s="48" t="s">
        <v>122</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123</v>
      </c>
      <c r="B9" s="3">
        <v>90</v>
      </c>
      <c r="C9" s="1">
        <v>24</v>
      </c>
      <c r="D9" s="44">
        <f>B9*C9</f>
        <v>2160</v>
      </c>
      <c r="I9" s="26"/>
      <c r="L9" s="26"/>
    </row>
    <row r="10" spans="1:12" x14ac:dyDescent="0.25">
      <c r="A10" s="1" t="s">
        <v>124</v>
      </c>
      <c r="B10" s="3">
        <v>70</v>
      </c>
      <c r="C10" s="1">
        <v>32</v>
      </c>
      <c r="D10" s="44">
        <f>B10*C10</f>
        <v>2240</v>
      </c>
      <c r="I10" s="26"/>
      <c r="L10" s="26"/>
    </row>
    <row r="11" spans="1:12" x14ac:dyDescent="0.25">
      <c r="A11" s="1" t="s">
        <v>263</v>
      </c>
      <c r="B11" s="3">
        <v>20</v>
      </c>
      <c r="C11" s="1">
        <v>32</v>
      </c>
      <c r="D11" s="44">
        <f t="shared" ref="D11:D14" si="0">B11*C11</f>
        <v>640</v>
      </c>
    </row>
    <row r="12" spans="1:12" x14ac:dyDescent="0.25">
      <c r="A12" s="1"/>
      <c r="B12" s="3">
        <v>0</v>
      </c>
      <c r="C12" s="1">
        <v>0</v>
      </c>
      <c r="D12" s="44">
        <f t="shared" si="0"/>
        <v>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88</v>
      </c>
      <c r="D15" s="44">
        <f>SUM(D9:D14)</f>
        <v>5040</v>
      </c>
    </row>
    <row r="16" spans="1:12" x14ac:dyDescent="0.25">
      <c r="A16" s="1" t="s">
        <v>24</v>
      </c>
      <c r="B16" s="1"/>
      <c r="C16" s="1"/>
      <c r="D16" s="44">
        <f>D15*B16</f>
        <v>0</v>
      </c>
    </row>
    <row r="17" spans="1:4" x14ac:dyDescent="0.25">
      <c r="A17" s="1" t="s">
        <v>6</v>
      </c>
      <c r="B17" s="1"/>
      <c r="C17" s="1"/>
      <c r="D17" s="44">
        <f>D15+D16</f>
        <v>5040</v>
      </c>
    </row>
    <row r="18" spans="1:4" x14ac:dyDescent="0.25">
      <c r="A18" s="1" t="s">
        <v>19</v>
      </c>
      <c r="B18" s="24" t="s">
        <v>18</v>
      </c>
      <c r="C18" s="1">
        <v>0</v>
      </c>
      <c r="D18" s="44">
        <v>0</v>
      </c>
    </row>
    <row r="19" spans="1:4" x14ac:dyDescent="0.25">
      <c r="A19" s="1" t="s">
        <v>7</v>
      </c>
      <c r="B19" s="1"/>
      <c r="C19" s="1"/>
      <c r="D19" s="44">
        <f>D17+D18</f>
        <v>5040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125</v>
      </c>
      <c r="B23" s="3">
        <v>670</v>
      </c>
      <c r="C23" s="1">
        <v>12</v>
      </c>
      <c r="D23" s="44">
        <f t="shared" ref="D23:D29" si="1">B23*C23</f>
        <v>8040</v>
      </c>
    </row>
    <row r="24" spans="1:4" x14ac:dyDescent="0.25">
      <c r="A24" s="19" t="s">
        <v>127</v>
      </c>
      <c r="B24" s="3">
        <v>45</v>
      </c>
      <c r="C24" s="1">
        <v>40</v>
      </c>
      <c r="D24" s="44">
        <f t="shared" si="1"/>
        <v>1800</v>
      </c>
    </row>
    <row r="25" spans="1:4" x14ac:dyDescent="0.25">
      <c r="A25" s="19" t="s">
        <v>126</v>
      </c>
      <c r="B25" s="3">
        <v>28</v>
      </c>
      <c r="C25" s="1">
        <v>90</v>
      </c>
      <c r="D25" s="44">
        <f t="shared" si="1"/>
        <v>2520</v>
      </c>
    </row>
    <row r="26" spans="1:4" x14ac:dyDescent="0.25">
      <c r="A26" s="19" t="s">
        <v>130</v>
      </c>
      <c r="B26" s="3">
        <v>18</v>
      </c>
      <c r="C26" s="1">
        <v>100</v>
      </c>
      <c r="D26" s="44">
        <f t="shared" si="1"/>
        <v>1800</v>
      </c>
    </row>
    <row r="27" spans="1:4" x14ac:dyDescent="0.25">
      <c r="A27" s="19" t="s">
        <v>129</v>
      </c>
      <c r="B27" s="3">
        <v>30</v>
      </c>
      <c r="C27" s="1">
        <v>90</v>
      </c>
      <c r="D27" s="44">
        <f t="shared" si="1"/>
        <v>2700</v>
      </c>
    </row>
    <row r="28" spans="1:4" x14ac:dyDescent="0.25">
      <c r="A28" s="19" t="s">
        <v>131</v>
      </c>
      <c r="B28" s="3">
        <v>20</v>
      </c>
      <c r="C28" s="1">
        <v>25</v>
      </c>
      <c r="D28" s="44">
        <f t="shared" si="1"/>
        <v>500</v>
      </c>
    </row>
    <row r="29" spans="1:4" x14ac:dyDescent="0.25">
      <c r="A29" s="19" t="s">
        <v>128</v>
      </c>
      <c r="B29" s="3">
        <v>75</v>
      </c>
      <c r="C29" s="1">
        <v>30</v>
      </c>
      <c r="D29" s="44">
        <f t="shared" si="1"/>
        <v>2250</v>
      </c>
    </row>
    <row r="30" spans="1:4" x14ac:dyDescent="0.25">
      <c r="A30" s="19" t="s">
        <v>8</v>
      </c>
      <c r="B30" s="3">
        <v>0</v>
      </c>
      <c r="C30" s="1">
        <v>0</v>
      </c>
      <c r="D30" s="44">
        <f t="shared" ref="D30:D32" si="2">B30*C30</f>
        <v>0</v>
      </c>
    </row>
    <row r="31" spans="1:4" x14ac:dyDescent="0.25">
      <c r="A31" s="19" t="s">
        <v>9</v>
      </c>
      <c r="B31" s="3">
        <v>0</v>
      </c>
      <c r="C31" s="1">
        <v>0</v>
      </c>
      <c r="D31" s="44">
        <f t="shared" si="2"/>
        <v>0</v>
      </c>
    </row>
    <row r="32" spans="1:4" x14ac:dyDescent="0.25">
      <c r="A32" s="19" t="s">
        <v>11</v>
      </c>
      <c r="B32" s="3">
        <v>0</v>
      </c>
      <c r="C32" s="1">
        <v>0</v>
      </c>
      <c r="D32" s="44">
        <f t="shared" si="2"/>
        <v>0</v>
      </c>
    </row>
    <row r="33" spans="1:4" x14ac:dyDescent="0.25">
      <c r="A33" s="19" t="s">
        <v>10</v>
      </c>
      <c r="B33" s="20"/>
      <c r="C33" s="1"/>
      <c r="D33" s="1"/>
    </row>
    <row r="34" spans="1:4" x14ac:dyDescent="0.25">
      <c r="A34" s="19"/>
      <c r="B34" s="20"/>
      <c r="C34" s="1"/>
      <c r="D34" s="1"/>
    </row>
    <row r="35" spans="1:4" x14ac:dyDescent="0.25">
      <c r="A35" s="19" t="s">
        <v>13</v>
      </c>
      <c r="B35" s="20"/>
      <c r="C35" s="1"/>
      <c r="D35" s="44">
        <f>SUM(D23:D33)</f>
        <v>19610</v>
      </c>
    </row>
    <row r="36" spans="1:4" x14ac:dyDescent="0.25">
      <c r="A36" s="21" t="s">
        <v>28</v>
      </c>
      <c r="B36" s="20"/>
      <c r="C36" s="1">
        <v>0</v>
      </c>
      <c r="D36" s="44">
        <f>D35*C36</f>
        <v>0</v>
      </c>
    </row>
    <row r="37" spans="1:4" x14ac:dyDescent="0.25">
      <c r="A37" s="19" t="s">
        <v>29</v>
      </c>
      <c r="B37" s="20"/>
      <c r="C37" s="1"/>
      <c r="D37" s="44">
        <f>D35+D36</f>
        <v>19610</v>
      </c>
    </row>
    <row r="38" spans="1:4" x14ac:dyDescent="0.25">
      <c r="A38" s="48"/>
      <c r="B38" s="49"/>
      <c r="C38" s="50"/>
      <c r="D38" s="1"/>
    </row>
    <row r="39" spans="1:4" x14ac:dyDescent="0.25">
      <c r="A39" s="57" t="s">
        <v>12</v>
      </c>
      <c r="B39" s="57"/>
      <c r="C39" s="57"/>
      <c r="D39" s="57"/>
    </row>
    <row r="40" spans="1:4" x14ac:dyDescent="0.25">
      <c r="A40" s="48" t="s">
        <v>133</v>
      </c>
      <c r="B40" s="49"/>
      <c r="C40" s="50"/>
      <c r="D40" s="44">
        <v>800</v>
      </c>
    </row>
    <row r="41" spans="1:4" x14ac:dyDescent="0.25">
      <c r="A41" s="62" t="s">
        <v>132</v>
      </c>
      <c r="B41" s="63"/>
      <c r="C41" s="64"/>
      <c r="D41" s="44">
        <v>250</v>
      </c>
    </row>
    <row r="42" spans="1:4" x14ac:dyDescent="0.25">
      <c r="A42" s="48" t="s">
        <v>14</v>
      </c>
      <c r="B42" s="49"/>
      <c r="C42" s="50"/>
      <c r="D42" s="44">
        <f>SUM(D40:D41)</f>
        <v>1050</v>
      </c>
    </row>
    <row r="43" spans="1:4" x14ac:dyDescent="0.25">
      <c r="A43" s="48"/>
      <c r="B43" s="49"/>
      <c r="C43" s="50"/>
      <c r="D43" s="44"/>
    </row>
    <row r="44" spans="1:4" x14ac:dyDescent="0.25">
      <c r="A44" s="48" t="s">
        <v>34</v>
      </c>
      <c r="B44" s="49"/>
      <c r="C44" s="50"/>
      <c r="D44" s="44">
        <f>D19+D37+D42</f>
        <v>25700</v>
      </c>
    </row>
    <row r="45" spans="1:4" x14ac:dyDescent="0.25">
      <c r="A45" s="48"/>
      <c r="B45" s="49"/>
      <c r="C45" s="50"/>
      <c r="D45" s="3"/>
    </row>
    <row r="46" spans="1:4" x14ac:dyDescent="0.25">
      <c r="A46" s="48"/>
      <c r="B46" s="49"/>
      <c r="C46" s="50"/>
      <c r="D46" s="3"/>
    </row>
    <row r="47" spans="1:4" ht="215.25" customHeight="1" x14ac:dyDescent="0.25">
      <c r="A47" s="51" t="s">
        <v>292</v>
      </c>
      <c r="B47" s="52"/>
      <c r="C47" s="52"/>
      <c r="D47" s="53"/>
    </row>
    <row r="48" spans="1:4" ht="200.1" customHeight="1" x14ac:dyDescent="0.25">
      <c r="A48" s="54"/>
      <c r="B48" s="55"/>
      <c r="C48" s="55"/>
      <c r="D48" s="56"/>
    </row>
    <row r="49" spans="1:4" x14ac:dyDescent="0.25">
      <c r="A49" s="1" t="s">
        <v>15</v>
      </c>
      <c r="B49" s="48" t="s">
        <v>283</v>
      </c>
      <c r="C49" s="49"/>
      <c r="D49" s="50"/>
    </row>
  </sheetData>
  <mergeCells count="20">
    <mergeCell ref="A42:C42"/>
    <mergeCell ref="A1:D1"/>
    <mergeCell ref="B2:D2"/>
    <mergeCell ref="B3:D3"/>
    <mergeCell ref="A4:D4"/>
    <mergeCell ref="A5:D5"/>
    <mergeCell ref="A6:D6"/>
    <mergeCell ref="A41:C41"/>
    <mergeCell ref="A7:D7"/>
    <mergeCell ref="A21:D21"/>
    <mergeCell ref="A38:C38"/>
    <mergeCell ref="A39:D39"/>
    <mergeCell ref="A40:C40"/>
    <mergeCell ref="B49:D49"/>
    <mergeCell ref="A43:C43"/>
    <mergeCell ref="A44:C44"/>
    <mergeCell ref="A45:C45"/>
    <mergeCell ref="A46:C46"/>
    <mergeCell ref="A47:D47"/>
    <mergeCell ref="A48:D48"/>
  </mergeCells>
  <pageMargins left="0.7" right="0.7" top="0.75" bottom="0.75" header="0.3" footer="0.3"/>
  <pageSetup scale="8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F6AA9-D019-457D-8920-3895256250D2}">
  <sheetPr>
    <tabColor rgb="FFBAFFA1"/>
    <pageSetUpPr fitToPage="1"/>
  </sheetPr>
  <dimension ref="A1:L50"/>
  <sheetViews>
    <sheetView workbookViewId="0">
      <pane ySplit="5" topLeftCell="A27" activePane="bottomLeft" state="frozen"/>
      <selection pane="bottomLeft" activeCell="I39" sqref="I39"/>
    </sheetView>
  </sheetViews>
  <sheetFormatPr defaultRowHeight="15" x14ac:dyDescent="0.25"/>
  <cols>
    <col min="1" max="1" width="51.42578125" customWidth="1"/>
    <col min="2" max="2" width="39.28515625" customWidth="1"/>
    <col min="8" max="8" width="10.42578125" bestFit="1" customWidth="1"/>
    <col min="9" max="9" width="9.5703125" bestFit="1" customWidth="1"/>
    <col min="10" max="10" width="14.28515625" bestFit="1" customWidth="1"/>
    <col min="11" max="11" width="18.28515625" bestFit="1" customWidth="1"/>
    <col min="12" max="12" width="11.85546875" bestFit="1" customWidth="1"/>
  </cols>
  <sheetData>
    <row r="1" spans="1:12" x14ac:dyDescent="0.25">
      <c r="A1" s="57" t="s">
        <v>0</v>
      </c>
      <c r="B1" s="57"/>
      <c r="C1" s="57"/>
      <c r="D1" s="57"/>
    </row>
    <row r="2" spans="1:12" ht="21" x14ac:dyDescent="0.35">
      <c r="A2" s="25" t="s">
        <v>36</v>
      </c>
      <c r="B2" s="58" t="s">
        <v>101</v>
      </c>
      <c r="C2" s="58"/>
      <c r="D2" s="58"/>
    </row>
    <row r="3" spans="1:12" x14ac:dyDescent="0.25">
      <c r="A3" s="1" t="s">
        <v>84</v>
      </c>
      <c r="B3" s="48"/>
      <c r="C3" s="49"/>
      <c r="D3" s="50"/>
    </row>
    <row r="4" spans="1:12" x14ac:dyDescent="0.25">
      <c r="A4" s="48" t="s">
        <v>90</v>
      </c>
      <c r="B4" s="49"/>
      <c r="C4" s="49"/>
      <c r="D4" s="50"/>
    </row>
    <row r="5" spans="1:12" x14ac:dyDescent="0.25">
      <c r="A5" s="48" t="s">
        <v>140</v>
      </c>
      <c r="B5" s="49"/>
      <c r="C5" s="49"/>
      <c r="D5" s="50"/>
    </row>
    <row r="6" spans="1:12" x14ac:dyDescent="0.25">
      <c r="A6" s="48"/>
      <c r="B6" s="49"/>
      <c r="C6" s="49"/>
      <c r="D6" s="50"/>
      <c r="H6" s="8"/>
    </row>
    <row r="7" spans="1:12" x14ac:dyDescent="0.25">
      <c r="A7" s="57" t="s">
        <v>1</v>
      </c>
      <c r="B7" s="57"/>
      <c r="C7" s="57"/>
      <c r="D7" s="57"/>
    </row>
    <row r="8" spans="1:12" x14ac:dyDescent="0.25">
      <c r="A8" s="2" t="s">
        <v>37</v>
      </c>
      <c r="B8" s="2" t="s">
        <v>3</v>
      </c>
      <c r="C8" s="2" t="s">
        <v>16</v>
      </c>
      <c r="D8" s="2" t="s">
        <v>4</v>
      </c>
      <c r="I8" s="26"/>
      <c r="L8" s="26"/>
    </row>
    <row r="9" spans="1:12" x14ac:dyDescent="0.25">
      <c r="A9" s="1" t="s">
        <v>138</v>
      </c>
      <c r="B9" s="3">
        <v>90</v>
      </c>
      <c r="C9" s="1">
        <v>24</v>
      </c>
      <c r="D9" s="44">
        <f>B9*C9</f>
        <v>2160</v>
      </c>
      <c r="I9" s="26"/>
      <c r="L9" s="26"/>
    </row>
    <row r="10" spans="1:12" x14ac:dyDescent="0.25">
      <c r="A10" s="1" t="s">
        <v>139</v>
      </c>
      <c r="B10" s="3">
        <v>80</v>
      </c>
      <c r="C10" s="1">
        <v>24</v>
      </c>
      <c r="D10" s="44">
        <f>B10*C10</f>
        <v>1920</v>
      </c>
      <c r="I10" s="26"/>
      <c r="L10" s="26"/>
    </row>
    <row r="11" spans="1:12" x14ac:dyDescent="0.25">
      <c r="A11" s="1" t="s">
        <v>263</v>
      </c>
      <c r="B11" s="3">
        <v>20</v>
      </c>
      <c r="C11" s="1">
        <v>36</v>
      </c>
      <c r="D11" s="44">
        <f t="shared" ref="D11:D14" si="0">B11*C11</f>
        <v>720</v>
      </c>
    </row>
    <row r="12" spans="1:12" x14ac:dyDescent="0.25">
      <c r="A12" s="1"/>
      <c r="B12" s="3">
        <v>0</v>
      </c>
      <c r="C12" s="1">
        <v>0</v>
      </c>
      <c r="D12" s="44">
        <f t="shared" si="0"/>
        <v>0</v>
      </c>
    </row>
    <row r="13" spans="1:12" x14ac:dyDescent="0.25">
      <c r="A13" s="1"/>
      <c r="B13" s="3">
        <v>0</v>
      </c>
      <c r="C13" s="1">
        <v>0</v>
      </c>
      <c r="D13" s="44">
        <f t="shared" si="0"/>
        <v>0</v>
      </c>
    </row>
    <row r="14" spans="1:12" x14ac:dyDescent="0.25">
      <c r="A14" s="1"/>
      <c r="B14" s="3">
        <v>0</v>
      </c>
      <c r="C14" s="1">
        <v>0</v>
      </c>
      <c r="D14" s="44">
        <f t="shared" si="0"/>
        <v>0</v>
      </c>
    </row>
    <row r="15" spans="1:12" x14ac:dyDescent="0.25">
      <c r="A15" s="1" t="s">
        <v>5</v>
      </c>
      <c r="B15" s="1"/>
      <c r="C15" s="1">
        <f>SUM(C9:C14)</f>
        <v>84</v>
      </c>
      <c r="D15" s="44">
        <f>SUM(D9:D14)</f>
        <v>4800</v>
      </c>
    </row>
    <row r="16" spans="1:12" x14ac:dyDescent="0.25">
      <c r="A16" s="1" t="s">
        <v>24</v>
      </c>
      <c r="B16" s="1"/>
      <c r="C16" s="1"/>
      <c r="D16" s="44">
        <f>D15*B16</f>
        <v>0</v>
      </c>
    </row>
    <row r="17" spans="1:4" x14ac:dyDescent="0.25">
      <c r="A17" s="1" t="s">
        <v>6</v>
      </c>
      <c r="B17" s="1"/>
      <c r="C17" s="1"/>
      <c r="D17" s="44">
        <f>D15+D16</f>
        <v>4800</v>
      </c>
    </row>
    <row r="18" spans="1:4" x14ac:dyDescent="0.25">
      <c r="A18" s="1" t="s">
        <v>19</v>
      </c>
      <c r="B18" s="24" t="s">
        <v>18</v>
      </c>
      <c r="C18" s="1">
        <v>0</v>
      </c>
      <c r="D18" s="44">
        <v>0</v>
      </c>
    </row>
    <row r="19" spans="1:4" x14ac:dyDescent="0.25">
      <c r="A19" s="1" t="s">
        <v>7</v>
      </c>
      <c r="B19" s="1"/>
      <c r="C19" s="1"/>
      <c r="D19" s="44">
        <f>D17+D18</f>
        <v>4800</v>
      </c>
    </row>
    <row r="20" spans="1:4" x14ac:dyDescent="0.25">
      <c r="A20" s="1"/>
      <c r="B20" s="1"/>
      <c r="C20" s="1"/>
      <c r="D20" s="3"/>
    </row>
    <row r="21" spans="1:4" x14ac:dyDescent="0.25">
      <c r="A21" s="57" t="s">
        <v>27</v>
      </c>
      <c r="B21" s="57"/>
      <c r="C21" s="57"/>
      <c r="D21" s="57"/>
    </row>
    <row r="22" spans="1:4" x14ac:dyDescent="0.25">
      <c r="A22" s="2" t="s">
        <v>38</v>
      </c>
      <c r="B22" s="2" t="s">
        <v>39</v>
      </c>
      <c r="C22" s="2" t="s">
        <v>40</v>
      </c>
      <c r="D22" s="2" t="s">
        <v>4</v>
      </c>
    </row>
    <row r="23" spans="1:4" x14ac:dyDescent="0.25">
      <c r="A23" s="19" t="s">
        <v>141</v>
      </c>
      <c r="B23" s="3">
        <v>800</v>
      </c>
      <c r="C23" s="1">
        <v>12</v>
      </c>
      <c r="D23" s="44">
        <f t="shared" ref="D23:D30" si="1">B23*C23</f>
        <v>9600</v>
      </c>
    </row>
    <row r="24" spans="1:4" x14ac:dyDescent="0.25">
      <c r="A24" s="19" t="s">
        <v>142</v>
      </c>
      <c r="B24" s="3">
        <v>600</v>
      </c>
      <c r="C24" s="1">
        <v>3</v>
      </c>
      <c r="D24" s="44">
        <f t="shared" si="1"/>
        <v>1800</v>
      </c>
    </row>
    <row r="25" spans="1:4" x14ac:dyDescent="0.25">
      <c r="A25" s="19" t="s">
        <v>143</v>
      </c>
      <c r="B25" s="3">
        <v>300</v>
      </c>
      <c r="C25" s="1">
        <v>5</v>
      </c>
      <c r="D25" s="44">
        <f t="shared" si="1"/>
        <v>1500</v>
      </c>
    </row>
    <row r="26" spans="1:4" x14ac:dyDescent="0.25">
      <c r="A26" s="19" t="s">
        <v>144</v>
      </c>
      <c r="B26" s="3">
        <v>1200</v>
      </c>
      <c r="C26" s="1">
        <v>1</v>
      </c>
      <c r="D26" s="44">
        <f t="shared" si="1"/>
        <v>1200</v>
      </c>
    </row>
    <row r="27" spans="1:4" x14ac:dyDescent="0.25">
      <c r="A27" s="19" t="s">
        <v>145</v>
      </c>
      <c r="B27" s="3">
        <v>600</v>
      </c>
      <c r="C27" s="1">
        <v>2</v>
      </c>
      <c r="D27" s="44">
        <f t="shared" si="1"/>
        <v>1200</v>
      </c>
    </row>
    <row r="28" spans="1:4" x14ac:dyDescent="0.25">
      <c r="A28" s="19" t="s">
        <v>146</v>
      </c>
      <c r="B28" s="3">
        <v>50</v>
      </c>
      <c r="C28" s="1">
        <v>16</v>
      </c>
      <c r="D28" s="44">
        <f t="shared" si="1"/>
        <v>800</v>
      </c>
    </row>
    <row r="29" spans="1:4" x14ac:dyDescent="0.25">
      <c r="A29" s="19" t="s">
        <v>130</v>
      </c>
      <c r="B29" s="3">
        <v>25</v>
      </c>
      <c r="C29" s="1">
        <v>12</v>
      </c>
      <c r="D29" s="44">
        <f t="shared" si="1"/>
        <v>300</v>
      </c>
    </row>
    <row r="30" spans="1:4" x14ac:dyDescent="0.25">
      <c r="A30" s="19" t="s">
        <v>147</v>
      </c>
      <c r="B30" s="3">
        <v>1200</v>
      </c>
      <c r="C30" s="1">
        <v>1</v>
      </c>
      <c r="D30" s="44">
        <f t="shared" si="1"/>
        <v>1200</v>
      </c>
    </row>
    <row r="31" spans="1:4" x14ac:dyDescent="0.25">
      <c r="A31" s="19" t="s">
        <v>8</v>
      </c>
      <c r="B31" s="3">
        <v>0</v>
      </c>
      <c r="C31" s="1">
        <v>0</v>
      </c>
      <c r="D31" s="44">
        <f t="shared" ref="D31:D33" si="2">B31*C31</f>
        <v>0</v>
      </c>
    </row>
    <row r="32" spans="1:4" x14ac:dyDescent="0.25">
      <c r="A32" s="19" t="s">
        <v>9</v>
      </c>
      <c r="B32" s="3">
        <v>0</v>
      </c>
      <c r="C32" s="1">
        <v>0</v>
      </c>
      <c r="D32" s="44">
        <f t="shared" si="2"/>
        <v>0</v>
      </c>
    </row>
    <row r="33" spans="1:4" x14ac:dyDescent="0.25">
      <c r="A33" s="19" t="s">
        <v>11</v>
      </c>
      <c r="B33" s="3">
        <v>0</v>
      </c>
      <c r="C33" s="1">
        <v>0</v>
      </c>
      <c r="D33" s="44">
        <f t="shared" si="2"/>
        <v>0</v>
      </c>
    </row>
    <row r="34" spans="1:4" x14ac:dyDescent="0.25">
      <c r="A34" s="19" t="s">
        <v>10</v>
      </c>
      <c r="B34" s="20"/>
      <c r="C34" s="1"/>
      <c r="D34" s="1"/>
    </row>
    <row r="35" spans="1:4" x14ac:dyDescent="0.25">
      <c r="A35" s="19"/>
      <c r="B35" s="20"/>
      <c r="C35" s="1"/>
      <c r="D35" s="1"/>
    </row>
    <row r="36" spans="1:4" x14ac:dyDescent="0.25">
      <c r="A36" s="19" t="s">
        <v>13</v>
      </c>
      <c r="B36" s="20"/>
      <c r="C36" s="1"/>
      <c r="D36" s="44">
        <f>SUM(D23:D34)</f>
        <v>17600</v>
      </c>
    </row>
    <row r="37" spans="1:4" x14ac:dyDescent="0.25">
      <c r="A37" s="21" t="s">
        <v>28</v>
      </c>
      <c r="B37" s="20"/>
      <c r="C37" s="1">
        <v>0</v>
      </c>
      <c r="D37" s="44">
        <f>D36*C37</f>
        <v>0</v>
      </c>
    </row>
    <row r="38" spans="1:4" x14ac:dyDescent="0.25">
      <c r="A38" s="19" t="s">
        <v>29</v>
      </c>
      <c r="B38" s="20"/>
      <c r="C38" s="1"/>
      <c r="D38" s="44">
        <f>D36+D37</f>
        <v>17600</v>
      </c>
    </row>
    <row r="39" spans="1:4" x14ac:dyDescent="0.25">
      <c r="A39" s="48"/>
      <c r="B39" s="49"/>
      <c r="C39" s="50"/>
      <c r="D39" s="1"/>
    </row>
    <row r="40" spans="1:4" x14ac:dyDescent="0.25">
      <c r="A40" s="57" t="s">
        <v>12</v>
      </c>
      <c r="B40" s="57"/>
      <c r="C40" s="57"/>
      <c r="D40" s="57"/>
    </row>
    <row r="41" spans="1:4" x14ac:dyDescent="0.25">
      <c r="A41" s="48" t="s">
        <v>148</v>
      </c>
      <c r="B41" s="49"/>
      <c r="C41" s="50"/>
      <c r="D41" s="44">
        <v>1000</v>
      </c>
    </row>
    <row r="42" spans="1:4" x14ac:dyDescent="0.25">
      <c r="A42" s="62" t="s">
        <v>149</v>
      </c>
      <c r="B42" s="63"/>
      <c r="C42" s="64"/>
      <c r="D42" s="44">
        <v>300</v>
      </c>
    </row>
    <row r="43" spans="1:4" x14ac:dyDescent="0.25">
      <c r="A43" s="48" t="s">
        <v>14</v>
      </c>
      <c r="B43" s="49"/>
      <c r="C43" s="50"/>
      <c r="D43" s="44">
        <f>SUM(D41:D42)</f>
        <v>1300</v>
      </c>
    </row>
    <row r="44" spans="1:4" x14ac:dyDescent="0.25">
      <c r="A44" s="48"/>
      <c r="B44" s="49"/>
      <c r="C44" s="50"/>
      <c r="D44" s="44"/>
    </row>
    <row r="45" spans="1:4" x14ac:dyDescent="0.25">
      <c r="A45" s="48" t="s">
        <v>34</v>
      </c>
      <c r="B45" s="49"/>
      <c r="C45" s="50"/>
      <c r="D45" s="44">
        <f>D19+D38+D43</f>
        <v>23700</v>
      </c>
    </row>
    <row r="46" spans="1:4" x14ac:dyDescent="0.25">
      <c r="A46" s="48"/>
      <c r="B46" s="49"/>
      <c r="C46" s="50"/>
      <c r="D46" s="3"/>
    </row>
    <row r="47" spans="1:4" x14ac:dyDescent="0.25">
      <c r="A47" s="48"/>
      <c r="B47" s="49"/>
      <c r="C47" s="50"/>
      <c r="D47" s="3"/>
    </row>
    <row r="48" spans="1:4" ht="215.25" customHeight="1" x14ac:dyDescent="0.25">
      <c r="A48" s="51" t="s">
        <v>277</v>
      </c>
      <c r="B48" s="52"/>
      <c r="C48" s="52"/>
      <c r="D48" s="53"/>
    </row>
    <row r="49" spans="1:4" ht="200.1" customHeight="1" x14ac:dyDescent="0.25">
      <c r="A49" s="54"/>
      <c r="B49" s="55"/>
      <c r="C49" s="55"/>
      <c r="D49" s="56"/>
    </row>
    <row r="50" spans="1:4" x14ac:dyDescent="0.25">
      <c r="A50" s="1" t="s">
        <v>15</v>
      </c>
      <c r="B50" s="48" t="s">
        <v>283</v>
      </c>
      <c r="C50" s="49"/>
      <c r="D50" s="50"/>
    </row>
  </sheetData>
  <mergeCells count="20">
    <mergeCell ref="A43:C43"/>
    <mergeCell ref="A1:D1"/>
    <mergeCell ref="B2:D2"/>
    <mergeCell ref="B3:D3"/>
    <mergeCell ref="A4:D4"/>
    <mergeCell ref="A5:D5"/>
    <mergeCell ref="A6:D6"/>
    <mergeCell ref="A42:C42"/>
    <mergeCell ref="A7:D7"/>
    <mergeCell ref="A21:D21"/>
    <mergeCell ref="A39:C39"/>
    <mergeCell ref="A40:D40"/>
    <mergeCell ref="A41:C41"/>
    <mergeCell ref="B50:D50"/>
    <mergeCell ref="A44:C44"/>
    <mergeCell ref="A45:C45"/>
    <mergeCell ref="A46:C46"/>
    <mergeCell ref="A47:C47"/>
    <mergeCell ref="A48:D48"/>
    <mergeCell ref="A49:D49"/>
  </mergeCells>
  <pageMargins left="0.7" right="0.7" top="0.75" bottom="0.75" header="0.3" footer="0.3"/>
  <pageSetup scale="8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Time Phase Budget</vt:lpstr>
      <vt:lpstr>1.1.1</vt:lpstr>
      <vt:lpstr>1.1.2</vt:lpstr>
      <vt:lpstr>1.1.3</vt:lpstr>
      <vt:lpstr>1.2.1</vt:lpstr>
      <vt:lpstr>1.2.2</vt:lpstr>
      <vt:lpstr>1.2.3</vt:lpstr>
      <vt:lpstr>1.2.4</vt:lpstr>
      <vt:lpstr>1.2.5</vt:lpstr>
      <vt:lpstr>1.2.6</vt:lpstr>
      <vt:lpstr>1.2.7</vt:lpstr>
      <vt:lpstr>1.2.8</vt:lpstr>
      <vt:lpstr>1.2.9</vt:lpstr>
      <vt:lpstr>1.2.10</vt:lpstr>
      <vt:lpstr>1.3.1</vt:lpstr>
      <vt:lpstr>1.3.2</vt:lpstr>
      <vt:lpstr>1.3.3</vt:lpstr>
      <vt:lpstr>1.4.1</vt:lpstr>
      <vt:lpstr>1.4.2</vt:lpstr>
      <vt:lpstr>1.5.1</vt:lpstr>
      <vt:lpstr>1.5.2</vt:lpstr>
      <vt:lpstr>1.6.1</vt:lpstr>
      <vt:lpstr>'1.1.1'!Print_Area</vt:lpstr>
      <vt:lpstr>'1.1.2'!Print_Area</vt:lpstr>
      <vt:lpstr>'1.1.3'!Print_Area</vt:lpstr>
      <vt:lpstr>'1.2.1'!Print_Area</vt:lpstr>
      <vt:lpstr>'1.2.10'!Print_Area</vt:lpstr>
      <vt:lpstr>'1.2.2'!Print_Area</vt:lpstr>
      <vt:lpstr>'1.2.3'!Print_Area</vt:lpstr>
      <vt:lpstr>'1.2.4'!Print_Area</vt:lpstr>
      <vt:lpstr>'1.2.5'!Print_Area</vt:lpstr>
      <vt:lpstr>'1.2.6'!Print_Area</vt:lpstr>
      <vt:lpstr>'1.2.7'!Print_Area</vt:lpstr>
      <vt:lpstr>'1.2.8'!Print_Area</vt:lpstr>
      <vt:lpstr>'1.2.9'!Print_Area</vt:lpstr>
      <vt:lpstr>'1.3.1'!Print_Area</vt:lpstr>
      <vt:lpstr>'1.3.2'!Print_Area</vt:lpstr>
      <vt:lpstr>'1.3.3'!Print_Area</vt:lpstr>
      <vt:lpstr>'1.4.1'!Print_Area</vt:lpstr>
      <vt:lpstr>'1.4.2'!Print_Area</vt:lpstr>
      <vt:lpstr>'1.5.1'!Print_Area</vt:lpstr>
      <vt:lpstr>'1.5.2'!Print_Area</vt:lpstr>
      <vt:lpstr>'1.6.1'!Print_Area</vt:lpstr>
    </vt:vector>
  </TitlesOfParts>
  <Company>Fanshawe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Reid-Regier, Angela</dc:creator>
  <cp:lastModifiedBy>Liyanage, Gihan Shamike</cp:lastModifiedBy>
  <cp:lastPrinted>2013-02-07T16:24:45Z</cp:lastPrinted>
  <dcterms:created xsi:type="dcterms:W3CDTF">2013-01-29T17:06:20Z</dcterms:created>
  <dcterms:modified xsi:type="dcterms:W3CDTF">2023-11-16T19:36:43Z</dcterms:modified>
</cp:coreProperties>
</file>