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han\Desktop\Time final project\"/>
    </mc:Choice>
  </mc:AlternateContent>
  <xr:revisionPtr revIDLastSave="0" documentId="13_ncr:1_{98F2963F-9659-44E0-824E-08E0F581C731}" xr6:coauthVersionLast="47" xr6:coauthVersionMax="47" xr10:uidLastSave="{00000000-0000-0000-0000-000000000000}"/>
  <bookViews>
    <workbookView xWindow="-120" yWindow="-120" windowWidth="29040" windowHeight="15720" activeTab="3" xr2:uid="{94CD393D-4842-4C89-AC7D-E3CD38750C05}"/>
  </bookViews>
  <sheets>
    <sheet name="Simple Resource Usage 1" sheetId="2" r:id="rId1"/>
    <sheet name="Simple Resource Usage 2" sheetId="5" r:id="rId2"/>
    <sheet name="Gantt Chart" sheetId="3" r:id="rId3"/>
    <sheet name="EVM Worksheet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G2" i="1"/>
  <c r="K2" i="1" s="1"/>
  <c r="M2" i="1" s="1"/>
  <c r="N2" i="1" s="1"/>
  <c r="G3" i="1"/>
  <c r="I3" i="1" s="1"/>
  <c r="J3" i="1" s="1"/>
  <c r="G4" i="1"/>
  <c r="K4" i="1" s="1"/>
  <c r="M4" i="1" s="1"/>
  <c r="O4" i="1" s="1"/>
  <c r="G5" i="1"/>
  <c r="I5" i="1" s="1"/>
  <c r="J5" i="1" s="1"/>
  <c r="G6" i="1"/>
  <c r="I6" i="1" s="1"/>
  <c r="J6" i="1" s="1"/>
  <c r="G7" i="1"/>
  <c r="I7" i="1" s="1"/>
  <c r="J7" i="1" s="1"/>
  <c r="G8" i="1"/>
  <c r="I8" i="1" s="1"/>
  <c r="J8" i="1" s="1"/>
  <c r="G9" i="1"/>
  <c r="G10" i="1"/>
  <c r="K10" i="1" s="1"/>
  <c r="M10" i="1" s="1"/>
  <c r="G11" i="1"/>
  <c r="K11" i="1" s="1"/>
  <c r="M11" i="1" s="1"/>
  <c r="O11" i="1" s="1"/>
  <c r="G12" i="1"/>
  <c r="K12" i="1" s="1"/>
  <c r="M12" i="1" s="1"/>
  <c r="G13" i="1"/>
  <c r="K13" i="1" s="1"/>
  <c r="M13" i="1" s="1"/>
  <c r="G14" i="1"/>
  <c r="I14" i="1" s="1"/>
  <c r="J14" i="1" s="1"/>
  <c r="G15" i="1"/>
  <c r="K15" i="1" s="1"/>
  <c r="M15" i="1" s="1"/>
  <c r="O15" i="1" s="1"/>
  <c r="G16" i="1"/>
  <c r="I16" i="1" s="1"/>
  <c r="J16" i="1" s="1"/>
  <c r="G17" i="1"/>
  <c r="I17" i="1" s="1"/>
  <c r="J17" i="1" s="1"/>
  <c r="G18" i="1"/>
  <c r="I18" i="1" s="1"/>
  <c r="J18" i="1" s="1"/>
  <c r="G19" i="1"/>
  <c r="I19" i="1" s="1"/>
  <c r="J19" i="1" s="1"/>
  <c r="G20" i="1"/>
  <c r="G21" i="1"/>
  <c r="G22" i="1"/>
  <c r="K22" i="1" s="1"/>
  <c r="M22" i="1" s="1"/>
  <c r="N22" i="1" s="1"/>
  <c r="G23" i="1"/>
  <c r="K23" i="1" s="1"/>
  <c r="M23" i="1" s="1"/>
  <c r="N23" i="1" s="1"/>
  <c r="G24" i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G32" i="1"/>
  <c r="G33" i="1"/>
  <c r="G34" i="1"/>
  <c r="G35" i="1"/>
  <c r="I35" i="1" s="1"/>
  <c r="G36" i="1"/>
  <c r="I36" i="1" s="1"/>
  <c r="I15" i="1" l="1"/>
  <c r="J15" i="1" s="1"/>
  <c r="K17" i="1"/>
  <c r="M17" i="1" s="1"/>
  <c r="O17" i="1" s="1"/>
  <c r="K3" i="1"/>
  <c r="M3" i="1" s="1"/>
  <c r="O3" i="1" s="1"/>
  <c r="K16" i="1"/>
  <c r="M16" i="1" s="1"/>
  <c r="O16" i="1" s="1"/>
  <c r="I21" i="1"/>
  <c r="I4" i="1"/>
  <c r="J4" i="1" s="1"/>
  <c r="K7" i="1"/>
  <c r="M7" i="1" s="1"/>
  <c r="O7" i="1" s="1"/>
  <c r="K6" i="1"/>
  <c r="M6" i="1" s="1"/>
  <c r="O6" i="1" s="1"/>
  <c r="K5" i="1"/>
  <c r="M5" i="1" s="1"/>
  <c r="O5" i="1" s="1"/>
  <c r="I22" i="1"/>
  <c r="J22" i="1" s="1"/>
  <c r="N11" i="1"/>
  <c r="O10" i="1"/>
  <c r="N10" i="1"/>
  <c r="N12" i="1"/>
  <c r="O12" i="1"/>
  <c r="K9" i="1"/>
  <c r="M9" i="1" s="1"/>
  <c r="I9" i="1"/>
  <c r="J9" i="1" s="1"/>
  <c r="I12" i="1"/>
  <c r="J12" i="1" s="1"/>
  <c r="K19" i="1"/>
  <c r="M19" i="1" s="1"/>
  <c r="I32" i="1"/>
  <c r="K18" i="1"/>
  <c r="M18" i="1" s="1"/>
  <c r="O18" i="1" s="1"/>
  <c r="O23" i="1"/>
  <c r="I11" i="1"/>
  <c r="J11" i="1" s="1"/>
  <c r="O22" i="1"/>
  <c r="I10" i="1"/>
  <c r="J10" i="1" s="1"/>
  <c r="N13" i="1"/>
  <c r="O13" i="1"/>
  <c r="I34" i="1"/>
  <c r="I31" i="1"/>
  <c r="K20" i="1"/>
  <c r="M20" i="1" s="1"/>
  <c r="I20" i="1"/>
  <c r="J20" i="1" s="1"/>
  <c r="I33" i="1"/>
  <c r="I13" i="1"/>
  <c r="J13" i="1" s="1"/>
  <c r="I23" i="1"/>
  <c r="J23" i="1" s="1"/>
  <c r="I2" i="1"/>
  <c r="J2" i="1" s="1"/>
  <c r="K8" i="1"/>
  <c r="M8" i="1" s="1"/>
  <c r="O8" i="1" s="1"/>
  <c r="O2" i="1"/>
  <c r="K14" i="1"/>
  <c r="M14" i="1" s="1"/>
  <c r="O14" i="1" s="1"/>
  <c r="N15" i="1"/>
  <c r="N4" i="1"/>
  <c r="N18" i="1" l="1"/>
  <c r="N16" i="1"/>
  <c r="N17" i="1"/>
  <c r="N3" i="1"/>
  <c r="N7" i="1"/>
  <c r="N5" i="1"/>
  <c r="N6" i="1"/>
  <c r="O9" i="1"/>
  <c r="N9" i="1"/>
  <c r="O19" i="1"/>
  <c r="N19" i="1"/>
  <c r="N8" i="1"/>
  <c r="N20" i="1"/>
  <c r="O20" i="1"/>
  <c r="N14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3"/>
</calcChain>
</file>

<file path=xl/sharedStrings.xml><?xml version="1.0" encoding="utf-8"?>
<sst xmlns="http://schemas.openxmlformats.org/spreadsheetml/2006/main" count="664" uniqueCount="158">
  <si>
    <t>WBS</t>
  </si>
  <si>
    <t>Task Name</t>
  </si>
  <si>
    <t>WBS
Element
BAC</t>
  </si>
  <si>
    <t>Planned
Value - PV
(BCWS)</t>
  </si>
  <si>
    <t>%
Complete</t>
  </si>
  <si>
    <t>EV</t>
  </si>
  <si>
    <t>SV $</t>
  </si>
  <si>
    <t>SV as %
of PV</t>
  </si>
  <si>
    <t>SPI</t>
  </si>
  <si>
    <t>VACdur (Just for the entire project)</t>
  </si>
  <si>
    <t>ETCdur (Just for the entire project)</t>
  </si>
  <si>
    <t>EACdur (Just for the entire project) assuming performance doesn't change</t>
  </si>
  <si>
    <t>Resource Name</t>
  </si>
  <si>
    <t>Work</t>
  </si>
  <si>
    <t xml:space="preserve">Spike </t>
  </si>
  <si>
    <t>114 hrs</t>
  </si>
  <si>
    <t>Bronia</t>
  </si>
  <si>
    <t>92 hrs</t>
  </si>
  <si>
    <t>Tolu</t>
  </si>
  <si>
    <t>42 hrs</t>
  </si>
  <si>
    <t>Concrete Base</t>
  </si>
  <si>
    <t>12 pcs</t>
  </si>
  <si>
    <t>Base wooden frames</t>
  </si>
  <si>
    <t>1 lot</t>
  </si>
  <si>
    <t>Wire mesh</t>
  </si>
  <si>
    <t>36 Square Feet</t>
  </si>
  <si>
    <t>Nail gun and Compressor</t>
  </si>
  <si>
    <t>4 lot</t>
  </si>
  <si>
    <t>Ladder</t>
  </si>
  <si>
    <t>Plywood</t>
  </si>
  <si>
    <t>177 Square Feet</t>
  </si>
  <si>
    <t>Roof rafter woods</t>
  </si>
  <si>
    <t>Wall structure woods</t>
  </si>
  <si>
    <t>Aluminium roofing sheet</t>
  </si>
  <si>
    <t>81 Square Feet</t>
  </si>
  <si>
    <t xml:space="preserve">Asphalt felt </t>
  </si>
  <si>
    <t>81 sqaure feet</t>
  </si>
  <si>
    <t xml:space="preserve">Window </t>
  </si>
  <si>
    <t>3 lot</t>
  </si>
  <si>
    <t>Door</t>
  </si>
  <si>
    <t>G-Saw</t>
  </si>
  <si>
    <t>Rockwool</t>
  </si>
  <si>
    <t>Cedar shakes</t>
  </si>
  <si>
    <t xml:space="preserve">T&amp;G wood panels </t>
  </si>
  <si>
    <t>Wood stoves and chimney</t>
  </si>
  <si>
    <t>Plastic climbing rocks</t>
  </si>
  <si>
    <t>Floor insulation</t>
  </si>
  <si>
    <t>Miscelleneous (5% of $1000)</t>
  </si>
  <si>
    <t>6h</t>
  </si>
  <si>
    <t>4h</t>
  </si>
  <si>
    <t>2h</t>
  </si>
  <si>
    <t>Duration</t>
  </si>
  <si>
    <t>Start</t>
  </si>
  <si>
    <t>Finish</t>
  </si>
  <si>
    <t xml:space="preserve">   Gather requirement and plan</t>
  </si>
  <si>
    <t xml:space="preserve">   Generate budget</t>
  </si>
  <si>
    <t xml:space="preserve">   Purchase material</t>
  </si>
  <si>
    <t xml:space="preserve">   Position concrete base</t>
  </si>
  <si>
    <t xml:space="preserve">   Install base frames </t>
  </si>
  <si>
    <t xml:space="preserve">   Install wire mesh and floor insulations</t>
  </si>
  <si>
    <t xml:space="preserve">   Install floor board</t>
  </si>
  <si>
    <t xml:space="preserve">   Assemble and install wall frame</t>
  </si>
  <si>
    <t xml:space="preserve">   Install wall boards</t>
  </si>
  <si>
    <t xml:space="preserve">   Measure and cut rafter to size</t>
  </si>
  <si>
    <t xml:space="preserve">   Install rafter</t>
  </si>
  <si>
    <t xml:space="preserve">   Install roof boards</t>
  </si>
  <si>
    <t xml:space="preserve">   Install roof insualtion (asphalt felt)</t>
  </si>
  <si>
    <t xml:space="preserve">   Install aluminium roofing sheet</t>
  </si>
  <si>
    <t xml:space="preserve">   Install fabricated aluminium windown</t>
  </si>
  <si>
    <t xml:space="preserve">   Install wooden seethrough door</t>
  </si>
  <si>
    <t xml:space="preserve">   Install rockwool</t>
  </si>
  <si>
    <t xml:space="preserve">   Instal T&amp;G wood panel </t>
  </si>
  <si>
    <t xml:space="preserve">   Install climbing wall</t>
  </si>
  <si>
    <t xml:space="preserve">   Install wood stove and chimney</t>
  </si>
  <si>
    <t xml:space="preserve">   Install cedar shakes</t>
  </si>
  <si>
    <t xml:space="preserve">   Inspection and Sign off</t>
  </si>
  <si>
    <t xml:space="preserve"> </t>
  </si>
  <si>
    <t>1.1.1.1</t>
  </si>
  <si>
    <t>6 hrs</t>
  </si>
  <si>
    <t>1.1.2.1</t>
  </si>
  <si>
    <t>12 hrs</t>
  </si>
  <si>
    <t>1.1.3.1</t>
  </si>
  <si>
    <t>1.1.4.1</t>
  </si>
  <si>
    <t>18 hrs</t>
  </si>
  <si>
    <t>1.1.5.2</t>
  </si>
  <si>
    <t>1.1.6.4</t>
  </si>
  <si>
    <t>24 hrs</t>
  </si>
  <si>
    <t>1.1.7.1</t>
  </si>
  <si>
    <t>1.1.9.3</t>
  </si>
  <si>
    <t>1.1.11.1</t>
  </si>
  <si>
    <t>4 hrs</t>
  </si>
  <si>
    <t>8 hrs</t>
  </si>
  <si>
    <t>1.1.2.2</t>
  </si>
  <si>
    <t>1.1.6.1</t>
  </si>
  <si>
    <t>16 hrs</t>
  </si>
  <si>
    <t>1.1.6.2</t>
  </si>
  <si>
    <t>1.1.6.3</t>
  </si>
  <si>
    <t>1.1.8.1</t>
  </si>
  <si>
    <t>1.1.9.1</t>
  </si>
  <si>
    <t>1.1.9.4</t>
  </si>
  <si>
    <t>2 hrs</t>
  </si>
  <si>
    <t>1.1.3.2</t>
  </si>
  <si>
    <t>1.1.5.1</t>
  </si>
  <si>
    <t>1.1.6.5</t>
  </si>
  <si>
    <t>1.1.9.2</t>
  </si>
  <si>
    <t>1.1.10.1</t>
  </si>
  <si>
    <t>1.1.4.2</t>
  </si>
  <si>
    <t>60 Square Feet</t>
  </si>
  <si>
    <t>WBS Code</t>
  </si>
  <si>
    <t>WBS
Code</t>
  </si>
  <si>
    <t>BAC
Duration</t>
  </si>
  <si>
    <t>A Frame Cqabin Project</t>
  </si>
  <si>
    <t xml:space="preserve">   Construction of frame cabin</t>
  </si>
  <si>
    <t xml:space="preserve">      Project initiatin </t>
  </si>
  <si>
    <t xml:space="preserve">         Gather requirement and plan</t>
  </si>
  <si>
    <t xml:space="preserve">      Procurement</t>
  </si>
  <si>
    <t xml:space="preserve">         Generate budget</t>
  </si>
  <si>
    <t xml:space="preserve">         Purchase material</t>
  </si>
  <si>
    <t xml:space="preserve">      Foundation work</t>
  </si>
  <si>
    <t xml:space="preserve">         Position concrete base</t>
  </si>
  <si>
    <t xml:space="preserve">         Install base frames </t>
  </si>
  <si>
    <t xml:space="preserve">      Wire mesh</t>
  </si>
  <si>
    <t xml:space="preserve">         Install wire mesh and floor insulations</t>
  </si>
  <si>
    <t xml:space="preserve">         Install floor board</t>
  </si>
  <si>
    <t xml:space="preserve">      Wall</t>
  </si>
  <si>
    <t xml:space="preserve">         Assemble and install wall frame</t>
  </si>
  <si>
    <t xml:space="preserve">         Install wall boards</t>
  </si>
  <si>
    <t xml:space="preserve">      Rafter and Roofing</t>
  </si>
  <si>
    <t xml:space="preserve">         Measure and cut rafter to size</t>
  </si>
  <si>
    <t xml:space="preserve">         Install rafter</t>
  </si>
  <si>
    <t xml:space="preserve">         Install roof boards</t>
  </si>
  <si>
    <t xml:space="preserve">         Install roof insualtion (asphalt felt)</t>
  </si>
  <si>
    <t xml:space="preserve">         Install aluminium roofing sheet</t>
  </si>
  <si>
    <t xml:space="preserve">      Window </t>
  </si>
  <si>
    <t xml:space="preserve">         Install fabricated aluminium windown</t>
  </si>
  <si>
    <t xml:space="preserve">      Door</t>
  </si>
  <si>
    <t xml:space="preserve">         Install wooden seethrough door</t>
  </si>
  <si>
    <t xml:space="preserve">      Interior </t>
  </si>
  <si>
    <t xml:space="preserve">         Install rockwool</t>
  </si>
  <si>
    <t xml:space="preserve">         Instal T&amp;G wood panel </t>
  </si>
  <si>
    <t xml:space="preserve">         Install climbing wall</t>
  </si>
  <si>
    <t xml:space="preserve">         Install wood stove and chimney</t>
  </si>
  <si>
    <t xml:space="preserve">      Exterior </t>
  </si>
  <si>
    <t xml:space="preserve">         Install cedar shakes</t>
  </si>
  <si>
    <t xml:space="preserve">      Handover </t>
  </si>
  <si>
    <t xml:space="preserve">         Inspection and Sign off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</si>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</sst>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71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A5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CC3E5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5" borderId="1" xfId="0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right" vertical="top" wrapText="1"/>
    </xf>
    <xf numFmtId="0" fontId="2" fillId="5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horizontal="right" vertical="top" wrapText="1"/>
    </xf>
    <xf numFmtId="0" fontId="1" fillId="5" borderId="1" xfId="0" applyFont="1" applyFill="1" applyBorder="1" applyAlignment="1">
      <alignment horizontal="left" vertical="top" wrapText="1"/>
    </xf>
    <xf numFmtId="0" fontId="0" fillId="6" borderId="0" xfId="0" applyFill="1"/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top" wrapText="1"/>
    </xf>
    <xf numFmtId="171" fontId="1" fillId="5" borderId="1" xfId="0" applyNumberFormat="1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" fillId="6" borderId="2" xfId="0" applyFont="1" applyFill="1" applyBorder="1" applyAlignment="1">
      <alignment horizontal="center" vertical="center" wrapText="1"/>
    </xf>
    <xf numFmtId="171" fontId="0" fillId="6" borderId="2" xfId="0" applyNumberFormat="1" applyFill="1" applyBorder="1" applyAlignment="1">
      <alignment vertical="center"/>
    </xf>
    <xf numFmtId="0" fontId="1" fillId="5" borderId="1" xfId="0" applyNumberFormat="1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vertical="top" wrapText="1"/>
    </xf>
    <xf numFmtId="0" fontId="1" fillId="8" borderId="1" xfId="0" applyFont="1" applyFill="1" applyBorder="1" applyAlignment="1">
      <alignment vertical="top" wrapText="1"/>
    </xf>
    <xf numFmtId="8" fontId="3" fillId="5" borderId="1" xfId="0" applyNumberFormat="1" applyFont="1" applyFill="1" applyBorder="1" applyAlignment="1">
      <alignment horizontal="right" vertical="center" wrapText="1"/>
    </xf>
    <xf numFmtId="8" fontId="1" fillId="5" borderId="1" xfId="0" applyNumberFormat="1" applyFont="1" applyFill="1" applyBorder="1" applyAlignment="1">
      <alignment horizontal="right" vertical="center" wrapText="1"/>
    </xf>
    <xf numFmtId="9" fontId="3" fillId="5" borderId="1" xfId="0" applyNumberFormat="1" applyFont="1" applyFill="1" applyBorder="1" applyAlignment="1">
      <alignment horizontal="right" vertical="center" wrapText="1"/>
    </xf>
    <xf numFmtId="9" fontId="1" fillId="5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Chart'!$D$1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Chart'!$B$2:$B$23</c:f>
              <c:strCache>
                <c:ptCount val="22"/>
                <c:pt idx="0">
                  <c:v>   Gather requirement and plan</c:v>
                </c:pt>
                <c:pt idx="1">
                  <c:v>   Generate budget</c:v>
                </c:pt>
                <c:pt idx="2">
                  <c:v>   Purchase material</c:v>
                </c:pt>
                <c:pt idx="3">
                  <c:v>   Position concrete base</c:v>
                </c:pt>
                <c:pt idx="4">
                  <c:v>   Install base frames </c:v>
                </c:pt>
                <c:pt idx="5">
                  <c:v>   Install wire mesh and floor insulations</c:v>
                </c:pt>
                <c:pt idx="6">
                  <c:v>   Install floor board</c:v>
                </c:pt>
                <c:pt idx="7">
                  <c:v>   Assemble and install wall frame</c:v>
                </c:pt>
                <c:pt idx="8">
                  <c:v>   Install wall boards</c:v>
                </c:pt>
                <c:pt idx="9">
                  <c:v>   Measure and cut rafter to size</c:v>
                </c:pt>
                <c:pt idx="10">
                  <c:v>   Install rafter</c:v>
                </c:pt>
                <c:pt idx="11">
                  <c:v>   Install roof boards</c:v>
                </c:pt>
                <c:pt idx="12">
                  <c:v>   Install roof insualtion (asphalt felt)</c:v>
                </c:pt>
                <c:pt idx="13">
                  <c:v>   Install aluminium roofing sheet</c:v>
                </c:pt>
                <c:pt idx="14">
                  <c:v>   Install fabricated aluminium windown</c:v>
                </c:pt>
                <c:pt idx="15">
                  <c:v>   Install wooden seethrough door</c:v>
                </c:pt>
                <c:pt idx="16">
                  <c:v>   Install rockwool</c:v>
                </c:pt>
                <c:pt idx="17">
                  <c:v>   Instal T&amp;G wood panel </c:v>
                </c:pt>
                <c:pt idx="18">
                  <c:v>   Install climbing wall</c:v>
                </c:pt>
                <c:pt idx="19">
                  <c:v>   Install wood stove and chimney</c:v>
                </c:pt>
                <c:pt idx="20">
                  <c:v>   Install cedar shakes</c:v>
                </c:pt>
                <c:pt idx="21">
                  <c:v>   Inspection and Sign off</c:v>
                </c:pt>
              </c:strCache>
            </c:strRef>
          </c:cat>
          <c:val>
            <c:numRef>
              <c:f>'Gantt Chart'!$D$2:$D$23</c:f>
              <c:numCache>
                <c:formatCode>[$-409]d\-mmm\-yy;@</c:formatCode>
                <c:ptCount val="22"/>
                <c:pt idx="0">
                  <c:v>45292</c:v>
                </c:pt>
                <c:pt idx="1">
                  <c:v>45293</c:v>
                </c:pt>
                <c:pt idx="2">
                  <c:v>45295</c:v>
                </c:pt>
                <c:pt idx="3">
                  <c:v>45295</c:v>
                </c:pt>
                <c:pt idx="4">
                  <c:v>45293</c:v>
                </c:pt>
                <c:pt idx="5">
                  <c:v>45299</c:v>
                </c:pt>
                <c:pt idx="6">
                  <c:v>45302</c:v>
                </c:pt>
                <c:pt idx="7">
                  <c:v>45301</c:v>
                </c:pt>
                <c:pt idx="8">
                  <c:v>45306</c:v>
                </c:pt>
                <c:pt idx="9">
                  <c:v>45300</c:v>
                </c:pt>
                <c:pt idx="10">
                  <c:v>45306</c:v>
                </c:pt>
                <c:pt idx="11">
                  <c:v>45310</c:v>
                </c:pt>
                <c:pt idx="12">
                  <c:v>45308</c:v>
                </c:pt>
                <c:pt idx="13">
                  <c:v>45308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45314</c:v>
                </c:pt>
                <c:pt idx="18">
                  <c:v>45315</c:v>
                </c:pt>
                <c:pt idx="19">
                  <c:v>45317</c:v>
                </c:pt>
                <c:pt idx="20">
                  <c:v>45320</c:v>
                </c:pt>
                <c:pt idx="21">
                  <c:v>45324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5-42D3-87B0-78558D72EE8A}"/>
            </c:ext>
          </c:extLst>
        </c:ser>
        <c:ser>
          <c:idx val="1"/>
          <c:order val="1"/>
          <c:tx>
            <c:strRef>
              <c:f>'Gantt Chart'!$C$1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Chart'!$B$2:$B$23</c:f>
              <c:strCache>
                <c:ptCount val="22"/>
                <c:pt idx="0">
                  <c:v>   Gather requirement and plan</c:v>
                </c:pt>
                <c:pt idx="1">
                  <c:v>   Generate budget</c:v>
                </c:pt>
                <c:pt idx="2">
                  <c:v>   Purchase material</c:v>
                </c:pt>
                <c:pt idx="3">
                  <c:v>   Position concrete base</c:v>
                </c:pt>
                <c:pt idx="4">
                  <c:v>   Install base frames </c:v>
                </c:pt>
                <c:pt idx="5">
                  <c:v>   Install wire mesh and floor insulations</c:v>
                </c:pt>
                <c:pt idx="6">
                  <c:v>   Install floor board</c:v>
                </c:pt>
                <c:pt idx="7">
                  <c:v>   Assemble and install wall frame</c:v>
                </c:pt>
                <c:pt idx="8">
                  <c:v>   Install wall boards</c:v>
                </c:pt>
                <c:pt idx="9">
                  <c:v>   Measure and cut rafter to size</c:v>
                </c:pt>
                <c:pt idx="10">
                  <c:v>   Install rafter</c:v>
                </c:pt>
                <c:pt idx="11">
                  <c:v>   Install roof boards</c:v>
                </c:pt>
                <c:pt idx="12">
                  <c:v>   Install roof insualtion (asphalt felt)</c:v>
                </c:pt>
                <c:pt idx="13">
                  <c:v>   Install aluminium roofing sheet</c:v>
                </c:pt>
                <c:pt idx="14">
                  <c:v>   Install fabricated aluminium windown</c:v>
                </c:pt>
                <c:pt idx="15">
                  <c:v>   Install wooden seethrough door</c:v>
                </c:pt>
                <c:pt idx="16">
                  <c:v>   Install rockwool</c:v>
                </c:pt>
                <c:pt idx="17">
                  <c:v>   Instal T&amp;G wood panel </c:v>
                </c:pt>
                <c:pt idx="18">
                  <c:v>   Install climbing wall</c:v>
                </c:pt>
                <c:pt idx="19">
                  <c:v>   Install wood stove and chimney</c:v>
                </c:pt>
                <c:pt idx="20">
                  <c:v>   Install cedar shakes</c:v>
                </c:pt>
                <c:pt idx="21">
                  <c:v>   Inspection and Sign off</c:v>
                </c:pt>
              </c:strCache>
            </c:strRef>
          </c:cat>
          <c:val>
            <c:numRef>
              <c:f>'Gantt Chart'!$C$2:$C$23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5-42D3-87B0-78558D72E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2542239"/>
        <c:axId val="871040175"/>
      </c:barChart>
      <c:catAx>
        <c:axId val="5525422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40175"/>
        <c:crosses val="autoZero"/>
        <c:auto val="1"/>
        <c:lblAlgn val="ctr"/>
        <c:lblOffset val="100"/>
        <c:noMultiLvlLbl val="0"/>
      </c:catAx>
      <c:valAx>
        <c:axId val="871040175"/>
        <c:scaling>
          <c:orientation val="minMax"/>
          <c:max val="45324"/>
          <c:min val="4529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4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4760</xdr:rowOff>
    </xdr:from>
    <xdr:to>
      <xdr:col>23</xdr:col>
      <xdr:colOff>0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EFDF7-2B85-C202-F7B2-A5B88CAE9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F576-3565-4645-AA10-957760DA03C9}">
  <dimension ref="A1:AK33"/>
  <sheetViews>
    <sheetView workbookViewId="0">
      <selection activeCell="F31" sqref="F31"/>
    </sheetView>
  </sheetViews>
  <sheetFormatPr defaultRowHeight="15" x14ac:dyDescent="0.25"/>
  <cols>
    <col min="2" max="2" width="29.7109375" customWidth="1"/>
    <col min="3" max="3" width="18.28515625" customWidth="1"/>
    <col min="4" max="4" width="3.5703125" customWidth="1"/>
  </cols>
  <sheetData>
    <row r="1" spans="1:37" s="16" customFormat="1" ht="30" x14ac:dyDescent="0.25">
      <c r="A1" s="17" t="s">
        <v>108</v>
      </c>
      <c r="B1" s="17" t="s">
        <v>12</v>
      </c>
      <c r="C1" s="17" t="s">
        <v>13</v>
      </c>
      <c r="D1" s="18"/>
      <c r="E1" s="18">
        <v>45292</v>
      </c>
      <c r="F1" s="18">
        <v>45293</v>
      </c>
      <c r="G1" s="18">
        <v>45294</v>
      </c>
      <c r="H1" s="18">
        <v>45295</v>
      </c>
      <c r="I1" s="18">
        <v>45296</v>
      </c>
      <c r="J1" s="18">
        <v>45297</v>
      </c>
      <c r="K1" s="18">
        <v>45298</v>
      </c>
      <c r="L1" s="18">
        <v>45299</v>
      </c>
      <c r="M1" s="18">
        <v>45300</v>
      </c>
      <c r="N1" s="18">
        <v>45301</v>
      </c>
      <c r="O1" s="18">
        <v>45302</v>
      </c>
      <c r="P1" s="18">
        <v>45303</v>
      </c>
      <c r="Q1" s="18">
        <v>45304</v>
      </c>
      <c r="R1" s="18">
        <v>45305</v>
      </c>
      <c r="S1" s="18">
        <v>45306</v>
      </c>
      <c r="T1" s="18">
        <v>45307</v>
      </c>
      <c r="U1" s="18">
        <v>45308</v>
      </c>
      <c r="V1" s="18">
        <v>45309</v>
      </c>
      <c r="W1" s="18">
        <v>45310</v>
      </c>
      <c r="X1" s="18">
        <v>45311</v>
      </c>
      <c r="Y1" s="18">
        <v>45312</v>
      </c>
      <c r="Z1" s="18">
        <v>45313</v>
      </c>
      <c r="AA1" s="18">
        <v>45314</v>
      </c>
      <c r="AB1" s="18">
        <v>45315</v>
      </c>
      <c r="AC1" s="18">
        <v>45316</v>
      </c>
      <c r="AD1" s="18">
        <v>45317</v>
      </c>
      <c r="AE1" s="18">
        <v>45318</v>
      </c>
      <c r="AF1" s="18">
        <v>45319</v>
      </c>
      <c r="AG1" s="18">
        <v>45320</v>
      </c>
      <c r="AH1" s="18">
        <v>45321</v>
      </c>
      <c r="AI1" s="18">
        <v>45322</v>
      </c>
      <c r="AJ1" s="18">
        <v>45323</v>
      </c>
      <c r="AK1" s="18">
        <v>45324</v>
      </c>
    </row>
    <row r="2" spans="1:37" x14ac:dyDescent="0.25">
      <c r="B2" s="5" t="s">
        <v>14</v>
      </c>
      <c r="C2" s="6" t="s">
        <v>15</v>
      </c>
      <c r="D2" s="10"/>
      <c r="E2" t="s">
        <v>48</v>
      </c>
      <c r="F2" t="s">
        <v>48</v>
      </c>
      <c r="G2" t="s">
        <v>48</v>
      </c>
      <c r="H2" t="s">
        <v>48</v>
      </c>
      <c r="J2" s="10"/>
      <c r="K2" s="10"/>
      <c r="L2" t="s">
        <v>48</v>
      </c>
      <c r="M2" t="s">
        <v>48</v>
      </c>
      <c r="N2" t="s">
        <v>48</v>
      </c>
      <c r="Q2" s="10"/>
      <c r="R2" s="10"/>
      <c r="S2" t="s">
        <v>48</v>
      </c>
      <c r="T2" t="s">
        <v>48</v>
      </c>
      <c r="U2" t="s">
        <v>48</v>
      </c>
      <c r="V2" t="s">
        <v>48</v>
      </c>
      <c r="W2" t="s">
        <v>48</v>
      </c>
      <c r="X2" s="10"/>
      <c r="Y2" s="10"/>
      <c r="Z2" t="s">
        <v>48</v>
      </c>
      <c r="AA2" t="s">
        <v>48</v>
      </c>
      <c r="AB2" t="s">
        <v>48</v>
      </c>
      <c r="AC2" t="s">
        <v>48</v>
      </c>
      <c r="AD2" t="s">
        <v>48</v>
      </c>
      <c r="AE2" s="10"/>
      <c r="AF2" s="10"/>
      <c r="AG2" t="s">
        <v>48</v>
      </c>
      <c r="AK2" t="s">
        <v>48</v>
      </c>
    </row>
    <row r="3" spans="1:37" x14ac:dyDescent="0.25">
      <c r="B3" s="5" t="s">
        <v>16</v>
      </c>
      <c r="C3" s="6" t="s">
        <v>17</v>
      </c>
      <c r="D3" s="10"/>
      <c r="E3" t="s">
        <v>49</v>
      </c>
      <c r="F3" t="s">
        <v>49</v>
      </c>
      <c r="G3" t="s">
        <v>49</v>
      </c>
      <c r="H3" t="s">
        <v>49</v>
      </c>
      <c r="I3" t="s">
        <v>49</v>
      </c>
      <c r="J3" s="10"/>
      <c r="K3" s="10"/>
      <c r="L3" t="s">
        <v>49</v>
      </c>
      <c r="M3" t="s">
        <v>49</v>
      </c>
      <c r="N3" t="s">
        <v>49</v>
      </c>
      <c r="O3" t="s">
        <v>49</v>
      </c>
      <c r="P3" t="s">
        <v>49</v>
      </c>
      <c r="Q3" s="10"/>
      <c r="R3" s="10"/>
      <c r="S3" t="s">
        <v>49</v>
      </c>
      <c r="T3" t="s">
        <v>49</v>
      </c>
      <c r="U3" t="s">
        <v>49</v>
      </c>
      <c r="V3" t="s">
        <v>49</v>
      </c>
      <c r="W3" t="s">
        <v>49</v>
      </c>
      <c r="X3" s="10"/>
      <c r="Y3" s="10"/>
      <c r="Z3" t="s">
        <v>49</v>
      </c>
      <c r="AB3" t="s">
        <v>49</v>
      </c>
      <c r="AC3" t="s">
        <v>49</v>
      </c>
      <c r="AD3" t="s">
        <v>49</v>
      </c>
      <c r="AE3" s="10"/>
      <c r="AF3" s="10"/>
      <c r="AG3" t="s">
        <v>49</v>
      </c>
      <c r="AH3" t="s">
        <v>49</v>
      </c>
      <c r="AI3" t="s">
        <v>49</v>
      </c>
      <c r="AK3" t="s">
        <v>49</v>
      </c>
    </row>
    <row r="4" spans="1:37" x14ac:dyDescent="0.25">
      <c r="B4" s="7" t="s">
        <v>18</v>
      </c>
      <c r="C4" s="8" t="s">
        <v>19</v>
      </c>
      <c r="D4" s="10"/>
      <c r="E4" t="s">
        <v>50</v>
      </c>
      <c r="F4" t="s">
        <v>50</v>
      </c>
      <c r="G4" t="s">
        <v>50</v>
      </c>
      <c r="H4" t="s">
        <v>50</v>
      </c>
      <c r="I4" t="s">
        <v>50</v>
      </c>
      <c r="J4" s="10"/>
      <c r="K4" s="10"/>
      <c r="N4" t="s">
        <v>50</v>
      </c>
      <c r="O4" t="s">
        <v>50</v>
      </c>
      <c r="Q4" s="10"/>
      <c r="R4" s="10"/>
      <c r="U4" t="s">
        <v>50</v>
      </c>
      <c r="V4" t="s">
        <v>50</v>
      </c>
      <c r="W4" t="s">
        <v>50</v>
      </c>
      <c r="X4" s="10"/>
      <c r="Y4" s="10"/>
      <c r="Z4" t="s">
        <v>50</v>
      </c>
      <c r="AA4" t="s">
        <v>50</v>
      </c>
      <c r="AB4" t="s">
        <v>50</v>
      </c>
      <c r="AC4" t="s">
        <v>49</v>
      </c>
      <c r="AD4" t="s">
        <v>50</v>
      </c>
      <c r="AE4" s="10"/>
      <c r="AF4" s="10"/>
      <c r="AG4" t="s">
        <v>50</v>
      </c>
      <c r="AH4" t="s">
        <v>50</v>
      </c>
      <c r="AI4" t="s">
        <v>50</v>
      </c>
      <c r="AJ4" t="s">
        <v>50</v>
      </c>
      <c r="AK4" t="s">
        <v>50</v>
      </c>
    </row>
    <row r="5" spans="1:37" x14ac:dyDescent="0.25">
      <c r="B5" s="5" t="s">
        <v>20</v>
      </c>
      <c r="C5" s="6" t="s">
        <v>21</v>
      </c>
      <c r="D5" s="10"/>
      <c r="H5">
        <v>12</v>
      </c>
      <c r="J5" s="10"/>
      <c r="K5" s="10"/>
      <c r="Q5" s="10"/>
      <c r="R5" s="10"/>
      <c r="X5" s="10"/>
      <c r="Y5" s="10"/>
      <c r="AE5" s="10"/>
      <c r="AF5" s="10"/>
    </row>
    <row r="6" spans="1:37" x14ac:dyDescent="0.25">
      <c r="B6" s="5" t="s">
        <v>22</v>
      </c>
      <c r="C6" s="6" t="s">
        <v>23</v>
      </c>
      <c r="D6" s="10"/>
      <c r="F6">
        <v>0.25</v>
      </c>
      <c r="G6">
        <v>0.25</v>
      </c>
      <c r="H6">
        <v>0.25</v>
      </c>
      <c r="I6">
        <v>0.25</v>
      </c>
      <c r="J6" s="10"/>
      <c r="K6" s="10"/>
      <c r="Q6" s="10"/>
      <c r="R6" s="10"/>
      <c r="X6" s="10"/>
      <c r="Y6" s="10"/>
      <c r="AE6" s="10"/>
      <c r="AF6" s="10"/>
    </row>
    <row r="7" spans="1:37" x14ac:dyDescent="0.25">
      <c r="B7" s="5" t="s">
        <v>24</v>
      </c>
      <c r="C7" s="6" t="s">
        <v>25</v>
      </c>
      <c r="D7" s="10"/>
      <c r="J7" s="10"/>
      <c r="K7" s="10"/>
      <c r="L7">
        <v>12</v>
      </c>
      <c r="M7">
        <v>12</v>
      </c>
      <c r="N7">
        <v>12</v>
      </c>
      <c r="Q7" s="10"/>
      <c r="R7" s="10"/>
      <c r="X7" s="10"/>
      <c r="Y7" s="10"/>
      <c r="AE7" s="10"/>
      <c r="AF7" s="10"/>
    </row>
    <row r="8" spans="1:37" x14ac:dyDescent="0.25">
      <c r="B8" s="5" t="s">
        <v>26</v>
      </c>
      <c r="C8" s="6" t="s">
        <v>27</v>
      </c>
      <c r="D8" s="10"/>
      <c r="J8" s="10"/>
      <c r="K8" s="10"/>
      <c r="N8">
        <v>0.5</v>
      </c>
      <c r="O8">
        <v>0.5</v>
      </c>
      <c r="Q8" s="10"/>
      <c r="R8" s="10"/>
      <c r="S8">
        <v>0.25</v>
      </c>
      <c r="T8">
        <v>0.25</v>
      </c>
      <c r="U8">
        <v>0.5</v>
      </c>
      <c r="V8">
        <v>0.5</v>
      </c>
      <c r="W8">
        <v>0.75</v>
      </c>
      <c r="X8" s="10"/>
      <c r="Y8" s="10"/>
      <c r="Z8">
        <v>0.75</v>
      </c>
      <c r="AE8" s="10"/>
      <c r="AF8" s="10"/>
    </row>
    <row r="9" spans="1:37" x14ac:dyDescent="0.25">
      <c r="B9" s="5" t="s">
        <v>28</v>
      </c>
      <c r="C9" s="6" t="s">
        <v>23</v>
      </c>
      <c r="D9" s="10"/>
      <c r="J9" s="10"/>
      <c r="K9" s="10"/>
      <c r="Q9" s="10"/>
      <c r="R9" s="10"/>
      <c r="S9">
        <v>0.5</v>
      </c>
      <c r="T9">
        <v>0.5</v>
      </c>
      <c r="X9" s="10"/>
      <c r="Y9" s="10"/>
      <c r="AE9" s="10"/>
      <c r="AF9" s="10"/>
    </row>
    <row r="10" spans="1:37" x14ac:dyDescent="0.25">
      <c r="B10" s="5" t="s">
        <v>29</v>
      </c>
      <c r="C10" s="6" t="s">
        <v>30</v>
      </c>
      <c r="D10" s="10"/>
      <c r="J10" s="10"/>
      <c r="K10" s="10"/>
      <c r="O10">
        <v>18</v>
      </c>
      <c r="P10">
        <v>18</v>
      </c>
      <c r="Q10" s="10"/>
      <c r="R10" s="10"/>
      <c r="S10">
        <v>30</v>
      </c>
      <c r="T10">
        <v>30</v>
      </c>
      <c r="W10">
        <v>40.5</v>
      </c>
      <c r="X10" s="10"/>
      <c r="Y10" s="10"/>
      <c r="Z10">
        <v>40.5</v>
      </c>
      <c r="AE10" s="10"/>
      <c r="AF10" s="10"/>
    </row>
    <row r="11" spans="1:37" x14ac:dyDescent="0.25">
      <c r="B11" s="5" t="s">
        <v>31</v>
      </c>
      <c r="C11" s="6" t="s">
        <v>23</v>
      </c>
      <c r="D11" s="10"/>
      <c r="J11" s="10"/>
      <c r="K11" s="10"/>
      <c r="Q11" s="10"/>
      <c r="R11" s="10"/>
      <c r="S11">
        <v>0.25</v>
      </c>
      <c r="T11">
        <v>0.25</v>
      </c>
      <c r="U11">
        <v>0.25</v>
      </c>
      <c r="V11">
        <v>0.25</v>
      </c>
      <c r="X11" s="10"/>
      <c r="Y11" s="10"/>
      <c r="AE11" s="10"/>
      <c r="AF11" s="10"/>
    </row>
    <row r="12" spans="1:37" x14ac:dyDescent="0.25">
      <c r="B12" s="5" t="s">
        <v>32</v>
      </c>
      <c r="C12" s="6" t="s">
        <v>23</v>
      </c>
      <c r="D12" s="10"/>
      <c r="J12" s="10"/>
      <c r="K12" s="10"/>
      <c r="N12">
        <v>0.5</v>
      </c>
      <c r="O12">
        <v>0.5</v>
      </c>
      <c r="Q12" s="10"/>
      <c r="R12" s="10"/>
      <c r="X12" s="10"/>
      <c r="Y12" s="10"/>
      <c r="AE12" s="10"/>
      <c r="AF12" s="10"/>
    </row>
    <row r="13" spans="1:37" x14ac:dyDescent="0.25">
      <c r="B13" s="5" t="s">
        <v>33</v>
      </c>
      <c r="C13" s="6" t="s">
        <v>34</v>
      </c>
      <c r="D13" s="10"/>
      <c r="J13" s="10"/>
      <c r="K13" s="10"/>
      <c r="Q13" s="10"/>
      <c r="R13" s="10"/>
      <c r="U13">
        <v>20.25</v>
      </c>
      <c r="V13">
        <v>20.25</v>
      </c>
      <c r="W13">
        <v>20.25</v>
      </c>
      <c r="X13" s="10"/>
      <c r="Y13" s="10"/>
      <c r="Z13">
        <v>20.25</v>
      </c>
      <c r="AE13" s="10"/>
      <c r="AF13" s="10"/>
    </row>
    <row r="14" spans="1:37" x14ac:dyDescent="0.25">
      <c r="B14" s="5" t="s">
        <v>35</v>
      </c>
      <c r="C14" s="6" t="s">
        <v>36</v>
      </c>
      <c r="D14" s="10"/>
      <c r="J14" s="10"/>
      <c r="K14" s="10"/>
      <c r="Q14" s="10"/>
      <c r="R14" s="10"/>
      <c r="U14">
        <v>20.25</v>
      </c>
      <c r="V14">
        <v>20.25</v>
      </c>
      <c r="W14">
        <v>20.25</v>
      </c>
      <c r="X14" s="10"/>
      <c r="Y14" s="10"/>
      <c r="Z14">
        <v>20.25</v>
      </c>
      <c r="AE14" s="10"/>
      <c r="AF14" s="10"/>
    </row>
    <row r="15" spans="1:37" x14ac:dyDescent="0.25">
      <c r="B15" s="5" t="s">
        <v>37</v>
      </c>
      <c r="C15" s="6" t="s">
        <v>38</v>
      </c>
      <c r="D15" s="10"/>
      <c r="J15" s="10"/>
      <c r="K15" s="10"/>
      <c r="Q15" s="10"/>
      <c r="R15" s="10"/>
      <c r="X15" s="10"/>
      <c r="Y15" s="10"/>
      <c r="AA15">
        <v>3</v>
      </c>
      <c r="AE15" s="10"/>
      <c r="AF15" s="10"/>
    </row>
    <row r="16" spans="1:37" x14ac:dyDescent="0.25">
      <c r="B16" s="5" t="s">
        <v>39</v>
      </c>
      <c r="C16" s="6" t="s">
        <v>23</v>
      </c>
      <c r="D16" s="10"/>
      <c r="J16" s="10"/>
      <c r="K16" s="10"/>
      <c r="Q16" s="10"/>
      <c r="R16" s="10"/>
      <c r="X16" s="10"/>
      <c r="Y16" s="10"/>
      <c r="AB16">
        <v>1</v>
      </c>
      <c r="AE16" s="10"/>
      <c r="AF16" s="10"/>
    </row>
    <row r="17" spans="2:36" x14ac:dyDescent="0.25">
      <c r="B17" s="5" t="s">
        <v>40</v>
      </c>
      <c r="C17" s="6">
        <v>1</v>
      </c>
      <c r="D17" s="10"/>
      <c r="J17" s="10"/>
      <c r="K17" s="10"/>
      <c r="M17">
        <v>0.25</v>
      </c>
      <c r="N17">
        <v>0.25</v>
      </c>
      <c r="O17">
        <v>0.25</v>
      </c>
      <c r="P17">
        <v>0.25</v>
      </c>
      <c r="Q17" s="10"/>
      <c r="R17" s="10"/>
      <c r="X17" s="10"/>
      <c r="Y17" s="10"/>
      <c r="AE17" s="10"/>
      <c r="AF17" s="10"/>
    </row>
    <row r="18" spans="2:36" x14ac:dyDescent="0.25">
      <c r="B18" s="5" t="s">
        <v>41</v>
      </c>
      <c r="C18" s="6" t="s">
        <v>34</v>
      </c>
      <c r="D18" s="10"/>
      <c r="J18" s="10"/>
      <c r="K18" s="10"/>
      <c r="Q18" s="10"/>
      <c r="R18" s="10"/>
      <c r="X18" s="10"/>
      <c r="Y18" s="10"/>
      <c r="AC18">
        <v>81</v>
      </c>
      <c r="AE18" s="10"/>
      <c r="AF18" s="10"/>
    </row>
    <row r="19" spans="2:36" x14ac:dyDescent="0.25">
      <c r="B19" s="5" t="s">
        <v>42</v>
      </c>
      <c r="C19" s="6" t="s">
        <v>34</v>
      </c>
      <c r="D19" s="10"/>
      <c r="J19" s="10"/>
      <c r="K19" s="10"/>
      <c r="Q19" s="10"/>
      <c r="R19" s="10"/>
      <c r="X19" s="10"/>
      <c r="Y19" s="10"/>
      <c r="AE19" s="10"/>
      <c r="AF19" s="10"/>
      <c r="AG19">
        <v>20.25</v>
      </c>
      <c r="AH19">
        <v>20.25</v>
      </c>
      <c r="AI19">
        <v>20.25</v>
      </c>
      <c r="AJ19">
        <v>20.25</v>
      </c>
    </row>
    <row r="20" spans="2:36" x14ac:dyDescent="0.25">
      <c r="B20" s="5" t="s">
        <v>43</v>
      </c>
      <c r="C20" s="6" t="s">
        <v>34</v>
      </c>
      <c r="D20" s="10"/>
      <c r="J20" s="10"/>
      <c r="K20" s="10"/>
      <c r="Q20" s="10"/>
      <c r="R20" s="10"/>
      <c r="X20" s="10"/>
      <c r="Y20" s="10"/>
      <c r="AA20">
        <v>20.25</v>
      </c>
      <c r="AB20">
        <v>20.25</v>
      </c>
      <c r="AC20">
        <v>20.25</v>
      </c>
      <c r="AD20">
        <v>20.25</v>
      </c>
      <c r="AE20" s="10"/>
      <c r="AF20" s="10"/>
    </row>
    <row r="21" spans="2:36" x14ac:dyDescent="0.25">
      <c r="B21" s="5" t="s">
        <v>44</v>
      </c>
      <c r="C21" s="6" t="s">
        <v>23</v>
      </c>
      <c r="D21" s="10"/>
      <c r="J21" s="10"/>
      <c r="K21" s="10"/>
      <c r="Q21" s="10"/>
      <c r="R21" s="10"/>
      <c r="X21" s="10"/>
      <c r="Y21" s="10"/>
      <c r="AD21">
        <v>0.25</v>
      </c>
      <c r="AE21" s="10"/>
      <c r="AF21" s="10"/>
      <c r="AG21">
        <v>0.25</v>
      </c>
      <c r="AH21">
        <v>0.25</v>
      </c>
      <c r="AI21">
        <v>0.25</v>
      </c>
    </row>
    <row r="22" spans="2:36" x14ac:dyDescent="0.25">
      <c r="B22" s="5" t="s">
        <v>45</v>
      </c>
      <c r="C22" s="6" t="s">
        <v>23</v>
      </c>
      <c r="D22" s="10"/>
      <c r="J22" s="10"/>
      <c r="K22" s="10"/>
      <c r="Q22" s="10"/>
      <c r="R22" s="10"/>
      <c r="X22" s="10"/>
      <c r="Y22" s="10"/>
      <c r="AB22">
        <v>0.25</v>
      </c>
      <c r="AC22">
        <v>0.25</v>
      </c>
      <c r="AD22">
        <v>0.25</v>
      </c>
      <c r="AE22" s="10"/>
      <c r="AF22" s="10"/>
      <c r="AG22">
        <v>0.25</v>
      </c>
    </row>
    <row r="23" spans="2:36" x14ac:dyDescent="0.25">
      <c r="B23" s="5" t="s">
        <v>46</v>
      </c>
      <c r="C23" s="6" t="s">
        <v>25</v>
      </c>
      <c r="D23" s="10"/>
      <c r="J23" s="10"/>
      <c r="K23" s="10"/>
      <c r="O23">
        <v>18</v>
      </c>
      <c r="P23">
        <v>18</v>
      </c>
      <c r="Q23" s="10"/>
      <c r="R23" s="10"/>
      <c r="X23" s="10"/>
      <c r="Y23" s="10"/>
      <c r="AE23" s="10"/>
      <c r="AF23" s="10"/>
    </row>
    <row r="24" spans="2:36" x14ac:dyDescent="0.25">
      <c r="B24" s="5" t="s">
        <v>47</v>
      </c>
      <c r="C24" s="6">
        <v>15</v>
      </c>
      <c r="D24" s="10"/>
      <c r="F24">
        <v>0.25</v>
      </c>
      <c r="G24">
        <v>0.25</v>
      </c>
      <c r="H24">
        <v>0.25</v>
      </c>
      <c r="I24">
        <v>0.25</v>
      </c>
      <c r="J24" s="10"/>
      <c r="K24" s="10"/>
      <c r="L24">
        <v>0.33</v>
      </c>
      <c r="M24">
        <v>0.57999999999999996</v>
      </c>
      <c r="N24">
        <v>1.08</v>
      </c>
      <c r="O24">
        <v>1.25</v>
      </c>
      <c r="P24">
        <v>0.75</v>
      </c>
      <c r="Q24" s="10"/>
      <c r="R24" s="10"/>
      <c r="S24">
        <v>0.75</v>
      </c>
      <c r="T24">
        <v>0.75</v>
      </c>
      <c r="U24">
        <v>0.5</v>
      </c>
      <c r="V24">
        <v>0.5</v>
      </c>
      <c r="W24">
        <v>0.75</v>
      </c>
      <c r="X24" s="10"/>
      <c r="Y24" s="10"/>
      <c r="Z24">
        <v>0.75</v>
      </c>
      <c r="AA24">
        <v>0.25</v>
      </c>
      <c r="AB24">
        <v>1.5</v>
      </c>
      <c r="AC24">
        <v>1.5</v>
      </c>
      <c r="AD24">
        <v>0.75</v>
      </c>
      <c r="AE24" s="10"/>
      <c r="AF24" s="10"/>
      <c r="AG24">
        <v>0.75</v>
      </c>
      <c r="AH24">
        <v>0.5</v>
      </c>
      <c r="AI24">
        <v>0.5</v>
      </c>
      <c r="AJ24">
        <v>0.25</v>
      </c>
    </row>
    <row r="33" spans="14:14" x14ac:dyDescent="0.25">
      <c r="N33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80222-DDCC-4018-98C6-D338815F1C68}">
  <dimension ref="A1:AK90"/>
  <sheetViews>
    <sheetView workbookViewId="0">
      <selection activeCell="G10" sqref="G10"/>
    </sheetView>
  </sheetViews>
  <sheetFormatPr defaultRowHeight="15" x14ac:dyDescent="0.25"/>
  <cols>
    <col min="1" max="1" width="10" bestFit="1" customWidth="1"/>
    <col min="2" max="2" width="41" style="21" customWidth="1"/>
    <col min="3" max="3" width="18.28515625" customWidth="1"/>
    <col min="4" max="4" width="3.42578125" customWidth="1"/>
    <col min="5" max="5" width="9.140625" customWidth="1"/>
  </cols>
  <sheetData>
    <row r="1" spans="1:37" s="16" customFormat="1" ht="30" x14ac:dyDescent="0.25">
      <c r="A1" s="17" t="s">
        <v>109</v>
      </c>
      <c r="B1" s="17" t="s">
        <v>12</v>
      </c>
      <c r="C1" s="17" t="s">
        <v>13</v>
      </c>
      <c r="D1" s="18"/>
      <c r="E1" s="18">
        <v>45292</v>
      </c>
      <c r="F1" s="18">
        <v>45293</v>
      </c>
      <c r="G1" s="18">
        <v>45294</v>
      </c>
      <c r="H1" s="18">
        <v>45295</v>
      </c>
      <c r="I1" s="18">
        <v>45296</v>
      </c>
      <c r="J1" s="18">
        <v>45297</v>
      </c>
      <c r="K1" s="18">
        <v>45298</v>
      </c>
      <c r="L1" s="18">
        <v>45299</v>
      </c>
      <c r="M1" s="18">
        <v>45300</v>
      </c>
      <c r="N1" s="18">
        <v>45301</v>
      </c>
      <c r="O1" s="18">
        <v>45302</v>
      </c>
      <c r="P1" s="18">
        <v>45303</v>
      </c>
      <c r="Q1" s="18">
        <v>45304</v>
      </c>
      <c r="R1" s="18">
        <v>45305</v>
      </c>
      <c r="S1" s="18">
        <v>45306</v>
      </c>
      <c r="T1" s="18">
        <v>45307</v>
      </c>
      <c r="U1" s="18">
        <v>45308</v>
      </c>
      <c r="V1" s="18">
        <v>45309</v>
      </c>
      <c r="W1" s="18">
        <v>45310</v>
      </c>
      <c r="X1" s="18">
        <v>45311</v>
      </c>
      <c r="Y1" s="18">
        <v>45312</v>
      </c>
      <c r="Z1" s="18">
        <v>45313</v>
      </c>
      <c r="AA1" s="18">
        <v>45314</v>
      </c>
      <c r="AB1" s="18">
        <v>45315</v>
      </c>
      <c r="AC1" s="18">
        <v>45316</v>
      </c>
      <c r="AD1" s="18">
        <v>45317</v>
      </c>
      <c r="AE1" s="18">
        <v>45318</v>
      </c>
      <c r="AF1" s="18">
        <v>45319</v>
      </c>
      <c r="AG1" s="18">
        <v>45320</v>
      </c>
      <c r="AH1" s="18">
        <v>45321</v>
      </c>
      <c r="AI1" s="18">
        <v>45322</v>
      </c>
      <c r="AJ1" s="18">
        <v>45323</v>
      </c>
      <c r="AK1" s="18">
        <v>45324</v>
      </c>
    </row>
    <row r="2" spans="1:37" x14ac:dyDescent="0.25">
      <c r="A2" s="1"/>
      <c r="B2" s="5" t="s">
        <v>14</v>
      </c>
      <c r="C2" s="3" t="s">
        <v>15</v>
      </c>
      <c r="D2" s="10"/>
      <c r="E2" t="s">
        <v>48</v>
      </c>
      <c r="F2" t="s">
        <v>48</v>
      </c>
      <c r="G2" t="s">
        <v>48</v>
      </c>
      <c r="H2" t="s">
        <v>48</v>
      </c>
      <c r="J2" s="10"/>
      <c r="K2" s="10"/>
      <c r="L2" t="s">
        <v>48</v>
      </c>
      <c r="M2" t="s">
        <v>48</v>
      </c>
      <c r="N2" t="s">
        <v>48</v>
      </c>
      <c r="Q2" s="10"/>
      <c r="R2" s="10"/>
      <c r="S2" t="s">
        <v>48</v>
      </c>
      <c r="T2" t="s">
        <v>48</v>
      </c>
      <c r="U2" t="s">
        <v>48</v>
      </c>
      <c r="V2" t="s">
        <v>48</v>
      </c>
      <c r="W2" t="s">
        <v>48</v>
      </c>
      <c r="X2" s="10"/>
      <c r="Y2" s="10"/>
      <c r="Z2" t="s">
        <v>48</v>
      </c>
      <c r="AA2" t="s">
        <v>48</v>
      </c>
      <c r="AB2" t="s">
        <v>48</v>
      </c>
      <c r="AC2" t="s">
        <v>48</v>
      </c>
      <c r="AD2" t="s">
        <v>48</v>
      </c>
      <c r="AE2" s="10"/>
      <c r="AF2" s="10"/>
      <c r="AG2" t="s">
        <v>48</v>
      </c>
      <c r="AK2" t="s">
        <v>48</v>
      </c>
    </row>
    <row r="3" spans="1:37" x14ac:dyDescent="0.25">
      <c r="A3" s="14" t="s">
        <v>77</v>
      </c>
      <c r="B3" s="20" t="s">
        <v>54</v>
      </c>
      <c r="C3" s="15" t="s">
        <v>78</v>
      </c>
      <c r="D3" s="10"/>
      <c r="E3" t="s">
        <v>48</v>
      </c>
      <c r="J3" s="10"/>
      <c r="K3" s="10"/>
      <c r="Q3" s="10"/>
      <c r="R3" s="10"/>
      <c r="X3" s="10"/>
      <c r="Y3" s="10"/>
      <c r="AE3" s="10"/>
      <c r="AF3" s="10"/>
    </row>
    <row r="4" spans="1:37" x14ac:dyDescent="0.25">
      <c r="A4" s="14" t="s">
        <v>79</v>
      </c>
      <c r="B4" s="20" t="s">
        <v>55</v>
      </c>
      <c r="C4" s="15" t="s">
        <v>80</v>
      </c>
      <c r="D4" s="10"/>
      <c r="F4" t="s">
        <v>48</v>
      </c>
      <c r="G4" t="s">
        <v>48</v>
      </c>
      <c r="J4" s="10"/>
      <c r="K4" s="10"/>
      <c r="Q4" s="10"/>
      <c r="R4" s="10"/>
      <c r="X4" s="10"/>
      <c r="Y4" s="10"/>
      <c r="AE4" s="10"/>
      <c r="AF4" s="10"/>
    </row>
    <row r="5" spans="1:37" x14ac:dyDescent="0.25">
      <c r="A5" s="14" t="s">
        <v>81</v>
      </c>
      <c r="B5" s="20" t="s">
        <v>57</v>
      </c>
      <c r="C5" s="15" t="s">
        <v>78</v>
      </c>
      <c r="D5" s="10"/>
      <c r="H5" t="s">
        <v>48</v>
      </c>
      <c r="J5" s="10"/>
      <c r="K5" s="10"/>
      <c r="Q5" s="10"/>
      <c r="R5" s="10"/>
      <c r="X5" s="10"/>
      <c r="Y5" s="10"/>
      <c r="AE5" s="10"/>
      <c r="AF5" s="10"/>
    </row>
    <row r="6" spans="1:37" x14ac:dyDescent="0.25">
      <c r="A6" s="14" t="s">
        <v>82</v>
      </c>
      <c r="B6" s="20" t="s">
        <v>59</v>
      </c>
      <c r="C6" s="15" t="s">
        <v>83</v>
      </c>
      <c r="D6" s="10"/>
      <c r="J6" s="10"/>
      <c r="K6" s="10"/>
      <c r="L6" t="s">
        <v>48</v>
      </c>
      <c r="M6" t="s">
        <v>48</v>
      </c>
      <c r="N6" t="s">
        <v>48</v>
      </c>
      <c r="Q6" s="10"/>
      <c r="R6" s="10"/>
      <c r="X6" s="10"/>
      <c r="Y6" s="10"/>
      <c r="AE6" s="10"/>
      <c r="AF6" s="10"/>
    </row>
    <row r="7" spans="1:37" x14ac:dyDescent="0.25">
      <c r="A7" s="14" t="s">
        <v>84</v>
      </c>
      <c r="B7" s="20" t="s">
        <v>62</v>
      </c>
      <c r="C7" s="15" t="s">
        <v>80</v>
      </c>
      <c r="D7" s="10"/>
      <c r="J7" s="10"/>
      <c r="K7" s="10"/>
      <c r="Q7" s="10"/>
      <c r="R7" s="10"/>
      <c r="S7" t="s">
        <v>48</v>
      </c>
      <c r="T7" t="s">
        <v>48</v>
      </c>
      <c r="X7" s="10"/>
      <c r="Y7" s="10"/>
      <c r="AE7" s="10"/>
      <c r="AF7" s="10"/>
    </row>
    <row r="8" spans="1:37" x14ac:dyDescent="0.25">
      <c r="A8" s="14" t="s">
        <v>85</v>
      </c>
      <c r="B8" s="20" t="s">
        <v>66</v>
      </c>
      <c r="C8" s="15" t="s">
        <v>86</v>
      </c>
      <c r="D8" s="10"/>
      <c r="J8" s="10"/>
      <c r="K8" s="10"/>
      <c r="Q8" s="10"/>
      <c r="R8" s="10"/>
      <c r="U8" t="s">
        <v>48</v>
      </c>
      <c r="V8" t="s">
        <v>48</v>
      </c>
      <c r="W8" t="s">
        <v>48</v>
      </c>
      <c r="X8" s="10"/>
      <c r="Y8" s="10"/>
      <c r="Z8" t="s">
        <v>48</v>
      </c>
      <c r="AE8" s="10"/>
      <c r="AF8" s="10"/>
    </row>
    <row r="9" spans="1:37" x14ac:dyDescent="0.25">
      <c r="A9" s="14" t="s">
        <v>87</v>
      </c>
      <c r="B9" s="20" t="s">
        <v>68</v>
      </c>
      <c r="C9" s="15" t="s">
        <v>78</v>
      </c>
      <c r="D9" s="10"/>
      <c r="J9" s="10"/>
      <c r="K9" s="10"/>
      <c r="Q9" s="10"/>
      <c r="R9" s="10"/>
      <c r="X9" s="10"/>
      <c r="Y9" s="10"/>
      <c r="AA9" t="s">
        <v>48</v>
      </c>
      <c r="AE9" s="10"/>
      <c r="AF9" s="10"/>
    </row>
    <row r="10" spans="1:37" x14ac:dyDescent="0.25">
      <c r="A10" s="14" t="s">
        <v>88</v>
      </c>
      <c r="B10" s="20" t="s">
        <v>72</v>
      </c>
      <c r="C10" s="15" t="s">
        <v>86</v>
      </c>
      <c r="D10" s="10"/>
      <c r="J10" s="10"/>
      <c r="K10" s="10"/>
      <c r="Q10" s="10"/>
      <c r="R10" s="10"/>
      <c r="X10" s="10"/>
      <c r="Y10" s="10"/>
      <c r="AB10" t="s">
        <v>48</v>
      </c>
      <c r="AC10" t="s">
        <v>48</v>
      </c>
      <c r="AD10" t="s">
        <v>48</v>
      </c>
      <c r="AE10" s="10"/>
      <c r="AF10" s="10"/>
      <c r="AG10" t="s">
        <v>48</v>
      </c>
    </row>
    <row r="11" spans="1:37" x14ac:dyDescent="0.25">
      <c r="A11" s="14" t="s">
        <v>89</v>
      </c>
      <c r="B11" s="20" t="s">
        <v>75</v>
      </c>
      <c r="C11" s="15" t="s">
        <v>78</v>
      </c>
      <c r="D11" s="10"/>
      <c r="J11" s="10"/>
      <c r="K11" s="10"/>
      <c r="Q11" s="10"/>
      <c r="R11" s="10"/>
      <c r="X11" s="10"/>
      <c r="Y11" s="10"/>
      <c r="AE11" s="10"/>
      <c r="AF11" s="10"/>
      <c r="AK11" t="s">
        <v>48</v>
      </c>
    </row>
    <row r="12" spans="1:37" x14ac:dyDescent="0.25">
      <c r="A12" s="1"/>
      <c r="B12" s="5" t="s">
        <v>16</v>
      </c>
      <c r="C12" s="3" t="s">
        <v>17</v>
      </c>
      <c r="D12" s="10"/>
      <c r="E12" t="s">
        <v>49</v>
      </c>
      <c r="F12" t="s">
        <v>49</v>
      </c>
      <c r="G12" t="s">
        <v>49</v>
      </c>
      <c r="H12" t="s">
        <v>49</v>
      </c>
      <c r="I12" t="s">
        <v>49</v>
      </c>
      <c r="J12" s="10"/>
      <c r="K12" s="10"/>
      <c r="L12" t="s">
        <v>49</v>
      </c>
      <c r="M12" t="s">
        <v>49</v>
      </c>
      <c r="N12" t="s">
        <v>49</v>
      </c>
      <c r="O12" t="s">
        <v>49</v>
      </c>
      <c r="P12" t="s">
        <v>49</v>
      </c>
      <c r="Q12" s="10"/>
      <c r="R12" s="10"/>
      <c r="S12" t="s">
        <v>49</v>
      </c>
      <c r="T12" t="s">
        <v>49</v>
      </c>
      <c r="U12" t="s">
        <v>49</v>
      </c>
      <c r="V12" t="s">
        <v>49</v>
      </c>
      <c r="W12" t="s">
        <v>49</v>
      </c>
      <c r="X12" s="10"/>
      <c r="Y12" s="10"/>
      <c r="Z12" t="s">
        <v>49</v>
      </c>
      <c r="AB12" t="s">
        <v>49</v>
      </c>
      <c r="AC12" t="s">
        <v>49</v>
      </c>
      <c r="AD12" t="s">
        <v>49</v>
      </c>
      <c r="AE12" s="10"/>
      <c r="AF12" s="10"/>
      <c r="AG12" t="s">
        <v>49</v>
      </c>
      <c r="AH12" t="s">
        <v>49</v>
      </c>
      <c r="AI12" t="s">
        <v>49</v>
      </c>
      <c r="AK12" t="s">
        <v>49</v>
      </c>
    </row>
    <row r="13" spans="1:37" x14ac:dyDescent="0.25">
      <c r="A13" s="14" t="s">
        <v>77</v>
      </c>
      <c r="B13" s="20" t="s">
        <v>54</v>
      </c>
      <c r="C13" s="15" t="s">
        <v>90</v>
      </c>
      <c r="D13" s="10"/>
      <c r="E13" t="s">
        <v>49</v>
      </c>
      <c r="J13" s="10"/>
      <c r="K13" s="10"/>
      <c r="Q13" s="10"/>
      <c r="R13" s="10"/>
      <c r="X13" s="10"/>
      <c r="Y13" s="10"/>
      <c r="AE13" s="10"/>
      <c r="AF13" s="10"/>
    </row>
    <row r="14" spans="1:37" x14ac:dyDescent="0.25">
      <c r="A14" s="14" t="s">
        <v>79</v>
      </c>
      <c r="B14" s="20" t="s">
        <v>55</v>
      </c>
      <c r="C14" s="15" t="s">
        <v>91</v>
      </c>
      <c r="D14" s="10"/>
      <c r="F14" t="s">
        <v>49</v>
      </c>
      <c r="G14" t="s">
        <v>49</v>
      </c>
      <c r="J14" s="10"/>
      <c r="K14" s="10"/>
      <c r="Q14" s="10"/>
      <c r="R14" s="10"/>
      <c r="X14" s="10"/>
      <c r="Y14" s="10"/>
      <c r="AE14" s="10"/>
      <c r="AF14" s="10"/>
    </row>
    <row r="15" spans="1:37" x14ac:dyDescent="0.25">
      <c r="A15" s="14" t="s">
        <v>92</v>
      </c>
      <c r="B15" s="20" t="s">
        <v>56</v>
      </c>
      <c r="C15" s="15" t="s">
        <v>80</v>
      </c>
      <c r="D15" s="10"/>
      <c r="H15" t="s">
        <v>49</v>
      </c>
      <c r="I15" t="s">
        <v>49</v>
      </c>
      <c r="J15" s="10"/>
      <c r="K15" s="10"/>
      <c r="L15" t="s">
        <v>49</v>
      </c>
      <c r="Q15" s="10"/>
      <c r="R15" s="10"/>
      <c r="X15" s="10"/>
      <c r="Y15" s="10"/>
      <c r="AE15" s="10"/>
      <c r="AF15" s="10"/>
    </row>
    <row r="16" spans="1:37" x14ac:dyDescent="0.25">
      <c r="A16" s="14" t="s">
        <v>93</v>
      </c>
      <c r="B16" s="20" t="s">
        <v>63</v>
      </c>
      <c r="C16" s="15" t="s">
        <v>94</v>
      </c>
      <c r="D16" s="10"/>
      <c r="J16" s="10"/>
      <c r="K16" s="10"/>
      <c r="M16" t="s">
        <v>49</v>
      </c>
      <c r="N16" t="s">
        <v>49</v>
      </c>
      <c r="O16" t="s">
        <v>49</v>
      </c>
      <c r="P16" t="s">
        <v>49</v>
      </c>
      <c r="Q16" s="10"/>
      <c r="R16" s="10"/>
      <c r="X16" s="10"/>
      <c r="Y16" s="10"/>
      <c r="AE16" s="10"/>
      <c r="AF16" s="10"/>
    </row>
    <row r="17" spans="1:37" x14ac:dyDescent="0.25">
      <c r="A17" s="14" t="s">
        <v>95</v>
      </c>
      <c r="B17" s="20" t="s">
        <v>64</v>
      </c>
      <c r="C17" s="15" t="s">
        <v>94</v>
      </c>
      <c r="D17" s="10"/>
      <c r="J17" s="10"/>
      <c r="K17" s="10"/>
      <c r="Q17" s="10"/>
      <c r="R17" s="10"/>
      <c r="S17" t="s">
        <v>49</v>
      </c>
      <c r="T17" t="s">
        <v>49</v>
      </c>
      <c r="U17" t="s">
        <v>49</v>
      </c>
      <c r="V17" t="s">
        <v>49</v>
      </c>
      <c r="X17" s="10"/>
      <c r="Y17" s="10"/>
      <c r="AE17" s="10"/>
      <c r="AF17" s="10"/>
    </row>
    <row r="18" spans="1:37" x14ac:dyDescent="0.25">
      <c r="A18" s="14" t="s">
        <v>96</v>
      </c>
      <c r="B18" s="20" t="s">
        <v>65</v>
      </c>
      <c r="C18" s="15" t="s">
        <v>91</v>
      </c>
      <c r="D18" s="10"/>
      <c r="J18" s="10"/>
      <c r="K18" s="10"/>
      <c r="Q18" s="10"/>
      <c r="R18" s="10"/>
      <c r="W18" t="s">
        <v>49</v>
      </c>
      <c r="X18" s="10"/>
      <c r="Y18" s="10"/>
      <c r="Z18" t="s">
        <v>49</v>
      </c>
      <c r="AE18" s="10"/>
      <c r="AF18" s="10"/>
    </row>
    <row r="19" spans="1:37" x14ac:dyDescent="0.25">
      <c r="A19" s="14" t="s">
        <v>97</v>
      </c>
      <c r="B19" s="20" t="s">
        <v>69</v>
      </c>
      <c r="C19" s="15" t="s">
        <v>90</v>
      </c>
      <c r="D19" s="10"/>
      <c r="J19" s="10"/>
      <c r="K19" s="10"/>
      <c r="Q19" s="10"/>
      <c r="R19" s="10"/>
      <c r="X19" s="10"/>
      <c r="Y19" s="10"/>
      <c r="AB19" t="s">
        <v>49</v>
      </c>
      <c r="AE19" s="10"/>
      <c r="AF19" s="10"/>
    </row>
    <row r="20" spans="1:37" x14ac:dyDescent="0.25">
      <c r="A20" s="14" t="s">
        <v>98</v>
      </c>
      <c r="B20" s="20" t="s">
        <v>70</v>
      </c>
      <c r="C20" s="15" t="s">
        <v>90</v>
      </c>
      <c r="D20" s="10"/>
      <c r="J20" s="10"/>
      <c r="K20" s="10"/>
      <c r="Q20" s="10"/>
      <c r="R20" s="10"/>
      <c r="X20" s="10"/>
      <c r="Y20" s="10"/>
      <c r="AC20" t="s">
        <v>49</v>
      </c>
      <c r="AE20" s="10"/>
      <c r="AF20" s="10"/>
    </row>
    <row r="21" spans="1:37" x14ac:dyDescent="0.25">
      <c r="A21" s="14" t="s">
        <v>99</v>
      </c>
      <c r="B21" s="20" t="s">
        <v>73</v>
      </c>
      <c r="C21" s="15" t="s">
        <v>94</v>
      </c>
      <c r="D21" s="10"/>
      <c r="J21" s="10"/>
      <c r="K21" s="10"/>
      <c r="Q21" s="10"/>
      <c r="R21" s="10"/>
      <c r="X21" s="10"/>
      <c r="Y21" s="10"/>
      <c r="AD21" t="s">
        <v>49</v>
      </c>
      <c r="AE21" s="10"/>
      <c r="AF21" s="10"/>
      <c r="AG21" t="s">
        <v>49</v>
      </c>
      <c r="AH21" t="s">
        <v>49</v>
      </c>
      <c r="AI21" t="s">
        <v>49</v>
      </c>
    </row>
    <row r="22" spans="1:37" x14ac:dyDescent="0.25">
      <c r="A22" s="14" t="s">
        <v>89</v>
      </c>
      <c r="B22" s="20" t="s">
        <v>75</v>
      </c>
      <c r="C22" s="15" t="s">
        <v>90</v>
      </c>
      <c r="D22" s="10"/>
      <c r="J22" s="10"/>
      <c r="K22" s="10"/>
      <c r="Q22" s="10"/>
      <c r="R22" s="10"/>
      <c r="X22" s="10"/>
      <c r="Y22" s="10"/>
      <c r="AE22" s="10"/>
      <c r="AF22" s="10"/>
      <c r="AK22" t="s">
        <v>49</v>
      </c>
    </row>
    <row r="23" spans="1:37" x14ac:dyDescent="0.25">
      <c r="A23" s="1"/>
      <c r="B23" s="7" t="s">
        <v>18</v>
      </c>
      <c r="C23" s="4" t="s">
        <v>19</v>
      </c>
      <c r="D23" s="10"/>
      <c r="E23" t="s">
        <v>50</v>
      </c>
      <c r="F23" t="s">
        <v>50</v>
      </c>
      <c r="G23" t="s">
        <v>50</v>
      </c>
      <c r="H23" t="s">
        <v>50</v>
      </c>
      <c r="I23" t="s">
        <v>50</v>
      </c>
      <c r="J23" s="10"/>
      <c r="K23" s="10"/>
      <c r="N23" t="s">
        <v>50</v>
      </c>
      <c r="O23" t="s">
        <v>50</v>
      </c>
      <c r="Q23" s="10"/>
      <c r="R23" s="10"/>
      <c r="U23" t="s">
        <v>50</v>
      </c>
      <c r="V23" t="s">
        <v>50</v>
      </c>
      <c r="W23" t="s">
        <v>50</v>
      </c>
      <c r="X23" s="10"/>
      <c r="Y23" s="10"/>
      <c r="Z23" t="s">
        <v>50</v>
      </c>
      <c r="AA23" t="s">
        <v>50</v>
      </c>
      <c r="AB23" t="s">
        <v>50</v>
      </c>
      <c r="AC23" t="s">
        <v>49</v>
      </c>
      <c r="AD23" t="s">
        <v>50</v>
      </c>
      <c r="AE23" s="10"/>
      <c r="AF23" s="10"/>
      <c r="AG23" t="s">
        <v>50</v>
      </c>
      <c r="AH23" t="s">
        <v>50</v>
      </c>
      <c r="AI23" t="s">
        <v>50</v>
      </c>
      <c r="AJ23" t="s">
        <v>50</v>
      </c>
      <c r="AK23" t="s">
        <v>50</v>
      </c>
    </row>
    <row r="24" spans="1:37" x14ac:dyDescent="0.25">
      <c r="A24" s="14" t="s">
        <v>77</v>
      </c>
      <c r="B24" s="20" t="s">
        <v>54</v>
      </c>
      <c r="C24" s="15" t="s">
        <v>100</v>
      </c>
      <c r="D24" s="10"/>
      <c r="E24" t="s">
        <v>50</v>
      </c>
      <c r="J24" s="10"/>
      <c r="K24" s="10"/>
      <c r="Q24" s="10"/>
      <c r="R24" s="10"/>
      <c r="X24" s="10"/>
      <c r="Y24" s="10"/>
      <c r="AE24" s="10"/>
      <c r="AF24" s="10"/>
    </row>
    <row r="25" spans="1:37" x14ac:dyDescent="0.25">
      <c r="A25" s="14" t="s">
        <v>101</v>
      </c>
      <c r="B25" s="20" t="s">
        <v>58</v>
      </c>
      <c r="C25" s="15" t="s">
        <v>91</v>
      </c>
      <c r="D25" s="10"/>
      <c r="F25" t="s">
        <v>50</v>
      </c>
      <c r="G25" t="s">
        <v>50</v>
      </c>
      <c r="H25" t="s">
        <v>50</v>
      </c>
      <c r="I25" t="s">
        <v>50</v>
      </c>
      <c r="J25" s="10"/>
      <c r="K25" s="10"/>
      <c r="Q25" s="10"/>
      <c r="R25" s="10"/>
      <c r="X25" s="10"/>
      <c r="Y25" s="10"/>
      <c r="AE25" s="10"/>
      <c r="AF25" s="10"/>
    </row>
    <row r="26" spans="1:37" x14ac:dyDescent="0.25">
      <c r="A26" s="14" t="s">
        <v>102</v>
      </c>
      <c r="B26" s="20" t="s">
        <v>61</v>
      </c>
      <c r="C26" s="15" t="s">
        <v>90</v>
      </c>
      <c r="D26" s="10"/>
      <c r="J26" s="10"/>
      <c r="K26" s="10"/>
      <c r="N26" t="s">
        <v>50</v>
      </c>
      <c r="O26" t="s">
        <v>50</v>
      </c>
      <c r="Q26" s="10"/>
      <c r="R26" s="10"/>
      <c r="X26" s="10"/>
      <c r="Y26" s="10"/>
      <c r="AE26" s="10"/>
      <c r="AF26" s="10"/>
    </row>
    <row r="27" spans="1:37" x14ac:dyDescent="0.25">
      <c r="A27" s="14" t="s">
        <v>103</v>
      </c>
      <c r="B27" s="20" t="s">
        <v>67</v>
      </c>
      <c r="C27" s="15" t="s">
        <v>91</v>
      </c>
      <c r="D27" s="10"/>
      <c r="J27" s="10"/>
      <c r="K27" s="10"/>
      <c r="Q27" s="10"/>
      <c r="R27" s="10"/>
      <c r="U27" t="s">
        <v>50</v>
      </c>
      <c r="V27" t="s">
        <v>50</v>
      </c>
      <c r="W27" t="s">
        <v>50</v>
      </c>
      <c r="X27" s="10"/>
      <c r="Y27" s="10"/>
      <c r="Z27" t="s">
        <v>50</v>
      </c>
      <c r="AE27" s="10"/>
      <c r="AF27" s="10"/>
    </row>
    <row r="28" spans="1:37" x14ac:dyDescent="0.25">
      <c r="A28" s="14" t="s">
        <v>98</v>
      </c>
      <c r="B28" s="20" t="s">
        <v>70</v>
      </c>
      <c r="C28" s="15" t="s">
        <v>100</v>
      </c>
      <c r="D28" s="10"/>
      <c r="J28" s="10"/>
      <c r="K28" s="10"/>
      <c r="Q28" s="10"/>
      <c r="R28" s="10"/>
      <c r="X28" s="10"/>
      <c r="Y28" s="10"/>
      <c r="AC28" t="s">
        <v>50</v>
      </c>
      <c r="AE28" s="10"/>
      <c r="AF28" s="10"/>
    </row>
    <row r="29" spans="1:37" x14ac:dyDescent="0.25">
      <c r="A29" s="14" t="s">
        <v>104</v>
      </c>
      <c r="B29" s="20" t="s">
        <v>71</v>
      </c>
      <c r="C29" s="15" t="s">
        <v>91</v>
      </c>
      <c r="D29" s="10"/>
      <c r="J29" s="10"/>
      <c r="K29" s="10"/>
      <c r="Q29" s="10"/>
      <c r="R29" s="10"/>
      <c r="X29" s="10"/>
      <c r="Y29" s="10"/>
      <c r="AA29" t="s">
        <v>50</v>
      </c>
      <c r="AB29" t="s">
        <v>50</v>
      </c>
      <c r="AC29" t="s">
        <v>50</v>
      </c>
      <c r="AD29" t="s">
        <v>50</v>
      </c>
      <c r="AE29" s="10"/>
      <c r="AF29" s="10"/>
    </row>
    <row r="30" spans="1:37" x14ac:dyDescent="0.25">
      <c r="A30" s="14" t="s">
        <v>105</v>
      </c>
      <c r="B30" s="20" t="s">
        <v>74</v>
      </c>
      <c r="C30" s="15" t="s">
        <v>91</v>
      </c>
      <c r="D30" s="10"/>
      <c r="J30" s="10"/>
      <c r="K30" s="10"/>
      <c r="Q30" s="10"/>
      <c r="R30" s="10"/>
      <c r="X30" s="10"/>
      <c r="Y30" s="10"/>
      <c r="AE30" s="10"/>
      <c r="AF30" s="10"/>
      <c r="AG30" t="s">
        <v>50</v>
      </c>
      <c r="AH30" t="s">
        <v>50</v>
      </c>
      <c r="AI30" t="s">
        <v>50</v>
      </c>
      <c r="AJ30" t="s">
        <v>50</v>
      </c>
    </row>
    <row r="31" spans="1:37" x14ac:dyDescent="0.25">
      <c r="A31" s="14" t="s">
        <v>89</v>
      </c>
      <c r="B31" s="20" t="s">
        <v>75</v>
      </c>
      <c r="C31" s="15" t="s">
        <v>100</v>
      </c>
      <c r="D31" s="10"/>
      <c r="J31" s="10"/>
      <c r="K31" s="10"/>
      <c r="Q31" s="10"/>
      <c r="R31" s="10"/>
      <c r="X31" s="10"/>
      <c r="Y31" s="10"/>
      <c r="AE31" s="10"/>
      <c r="AF31" s="10"/>
      <c r="AK31" t="s">
        <v>50</v>
      </c>
    </row>
    <row r="32" spans="1:37" x14ac:dyDescent="0.25">
      <c r="A32" s="1"/>
      <c r="B32" s="5" t="s">
        <v>20</v>
      </c>
      <c r="C32" s="3" t="s">
        <v>21</v>
      </c>
      <c r="D32" s="10"/>
      <c r="H32">
        <v>12</v>
      </c>
      <c r="J32" s="10"/>
      <c r="K32" s="10"/>
      <c r="Q32" s="10"/>
      <c r="R32" s="10"/>
      <c r="X32" s="10"/>
      <c r="Y32" s="10"/>
      <c r="AE32" s="10"/>
      <c r="AF32" s="10"/>
    </row>
    <row r="33" spans="1:32" x14ac:dyDescent="0.25">
      <c r="A33" s="14" t="s">
        <v>81</v>
      </c>
      <c r="B33" s="20" t="s">
        <v>57</v>
      </c>
      <c r="C33" s="15" t="s">
        <v>21</v>
      </c>
      <c r="D33" s="10"/>
      <c r="H33">
        <v>12</v>
      </c>
      <c r="J33" s="10"/>
      <c r="K33" s="10"/>
      <c r="Q33" s="10"/>
      <c r="R33" s="10"/>
      <c r="X33" s="10"/>
      <c r="Y33" s="10"/>
      <c r="AE33" s="10"/>
      <c r="AF33" s="10"/>
    </row>
    <row r="34" spans="1:32" x14ac:dyDescent="0.25">
      <c r="A34" s="1"/>
      <c r="B34" s="5" t="s">
        <v>22</v>
      </c>
      <c r="C34" s="3" t="s">
        <v>23</v>
      </c>
      <c r="D34" s="10"/>
      <c r="F34">
        <v>0.25</v>
      </c>
      <c r="G34">
        <v>0.25</v>
      </c>
      <c r="H34">
        <v>0.25</v>
      </c>
      <c r="I34">
        <v>0.25</v>
      </c>
      <c r="J34" s="10"/>
      <c r="K34" s="10"/>
      <c r="Q34" s="10"/>
      <c r="R34" s="10"/>
      <c r="X34" s="10"/>
      <c r="Y34" s="10"/>
      <c r="AE34" s="10"/>
      <c r="AF34" s="10"/>
    </row>
    <row r="35" spans="1:32" x14ac:dyDescent="0.25">
      <c r="A35" s="14" t="s">
        <v>101</v>
      </c>
      <c r="B35" s="20" t="s">
        <v>58</v>
      </c>
      <c r="C35" s="15" t="s">
        <v>23</v>
      </c>
      <c r="D35" s="10"/>
      <c r="F35">
        <v>0.25</v>
      </c>
      <c r="G35">
        <v>0.25</v>
      </c>
      <c r="H35">
        <v>0.25</v>
      </c>
      <c r="I35">
        <v>0.25</v>
      </c>
      <c r="J35" s="10"/>
      <c r="K35" s="10"/>
      <c r="Q35" s="10"/>
      <c r="R35" s="10"/>
      <c r="X35" s="10"/>
      <c r="Y35" s="10"/>
      <c r="AE35" s="10"/>
      <c r="AF35" s="10"/>
    </row>
    <row r="36" spans="1:32" x14ac:dyDescent="0.25">
      <c r="A36" s="1"/>
      <c r="B36" s="5" t="s">
        <v>24</v>
      </c>
      <c r="C36" s="3" t="s">
        <v>25</v>
      </c>
      <c r="D36" s="10"/>
      <c r="J36" s="10"/>
      <c r="K36" s="10"/>
      <c r="L36">
        <v>12</v>
      </c>
      <c r="M36">
        <v>12</v>
      </c>
      <c r="N36">
        <v>12</v>
      </c>
      <c r="Q36" s="10"/>
      <c r="R36" s="10"/>
      <c r="X36" s="10"/>
      <c r="Y36" s="10"/>
      <c r="AE36" s="10"/>
      <c r="AF36" s="10"/>
    </row>
    <row r="37" spans="1:32" x14ac:dyDescent="0.25">
      <c r="A37" s="14" t="s">
        <v>82</v>
      </c>
      <c r="B37" s="20" t="s">
        <v>59</v>
      </c>
      <c r="C37" s="15" t="s">
        <v>25</v>
      </c>
      <c r="D37" s="10"/>
      <c r="J37" s="10"/>
      <c r="K37" s="10"/>
      <c r="L37">
        <v>12</v>
      </c>
      <c r="M37">
        <v>12</v>
      </c>
      <c r="N37">
        <v>12</v>
      </c>
      <c r="Q37" s="10"/>
      <c r="R37" s="10"/>
      <c r="X37" s="10"/>
      <c r="Y37" s="10"/>
      <c r="AE37" s="10"/>
      <c r="AF37" s="10"/>
    </row>
    <row r="38" spans="1:32" x14ac:dyDescent="0.25">
      <c r="A38" s="1"/>
      <c r="B38" s="5" t="s">
        <v>26</v>
      </c>
      <c r="C38" s="3" t="s">
        <v>27</v>
      </c>
      <c r="D38" s="10"/>
      <c r="J38" s="10"/>
      <c r="K38" s="10"/>
      <c r="N38">
        <v>0.5</v>
      </c>
      <c r="O38">
        <v>0.5</v>
      </c>
      <c r="Q38" s="10"/>
      <c r="R38" s="10"/>
      <c r="S38">
        <v>0.25</v>
      </c>
      <c r="T38">
        <v>0.25</v>
      </c>
      <c r="U38">
        <v>0.5</v>
      </c>
      <c r="V38">
        <v>0.5</v>
      </c>
      <c r="W38">
        <v>0.75</v>
      </c>
      <c r="X38" s="10"/>
      <c r="Y38" s="10"/>
      <c r="Z38">
        <v>0.75</v>
      </c>
      <c r="AE38" s="10"/>
      <c r="AF38" s="10"/>
    </row>
    <row r="39" spans="1:32" x14ac:dyDescent="0.25">
      <c r="A39" s="14" t="s">
        <v>102</v>
      </c>
      <c r="B39" s="20" t="s">
        <v>61</v>
      </c>
      <c r="C39" s="15" t="s">
        <v>23</v>
      </c>
      <c r="D39" s="10"/>
      <c r="J39" s="10"/>
      <c r="K39" s="10"/>
      <c r="N39">
        <v>0.5</v>
      </c>
      <c r="O39">
        <v>0.5</v>
      </c>
      <c r="Q39" s="10"/>
      <c r="R39" s="10"/>
      <c r="X39" s="10"/>
      <c r="Y39" s="10"/>
      <c r="AE39" s="10"/>
      <c r="AF39" s="10"/>
    </row>
    <row r="40" spans="1:32" x14ac:dyDescent="0.25">
      <c r="A40" s="14" t="s">
        <v>95</v>
      </c>
      <c r="B40" s="20" t="s">
        <v>64</v>
      </c>
      <c r="C40" s="15" t="s">
        <v>23</v>
      </c>
      <c r="D40" s="10"/>
      <c r="J40" s="10"/>
      <c r="K40" s="10"/>
      <c r="Q40" s="10"/>
      <c r="R40" s="10"/>
      <c r="S40">
        <v>0.25</v>
      </c>
      <c r="T40">
        <v>0.25</v>
      </c>
      <c r="U40">
        <v>0.25</v>
      </c>
      <c r="V40">
        <v>0.25</v>
      </c>
      <c r="X40" s="10"/>
      <c r="Y40" s="10"/>
      <c r="AE40" s="10"/>
      <c r="AF40" s="10"/>
    </row>
    <row r="41" spans="1:32" x14ac:dyDescent="0.25">
      <c r="A41" s="14" t="s">
        <v>96</v>
      </c>
      <c r="B41" s="20" t="s">
        <v>65</v>
      </c>
      <c r="C41" s="15" t="s">
        <v>23</v>
      </c>
      <c r="D41" s="10"/>
      <c r="J41" s="10"/>
      <c r="K41" s="10"/>
      <c r="Q41" s="10"/>
      <c r="R41" s="10"/>
      <c r="W41">
        <v>0.5</v>
      </c>
      <c r="X41" s="10"/>
      <c r="Y41" s="10"/>
      <c r="Z41">
        <v>0.5</v>
      </c>
      <c r="AE41" s="10"/>
      <c r="AF41" s="10"/>
    </row>
    <row r="42" spans="1:32" x14ac:dyDescent="0.25">
      <c r="A42" s="14" t="s">
        <v>103</v>
      </c>
      <c r="B42" s="20" t="s">
        <v>67</v>
      </c>
      <c r="C42" s="15" t="s">
        <v>23</v>
      </c>
      <c r="D42" s="10"/>
      <c r="J42" s="10"/>
      <c r="K42" s="10"/>
      <c r="Q42" s="10"/>
      <c r="R42" s="10"/>
      <c r="U42">
        <v>0.25</v>
      </c>
      <c r="V42">
        <v>0.25</v>
      </c>
      <c r="W42">
        <v>0.25</v>
      </c>
      <c r="X42" s="10"/>
      <c r="Y42" s="10"/>
      <c r="Z42">
        <v>0.25</v>
      </c>
      <c r="AE42" s="10"/>
      <c r="AF42" s="10"/>
    </row>
    <row r="43" spans="1:32" x14ac:dyDescent="0.25">
      <c r="A43" s="1"/>
      <c r="B43" s="5" t="s">
        <v>28</v>
      </c>
      <c r="C43" s="3" t="s">
        <v>23</v>
      </c>
      <c r="D43" s="10"/>
      <c r="J43" s="10"/>
      <c r="K43" s="10"/>
      <c r="Q43" s="10"/>
      <c r="R43" s="10"/>
      <c r="S43">
        <v>0.5</v>
      </c>
      <c r="T43">
        <v>0.5</v>
      </c>
      <c r="X43" s="10"/>
      <c r="Y43" s="10"/>
      <c r="AE43" s="10"/>
      <c r="AF43" s="10"/>
    </row>
    <row r="44" spans="1:32" x14ac:dyDescent="0.25">
      <c r="A44" s="14" t="s">
        <v>84</v>
      </c>
      <c r="B44" s="20" t="s">
        <v>62</v>
      </c>
      <c r="C44" s="15" t="s">
        <v>23</v>
      </c>
      <c r="D44" s="10"/>
      <c r="J44" s="10"/>
      <c r="K44" s="10"/>
      <c r="Q44" s="10"/>
      <c r="R44" s="10"/>
      <c r="S44">
        <v>0.5</v>
      </c>
      <c r="T44">
        <v>0.5</v>
      </c>
      <c r="X44" s="10"/>
      <c r="Y44" s="10"/>
      <c r="AE44" s="10"/>
      <c r="AF44" s="10"/>
    </row>
    <row r="45" spans="1:32" x14ac:dyDescent="0.25">
      <c r="A45" s="1"/>
      <c r="B45" s="5" t="s">
        <v>29</v>
      </c>
      <c r="C45" s="3" t="s">
        <v>30</v>
      </c>
      <c r="D45" s="10"/>
      <c r="J45" s="10"/>
      <c r="K45" s="10"/>
      <c r="O45">
        <v>18</v>
      </c>
      <c r="P45">
        <v>18</v>
      </c>
      <c r="Q45" s="10"/>
      <c r="R45" s="10"/>
      <c r="S45">
        <v>30</v>
      </c>
      <c r="T45">
        <v>30</v>
      </c>
      <c r="W45">
        <v>40.5</v>
      </c>
      <c r="X45" s="10"/>
      <c r="Y45" s="10"/>
      <c r="Z45">
        <v>40.5</v>
      </c>
      <c r="AE45" s="10"/>
      <c r="AF45" s="10"/>
    </row>
    <row r="46" spans="1:32" x14ac:dyDescent="0.25">
      <c r="A46" s="14" t="s">
        <v>106</v>
      </c>
      <c r="B46" s="20" t="s">
        <v>60</v>
      </c>
      <c r="C46" s="15" t="s">
        <v>25</v>
      </c>
      <c r="D46" s="10"/>
      <c r="J46" s="10"/>
      <c r="K46" s="10"/>
      <c r="O46">
        <v>18</v>
      </c>
      <c r="P46">
        <v>18</v>
      </c>
      <c r="Q46" s="10"/>
      <c r="R46" s="10"/>
      <c r="X46" s="10"/>
      <c r="Y46" s="10"/>
      <c r="AE46" s="10"/>
      <c r="AF46" s="10"/>
    </row>
    <row r="47" spans="1:32" x14ac:dyDescent="0.25">
      <c r="A47" s="14" t="s">
        <v>84</v>
      </c>
      <c r="B47" s="20" t="s">
        <v>62</v>
      </c>
      <c r="C47" s="15" t="s">
        <v>107</v>
      </c>
      <c r="D47" s="10"/>
      <c r="J47" s="10"/>
      <c r="K47" s="10"/>
      <c r="Q47" s="10"/>
      <c r="R47" s="10"/>
      <c r="S47">
        <v>30</v>
      </c>
      <c r="T47">
        <v>30</v>
      </c>
      <c r="X47" s="10"/>
      <c r="Y47" s="10"/>
      <c r="AE47" s="10"/>
      <c r="AF47" s="10"/>
    </row>
    <row r="48" spans="1:32" x14ac:dyDescent="0.25">
      <c r="A48" s="14" t="s">
        <v>96</v>
      </c>
      <c r="B48" s="20" t="s">
        <v>65</v>
      </c>
      <c r="C48" s="15" t="s">
        <v>34</v>
      </c>
      <c r="D48" s="10"/>
      <c r="J48" s="10"/>
      <c r="K48" s="10"/>
      <c r="Q48" s="10"/>
      <c r="R48" s="10"/>
      <c r="W48">
        <v>40.5</v>
      </c>
      <c r="X48" s="10"/>
      <c r="Y48" s="10"/>
      <c r="Z48">
        <v>40.5</v>
      </c>
      <c r="AE48" s="10"/>
      <c r="AF48" s="10"/>
    </row>
    <row r="49" spans="1:32" x14ac:dyDescent="0.25">
      <c r="A49" s="1"/>
      <c r="B49" s="5" t="s">
        <v>31</v>
      </c>
      <c r="C49" s="3" t="s">
        <v>23</v>
      </c>
      <c r="D49" s="10"/>
      <c r="J49" s="10"/>
      <c r="K49" s="10"/>
      <c r="Q49" s="10"/>
      <c r="R49" s="10"/>
      <c r="S49">
        <v>0.25</v>
      </c>
      <c r="T49">
        <v>0.25</v>
      </c>
      <c r="U49">
        <v>0.25</v>
      </c>
      <c r="V49">
        <v>0.25</v>
      </c>
      <c r="X49" s="10"/>
      <c r="Y49" s="10"/>
      <c r="AE49" s="10"/>
      <c r="AF49" s="10"/>
    </row>
    <row r="50" spans="1:32" x14ac:dyDescent="0.25">
      <c r="A50" s="14" t="s">
        <v>95</v>
      </c>
      <c r="B50" s="20" t="s">
        <v>64</v>
      </c>
      <c r="C50" s="15" t="s">
        <v>23</v>
      </c>
      <c r="D50" s="10"/>
      <c r="J50" s="10"/>
      <c r="K50" s="10"/>
      <c r="Q50" s="10"/>
      <c r="R50" s="10"/>
      <c r="S50">
        <v>0.25</v>
      </c>
      <c r="T50">
        <v>0.25</v>
      </c>
      <c r="U50">
        <v>0.25</v>
      </c>
      <c r="V50">
        <v>0.25</v>
      </c>
      <c r="X50" s="10"/>
      <c r="Y50" s="10"/>
      <c r="AE50" s="10"/>
      <c r="AF50" s="10"/>
    </row>
    <row r="51" spans="1:32" x14ac:dyDescent="0.25">
      <c r="A51" s="1"/>
      <c r="B51" s="5" t="s">
        <v>32</v>
      </c>
      <c r="C51" s="3" t="s">
        <v>23</v>
      </c>
      <c r="D51" s="10"/>
      <c r="J51" s="10"/>
      <c r="K51" s="10"/>
      <c r="N51">
        <v>0.5</v>
      </c>
      <c r="O51">
        <v>0.5</v>
      </c>
      <c r="Q51" s="10"/>
      <c r="R51" s="10"/>
      <c r="X51" s="10"/>
      <c r="Y51" s="10"/>
      <c r="AE51" s="10"/>
      <c r="AF51" s="10"/>
    </row>
    <row r="52" spans="1:32" x14ac:dyDescent="0.25">
      <c r="A52" s="14" t="s">
        <v>102</v>
      </c>
      <c r="B52" s="20" t="s">
        <v>61</v>
      </c>
      <c r="C52" s="15" t="s">
        <v>23</v>
      </c>
      <c r="D52" s="10"/>
      <c r="J52" s="10"/>
      <c r="K52" s="10"/>
      <c r="N52">
        <v>0.5</v>
      </c>
      <c r="O52">
        <v>0.5</v>
      </c>
      <c r="Q52" s="10"/>
      <c r="R52" s="10"/>
      <c r="X52" s="10"/>
      <c r="Y52" s="10"/>
      <c r="AE52" s="10"/>
      <c r="AF52" s="10"/>
    </row>
    <row r="53" spans="1:32" x14ac:dyDescent="0.25">
      <c r="A53" s="1"/>
      <c r="B53" s="5" t="s">
        <v>33</v>
      </c>
      <c r="C53" s="3" t="s">
        <v>34</v>
      </c>
      <c r="D53" s="10"/>
      <c r="J53" s="10"/>
      <c r="K53" s="10"/>
      <c r="Q53" s="10"/>
      <c r="R53" s="10"/>
      <c r="U53">
        <v>20.25</v>
      </c>
      <c r="V53">
        <v>20.25</v>
      </c>
      <c r="W53">
        <v>20.25</v>
      </c>
      <c r="X53" s="10"/>
      <c r="Y53" s="10"/>
      <c r="Z53">
        <v>20.25</v>
      </c>
      <c r="AE53" s="10"/>
      <c r="AF53" s="10"/>
    </row>
    <row r="54" spans="1:32" x14ac:dyDescent="0.25">
      <c r="A54" s="14" t="s">
        <v>103</v>
      </c>
      <c r="B54" s="20" t="s">
        <v>67</v>
      </c>
      <c r="C54" s="15" t="s">
        <v>34</v>
      </c>
      <c r="D54" s="10"/>
      <c r="J54" s="10"/>
      <c r="K54" s="10"/>
      <c r="Q54" s="10"/>
      <c r="R54" s="10"/>
      <c r="U54">
        <v>20.25</v>
      </c>
      <c r="V54">
        <v>20.25</v>
      </c>
      <c r="W54">
        <v>20.25</v>
      </c>
      <c r="X54" s="10"/>
      <c r="Y54" s="10"/>
      <c r="Z54">
        <v>20.25</v>
      </c>
      <c r="AE54" s="10"/>
      <c r="AF54" s="10"/>
    </row>
    <row r="55" spans="1:32" x14ac:dyDescent="0.25">
      <c r="A55" s="1"/>
      <c r="B55" s="5" t="s">
        <v>35</v>
      </c>
      <c r="C55" s="3" t="s">
        <v>36</v>
      </c>
      <c r="D55" s="10"/>
      <c r="J55" s="10"/>
      <c r="K55" s="10"/>
      <c r="Q55" s="10"/>
      <c r="R55" s="10"/>
      <c r="U55">
        <v>20.25</v>
      </c>
      <c r="V55">
        <v>20.25</v>
      </c>
      <c r="W55">
        <v>20.25</v>
      </c>
      <c r="X55" s="10"/>
      <c r="Y55" s="10"/>
      <c r="Z55">
        <v>20.25</v>
      </c>
      <c r="AE55" s="10"/>
      <c r="AF55" s="10"/>
    </row>
    <row r="56" spans="1:32" x14ac:dyDescent="0.25">
      <c r="A56" s="14" t="s">
        <v>85</v>
      </c>
      <c r="B56" s="20" t="s">
        <v>66</v>
      </c>
      <c r="C56" s="15" t="s">
        <v>36</v>
      </c>
      <c r="D56" s="10"/>
      <c r="J56" s="10"/>
      <c r="K56" s="10"/>
      <c r="Q56" s="10"/>
      <c r="R56" s="10"/>
      <c r="U56">
        <v>20.25</v>
      </c>
      <c r="V56">
        <v>20.25</v>
      </c>
      <c r="W56">
        <v>20.25</v>
      </c>
      <c r="X56" s="10"/>
      <c r="Y56" s="10"/>
      <c r="Z56">
        <v>20.25</v>
      </c>
      <c r="AE56" s="10"/>
      <c r="AF56" s="10"/>
    </row>
    <row r="57" spans="1:32" x14ac:dyDescent="0.25">
      <c r="A57" s="1"/>
      <c r="B57" s="5" t="s">
        <v>37</v>
      </c>
      <c r="C57" s="3" t="s">
        <v>38</v>
      </c>
      <c r="D57" s="10"/>
      <c r="J57" s="10"/>
      <c r="K57" s="10"/>
      <c r="Q57" s="10"/>
      <c r="R57" s="10"/>
      <c r="X57" s="10"/>
      <c r="Y57" s="10"/>
      <c r="AA57">
        <v>3</v>
      </c>
      <c r="AE57" s="10"/>
      <c r="AF57" s="10"/>
    </row>
    <row r="58" spans="1:32" x14ac:dyDescent="0.25">
      <c r="A58" s="14" t="s">
        <v>87</v>
      </c>
      <c r="B58" s="20" t="s">
        <v>68</v>
      </c>
      <c r="C58" s="15" t="s">
        <v>38</v>
      </c>
      <c r="D58" s="10"/>
      <c r="J58" s="10"/>
      <c r="K58" s="10"/>
      <c r="Q58" s="10"/>
      <c r="R58" s="10"/>
      <c r="X58" s="10"/>
      <c r="Y58" s="10"/>
      <c r="AA58">
        <v>3</v>
      </c>
      <c r="AE58" s="10"/>
      <c r="AF58" s="10"/>
    </row>
    <row r="59" spans="1:32" x14ac:dyDescent="0.25">
      <c r="A59" s="1"/>
      <c r="B59" s="5" t="s">
        <v>39</v>
      </c>
      <c r="C59" s="3" t="s">
        <v>23</v>
      </c>
      <c r="D59" s="10"/>
      <c r="J59" s="10"/>
      <c r="K59" s="10"/>
      <c r="Q59" s="10"/>
      <c r="R59" s="10"/>
      <c r="X59" s="10"/>
      <c r="Y59" s="10"/>
      <c r="AB59">
        <v>1</v>
      </c>
      <c r="AE59" s="10"/>
      <c r="AF59" s="10"/>
    </row>
    <row r="60" spans="1:32" x14ac:dyDescent="0.25">
      <c r="A60" s="14" t="s">
        <v>97</v>
      </c>
      <c r="B60" s="20" t="s">
        <v>69</v>
      </c>
      <c r="C60" s="15" t="s">
        <v>23</v>
      </c>
      <c r="D60" s="10"/>
      <c r="J60" s="10"/>
      <c r="K60" s="10"/>
      <c r="Q60" s="10"/>
      <c r="R60" s="10"/>
      <c r="X60" s="10"/>
      <c r="Y60" s="10"/>
      <c r="AB60">
        <v>1</v>
      </c>
      <c r="AE60" s="10"/>
      <c r="AF60" s="10"/>
    </row>
    <row r="61" spans="1:32" x14ac:dyDescent="0.25">
      <c r="A61" s="1"/>
      <c r="B61" s="5" t="s">
        <v>40</v>
      </c>
      <c r="C61" s="3">
        <v>1</v>
      </c>
      <c r="D61" s="10"/>
      <c r="J61" s="10"/>
      <c r="K61" s="10"/>
      <c r="M61">
        <v>0.25</v>
      </c>
      <c r="N61">
        <v>0.25</v>
      </c>
      <c r="O61">
        <v>0.25</v>
      </c>
      <c r="P61">
        <v>0.25</v>
      </c>
      <c r="Q61" s="10"/>
      <c r="R61" s="10"/>
      <c r="X61" s="10"/>
      <c r="Y61" s="10"/>
      <c r="AE61" s="10"/>
      <c r="AF61" s="10"/>
    </row>
    <row r="62" spans="1:32" x14ac:dyDescent="0.25">
      <c r="A62" s="14" t="s">
        <v>93</v>
      </c>
      <c r="B62" s="20" t="s">
        <v>63</v>
      </c>
      <c r="C62" s="15">
        <v>1</v>
      </c>
      <c r="D62" s="10"/>
      <c r="J62" s="10"/>
      <c r="K62" s="10"/>
      <c r="M62">
        <v>0.25</v>
      </c>
      <c r="N62">
        <v>0.25</v>
      </c>
      <c r="O62">
        <v>0.25</v>
      </c>
      <c r="P62">
        <v>0.25</v>
      </c>
      <c r="Q62" s="10"/>
      <c r="R62" s="10"/>
      <c r="X62" s="10"/>
      <c r="Y62" s="10"/>
      <c r="AE62" s="10"/>
      <c r="AF62" s="10"/>
    </row>
    <row r="63" spans="1:32" x14ac:dyDescent="0.25">
      <c r="A63" s="1"/>
      <c r="B63" s="5" t="s">
        <v>41</v>
      </c>
      <c r="C63" s="3" t="s">
        <v>34</v>
      </c>
      <c r="D63" s="10"/>
      <c r="J63" s="10"/>
      <c r="K63" s="10"/>
      <c r="Q63" s="10"/>
      <c r="R63" s="10"/>
      <c r="X63" s="10"/>
      <c r="Y63" s="10"/>
      <c r="AC63">
        <v>81</v>
      </c>
      <c r="AE63" s="10"/>
      <c r="AF63" s="10"/>
    </row>
    <row r="64" spans="1:32" x14ac:dyDescent="0.25">
      <c r="A64" s="14" t="s">
        <v>98</v>
      </c>
      <c r="B64" s="20" t="s">
        <v>70</v>
      </c>
      <c r="C64" s="15" t="s">
        <v>34</v>
      </c>
      <c r="D64" s="10"/>
      <c r="J64" s="10"/>
      <c r="K64" s="10"/>
      <c r="Q64" s="10"/>
      <c r="R64" s="10"/>
      <c r="X64" s="10"/>
      <c r="Y64" s="10"/>
      <c r="AC64">
        <v>81</v>
      </c>
      <c r="AE64" s="10"/>
      <c r="AF64" s="10"/>
    </row>
    <row r="65" spans="1:36" x14ac:dyDescent="0.25">
      <c r="A65" s="1"/>
      <c r="B65" s="5" t="s">
        <v>42</v>
      </c>
      <c r="C65" s="3" t="s">
        <v>34</v>
      </c>
      <c r="D65" s="10"/>
      <c r="J65" s="10"/>
      <c r="K65" s="10"/>
      <c r="Q65" s="10"/>
      <c r="R65" s="10"/>
      <c r="X65" s="10"/>
      <c r="Y65" s="10"/>
      <c r="AE65" s="10"/>
      <c r="AF65" s="10"/>
      <c r="AG65">
        <v>20.25</v>
      </c>
      <c r="AH65">
        <v>20.25</v>
      </c>
      <c r="AI65">
        <v>20.25</v>
      </c>
      <c r="AJ65">
        <v>20.25</v>
      </c>
    </row>
    <row r="66" spans="1:36" x14ac:dyDescent="0.25">
      <c r="A66" s="14" t="s">
        <v>105</v>
      </c>
      <c r="B66" s="20" t="s">
        <v>74</v>
      </c>
      <c r="C66" s="15" t="s">
        <v>34</v>
      </c>
      <c r="D66" s="10"/>
      <c r="J66" s="10"/>
      <c r="K66" s="10"/>
      <c r="Q66" s="10"/>
      <c r="R66" s="10"/>
      <c r="X66" s="10"/>
      <c r="Y66" s="10"/>
      <c r="AE66" s="10"/>
      <c r="AF66" s="10"/>
      <c r="AG66">
        <v>20.25</v>
      </c>
      <c r="AH66">
        <v>20.25</v>
      </c>
      <c r="AI66">
        <v>20.25</v>
      </c>
      <c r="AJ66">
        <v>20.25</v>
      </c>
    </row>
    <row r="67" spans="1:36" x14ac:dyDescent="0.25">
      <c r="A67" s="1"/>
      <c r="B67" s="5" t="s">
        <v>43</v>
      </c>
      <c r="C67" s="3" t="s">
        <v>34</v>
      </c>
      <c r="D67" s="10"/>
      <c r="J67" s="10"/>
      <c r="K67" s="10"/>
      <c r="Q67" s="10"/>
      <c r="R67" s="10"/>
      <c r="X67" s="10"/>
      <c r="Y67" s="10"/>
      <c r="AA67">
        <v>20.25</v>
      </c>
      <c r="AB67">
        <v>20.25</v>
      </c>
      <c r="AC67">
        <v>20.25</v>
      </c>
      <c r="AD67">
        <v>20.25</v>
      </c>
      <c r="AE67" s="10"/>
      <c r="AF67" s="10"/>
    </row>
    <row r="68" spans="1:36" x14ac:dyDescent="0.25">
      <c r="A68" s="14" t="s">
        <v>104</v>
      </c>
      <c r="B68" s="20" t="s">
        <v>71</v>
      </c>
      <c r="C68" s="15" t="s">
        <v>34</v>
      </c>
      <c r="D68" s="10"/>
      <c r="J68" s="10"/>
      <c r="K68" s="10"/>
      <c r="Q68" s="10"/>
      <c r="R68" s="10"/>
      <c r="X68" s="10"/>
      <c r="Y68" s="10"/>
      <c r="AA68">
        <v>20.25</v>
      </c>
      <c r="AB68">
        <v>20.25</v>
      </c>
      <c r="AC68">
        <v>20.25</v>
      </c>
      <c r="AD68">
        <v>20.25</v>
      </c>
      <c r="AE68" s="10"/>
      <c r="AF68" s="10"/>
    </row>
    <row r="69" spans="1:36" x14ac:dyDescent="0.25">
      <c r="A69" s="1"/>
      <c r="B69" s="5" t="s">
        <v>44</v>
      </c>
      <c r="C69" s="3" t="s">
        <v>23</v>
      </c>
      <c r="D69" s="10"/>
      <c r="J69" s="10"/>
      <c r="K69" s="10"/>
      <c r="Q69" s="10"/>
      <c r="R69" s="10"/>
      <c r="X69" s="10"/>
      <c r="Y69" s="10"/>
      <c r="AD69">
        <v>0.25</v>
      </c>
      <c r="AE69" s="10"/>
      <c r="AF69" s="10"/>
      <c r="AG69">
        <v>0.25</v>
      </c>
      <c r="AH69">
        <v>0.25</v>
      </c>
      <c r="AI69">
        <v>0.25</v>
      </c>
    </row>
    <row r="70" spans="1:36" x14ac:dyDescent="0.25">
      <c r="A70" s="14" t="s">
        <v>99</v>
      </c>
      <c r="B70" s="20" t="s">
        <v>73</v>
      </c>
      <c r="C70" s="15" t="s">
        <v>23</v>
      </c>
      <c r="D70" s="10"/>
      <c r="J70" s="10"/>
      <c r="K70" s="10"/>
      <c r="Q70" s="10"/>
      <c r="R70" s="10"/>
      <c r="X70" s="10"/>
      <c r="Y70" s="10"/>
      <c r="AD70">
        <v>0.25</v>
      </c>
      <c r="AE70" s="10"/>
      <c r="AF70" s="10"/>
      <c r="AG70">
        <v>0.25</v>
      </c>
      <c r="AH70">
        <v>0.25</v>
      </c>
      <c r="AI70">
        <v>0.25</v>
      </c>
    </row>
    <row r="71" spans="1:36" x14ac:dyDescent="0.25">
      <c r="A71" s="1"/>
      <c r="B71" s="5" t="s">
        <v>45</v>
      </c>
      <c r="C71" s="3" t="s">
        <v>23</v>
      </c>
      <c r="D71" s="10"/>
      <c r="J71" s="10"/>
      <c r="K71" s="10"/>
      <c r="Q71" s="10"/>
      <c r="R71" s="10"/>
      <c r="X71" s="10"/>
      <c r="Y71" s="10"/>
      <c r="AB71">
        <v>0.25</v>
      </c>
      <c r="AC71">
        <v>0.25</v>
      </c>
      <c r="AD71">
        <v>0.25</v>
      </c>
      <c r="AE71" s="10"/>
      <c r="AF71" s="10"/>
      <c r="AG71">
        <v>0.25</v>
      </c>
    </row>
    <row r="72" spans="1:36" x14ac:dyDescent="0.25">
      <c r="A72" s="14" t="s">
        <v>88</v>
      </c>
      <c r="B72" s="20" t="s">
        <v>72</v>
      </c>
      <c r="C72" s="15" t="s">
        <v>23</v>
      </c>
      <c r="D72" s="10"/>
      <c r="J72" s="10"/>
      <c r="K72" s="10"/>
      <c r="Q72" s="10"/>
      <c r="R72" s="10"/>
      <c r="X72" s="10"/>
      <c r="Y72" s="10"/>
      <c r="AB72">
        <v>0.25</v>
      </c>
      <c r="AC72">
        <v>0.25</v>
      </c>
      <c r="AD72">
        <v>0.25</v>
      </c>
      <c r="AE72" s="10"/>
      <c r="AF72" s="10"/>
      <c r="AG72">
        <v>0.25</v>
      </c>
    </row>
    <row r="73" spans="1:36" x14ac:dyDescent="0.25">
      <c r="A73" s="1"/>
      <c r="B73" s="5" t="s">
        <v>46</v>
      </c>
      <c r="C73" s="3" t="s">
        <v>25</v>
      </c>
      <c r="D73" s="10"/>
      <c r="J73" s="10"/>
      <c r="K73" s="10"/>
      <c r="O73">
        <v>18</v>
      </c>
      <c r="P73">
        <v>18</v>
      </c>
      <c r="Q73" s="10"/>
      <c r="R73" s="10"/>
      <c r="X73" s="10"/>
      <c r="Y73" s="10"/>
      <c r="AE73" s="10"/>
      <c r="AF73" s="10"/>
    </row>
    <row r="74" spans="1:36" x14ac:dyDescent="0.25">
      <c r="A74" s="14" t="s">
        <v>106</v>
      </c>
      <c r="B74" s="20" t="s">
        <v>60</v>
      </c>
      <c r="C74" s="15" t="s">
        <v>25</v>
      </c>
      <c r="D74" s="10"/>
      <c r="J74" s="10"/>
      <c r="K74" s="10"/>
      <c r="O74">
        <v>18</v>
      </c>
      <c r="P74">
        <v>18</v>
      </c>
      <c r="Q74" s="10"/>
      <c r="R74" s="10"/>
      <c r="X74" s="10"/>
      <c r="Y74" s="10"/>
      <c r="AE74" s="10"/>
      <c r="AF74" s="10"/>
    </row>
    <row r="75" spans="1:36" x14ac:dyDescent="0.25">
      <c r="A75" s="1"/>
      <c r="B75" s="5" t="s">
        <v>47</v>
      </c>
      <c r="C75" s="3">
        <v>15</v>
      </c>
      <c r="D75" s="10"/>
      <c r="F75">
        <v>0.25</v>
      </c>
      <c r="G75">
        <v>0.25</v>
      </c>
      <c r="H75">
        <v>0.25</v>
      </c>
      <c r="I75">
        <v>0.25</v>
      </c>
      <c r="J75" s="10"/>
      <c r="K75" s="10"/>
      <c r="L75">
        <v>0.33</v>
      </c>
      <c r="M75">
        <v>0.57999999999999996</v>
      </c>
      <c r="N75">
        <v>1.08</v>
      </c>
      <c r="O75">
        <v>1.25</v>
      </c>
      <c r="P75">
        <v>0.75</v>
      </c>
      <c r="Q75" s="10"/>
      <c r="R75" s="10"/>
      <c r="S75">
        <v>0.75</v>
      </c>
      <c r="T75">
        <v>0.75</v>
      </c>
      <c r="U75">
        <v>0.5</v>
      </c>
      <c r="V75">
        <v>0.5</v>
      </c>
      <c r="W75">
        <v>0.75</v>
      </c>
      <c r="X75" s="10"/>
      <c r="Y75" s="10"/>
      <c r="Z75">
        <v>0.75</v>
      </c>
      <c r="AA75">
        <v>0.25</v>
      </c>
      <c r="AB75">
        <v>1.5</v>
      </c>
      <c r="AC75">
        <v>1.5</v>
      </c>
      <c r="AD75">
        <v>0.75</v>
      </c>
      <c r="AE75" s="10"/>
      <c r="AF75" s="10"/>
      <c r="AG75">
        <v>0.75</v>
      </c>
      <c r="AH75">
        <v>0.5</v>
      </c>
      <c r="AI75">
        <v>0.5</v>
      </c>
      <c r="AJ75">
        <v>0.25</v>
      </c>
    </row>
    <row r="76" spans="1:36" x14ac:dyDescent="0.25">
      <c r="A76" s="14" t="s">
        <v>101</v>
      </c>
      <c r="B76" s="20" t="s">
        <v>58</v>
      </c>
      <c r="C76" s="15">
        <v>1</v>
      </c>
      <c r="D76" s="10"/>
      <c r="F76">
        <v>0.25</v>
      </c>
      <c r="G76">
        <v>0.25</v>
      </c>
      <c r="H76">
        <v>0.25</v>
      </c>
      <c r="I76">
        <v>0.25</v>
      </c>
      <c r="J76" s="10"/>
      <c r="K76" s="10"/>
      <c r="Q76" s="10"/>
      <c r="R76" s="10"/>
      <c r="X76" s="10"/>
      <c r="Y76" s="10"/>
      <c r="AE76" s="10"/>
      <c r="AF76" s="10"/>
    </row>
    <row r="77" spans="1:36" x14ac:dyDescent="0.25">
      <c r="A77" s="14" t="s">
        <v>82</v>
      </c>
      <c r="B77" s="20" t="s">
        <v>59</v>
      </c>
      <c r="C77" s="15">
        <v>1</v>
      </c>
      <c r="D77" s="10"/>
      <c r="J77" s="10"/>
      <c r="K77" s="10"/>
      <c r="L77">
        <v>0.33</v>
      </c>
      <c r="M77">
        <v>0.33</v>
      </c>
      <c r="N77">
        <v>0.33</v>
      </c>
      <c r="Q77" s="10"/>
      <c r="R77" s="10"/>
      <c r="X77" s="10"/>
      <c r="Y77" s="10"/>
      <c r="AE77" s="10"/>
      <c r="AF77" s="10"/>
    </row>
    <row r="78" spans="1:36" x14ac:dyDescent="0.25">
      <c r="A78" s="14" t="s">
        <v>106</v>
      </c>
      <c r="B78" s="20" t="s">
        <v>60</v>
      </c>
      <c r="C78" s="15">
        <v>1</v>
      </c>
      <c r="D78" s="10"/>
      <c r="J78" s="10"/>
      <c r="K78" s="10"/>
      <c r="O78">
        <v>0.5</v>
      </c>
      <c r="P78">
        <v>0.5</v>
      </c>
      <c r="Q78" s="10"/>
      <c r="R78" s="10"/>
      <c r="X78" s="10"/>
      <c r="Y78" s="10"/>
      <c r="AE78" s="10"/>
      <c r="AF78" s="10"/>
    </row>
    <row r="79" spans="1:36" x14ac:dyDescent="0.25">
      <c r="A79" s="14" t="s">
        <v>102</v>
      </c>
      <c r="B79" s="20" t="s">
        <v>61</v>
      </c>
      <c r="C79" s="15">
        <v>1</v>
      </c>
      <c r="D79" s="10"/>
      <c r="J79" s="10"/>
      <c r="K79" s="10"/>
      <c r="N79">
        <v>0.5</v>
      </c>
      <c r="O79">
        <v>0.5</v>
      </c>
      <c r="Q79" s="10"/>
      <c r="R79" s="10"/>
      <c r="X79" s="10"/>
      <c r="Y79" s="10"/>
      <c r="AE79" s="10"/>
      <c r="AF79" s="10"/>
    </row>
    <row r="80" spans="1:36" x14ac:dyDescent="0.25">
      <c r="A80" s="14" t="s">
        <v>84</v>
      </c>
      <c r="B80" s="20" t="s">
        <v>62</v>
      </c>
      <c r="C80" s="15">
        <v>1</v>
      </c>
      <c r="D80" s="10"/>
      <c r="J80" s="10"/>
      <c r="K80" s="10"/>
      <c r="Q80" s="10"/>
      <c r="R80" s="10"/>
      <c r="S80">
        <v>0.5</v>
      </c>
      <c r="T80">
        <v>0.5</v>
      </c>
      <c r="X80" s="10"/>
      <c r="Y80" s="10"/>
      <c r="AE80" s="10"/>
      <c r="AF80" s="10"/>
    </row>
    <row r="81" spans="1:36" x14ac:dyDescent="0.25">
      <c r="A81" s="14" t="s">
        <v>93</v>
      </c>
      <c r="B81" s="20" t="s">
        <v>63</v>
      </c>
      <c r="C81" s="15">
        <v>1</v>
      </c>
      <c r="D81" s="10"/>
      <c r="J81" s="10"/>
      <c r="K81" s="10"/>
      <c r="M81">
        <v>0.25</v>
      </c>
      <c r="N81">
        <v>0.25</v>
      </c>
      <c r="O81">
        <v>0.25</v>
      </c>
      <c r="P81">
        <v>0.25</v>
      </c>
      <c r="Q81" s="10"/>
      <c r="R81" s="10"/>
      <c r="X81" s="10"/>
      <c r="Y81" s="10"/>
      <c r="AE81" s="10"/>
      <c r="AF81" s="10"/>
    </row>
    <row r="82" spans="1:36" x14ac:dyDescent="0.25">
      <c r="A82" s="14" t="s">
        <v>95</v>
      </c>
      <c r="B82" s="20" t="s">
        <v>64</v>
      </c>
      <c r="C82" s="15">
        <v>1</v>
      </c>
      <c r="D82" s="10"/>
      <c r="J82" s="10"/>
      <c r="K82" s="10"/>
      <c r="Q82" s="10"/>
      <c r="R82" s="10"/>
      <c r="S82">
        <v>0.25</v>
      </c>
      <c r="T82">
        <v>0.25</v>
      </c>
      <c r="U82">
        <v>0.25</v>
      </c>
      <c r="V82">
        <v>0.25</v>
      </c>
      <c r="X82" s="10"/>
      <c r="Y82" s="10"/>
      <c r="AE82" s="10"/>
      <c r="AF82" s="10"/>
    </row>
    <row r="83" spans="1:36" x14ac:dyDescent="0.25">
      <c r="A83" s="14" t="s">
        <v>96</v>
      </c>
      <c r="B83" s="20" t="s">
        <v>65</v>
      </c>
      <c r="C83" s="15">
        <v>1</v>
      </c>
      <c r="D83" s="10"/>
      <c r="J83" s="10"/>
      <c r="K83" s="10"/>
      <c r="Q83" s="10"/>
      <c r="R83" s="10"/>
      <c r="W83">
        <v>0.5</v>
      </c>
      <c r="X83" s="10"/>
      <c r="Y83" s="10"/>
      <c r="Z83">
        <v>0.5</v>
      </c>
      <c r="AE83" s="10"/>
      <c r="AF83" s="10"/>
    </row>
    <row r="84" spans="1:36" x14ac:dyDescent="0.25">
      <c r="A84" s="14" t="s">
        <v>85</v>
      </c>
      <c r="B84" s="20" t="s">
        <v>66</v>
      </c>
      <c r="C84" s="15">
        <v>1</v>
      </c>
      <c r="D84" s="10"/>
      <c r="J84" s="10"/>
      <c r="K84" s="10"/>
      <c r="Q84" s="10"/>
      <c r="R84" s="10"/>
      <c r="U84">
        <v>0.25</v>
      </c>
      <c r="V84">
        <v>0.25</v>
      </c>
      <c r="W84">
        <v>0.25</v>
      </c>
      <c r="X84" s="10"/>
      <c r="Y84" s="10"/>
      <c r="Z84">
        <v>0.25</v>
      </c>
      <c r="AE84" s="10"/>
      <c r="AF84" s="10"/>
    </row>
    <row r="85" spans="1:36" x14ac:dyDescent="0.25">
      <c r="A85" s="14" t="s">
        <v>97</v>
      </c>
      <c r="B85" s="20" t="s">
        <v>69</v>
      </c>
      <c r="C85" s="15">
        <v>1</v>
      </c>
      <c r="D85" s="10"/>
      <c r="J85" s="10"/>
      <c r="K85" s="10"/>
      <c r="Q85" s="10"/>
      <c r="R85" s="10"/>
      <c r="X85" s="10"/>
      <c r="Y85" s="10"/>
      <c r="AB85">
        <v>1</v>
      </c>
      <c r="AE85" s="10"/>
      <c r="AF85" s="10"/>
    </row>
    <row r="86" spans="1:36" x14ac:dyDescent="0.25">
      <c r="A86" s="14" t="s">
        <v>98</v>
      </c>
      <c r="B86" s="20" t="s">
        <v>70</v>
      </c>
      <c r="C86" s="15">
        <v>1</v>
      </c>
      <c r="D86" s="10"/>
      <c r="J86" s="10"/>
      <c r="K86" s="10"/>
      <c r="Q86" s="10"/>
      <c r="R86" s="10"/>
      <c r="X86" s="10"/>
      <c r="Y86" s="10"/>
      <c r="AC86">
        <v>1</v>
      </c>
      <c r="AE86" s="10"/>
      <c r="AF86" s="10"/>
    </row>
    <row r="87" spans="1:36" x14ac:dyDescent="0.25">
      <c r="A87" s="14" t="s">
        <v>104</v>
      </c>
      <c r="B87" s="20" t="s">
        <v>71</v>
      </c>
      <c r="C87" s="15">
        <v>1</v>
      </c>
      <c r="D87" s="10"/>
      <c r="J87" s="10"/>
      <c r="K87" s="10"/>
      <c r="Q87" s="10"/>
      <c r="R87" s="10"/>
      <c r="X87" s="10"/>
      <c r="Y87" s="10"/>
      <c r="AA87">
        <v>0.25</v>
      </c>
      <c r="AB87">
        <v>0.25</v>
      </c>
      <c r="AC87">
        <v>0.25</v>
      </c>
      <c r="AD87">
        <v>0.25</v>
      </c>
      <c r="AE87" s="10"/>
      <c r="AF87" s="10"/>
    </row>
    <row r="88" spans="1:36" x14ac:dyDescent="0.25">
      <c r="A88" s="14" t="s">
        <v>88</v>
      </c>
      <c r="B88" s="20" t="s">
        <v>72</v>
      </c>
      <c r="C88" s="15">
        <v>1</v>
      </c>
      <c r="D88" s="10"/>
      <c r="J88" s="10"/>
      <c r="K88" s="10"/>
      <c r="Q88" s="10"/>
      <c r="R88" s="10"/>
      <c r="X88" s="10"/>
      <c r="Y88" s="10"/>
      <c r="AB88">
        <v>0.25</v>
      </c>
      <c r="AC88">
        <v>0.25</v>
      </c>
      <c r="AD88">
        <v>0.25</v>
      </c>
      <c r="AE88" s="10"/>
      <c r="AF88" s="10"/>
      <c r="AG88">
        <v>0.25</v>
      </c>
    </row>
    <row r="89" spans="1:36" x14ac:dyDescent="0.25">
      <c r="A89" s="14" t="s">
        <v>99</v>
      </c>
      <c r="B89" s="20" t="s">
        <v>73</v>
      </c>
      <c r="C89" s="15">
        <v>1</v>
      </c>
      <c r="D89" s="10"/>
      <c r="J89" s="10"/>
      <c r="K89" s="10"/>
      <c r="Q89" s="10"/>
      <c r="R89" s="10"/>
      <c r="X89" s="10"/>
      <c r="Y89" s="10"/>
      <c r="AD89">
        <v>0.25</v>
      </c>
      <c r="AE89" s="10"/>
      <c r="AF89" s="10"/>
      <c r="AG89">
        <v>0.25</v>
      </c>
      <c r="AH89">
        <v>0.25</v>
      </c>
      <c r="AI89">
        <v>0.25</v>
      </c>
    </row>
    <row r="90" spans="1:36" x14ac:dyDescent="0.25">
      <c r="A90" s="14" t="s">
        <v>105</v>
      </c>
      <c r="B90" s="20" t="s">
        <v>74</v>
      </c>
      <c r="C90" s="15">
        <v>1</v>
      </c>
      <c r="D90" s="10"/>
      <c r="J90" s="10"/>
      <c r="K90" s="10"/>
      <c r="Q90" s="10"/>
      <c r="R90" s="10"/>
      <c r="X90" s="10"/>
      <c r="Y90" s="10"/>
      <c r="AE90" s="10"/>
      <c r="AF90" s="10"/>
      <c r="AG90">
        <v>0.25</v>
      </c>
      <c r="AH90">
        <v>0.25</v>
      </c>
      <c r="AI90">
        <v>0.25</v>
      </c>
      <c r="AJ90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8AC41-25BB-47DD-91B6-CDE0821759B0}">
  <dimension ref="A1:J23"/>
  <sheetViews>
    <sheetView workbookViewId="0">
      <selection activeCell="B29" sqref="B29"/>
    </sheetView>
  </sheetViews>
  <sheetFormatPr defaultRowHeight="15" x14ac:dyDescent="0.25"/>
  <cols>
    <col min="2" max="2" width="43.140625" customWidth="1"/>
    <col min="3" max="3" width="11.42578125" customWidth="1"/>
    <col min="4" max="4" width="16.28515625" customWidth="1"/>
    <col min="5" max="5" width="18.28515625" customWidth="1"/>
  </cols>
  <sheetData>
    <row r="1" spans="1:10" ht="28.5" customHeight="1" x14ac:dyDescent="0.25">
      <c r="A1" s="17" t="s">
        <v>108</v>
      </c>
      <c r="B1" s="17" t="s">
        <v>1</v>
      </c>
      <c r="C1" s="17" t="s">
        <v>51</v>
      </c>
      <c r="D1" s="17" t="s">
        <v>52</v>
      </c>
      <c r="E1" s="17" t="s">
        <v>53</v>
      </c>
    </row>
    <row r="2" spans="1:10" x14ac:dyDescent="0.25">
      <c r="A2" t="s">
        <v>77</v>
      </c>
      <c r="B2" s="9" t="s">
        <v>54</v>
      </c>
      <c r="C2" s="9">
        <f>E2-D2+1</f>
        <v>1</v>
      </c>
      <c r="D2" s="13">
        <v>45292</v>
      </c>
      <c r="E2" s="13">
        <v>45292</v>
      </c>
      <c r="I2" s="19"/>
      <c r="J2" s="19"/>
    </row>
    <row r="3" spans="1:10" x14ac:dyDescent="0.25">
      <c r="A3" t="s">
        <v>79</v>
      </c>
      <c r="B3" s="9" t="s">
        <v>55</v>
      </c>
      <c r="C3" s="9">
        <f t="shared" ref="C3:C23" si="0">E3-D3+1</f>
        <v>2</v>
      </c>
      <c r="D3" s="13">
        <v>45293</v>
      </c>
      <c r="E3" s="13">
        <v>45294</v>
      </c>
    </row>
    <row r="4" spans="1:10" x14ac:dyDescent="0.25">
      <c r="A4" t="s">
        <v>92</v>
      </c>
      <c r="B4" s="9" t="s">
        <v>56</v>
      </c>
      <c r="C4" s="9">
        <f t="shared" si="0"/>
        <v>5</v>
      </c>
      <c r="D4" s="13">
        <v>45295</v>
      </c>
      <c r="E4" s="13">
        <v>45299</v>
      </c>
    </row>
    <row r="5" spans="1:10" x14ac:dyDescent="0.25">
      <c r="A5" t="s">
        <v>81</v>
      </c>
      <c r="B5" s="9" t="s">
        <v>57</v>
      </c>
      <c r="C5" s="9">
        <f t="shared" si="0"/>
        <v>1</v>
      </c>
      <c r="D5" s="13">
        <v>45295</v>
      </c>
      <c r="E5" s="13">
        <v>45295</v>
      </c>
    </row>
    <row r="6" spans="1:10" x14ac:dyDescent="0.25">
      <c r="A6" t="s">
        <v>101</v>
      </c>
      <c r="B6" s="9" t="s">
        <v>58</v>
      </c>
      <c r="C6" s="9">
        <f t="shared" si="0"/>
        <v>4</v>
      </c>
      <c r="D6" s="13">
        <v>45293</v>
      </c>
      <c r="E6" s="13">
        <v>45296</v>
      </c>
    </row>
    <row r="7" spans="1:10" x14ac:dyDescent="0.25">
      <c r="A7" t="s">
        <v>82</v>
      </c>
      <c r="B7" s="9" t="s">
        <v>59</v>
      </c>
      <c r="C7" s="9">
        <f t="shared" si="0"/>
        <v>3</v>
      </c>
      <c r="D7" s="13">
        <v>45299</v>
      </c>
      <c r="E7" s="13">
        <v>45301</v>
      </c>
    </row>
    <row r="8" spans="1:10" x14ac:dyDescent="0.25">
      <c r="A8" t="s">
        <v>106</v>
      </c>
      <c r="B8" s="9" t="s">
        <v>60</v>
      </c>
      <c r="C8" s="9">
        <f t="shared" si="0"/>
        <v>2</v>
      </c>
      <c r="D8" s="13">
        <v>45302</v>
      </c>
      <c r="E8" s="13">
        <v>45303</v>
      </c>
    </row>
    <row r="9" spans="1:10" x14ac:dyDescent="0.25">
      <c r="A9" t="s">
        <v>102</v>
      </c>
      <c r="B9" s="9" t="s">
        <v>61</v>
      </c>
      <c r="C9" s="9">
        <f t="shared" si="0"/>
        <v>2</v>
      </c>
      <c r="D9" s="13">
        <v>45301</v>
      </c>
      <c r="E9" s="13">
        <v>45302</v>
      </c>
    </row>
    <row r="10" spans="1:10" x14ac:dyDescent="0.25">
      <c r="A10" t="s">
        <v>84</v>
      </c>
      <c r="B10" s="9" t="s">
        <v>62</v>
      </c>
      <c r="C10" s="9">
        <f t="shared" si="0"/>
        <v>2</v>
      </c>
      <c r="D10" s="13">
        <v>45306</v>
      </c>
      <c r="E10" s="13">
        <v>45307</v>
      </c>
    </row>
    <row r="11" spans="1:10" x14ac:dyDescent="0.25">
      <c r="A11" t="s">
        <v>93</v>
      </c>
      <c r="B11" s="9" t="s">
        <v>63</v>
      </c>
      <c r="C11" s="9">
        <f t="shared" si="0"/>
        <v>4</v>
      </c>
      <c r="D11" s="13">
        <v>45300</v>
      </c>
      <c r="E11" s="13">
        <v>45303</v>
      </c>
    </row>
    <row r="12" spans="1:10" x14ac:dyDescent="0.25">
      <c r="A12" t="s">
        <v>95</v>
      </c>
      <c r="B12" s="9" t="s">
        <v>64</v>
      </c>
      <c r="C12" s="9">
        <f t="shared" si="0"/>
        <v>4</v>
      </c>
      <c r="D12" s="13">
        <v>45306</v>
      </c>
      <c r="E12" s="13">
        <v>45309</v>
      </c>
    </row>
    <row r="13" spans="1:10" x14ac:dyDescent="0.25">
      <c r="A13" t="s">
        <v>96</v>
      </c>
      <c r="B13" s="9" t="s">
        <v>65</v>
      </c>
      <c r="C13" s="9">
        <f t="shared" si="0"/>
        <v>4</v>
      </c>
      <c r="D13" s="13">
        <v>45310</v>
      </c>
      <c r="E13" s="13">
        <v>45313</v>
      </c>
    </row>
    <row r="14" spans="1:10" x14ac:dyDescent="0.25">
      <c r="A14" t="s">
        <v>85</v>
      </c>
      <c r="B14" s="9" t="s">
        <v>66</v>
      </c>
      <c r="C14" s="9">
        <f t="shared" si="0"/>
        <v>6</v>
      </c>
      <c r="D14" s="13">
        <v>45308</v>
      </c>
      <c r="E14" s="13">
        <v>45313</v>
      </c>
    </row>
    <row r="15" spans="1:10" x14ac:dyDescent="0.25">
      <c r="A15" t="s">
        <v>103</v>
      </c>
      <c r="B15" s="9" t="s">
        <v>67</v>
      </c>
      <c r="C15" s="9">
        <f t="shared" si="0"/>
        <v>6</v>
      </c>
      <c r="D15" s="13">
        <v>45308</v>
      </c>
      <c r="E15" s="13">
        <v>45313</v>
      </c>
    </row>
    <row r="16" spans="1:10" x14ac:dyDescent="0.25">
      <c r="A16" t="s">
        <v>87</v>
      </c>
      <c r="B16" s="9" t="s">
        <v>68</v>
      </c>
      <c r="C16" s="9">
        <f t="shared" si="0"/>
        <v>1</v>
      </c>
      <c r="D16" s="13">
        <v>45314</v>
      </c>
      <c r="E16" s="13">
        <v>45314</v>
      </c>
    </row>
    <row r="17" spans="1:5" x14ac:dyDescent="0.25">
      <c r="A17" t="s">
        <v>97</v>
      </c>
      <c r="B17" s="9" t="s">
        <v>69</v>
      </c>
      <c r="C17" s="9">
        <f t="shared" si="0"/>
        <v>1</v>
      </c>
      <c r="D17" s="13">
        <v>45315</v>
      </c>
      <c r="E17" s="13">
        <v>45315</v>
      </c>
    </row>
    <row r="18" spans="1:5" x14ac:dyDescent="0.25">
      <c r="A18" t="s">
        <v>98</v>
      </c>
      <c r="B18" s="9" t="s">
        <v>70</v>
      </c>
      <c r="C18" s="9">
        <f t="shared" si="0"/>
        <v>1</v>
      </c>
      <c r="D18" s="13">
        <v>45316</v>
      </c>
      <c r="E18" s="13">
        <v>45316</v>
      </c>
    </row>
    <row r="19" spans="1:5" x14ac:dyDescent="0.25">
      <c r="A19" t="s">
        <v>104</v>
      </c>
      <c r="B19" s="9" t="s">
        <v>71</v>
      </c>
      <c r="C19" s="9">
        <f t="shared" si="0"/>
        <v>4</v>
      </c>
      <c r="D19" s="13">
        <v>45314</v>
      </c>
      <c r="E19" s="13">
        <v>45317</v>
      </c>
    </row>
    <row r="20" spans="1:5" x14ac:dyDescent="0.25">
      <c r="A20" t="s">
        <v>88</v>
      </c>
      <c r="B20" s="9" t="s">
        <v>72</v>
      </c>
      <c r="C20" s="9">
        <f t="shared" si="0"/>
        <v>6</v>
      </c>
      <c r="D20" s="13">
        <v>45315</v>
      </c>
      <c r="E20" s="13">
        <v>45320</v>
      </c>
    </row>
    <row r="21" spans="1:5" x14ac:dyDescent="0.25">
      <c r="A21" t="s">
        <v>99</v>
      </c>
      <c r="B21" s="9" t="s">
        <v>73</v>
      </c>
      <c r="C21" s="9">
        <f t="shared" si="0"/>
        <v>6</v>
      </c>
      <c r="D21" s="13">
        <v>45317</v>
      </c>
      <c r="E21" s="13">
        <v>45322</v>
      </c>
    </row>
    <row r="22" spans="1:5" x14ac:dyDescent="0.25">
      <c r="A22" t="s">
        <v>105</v>
      </c>
      <c r="B22" s="9" t="s">
        <v>74</v>
      </c>
      <c r="C22" s="9">
        <f t="shared" si="0"/>
        <v>4</v>
      </c>
      <c r="D22" s="13">
        <v>45320</v>
      </c>
      <c r="E22" s="13">
        <v>45323</v>
      </c>
    </row>
    <row r="23" spans="1:5" x14ac:dyDescent="0.25">
      <c r="A23" t="s">
        <v>89</v>
      </c>
      <c r="B23" s="9" t="s">
        <v>75</v>
      </c>
      <c r="C23" s="9">
        <f t="shared" si="0"/>
        <v>1</v>
      </c>
      <c r="D23" s="13">
        <v>45324</v>
      </c>
      <c r="E23" s="13">
        <v>45324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E0FB2-0027-4BCC-BCC1-84EFAB94BFC6}">
  <dimension ref="A1:O36"/>
  <sheetViews>
    <sheetView tabSelected="1" workbookViewId="0">
      <selection activeCell="G2" sqref="G2"/>
    </sheetView>
  </sheetViews>
  <sheetFormatPr defaultRowHeight="15" x14ac:dyDescent="0.25"/>
  <cols>
    <col min="2" max="2" width="44.7109375" customWidth="1"/>
    <col min="3" max="3" width="16.5703125" customWidth="1"/>
    <col min="4" max="4" width="17.42578125" customWidth="1"/>
    <col min="5" max="5" width="11.85546875" customWidth="1"/>
    <col min="6" max="6" width="2.28515625" customWidth="1"/>
    <col min="12" max="12" width="2.28515625" customWidth="1"/>
    <col min="13" max="13" width="27.5703125" customWidth="1"/>
    <col min="14" max="14" width="18.42578125" customWidth="1"/>
    <col min="15" max="15" width="20.85546875" customWidth="1"/>
  </cols>
  <sheetData>
    <row r="1" spans="1:15" ht="45" x14ac:dyDescent="0.25">
      <c r="A1" s="22" t="s">
        <v>0</v>
      </c>
      <c r="B1" s="22" t="s">
        <v>1</v>
      </c>
      <c r="C1" s="23" t="s">
        <v>2</v>
      </c>
      <c r="D1" s="23" t="s">
        <v>3</v>
      </c>
      <c r="E1" s="23" t="s">
        <v>4</v>
      </c>
      <c r="F1" s="24"/>
      <c r="G1" s="25" t="s">
        <v>5</v>
      </c>
      <c r="H1" s="25" t="s">
        <v>110</v>
      </c>
      <c r="I1" s="25" t="s">
        <v>6</v>
      </c>
      <c r="J1" s="25" t="s">
        <v>7</v>
      </c>
      <c r="K1" s="25" t="s">
        <v>8</v>
      </c>
      <c r="L1" s="24"/>
      <c r="M1" s="26" t="s">
        <v>11</v>
      </c>
      <c r="N1" s="26" t="s">
        <v>10</v>
      </c>
      <c r="O1" s="26" t="s">
        <v>9</v>
      </c>
    </row>
    <row r="2" spans="1:15" x14ac:dyDescent="0.25">
      <c r="A2" s="27">
        <v>1</v>
      </c>
      <c r="B2" s="12" t="s">
        <v>111</v>
      </c>
      <c r="C2" s="31">
        <v>22500</v>
      </c>
      <c r="D2" s="31">
        <v>9412.2000000000007</v>
      </c>
      <c r="E2" s="33">
        <v>0.59</v>
      </c>
      <c r="G2">
        <f t="shared" ref="G2:G36" si="0">C2*E2</f>
        <v>13275</v>
      </c>
      <c r="H2" s="11">
        <v>25</v>
      </c>
      <c r="I2">
        <f t="shared" ref="I2:I36" si="1">G2-D2</f>
        <v>3862.7999999999993</v>
      </c>
      <c r="J2">
        <f t="shared" ref="J2:J36" si="2">I2/D2</f>
        <v>0.41040351883725368</v>
      </c>
      <c r="K2">
        <f t="shared" ref="K2:K36" si="3">G2/D2</f>
        <v>1.4104035188372537</v>
      </c>
      <c r="M2">
        <f t="shared" ref="M2:M36" si="4">H2/K2</f>
        <v>17.72542372881356</v>
      </c>
      <c r="N2">
        <f t="shared" ref="N2:N36" si="5">M2-(H2/2)</f>
        <v>5.2254237288135599</v>
      </c>
      <c r="O2">
        <f t="shared" ref="O2:O36" si="6">H2-M2</f>
        <v>7.2745762711864401</v>
      </c>
    </row>
    <row r="3" spans="1:15" x14ac:dyDescent="0.25">
      <c r="A3" s="27">
        <v>1.1000000000000001</v>
      </c>
      <c r="B3" s="12" t="s">
        <v>112</v>
      </c>
      <c r="C3" s="31">
        <v>22500</v>
      </c>
      <c r="D3" s="31">
        <v>9412.2000000000007</v>
      </c>
      <c r="E3" s="33">
        <v>0.59</v>
      </c>
      <c r="G3">
        <f t="shared" si="0"/>
        <v>13275</v>
      </c>
      <c r="H3" s="11">
        <v>25</v>
      </c>
      <c r="I3">
        <f t="shared" si="1"/>
        <v>3862.7999999999993</v>
      </c>
      <c r="J3">
        <f t="shared" si="2"/>
        <v>0.41040351883725368</v>
      </c>
      <c r="K3">
        <f t="shared" si="3"/>
        <v>1.4104035188372537</v>
      </c>
      <c r="M3">
        <f t="shared" si="4"/>
        <v>17.72542372881356</v>
      </c>
      <c r="N3">
        <f t="shared" si="5"/>
        <v>5.2254237288135599</v>
      </c>
      <c r="O3">
        <f t="shared" si="6"/>
        <v>7.2745762711864401</v>
      </c>
    </row>
    <row r="4" spans="1:15" x14ac:dyDescent="0.25">
      <c r="A4" s="27" t="s">
        <v>146</v>
      </c>
      <c r="B4" s="29" t="s">
        <v>113</v>
      </c>
      <c r="C4" s="31">
        <v>330</v>
      </c>
      <c r="D4" s="31">
        <v>330</v>
      </c>
      <c r="E4" s="33">
        <v>1</v>
      </c>
      <c r="G4">
        <f t="shared" si="0"/>
        <v>330</v>
      </c>
      <c r="H4" s="11">
        <v>1</v>
      </c>
      <c r="I4">
        <f t="shared" si="1"/>
        <v>0</v>
      </c>
      <c r="J4">
        <f t="shared" si="2"/>
        <v>0</v>
      </c>
      <c r="K4">
        <f t="shared" si="3"/>
        <v>1</v>
      </c>
      <c r="M4">
        <f t="shared" si="4"/>
        <v>1</v>
      </c>
      <c r="N4">
        <f t="shared" si="5"/>
        <v>0.5</v>
      </c>
      <c r="O4">
        <f t="shared" si="6"/>
        <v>0</v>
      </c>
    </row>
    <row r="5" spans="1:15" x14ac:dyDescent="0.25">
      <c r="A5" s="28" t="s">
        <v>77</v>
      </c>
      <c r="B5" s="30" t="s">
        <v>114</v>
      </c>
      <c r="C5" s="32">
        <v>330</v>
      </c>
      <c r="D5" s="32">
        <v>330</v>
      </c>
      <c r="E5" s="34">
        <v>1</v>
      </c>
      <c r="G5">
        <f t="shared" si="0"/>
        <v>330</v>
      </c>
      <c r="H5" s="2">
        <v>1</v>
      </c>
      <c r="I5">
        <f t="shared" si="1"/>
        <v>0</v>
      </c>
      <c r="J5">
        <f t="shared" si="2"/>
        <v>0</v>
      </c>
      <c r="K5">
        <f t="shared" si="3"/>
        <v>1</v>
      </c>
      <c r="M5">
        <f t="shared" si="4"/>
        <v>1</v>
      </c>
      <c r="N5">
        <f t="shared" si="5"/>
        <v>0.5</v>
      </c>
      <c r="O5">
        <f t="shared" si="6"/>
        <v>0</v>
      </c>
    </row>
    <row r="6" spans="1:15" x14ac:dyDescent="0.25">
      <c r="A6" s="27" t="s">
        <v>147</v>
      </c>
      <c r="B6" s="29" t="s">
        <v>115</v>
      </c>
      <c r="C6" s="31">
        <v>800</v>
      </c>
      <c r="D6" s="31">
        <v>800</v>
      </c>
      <c r="E6" s="33">
        <v>1</v>
      </c>
      <c r="G6">
        <f t="shared" si="0"/>
        <v>800</v>
      </c>
      <c r="H6" s="11">
        <v>5</v>
      </c>
      <c r="I6">
        <f t="shared" si="1"/>
        <v>0</v>
      </c>
      <c r="J6">
        <f t="shared" si="2"/>
        <v>0</v>
      </c>
      <c r="K6">
        <f t="shared" si="3"/>
        <v>1</v>
      </c>
      <c r="M6">
        <f t="shared" si="4"/>
        <v>5</v>
      </c>
      <c r="N6">
        <f t="shared" si="5"/>
        <v>2.5</v>
      </c>
      <c r="O6">
        <f t="shared" si="6"/>
        <v>0</v>
      </c>
    </row>
    <row r="7" spans="1:15" x14ac:dyDescent="0.25">
      <c r="A7" s="28" t="s">
        <v>79</v>
      </c>
      <c r="B7" s="30" t="s">
        <v>116</v>
      </c>
      <c r="C7" s="32">
        <v>500</v>
      </c>
      <c r="D7" s="32">
        <v>500</v>
      </c>
      <c r="E7" s="34">
        <v>1</v>
      </c>
      <c r="G7">
        <f t="shared" si="0"/>
        <v>500</v>
      </c>
      <c r="H7" s="2">
        <v>2</v>
      </c>
      <c r="I7">
        <f t="shared" si="1"/>
        <v>0</v>
      </c>
      <c r="J7">
        <f t="shared" si="2"/>
        <v>0</v>
      </c>
      <c r="K7">
        <f t="shared" si="3"/>
        <v>1</v>
      </c>
      <c r="M7">
        <f t="shared" si="4"/>
        <v>2</v>
      </c>
      <c r="N7">
        <f t="shared" si="5"/>
        <v>1</v>
      </c>
      <c r="O7">
        <f t="shared" si="6"/>
        <v>0</v>
      </c>
    </row>
    <row r="8" spans="1:15" x14ac:dyDescent="0.25">
      <c r="A8" s="28" t="s">
        <v>92</v>
      </c>
      <c r="B8" s="30" t="s">
        <v>117</v>
      </c>
      <c r="C8" s="32">
        <v>300</v>
      </c>
      <c r="D8" s="32">
        <v>300</v>
      </c>
      <c r="E8" s="34">
        <v>1</v>
      </c>
      <c r="G8">
        <f t="shared" si="0"/>
        <v>300</v>
      </c>
      <c r="H8" s="2">
        <v>3</v>
      </c>
      <c r="I8">
        <f t="shared" si="1"/>
        <v>0</v>
      </c>
      <c r="J8">
        <f t="shared" si="2"/>
        <v>0</v>
      </c>
      <c r="K8">
        <f t="shared" si="3"/>
        <v>1</v>
      </c>
      <c r="M8">
        <f t="shared" si="4"/>
        <v>3</v>
      </c>
      <c r="N8">
        <f t="shared" si="5"/>
        <v>1.5</v>
      </c>
      <c r="O8">
        <f t="shared" si="6"/>
        <v>0</v>
      </c>
    </row>
    <row r="9" spans="1:15" x14ac:dyDescent="0.25">
      <c r="A9" s="27" t="s">
        <v>148</v>
      </c>
      <c r="B9" s="29" t="s">
        <v>118</v>
      </c>
      <c r="C9" s="31">
        <v>3066.07</v>
      </c>
      <c r="D9" s="31">
        <v>3066.07</v>
      </c>
      <c r="E9" s="33">
        <v>1</v>
      </c>
      <c r="G9">
        <f t="shared" si="0"/>
        <v>3066.07</v>
      </c>
      <c r="H9" s="11">
        <v>4</v>
      </c>
      <c r="I9">
        <f t="shared" si="1"/>
        <v>0</v>
      </c>
      <c r="J9">
        <f t="shared" si="2"/>
        <v>0</v>
      </c>
      <c r="K9">
        <f t="shared" si="3"/>
        <v>1</v>
      </c>
      <c r="M9">
        <f t="shared" si="4"/>
        <v>4</v>
      </c>
      <c r="N9">
        <f t="shared" si="5"/>
        <v>2</v>
      </c>
      <c r="O9">
        <f t="shared" si="6"/>
        <v>0</v>
      </c>
    </row>
    <row r="10" spans="1:15" x14ac:dyDescent="0.25">
      <c r="A10" s="28" t="s">
        <v>81</v>
      </c>
      <c r="B10" s="30" t="s">
        <v>119</v>
      </c>
      <c r="C10" s="32">
        <v>1950</v>
      </c>
      <c r="D10" s="32">
        <v>1950</v>
      </c>
      <c r="E10" s="34">
        <v>1</v>
      </c>
      <c r="G10">
        <f t="shared" si="0"/>
        <v>1950</v>
      </c>
      <c r="H10" s="2">
        <v>1</v>
      </c>
      <c r="I10">
        <f t="shared" si="1"/>
        <v>0</v>
      </c>
      <c r="J10">
        <f t="shared" si="2"/>
        <v>0</v>
      </c>
      <c r="K10">
        <f t="shared" si="3"/>
        <v>1</v>
      </c>
      <c r="M10">
        <f t="shared" si="4"/>
        <v>1</v>
      </c>
      <c r="N10">
        <f t="shared" si="5"/>
        <v>0.5</v>
      </c>
      <c r="O10">
        <f t="shared" si="6"/>
        <v>0</v>
      </c>
    </row>
    <row r="11" spans="1:15" x14ac:dyDescent="0.25">
      <c r="A11" s="28" t="s">
        <v>101</v>
      </c>
      <c r="B11" s="30" t="s">
        <v>120</v>
      </c>
      <c r="C11" s="32">
        <v>1116.07</v>
      </c>
      <c r="D11" s="32">
        <v>1116.07</v>
      </c>
      <c r="E11" s="34">
        <v>1</v>
      </c>
      <c r="G11">
        <f t="shared" si="0"/>
        <v>1116.07</v>
      </c>
      <c r="H11" s="2">
        <v>4</v>
      </c>
      <c r="I11">
        <f t="shared" si="1"/>
        <v>0</v>
      </c>
      <c r="J11">
        <f t="shared" si="2"/>
        <v>0</v>
      </c>
      <c r="K11">
        <f t="shared" si="3"/>
        <v>1</v>
      </c>
      <c r="M11">
        <f t="shared" si="4"/>
        <v>4</v>
      </c>
      <c r="N11">
        <f t="shared" si="5"/>
        <v>2</v>
      </c>
      <c r="O11">
        <f t="shared" si="6"/>
        <v>0</v>
      </c>
    </row>
    <row r="12" spans="1:15" x14ac:dyDescent="0.25">
      <c r="A12" s="27" t="s">
        <v>149</v>
      </c>
      <c r="B12" s="29" t="s">
        <v>121</v>
      </c>
      <c r="C12" s="31">
        <v>1345.6</v>
      </c>
      <c r="D12" s="31">
        <v>1345.6</v>
      </c>
      <c r="E12" s="33">
        <v>0.75</v>
      </c>
      <c r="G12">
        <f t="shared" si="0"/>
        <v>1009.1999999999999</v>
      </c>
      <c r="H12" s="11">
        <v>5</v>
      </c>
      <c r="I12">
        <f t="shared" si="1"/>
        <v>-336.4</v>
      </c>
      <c r="J12">
        <f t="shared" si="2"/>
        <v>-0.25</v>
      </c>
      <c r="K12">
        <f t="shared" si="3"/>
        <v>0.75</v>
      </c>
      <c r="M12">
        <f t="shared" si="4"/>
        <v>6.666666666666667</v>
      </c>
      <c r="N12">
        <f t="shared" si="5"/>
        <v>4.166666666666667</v>
      </c>
      <c r="O12">
        <f t="shared" si="6"/>
        <v>-1.666666666666667</v>
      </c>
    </row>
    <row r="13" spans="1:15" x14ac:dyDescent="0.25">
      <c r="A13" s="28" t="s">
        <v>82</v>
      </c>
      <c r="B13" s="30" t="s">
        <v>122</v>
      </c>
      <c r="C13" s="32">
        <v>701.6</v>
      </c>
      <c r="D13" s="32">
        <v>701.6</v>
      </c>
      <c r="E13" s="34">
        <v>0.75</v>
      </c>
      <c r="G13">
        <f t="shared" si="0"/>
        <v>526.20000000000005</v>
      </c>
      <c r="H13" s="2">
        <v>3</v>
      </c>
      <c r="I13">
        <f t="shared" si="1"/>
        <v>-175.39999999999998</v>
      </c>
      <c r="J13">
        <f t="shared" si="2"/>
        <v>-0.24999999999999997</v>
      </c>
      <c r="K13">
        <f t="shared" si="3"/>
        <v>0.75</v>
      </c>
      <c r="M13">
        <f t="shared" si="4"/>
        <v>4</v>
      </c>
      <c r="N13">
        <f t="shared" si="5"/>
        <v>2.5</v>
      </c>
      <c r="O13">
        <f t="shared" si="6"/>
        <v>-1</v>
      </c>
    </row>
    <row r="14" spans="1:15" x14ac:dyDescent="0.25">
      <c r="A14" s="28" t="s">
        <v>106</v>
      </c>
      <c r="B14" s="30" t="s">
        <v>123</v>
      </c>
      <c r="C14" s="32">
        <v>644</v>
      </c>
      <c r="D14" s="32">
        <v>644</v>
      </c>
      <c r="E14" s="34">
        <v>0.75</v>
      </c>
      <c r="G14">
        <f t="shared" si="0"/>
        <v>483</v>
      </c>
      <c r="H14" s="2">
        <v>2</v>
      </c>
      <c r="I14">
        <f t="shared" si="1"/>
        <v>-161</v>
      </c>
      <c r="J14">
        <f t="shared" si="2"/>
        <v>-0.25</v>
      </c>
      <c r="K14">
        <f t="shared" si="3"/>
        <v>0.75</v>
      </c>
      <c r="M14">
        <f t="shared" si="4"/>
        <v>2.6666666666666665</v>
      </c>
      <c r="N14">
        <f t="shared" si="5"/>
        <v>1.6666666666666665</v>
      </c>
      <c r="O14">
        <f t="shared" si="6"/>
        <v>-0.66666666666666652</v>
      </c>
    </row>
    <row r="15" spans="1:15" x14ac:dyDescent="0.25">
      <c r="A15" s="27" t="s">
        <v>150</v>
      </c>
      <c r="B15" s="29" t="s">
        <v>124</v>
      </c>
      <c r="C15" s="31">
        <v>1695</v>
      </c>
      <c r="D15" s="31">
        <v>1695</v>
      </c>
      <c r="E15" s="33">
        <v>0.94</v>
      </c>
      <c r="G15">
        <f t="shared" si="0"/>
        <v>1593.3</v>
      </c>
      <c r="H15" s="11">
        <v>5</v>
      </c>
      <c r="I15">
        <f t="shared" si="1"/>
        <v>-101.70000000000005</v>
      </c>
      <c r="J15">
        <f t="shared" si="2"/>
        <v>-6.0000000000000026E-2</v>
      </c>
      <c r="K15">
        <f t="shared" si="3"/>
        <v>0.94</v>
      </c>
      <c r="M15">
        <f t="shared" si="4"/>
        <v>5.3191489361702127</v>
      </c>
      <c r="N15">
        <f t="shared" si="5"/>
        <v>2.8191489361702127</v>
      </c>
      <c r="O15">
        <f t="shared" si="6"/>
        <v>-0.31914893617021267</v>
      </c>
    </row>
    <row r="16" spans="1:15" x14ac:dyDescent="0.25">
      <c r="A16" s="28" t="s">
        <v>102</v>
      </c>
      <c r="B16" s="30" t="s">
        <v>125</v>
      </c>
      <c r="C16" s="32">
        <v>515</v>
      </c>
      <c r="D16" s="32">
        <v>515</v>
      </c>
      <c r="E16" s="34">
        <v>0.75</v>
      </c>
      <c r="G16">
        <f t="shared" si="0"/>
        <v>386.25</v>
      </c>
      <c r="H16" s="2">
        <v>2</v>
      </c>
      <c r="I16">
        <f t="shared" si="1"/>
        <v>-128.75</v>
      </c>
      <c r="J16">
        <f t="shared" si="2"/>
        <v>-0.25</v>
      </c>
      <c r="K16">
        <f t="shared" si="3"/>
        <v>0.75</v>
      </c>
      <c r="M16">
        <f t="shared" si="4"/>
        <v>2.6666666666666665</v>
      </c>
      <c r="N16">
        <f t="shared" si="5"/>
        <v>1.6666666666666665</v>
      </c>
      <c r="O16">
        <f t="shared" si="6"/>
        <v>-0.66666666666666652</v>
      </c>
    </row>
    <row r="17" spans="1:15" x14ac:dyDescent="0.25">
      <c r="A17" s="28" t="s">
        <v>84</v>
      </c>
      <c r="B17" s="30" t="s">
        <v>126</v>
      </c>
      <c r="C17" s="32">
        <v>1180</v>
      </c>
      <c r="D17" s="32">
        <v>1180</v>
      </c>
      <c r="E17" s="34">
        <v>1</v>
      </c>
      <c r="G17">
        <f t="shared" si="0"/>
        <v>1180</v>
      </c>
      <c r="H17" s="2">
        <v>2</v>
      </c>
      <c r="I17">
        <f t="shared" si="1"/>
        <v>0</v>
      </c>
      <c r="J17">
        <f t="shared" si="2"/>
        <v>0</v>
      </c>
      <c r="K17">
        <f t="shared" si="3"/>
        <v>1</v>
      </c>
      <c r="M17">
        <f t="shared" si="4"/>
        <v>2</v>
      </c>
      <c r="N17">
        <f t="shared" si="5"/>
        <v>1</v>
      </c>
      <c r="O17">
        <f t="shared" si="6"/>
        <v>0</v>
      </c>
    </row>
    <row r="18" spans="1:15" x14ac:dyDescent="0.25">
      <c r="A18" s="27" t="s">
        <v>151</v>
      </c>
      <c r="B18" s="29" t="s">
        <v>127</v>
      </c>
      <c r="C18" s="31">
        <v>6447.6</v>
      </c>
      <c r="D18" s="31">
        <v>2175.5300000000002</v>
      </c>
      <c r="E18" s="33">
        <v>0.83</v>
      </c>
      <c r="G18">
        <f t="shared" si="0"/>
        <v>5351.5079999999998</v>
      </c>
      <c r="H18" s="11">
        <v>10</v>
      </c>
      <c r="I18">
        <f t="shared" si="1"/>
        <v>3175.9779999999996</v>
      </c>
      <c r="J18">
        <f t="shared" si="2"/>
        <v>1.459864033132156</v>
      </c>
      <c r="K18">
        <f t="shared" si="3"/>
        <v>2.4598640331321562</v>
      </c>
      <c r="M18">
        <f t="shared" si="4"/>
        <v>4.0652653420306955</v>
      </c>
      <c r="N18">
        <f t="shared" si="5"/>
        <v>-0.93473465796930455</v>
      </c>
      <c r="O18">
        <f t="shared" si="6"/>
        <v>5.9347346579693045</v>
      </c>
    </row>
    <row r="19" spans="1:15" x14ac:dyDescent="0.25">
      <c r="A19" s="28" t="s">
        <v>93</v>
      </c>
      <c r="B19" s="30" t="s">
        <v>128</v>
      </c>
      <c r="C19" s="32">
        <v>650</v>
      </c>
      <c r="D19" s="32">
        <v>650</v>
      </c>
      <c r="E19" s="34">
        <v>1</v>
      </c>
      <c r="G19">
        <f t="shared" si="0"/>
        <v>650</v>
      </c>
      <c r="H19" s="2">
        <v>4</v>
      </c>
      <c r="I19">
        <f t="shared" si="1"/>
        <v>0</v>
      </c>
      <c r="J19">
        <f t="shared" si="2"/>
        <v>0</v>
      </c>
      <c r="K19">
        <f t="shared" si="3"/>
        <v>1</v>
      </c>
      <c r="M19">
        <f t="shared" si="4"/>
        <v>4</v>
      </c>
      <c r="N19">
        <f t="shared" si="5"/>
        <v>2</v>
      </c>
      <c r="O19">
        <f t="shared" si="6"/>
        <v>0</v>
      </c>
    </row>
    <row r="20" spans="1:15" x14ac:dyDescent="0.25">
      <c r="A20" s="28" t="s">
        <v>95</v>
      </c>
      <c r="B20" s="30" t="s">
        <v>129</v>
      </c>
      <c r="C20" s="32">
        <v>755</v>
      </c>
      <c r="D20" s="32">
        <v>566.25</v>
      </c>
      <c r="E20" s="34">
        <v>1</v>
      </c>
      <c r="G20">
        <f t="shared" si="0"/>
        <v>755</v>
      </c>
      <c r="H20" s="2">
        <v>4</v>
      </c>
      <c r="I20">
        <f t="shared" si="1"/>
        <v>188.75</v>
      </c>
      <c r="J20">
        <f t="shared" si="2"/>
        <v>0.33333333333333331</v>
      </c>
      <c r="K20">
        <f t="shared" si="3"/>
        <v>1.3333333333333333</v>
      </c>
      <c r="M20">
        <f t="shared" si="4"/>
        <v>3</v>
      </c>
      <c r="N20">
        <f t="shared" si="5"/>
        <v>1</v>
      </c>
      <c r="O20">
        <f t="shared" si="6"/>
        <v>1</v>
      </c>
    </row>
    <row r="21" spans="1:15" x14ac:dyDescent="0.25">
      <c r="A21" s="28" t="s">
        <v>96</v>
      </c>
      <c r="B21" s="30" t="s">
        <v>130</v>
      </c>
      <c r="C21" s="32">
        <v>1205.5</v>
      </c>
      <c r="D21" s="32">
        <v>0</v>
      </c>
      <c r="E21" s="34">
        <v>0</v>
      </c>
      <c r="G21">
        <f t="shared" si="0"/>
        <v>0</v>
      </c>
      <c r="H21" s="2">
        <v>2</v>
      </c>
      <c r="I21">
        <f t="shared" si="1"/>
        <v>0</v>
      </c>
      <c r="J21" t="s">
        <v>157</v>
      </c>
      <c r="K21" t="s">
        <v>157</v>
      </c>
      <c r="M21" t="s">
        <v>157</v>
      </c>
      <c r="N21" t="s">
        <v>157</v>
      </c>
      <c r="O21" t="s">
        <v>157</v>
      </c>
    </row>
    <row r="22" spans="1:15" x14ac:dyDescent="0.25">
      <c r="A22" s="28" t="s">
        <v>85</v>
      </c>
      <c r="B22" s="30" t="s">
        <v>131</v>
      </c>
      <c r="C22" s="32">
        <v>2602.1</v>
      </c>
      <c r="D22" s="32">
        <v>650.53</v>
      </c>
      <c r="E22" s="34">
        <v>1</v>
      </c>
      <c r="G22">
        <f t="shared" si="0"/>
        <v>2602.1</v>
      </c>
      <c r="H22" s="2">
        <v>4</v>
      </c>
      <c r="I22">
        <f t="shared" si="1"/>
        <v>1951.57</v>
      </c>
      <c r="J22">
        <f t="shared" si="2"/>
        <v>2.9999692558375477</v>
      </c>
      <c r="K22">
        <f t="shared" si="3"/>
        <v>3.9999692558375477</v>
      </c>
      <c r="M22">
        <f t="shared" si="4"/>
        <v>1.0000076860996887</v>
      </c>
      <c r="N22">
        <f t="shared" si="5"/>
        <v>-0.99999231390031129</v>
      </c>
      <c r="O22">
        <f t="shared" si="6"/>
        <v>2.9999923139003113</v>
      </c>
    </row>
    <row r="23" spans="1:15" x14ac:dyDescent="0.25">
      <c r="A23" s="28" t="s">
        <v>103</v>
      </c>
      <c r="B23" s="30" t="s">
        <v>132</v>
      </c>
      <c r="C23" s="32">
        <v>1235</v>
      </c>
      <c r="D23" s="32">
        <v>308.75</v>
      </c>
      <c r="E23" s="34">
        <v>0.5</v>
      </c>
      <c r="G23">
        <f t="shared" si="0"/>
        <v>617.5</v>
      </c>
      <c r="H23" s="2">
        <v>4</v>
      </c>
      <c r="I23">
        <f t="shared" si="1"/>
        <v>308.75</v>
      </c>
      <c r="J23">
        <f t="shared" si="2"/>
        <v>1</v>
      </c>
      <c r="K23">
        <f t="shared" si="3"/>
        <v>2</v>
      </c>
      <c r="M23">
        <f t="shared" si="4"/>
        <v>2</v>
      </c>
      <c r="N23">
        <f t="shared" si="5"/>
        <v>0</v>
      </c>
      <c r="O23">
        <f t="shared" si="6"/>
        <v>2</v>
      </c>
    </row>
    <row r="24" spans="1:15" x14ac:dyDescent="0.25">
      <c r="A24" s="27" t="s">
        <v>152</v>
      </c>
      <c r="B24" s="29" t="s">
        <v>133</v>
      </c>
      <c r="C24" s="31">
        <v>2100</v>
      </c>
      <c r="D24" s="31">
        <v>0</v>
      </c>
      <c r="E24" s="33">
        <v>0</v>
      </c>
      <c r="G24">
        <f t="shared" si="0"/>
        <v>0</v>
      </c>
      <c r="H24" s="11">
        <v>1</v>
      </c>
      <c r="I24">
        <f t="shared" si="1"/>
        <v>0</v>
      </c>
      <c r="J24" t="s">
        <v>157</v>
      </c>
      <c r="K24" t="s">
        <v>157</v>
      </c>
      <c r="M24" t="s">
        <v>157</v>
      </c>
      <c r="N24" t="s">
        <v>157</v>
      </c>
      <c r="O24" t="s">
        <v>157</v>
      </c>
    </row>
    <row r="25" spans="1:15" x14ac:dyDescent="0.25">
      <c r="A25" s="28" t="s">
        <v>87</v>
      </c>
      <c r="B25" s="30" t="s">
        <v>134</v>
      </c>
      <c r="C25" s="32">
        <v>2100</v>
      </c>
      <c r="D25" s="32">
        <v>0</v>
      </c>
      <c r="E25" s="34">
        <v>0</v>
      </c>
      <c r="G25">
        <f t="shared" si="0"/>
        <v>0</v>
      </c>
      <c r="H25" s="2">
        <v>1</v>
      </c>
      <c r="I25">
        <f t="shared" si="1"/>
        <v>0</v>
      </c>
      <c r="J25" t="s">
        <v>157</v>
      </c>
      <c r="K25" t="s">
        <v>157</v>
      </c>
      <c r="M25" t="s">
        <v>157</v>
      </c>
      <c r="N25" t="s">
        <v>157</v>
      </c>
      <c r="O25" t="s">
        <v>157</v>
      </c>
    </row>
    <row r="26" spans="1:15" x14ac:dyDescent="0.25">
      <c r="A26" s="27" t="s">
        <v>153</v>
      </c>
      <c r="B26" s="29" t="s">
        <v>135</v>
      </c>
      <c r="C26" s="31">
        <v>700</v>
      </c>
      <c r="D26" s="31">
        <v>0</v>
      </c>
      <c r="E26" s="33">
        <v>0</v>
      </c>
      <c r="G26">
        <f t="shared" si="0"/>
        <v>0</v>
      </c>
      <c r="H26" s="11">
        <v>1</v>
      </c>
      <c r="I26">
        <f t="shared" si="1"/>
        <v>0</v>
      </c>
      <c r="J26" t="s">
        <v>157</v>
      </c>
      <c r="K26" t="s">
        <v>157</v>
      </c>
      <c r="M26" t="s">
        <v>157</v>
      </c>
      <c r="N26" t="s">
        <v>157</v>
      </c>
      <c r="O26" t="s">
        <v>157</v>
      </c>
    </row>
    <row r="27" spans="1:15" x14ac:dyDescent="0.25">
      <c r="A27" s="28" t="s">
        <v>97</v>
      </c>
      <c r="B27" s="30" t="s">
        <v>136</v>
      </c>
      <c r="C27" s="32">
        <v>700</v>
      </c>
      <c r="D27" s="32">
        <v>0</v>
      </c>
      <c r="E27" s="34">
        <v>0</v>
      </c>
      <c r="G27">
        <f t="shared" si="0"/>
        <v>0</v>
      </c>
      <c r="H27" s="2">
        <v>1</v>
      </c>
      <c r="I27">
        <f t="shared" si="1"/>
        <v>0</v>
      </c>
      <c r="J27" t="s">
        <v>157</v>
      </c>
      <c r="K27" t="s">
        <v>157</v>
      </c>
      <c r="M27" t="s">
        <v>157</v>
      </c>
      <c r="N27" t="s">
        <v>157</v>
      </c>
      <c r="O27" t="s">
        <v>157</v>
      </c>
    </row>
    <row r="28" spans="1:15" x14ac:dyDescent="0.25">
      <c r="A28" s="27" t="s">
        <v>154</v>
      </c>
      <c r="B28" s="29" t="s">
        <v>137</v>
      </c>
      <c r="C28" s="31">
        <v>4805.43</v>
      </c>
      <c r="D28" s="31">
        <v>0</v>
      </c>
      <c r="E28" s="33">
        <v>0</v>
      </c>
      <c r="G28">
        <f t="shared" si="0"/>
        <v>0</v>
      </c>
      <c r="H28" s="11">
        <v>7</v>
      </c>
      <c r="I28">
        <f t="shared" si="1"/>
        <v>0</v>
      </c>
      <c r="J28" t="s">
        <v>157</v>
      </c>
      <c r="K28" t="s">
        <v>157</v>
      </c>
      <c r="M28" t="s">
        <v>157</v>
      </c>
      <c r="N28" t="s">
        <v>157</v>
      </c>
      <c r="O28" t="s">
        <v>157</v>
      </c>
    </row>
    <row r="29" spans="1:15" x14ac:dyDescent="0.25">
      <c r="A29" s="28" t="s">
        <v>98</v>
      </c>
      <c r="B29" s="30" t="s">
        <v>138</v>
      </c>
      <c r="C29" s="32">
        <v>861.8</v>
      </c>
      <c r="D29" s="32">
        <v>0</v>
      </c>
      <c r="E29" s="34">
        <v>0</v>
      </c>
      <c r="G29">
        <f t="shared" si="0"/>
        <v>0</v>
      </c>
      <c r="H29" s="2">
        <v>1</v>
      </c>
      <c r="I29">
        <f t="shared" si="1"/>
        <v>0</v>
      </c>
      <c r="J29" t="s">
        <v>157</v>
      </c>
      <c r="K29" t="s">
        <v>157</v>
      </c>
      <c r="M29" t="s">
        <v>157</v>
      </c>
      <c r="N29" t="s">
        <v>157</v>
      </c>
      <c r="O29" t="s">
        <v>157</v>
      </c>
    </row>
    <row r="30" spans="1:15" x14ac:dyDescent="0.25">
      <c r="A30" s="28" t="s">
        <v>104</v>
      </c>
      <c r="B30" s="30" t="s">
        <v>139</v>
      </c>
      <c r="C30" s="32">
        <v>793.63</v>
      </c>
      <c r="D30" s="32">
        <v>0</v>
      </c>
      <c r="E30" s="34">
        <v>0</v>
      </c>
      <c r="G30">
        <f t="shared" si="0"/>
        <v>0</v>
      </c>
      <c r="H30" s="2">
        <v>4</v>
      </c>
      <c r="I30">
        <f t="shared" si="1"/>
        <v>0</v>
      </c>
      <c r="J30" t="s">
        <v>157</v>
      </c>
      <c r="K30" t="s">
        <v>157</v>
      </c>
      <c r="M30" t="s">
        <v>157</v>
      </c>
      <c r="N30" t="s">
        <v>157</v>
      </c>
      <c r="O30" t="s">
        <v>157</v>
      </c>
    </row>
    <row r="31" spans="1:15" x14ac:dyDescent="0.25">
      <c r="A31" s="28" t="s">
        <v>88</v>
      </c>
      <c r="B31" s="30" t="s">
        <v>140</v>
      </c>
      <c r="C31" s="32">
        <v>1500</v>
      </c>
      <c r="D31" s="32">
        <v>0</v>
      </c>
      <c r="E31" s="34">
        <v>0</v>
      </c>
      <c r="G31">
        <f t="shared" si="0"/>
        <v>0</v>
      </c>
      <c r="H31" s="2">
        <v>4</v>
      </c>
      <c r="I31">
        <f t="shared" si="1"/>
        <v>0</v>
      </c>
      <c r="J31" t="s">
        <v>157</v>
      </c>
      <c r="K31" t="s">
        <v>157</v>
      </c>
      <c r="M31" t="s">
        <v>157</v>
      </c>
      <c r="N31" t="s">
        <v>157</v>
      </c>
      <c r="O31" t="s">
        <v>157</v>
      </c>
    </row>
    <row r="32" spans="1:15" x14ac:dyDescent="0.25">
      <c r="A32" s="28" t="s">
        <v>99</v>
      </c>
      <c r="B32" s="30" t="s">
        <v>141</v>
      </c>
      <c r="C32" s="32">
        <v>1650</v>
      </c>
      <c r="D32" s="32">
        <v>0</v>
      </c>
      <c r="E32" s="34">
        <v>0</v>
      </c>
      <c r="G32">
        <f t="shared" si="0"/>
        <v>0</v>
      </c>
      <c r="H32" s="2">
        <v>4</v>
      </c>
      <c r="I32">
        <f t="shared" si="1"/>
        <v>0</v>
      </c>
      <c r="J32" t="s">
        <v>157</v>
      </c>
      <c r="K32" t="s">
        <v>157</v>
      </c>
      <c r="M32" t="s">
        <v>157</v>
      </c>
      <c r="N32" t="s">
        <v>157</v>
      </c>
      <c r="O32" t="s">
        <v>157</v>
      </c>
    </row>
    <row r="33" spans="1:15" x14ac:dyDescent="0.25">
      <c r="A33" s="27" t="s">
        <v>155</v>
      </c>
      <c r="B33" s="29" t="s">
        <v>142</v>
      </c>
      <c r="C33" s="31">
        <v>880.3</v>
      </c>
      <c r="D33" s="31">
        <v>0</v>
      </c>
      <c r="E33" s="33">
        <v>0</v>
      </c>
      <c r="G33">
        <f t="shared" si="0"/>
        <v>0</v>
      </c>
      <c r="H33" s="11">
        <v>4</v>
      </c>
      <c r="I33">
        <f t="shared" si="1"/>
        <v>0</v>
      </c>
      <c r="J33" t="s">
        <v>157</v>
      </c>
      <c r="K33" t="s">
        <v>157</v>
      </c>
      <c r="M33" t="s">
        <v>157</v>
      </c>
      <c r="N33" t="s">
        <v>157</v>
      </c>
      <c r="O33" t="s">
        <v>157</v>
      </c>
    </row>
    <row r="34" spans="1:15" x14ac:dyDescent="0.25">
      <c r="A34" s="28" t="s">
        <v>105</v>
      </c>
      <c r="B34" s="30" t="s">
        <v>143</v>
      </c>
      <c r="C34" s="32">
        <v>880.3</v>
      </c>
      <c r="D34" s="32">
        <v>0</v>
      </c>
      <c r="E34" s="34">
        <v>0</v>
      </c>
      <c r="G34">
        <f t="shared" si="0"/>
        <v>0</v>
      </c>
      <c r="H34" s="2">
        <v>4</v>
      </c>
      <c r="I34">
        <f t="shared" si="1"/>
        <v>0</v>
      </c>
      <c r="J34" t="s">
        <v>157</v>
      </c>
      <c r="K34" t="s">
        <v>157</v>
      </c>
      <c r="M34" t="s">
        <v>157</v>
      </c>
      <c r="N34" t="s">
        <v>157</v>
      </c>
      <c r="O34" t="s">
        <v>157</v>
      </c>
    </row>
    <row r="35" spans="1:15" x14ac:dyDescent="0.25">
      <c r="A35" s="27" t="s">
        <v>156</v>
      </c>
      <c r="B35" s="29" t="s">
        <v>144</v>
      </c>
      <c r="C35" s="31">
        <v>330</v>
      </c>
      <c r="D35" s="31">
        <v>0</v>
      </c>
      <c r="E35" s="33">
        <v>0</v>
      </c>
      <c r="G35">
        <f t="shared" si="0"/>
        <v>0</v>
      </c>
      <c r="H35" s="11">
        <v>1</v>
      </c>
      <c r="I35">
        <f t="shared" si="1"/>
        <v>0</v>
      </c>
      <c r="J35" t="s">
        <v>157</v>
      </c>
      <c r="K35" t="s">
        <v>157</v>
      </c>
      <c r="M35" t="s">
        <v>157</v>
      </c>
      <c r="N35" t="s">
        <v>157</v>
      </c>
      <c r="O35" t="s">
        <v>157</v>
      </c>
    </row>
    <row r="36" spans="1:15" x14ac:dyDescent="0.25">
      <c r="A36" s="28" t="s">
        <v>89</v>
      </c>
      <c r="B36" s="30" t="s">
        <v>145</v>
      </c>
      <c r="C36" s="32">
        <v>330</v>
      </c>
      <c r="D36" s="32">
        <v>0</v>
      </c>
      <c r="E36" s="34">
        <v>0</v>
      </c>
      <c r="G36">
        <f t="shared" si="0"/>
        <v>0</v>
      </c>
      <c r="H36" s="2">
        <v>1</v>
      </c>
      <c r="I36">
        <f t="shared" si="1"/>
        <v>0</v>
      </c>
      <c r="J36" t="s">
        <v>157</v>
      </c>
      <c r="K36" t="s">
        <v>157</v>
      </c>
      <c r="M36" t="s">
        <v>157</v>
      </c>
      <c r="N36" t="s">
        <v>157</v>
      </c>
      <c r="O36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Simple Resource Usage 1</vt:lpstr>
      <vt:lpstr>Simple Resource Usage 2</vt:lpstr>
      <vt:lpstr>Gantt Chart</vt:lpstr>
      <vt:lpstr>EVM 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Liyanage, Gihan Shamike</dc:creator>
  <cp:lastModifiedBy>Liyanage, Gihan Shamike</cp:lastModifiedBy>
  <dcterms:created xsi:type="dcterms:W3CDTF">2023-12-04T04:53:44Z</dcterms:created>
  <dcterms:modified xsi:type="dcterms:W3CDTF">2023-12-05T21:47:49Z</dcterms:modified>
</cp:coreProperties>
</file>