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Gihan\Desktop\Risk\"/>
    </mc:Choice>
  </mc:AlternateContent>
  <xr:revisionPtr revIDLastSave="0" documentId="13_ncr:1_{EFA18D85-D672-4A1E-8329-15CD6A24AC27}" xr6:coauthVersionLast="47" xr6:coauthVersionMax="47" xr10:uidLastSave="{00000000-0000-0000-0000-000000000000}"/>
  <bookViews>
    <workbookView xWindow="-120" yWindow="-120" windowWidth="29040" windowHeight="15720" tabRatio="731" activeTab="4" xr2:uid="{00000000-000D-0000-FFFF-FFFF00000000}"/>
  </bookViews>
  <sheets>
    <sheet name="Project Activity R &amp; O Matrix" sheetId="4" r:id="rId1"/>
    <sheet name="External Factor R &amp; O Matrix" sheetId="5" r:id="rId2"/>
    <sheet name="R&amp; O Response Matrix" sheetId="6" r:id="rId3"/>
    <sheet name="Summary R &amp; O Matrix" sheetId="7" r:id="rId4"/>
    <sheet name="Risk &amp; Opportunity Register" sheetId="1" r:id="rId5"/>
    <sheet name="Impact &amp; Probability" sheetId="2" r:id="rId6"/>
    <sheet name="Time  Budget Calculations" sheetId="3" r:id="rId7"/>
    <sheet name="References" sheetId="8" r:id="rId8"/>
    <sheet name="Team" sheetId="10" r:id="rId9"/>
  </sheets>
  <definedNames>
    <definedName name="_xlnm._FilterDatabase" localSheetId="4" hidden="1">'Risk &amp; Opportunity Register'!#REF!</definedName>
    <definedName name="_xlnm.Criteria" localSheetId="4">'Risk &amp; Opportunity Register'!$1:$1</definedName>
    <definedName name="_xlnm.Print_Area" localSheetId="1">'External Factor R &amp; O Matrix'!$A$2:$Q$17</definedName>
    <definedName name="_xlnm.Print_Area" localSheetId="5">'Impact &amp; Probability'!$A$1:$X$43</definedName>
    <definedName name="_xlnm.Print_Area" localSheetId="0">'Project Activity R &amp; O Matrix'!$A$2:$Q$13</definedName>
    <definedName name="_xlnm.Print_Area" localSheetId="2">'R&amp; O Response Matrix'!$A$2:$K$22</definedName>
    <definedName name="_xlnm.Print_Area" localSheetId="4">'Risk &amp; Opportunity Register'!$B$1:$Y$77</definedName>
    <definedName name="_xlnm.Print_Area" localSheetId="3">'Summary R &amp; O Matrix'!$A$2:$Q$22</definedName>
    <definedName name="_xlnm.Print_Titles" localSheetId="1">'External Factor R &amp; O Matrix'!$2:$3</definedName>
    <definedName name="_xlnm.Print_Titles" localSheetId="2">'R&amp; O Response Matrix'!$2:$3</definedName>
    <definedName name="_xlnm.Print_Titles" localSheetId="4">'Risk &amp; Opportunity Register'!$1:$2</definedName>
    <definedName name="_xlnm.Print_Titles" localSheetId="3">'Summary R &amp; O Matrix'!$2:$3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9" i="1"/>
  <c r="B10" i="1"/>
  <c r="B11" i="1"/>
  <c r="B12" i="1"/>
  <c r="B13" i="1"/>
  <c r="B14" i="1"/>
  <c r="B15" i="1"/>
  <c r="B16" i="1"/>
  <c r="B17" i="1"/>
  <c r="B18" i="1"/>
  <c r="B19" i="1"/>
  <c r="B20" i="1"/>
  <c r="B21" i="1"/>
  <c r="B22" i="1"/>
  <c r="B25" i="1"/>
  <c r="B26" i="1"/>
  <c r="B27" i="1"/>
  <c r="B28" i="1"/>
  <c r="T25" i="1"/>
  <c r="T26" i="1"/>
  <c r="T27" i="1"/>
  <c r="T28" i="1"/>
  <c r="Q25" i="1"/>
  <c r="Q26" i="1"/>
  <c r="Q27" i="1"/>
  <c r="Q28" i="1"/>
  <c r="H27" i="1"/>
  <c r="H25" i="1"/>
  <c r="H26" i="1"/>
  <c r="H28" i="1"/>
  <c r="H29" i="1"/>
  <c r="H30" i="1"/>
  <c r="H31" i="1"/>
  <c r="H32" i="1"/>
  <c r="H33" i="1"/>
  <c r="H34" i="1"/>
  <c r="H35" i="1"/>
  <c r="H36" i="1"/>
  <c r="T9" i="1"/>
  <c r="T10" i="1"/>
  <c r="T11" i="1"/>
  <c r="T12" i="1"/>
  <c r="T13" i="1"/>
  <c r="T14" i="1"/>
  <c r="T15" i="1"/>
  <c r="T16" i="1"/>
  <c r="T17" i="1"/>
  <c r="T18" i="1"/>
  <c r="T19" i="1"/>
  <c r="T20" i="1"/>
  <c r="T21" i="1"/>
  <c r="Q9" i="1"/>
  <c r="Q10" i="1"/>
  <c r="Q11" i="1"/>
  <c r="Q12" i="1"/>
  <c r="Q13" i="1"/>
  <c r="Q14" i="1"/>
  <c r="Q15" i="1"/>
  <c r="Q16" i="1"/>
  <c r="Q17" i="1"/>
  <c r="Q18" i="1"/>
  <c r="Q19" i="1"/>
  <c r="Q20" i="1"/>
  <c r="Q21" i="1"/>
  <c r="T8" i="1"/>
  <c r="Q8" i="1"/>
  <c r="Q4" i="1"/>
  <c r="H22" i="1"/>
  <c r="H21" i="1"/>
  <c r="H20" i="1"/>
  <c r="H19" i="1"/>
  <c r="H18" i="1"/>
  <c r="H17" i="1"/>
  <c r="H16" i="1"/>
  <c r="H15" i="1"/>
  <c r="H14" i="1"/>
  <c r="H13" i="1"/>
  <c r="H12" i="1"/>
  <c r="H11" i="1"/>
  <c r="H10" i="1"/>
  <c r="H9" i="1"/>
  <c r="H8" i="1"/>
  <c r="T4" i="1"/>
  <c r="Q22" i="1"/>
  <c r="Q6" i="1"/>
  <c r="Q5" i="1"/>
  <c r="T22" i="1"/>
  <c r="T7" i="1"/>
  <c r="T5" i="1"/>
  <c r="T6" i="1"/>
  <c r="Q7" i="1"/>
  <c r="F23" i="3"/>
  <c r="F24" i="3"/>
  <c r="F25" i="3"/>
  <c r="F26" i="3"/>
  <c r="F22" i="3"/>
  <c r="E23" i="3"/>
  <c r="E24" i="3"/>
  <c r="E25" i="3"/>
  <c r="E26" i="3"/>
  <c r="E22" i="3"/>
  <c r="F13" i="3"/>
  <c r="E13" i="3"/>
  <c r="F7" i="3"/>
  <c r="F8" i="3"/>
  <c r="F9" i="3"/>
  <c r="F10" i="3"/>
  <c r="F6" i="3"/>
  <c r="E7" i="3"/>
  <c r="E8" i="3"/>
  <c r="E9" i="3"/>
  <c r="E10" i="3"/>
  <c r="E6" i="3"/>
  <c r="E28" i="3" l="1"/>
  <c r="E30" i="3" s="1"/>
  <c r="F28" i="3"/>
  <c r="F30" i="3" s="1"/>
  <c r="E12" i="3"/>
  <c r="E14" i="3" s="1"/>
  <c r="F12" i="3"/>
  <c r="F14" i="3" s="1"/>
  <c r="H4" i="1"/>
  <c r="E31" i="3" l="1"/>
  <c r="F31" i="3"/>
  <c r="H39" i="1"/>
  <c r="H51" i="1"/>
  <c r="H52" i="1"/>
  <c r="H47" i="1"/>
  <c r="H53" i="1"/>
  <c r="H55" i="1"/>
  <c r="H40" i="1"/>
  <c r="H48" i="1"/>
  <c r="H49" i="1"/>
  <c r="H44" i="1"/>
  <c r="H45" i="1"/>
  <c r="H41" i="1"/>
  <c r="H42" i="1"/>
  <c r="H54" i="1"/>
  <c r="H50" i="1"/>
  <c r="H56" i="1"/>
  <c r="H37" i="1"/>
  <c r="H38" i="1" l="1"/>
  <c r="H46" i="1"/>
  <c r="H43" i="1"/>
  <c r="B6" i="1" l="1"/>
  <c r="B7" i="1"/>
  <c r="B5" i="1"/>
  <c r="B4" i="1"/>
  <c r="H7" i="1" l="1"/>
  <c r="H6" i="1"/>
  <c r="H5" i="1" l="1"/>
  <c r="H94" i="1"/>
  <c r="H93" i="1"/>
  <c r="H92" i="1"/>
  <c r="H91" i="1"/>
  <c r="H90" i="1"/>
  <c r="H89" i="1"/>
  <c r="H88" i="1"/>
  <c r="H87" i="1"/>
  <c r="H86" i="1"/>
</calcChain>
</file>

<file path=xl/sharedStrings.xml><?xml version="1.0" encoding="utf-8"?>
<sst xmlns="http://schemas.openxmlformats.org/spreadsheetml/2006/main" count="1286" uniqueCount="607">
  <si>
    <t>RISK</t>
  </si>
  <si>
    <t>BRIEF DESCRIPTION OF IMPACT</t>
  </si>
  <si>
    <t>PROBABILITY (High/Med./Low)</t>
  </si>
  <si>
    <t>IMPACT              (High/Med./Low)</t>
  </si>
  <si>
    <t>Triggers</t>
  </si>
  <si>
    <t>MITIGATED RANKING</t>
  </si>
  <si>
    <t>Time Probability</t>
  </si>
  <si>
    <t>Time Impact (days)</t>
  </si>
  <si>
    <t>Time Expected Monetary Value (days)</t>
  </si>
  <si>
    <t>Cost Probability</t>
  </si>
  <si>
    <t>Cost Impact</t>
  </si>
  <si>
    <t>Cost Expected Monetary Value</t>
  </si>
  <si>
    <t>Move into Plan Risk Responses?</t>
  </si>
  <si>
    <t>Contingency Plan</t>
  </si>
  <si>
    <t>Trigger</t>
  </si>
  <si>
    <t>Fallback Plan</t>
  </si>
  <si>
    <t>I</t>
  </si>
  <si>
    <t>Overall Project Risks</t>
  </si>
  <si>
    <t>High</t>
  </si>
  <si>
    <t>Low</t>
  </si>
  <si>
    <t>Med.</t>
  </si>
  <si>
    <t>Risk per activity</t>
  </si>
  <si>
    <t>Average</t>
  </si>
  <si>
    <t>*List Values - Do Not Delete</t>
  </si>
  <si>
    <t>Prob</t>
  </si>
  <si>
    <t>Imp.</t>
  </si>
  <si>
    <t>Reason for Moving Forward</t>
  </si>
  <si>
    <t xml:space="preserve">The Probability and Imapct criteria lie in the range of 1-3 if low, 4-6 if Medium and 7-9 if high. We have an overall risk register avgerage P x I Score of 23. We have decided to keep 23 as our threshold for analysing further risk(moving forward). We have reached to a consensus that not much can go wrong with a score range of 20-28 as mitigation is not a very difficult task. Hence we have a score of 23 as our threshold for this project. </t>
  </si>
  <si>
    <t>Prob vs Impact</t>
  </si>
  <si>
    <t>= Rank</t>
  </si>
  <si>
    <t>Estimating Form</t>
  </si>
  <si>
    <t>Orignal estimate</t>
  </si>
  <si>
    <t xml:space="preserve">Time </t>
  </si>
  <si>
    <t>Cost</t>
  </si>
  <si>
    <t>Risk identification, and  qualititave and quantitative risk anaylsis result in :</t>
  </si>
  <si>
    <t>Original Risks</t>
  </si>
  <si>
    <t>Probability</t>
  </si>
  <si>
    <t>Impact</t>
  </si>
  <si>
    <t>Expected monetary value</t>
  </si>
  <si>
    <t>Time in days</t>
  </si>
  <si>
    <t>Cost in $</t>
  </si>
  <si>
    <t>EMV</t>
  </si>
  <si>
    <t>Time</t>
  </si>
  <si>
    <t>Time in Days</t>
  </si>
  <si>
    <t>Final project estimate</t>
  </si>
  <si>
    <t xml:space="preserve">Category Lead: </t>
  </si>
  <si>
    <t>Move into quant. analysis? ( Move Forward)</t>
  </si>
  <si>
    <t>Savings resulting from Risk Management:</t>
  </si>
  <si>
    <r>
      <t xml:space="preserve">RANKING
</t>
    </r>
    <r>
      <rPr>
        <b/>
        <sz val="10"/>
        <rFont val="Arial"/>
        <family val="2"/>
      </rPr>
      <t>(High/Med.
/Low)</t>
    </r>
  </si>
  <si>
    <r>
      <t xml:space="preserve">MITIGATION STRATEGY/ ACTION PLAN
</t>
    </r>
    <r>
      <rPr>
        <sz val="11"/>
        <rFont val="Arial Narrow"/>
        <family val="2"/>
      </rPr>
      <t>(Avoid, Transfer, Mitigate or Accept)</t>
    </r>
  </si>
  <si>
    <r>
      <t xml:space="preserve">RESPONSIBILITY
</t>
    </r>
    <r>
      <rPr>
        <sz val="11"/>
        <rFont val="Arial Narrow"/>
        <family val="2"/>
      </rPr>
      <t>(Group &amp; Individual)</t>
    </r>
  </si>
  <si>
    <t>Revised priority (1,2,3) to review, based on visibility</t>
  </si>
  <si>
    <t>If (or when) the event happens, can we easily see it happen?  Explain why.</t>
  </si>
  <si>
    <t xml:space="preserve">Initial priority (1,2,3) to review, based on probability or frequency </t>
  </si>
  <si>
    <t>What is the probability or frequency of the event?  Explain why.</t>
  </si>
  <si>
    <t>Revised priority (1,2,3) to review, based on risk tolerance</t>
  </si>
  <si>
    <t>Does the severity exceed risk tolerance? Explain why.</t>
  </si>
  <si>
    <t>Initial priority (1,2,3) to review, based on severity</t>
  </si>
  <si>
    <t>How severe is the resulting negative outcome? Explain why.</t>
  </si>
  <si>
    <t>Priority to resolve Risk</t>
  </si>
  <si>
    <t>Alternative negative outcomes that could result</t>
  </si>
  <si>
    <t>Event</t>
  </si>
  <si>
    <t>Hazard</t>
  </si>
  <si>
    <t>Major Activity (any one activity could result in several alternative outcomes)</t>
  </si>
  <si>
    <t>Risk assessment: probability or frequency of event happening, and extent to which it can be detected</t>
  </si>
  <si>
    <t>Risk assessment: severity (magnitude) of negative outcome</t>
  </si>
  <si>
    <t>Overall Risk Priority
1, 2, or 3</t>
  </si>
  <si>
    <t>Risk</t>
  </si>
  <si>
    <t>Risks which the project could create</t>
  </si>
  <si>
    <t>Factor (based on STEEPLE analysis tool)</t>
  </si>
  <si>
    <t>Risks which could be created by factors external to the project</t>
  </si>
  <si>
    <r>
      <rPr>
        <b/>
        <u/>
        <sz val="12"/>
        <color theme="1"/>
        <rFont val="Arial"/>
        <family val="2"/>
      </rPr>
      <t xml:space="preserve">Quantitative </t>
    </r>
    <r>
      <rPr>
        <b/>
        <sz val="12"/>
        <color theme="1"/>
        <rFont val="Arial"/>
        <family val="2"/>
      </rPr>
      <t>Benefit of implementing:
financial, economic</t>
    </r>
  </si>
  <si>
    <r>
      <rPr>
        <b/>
        <u/>
        <sz val="12"/>
        <color theme="1"/>
        <rFont val="Arial"/>
        <family val="2"/>
      </rPr>
      <t>Qualitative</t>
    </r>
    <r>
      <rPr>
        <b/>
        <sz val="12"/>
        <color theme="1"/>
        <rFont val="Arial"/>
        <family val="2"/>
      </rPr>
      <t xml:space="preserve"> Benefit of implementing 
physical, social, environmental</t>
    </r>
  </si>
  <si>
    <t>Cost to implement (probability X $)</t>
  </si>
  <si>
    <t>Time to Implement (probability X days)</t>
  </si>
  <si>
    <t>Feasibility</t>
  </si>
  <si>
    <t>Plan B: action to take if the contingency plan fails</t>
  </si>
  <si>
    <t>Contingency Plan: action to take if the negative outcome happens</t>
  </si>
  <si>
    <t xml:space="preserve">Mitigate, avoid, transfer, accept? </t>
  </si>
  <si>
    <t>Project Activities and External Factors</t>
  </si>
  <si>
    <t>Assessment of Risk Response</t>
  </si>
  <si>
    <t>Risk Response</t>
  </si>
  <si>
    <t>Project Risk Factors</t>
  </si>
  <si>
    <t>Benefit</t>
  </si>
  <si>
    <t>Plan B</t>
  </si>
  <si>
    <t>Contingency</t>
  </si>
  <si>
    <t>Mitigate, avoid, transfer, accept</t>
  </si>
  <si>
    <t>Visibility of event</t>
  </si>
  <si>
    <t>Probability / frequency of event</t>
  </si>
  <si>
    <t>Severity of negative outcome</t>
  </si>
  <si>
    <t>Negative outcome</t>
  </si>
  <si>
    <t>Risk assessment</t>
  </si>
  <si>
    <t>Construction of Adelaide Street Underpass</t>
  </si>
  <si>
    <t>Intersection Improvements at Central Avenue</t>
  </si>
  <si>
    <t>Active Transportation Connection Development</t>
  </si>
  <si>
    <t>Road Detour Implementation</t>
  </si>
  <si>
    <t>Railway Crossing Closure for Underpass Construction</t>
  </si>
  <si>
    <t>Excavation and tunneling</t>
  </si>
  <si>
    <t>Collapse of tunnel or excavation site</t>
  </si>
  <si>
    <t xml:space="preserve">Delay in project timeline </t>
  </si>
  <si>
    <t>Injury to construction workers</t>
  </si>
  <si>
    <t>Increase in project costs due to repair or redesign</t>
  </si>
  <si>
    <t>Traffic congestion and diversions</t>
  </si>
  <si>
    <t>Traffic accidents or collisions</t>
  </si>
  <si>
    <t>Injury or fatalities to motorists, pedestrians, or cyclists</t>
  </si>
  <si>
    <t>Property damage to vehicles or surrounding structures</t>
  </si>
  <si>
    <t>Pedestrian and cyclist safety</t>
  </si>
  <si>
    <t>Accidents or conflicts with vehicular traffic</t>
  </si>
  <si>
    <t>Legal liabilities due to accidents or injuries</t>
  </si>
  <si>
    <t>Increase in pedestrian and cyclist injuries</t>
  </si>
  <si>
    <t>Traffic diversion and rerouting</t>
  </si>
  <si>
    <t>Traffic congestion or gridlock</t>
  </si>
  <si>
    <t>Increased travel time and commuting frustrations for motorists</t>
  </si>
  <si>
    <t>Negative impact on nearby residential neighborhoods due to increased traffic volume</t>
  </si>
  <si>
    <t>Disruption to railway operations</t>
  </si>
  <si>
    <t>Rail service delays or interruptions</t>
  </si>
  <si>
    <t>Impact on freight and passenger rail services, leading to delays in goods transportation and commuter travel</t>
  </si>
  <si>
    <t>The collapse of a tunnel or excavation site during the construction of the underpass would result in significant consequences. It could lead to injuries or fatalities among construction workers, delays in project completion, increased costs for repair and redesign, and damage to nearby infrastructure. Additionally, it could erode public trust in the project's safety and impact the reputation of the project stakeholders.</t>
  </si>
  <si>
    <t>The severity of this outcome likely exceeds risk tolerance, as it poses substantial risks to human safety and project success.</t>
  </si>
  <si>
    <t>Traffic accidents or collisions resulting from congestion and diversions at Central Avenue intersections could lead to injuries, fatalities, property damage, and delays in emergency response times. These outcomes would have significant implications for public safety, project reputation, and stakeholder satisfaction.</t>
  </si>
  <si>
    <t>While the severity is high, it may not exceed risk tolerance thresholds if appropriate mitigation measures are in place to minimize the likelihood and impact of accidents.</t>
  </si>
  <si>
    <t>Pedestrian and cyclist accidents resulting from safety hazards in active transportation connections could lead to injuries, legal liabilities, project delays, and reduced public trust in the project's effectiveness. These outcomes would have significant consequences for public safety and project success.</t>
  </si>
  <si>
    <t>The severity of this outcome may exceed risk tolerance, especially considering the legal and reputational risks associated with pedestrian and cyclist accidents.</t>
  </si>
  <si>
    <t>Traffic congestion and disruptions caused by road detours could result in increased travel time, frustrations for motorists, economic losses for businesses, environmental concerns, and community dissatisfaction. These outcomes would have significant impacts on mobility, commerce, and public perception of the project.</t>
  </si>
  <si>
    <t>While the severity is high, it may fall within risk tolerance thresholds if mitigation measures are in place to manage traffic flow and minimize disruptions.</t>
  </si>
  <si>
    <t>Disruption to railway operations due to the closure for underpass construction could lead to delays in freight and passenger services, economic losses, public frustration, regulatory penalties, and legal disputes. These outcomes would have significant ramifications for transportation, commerce, and stakeholder relationships.</t>
  </si>
  <si>
    <t>The severity of this outcome likely exceeds risk tolerance thresholds, given the criticality of railway operations and the potential for significant financial and reputational losses.</t>
  </si>
  <si>
    <t>The probability of a tunnel or excavation collapse depends on various factors such as soil stability, engineering controls, and construction practices. While collapses are rare, they can occur due to unforeseen geological conditions or construction errors.</t>
  </si>
  <si>
    <t>The probability of traffic accidents or collisions increases during periods of congestion and diversions. Factors such as driver behavior, road conditions, and</t>
  </si>
  <si>
    <t>The probability of pedestrian and cyclist accidents depends on factors such as infrastructure design, traffic volumes, and user behavior. High-risk areas such as intersections and shared pathways may experience more frequent accidents.</t>
  </si>
  <si>
    <t>The probability of traffic congestion and disruptions during road detours is high, especially during peak travel times. Increased traffic volumes, limited alternative routes, and construction activities contribute to congestion.</t>
  </si>
  <si>
    <t>The probability of railway operation disruptions depends on factors such as construction schedules, coordination with railway operators, and unforeseen technical issues. While disruptions are relatively rare, they can occur during critical project phases.</t>
  </si>
  <si>
    <t>Tunnel collapses typically occur suddenly and without warning, making them difficult to detect in advance.</t>
  </si>
  <si>
    <t xml:space="preserve"> Traffic accidents are usually visible occurrences that can be readily observed and reported.</t>
  </si>
  <si>
    <t>Pedestrian and cyclist accidents are typically visible events that are reported and investigated.</t>
  </si>
  <si>
    <t>Traffic congestion is easily observable and experienced by motorists and pedestrians.</t>
  </si>
  <si>
    <t>Railway disruptions are easily noticeable by passengers, railway staff, and project stakeholders.</t>
  </si>
  <si>
    <t>Social # 1
Community Opposition</t>
  </si>
  <si>
    <t>Resistance from local residents or community groups</t>
  </si>
  <si>
    <t>Public protests, petitions, or legal challenges</t>
  </si>
  <si>
    <t>Project delays due to legal proceedings or permit revocations
Increased construction costs from additional mitigation measures
Damage to stakeholder relationships and public perception</t>
  </si>
  <si>
    <t>Social # 2
Public Perception</t>
  </si>
  <si>
    <t>Negative media coverage or public sentiment</t>
  </si>
  <si>
    <t>Media campaigns, social media backlash, or community forums</t>
  </si>
  <si>
    <t>Difficulty in securing future project approvals or funding
Decreased public participation and support for project initiatives
Reputational damage to project sponsors and stakeholders</t>
  </si>
  <si>
    <t>Technological # 1
 Construction Technology Failure</t>
  </si>
  <si>
    <t>Equipment malfunction or technical glitches</t>
  </si>
  <si>
    <t>Machinery breakdowns, software errors, or safety system failures</t>
  </si>
  <si>
    <t>Worksite accidents leading to injuries or fatalities
Project delays due to equipment repairs or replacements
Increased construction costs from downtime and productivity losses</t>
  </si>
  <si>
    <t>Technological # 2
Data Security Breach</t>
  </si>
  <si>
    <t>Cybersecurity vulnerabilities or data breaches</t>
  </si>
  <si>
    <t>Unauthorized access, hacking, or data theft</t>
  </si>
  <si>
    <t>Exposure of sensitive project information to competitors or hackers
Legal penalties and fines for data privacy violations
Loss of stakeholder trust and confidence in project management</t>
  </si>
  <si>
    <t xml:space="preserve"> Budget constraints or financial instability</t>
  </si>
  <si>
    <t>Government funding cuts, donor withdrawals, or economic downturns</t>
  </si>
  <si>
    <t>Project downsizing or cancellation
Incomplete or substandard project deliverables
Legal disputes with funding agencies or sponsors</t>
  </si>
  <si>
    <t>Economic #2
Market Instability</t>
  </si>
  <si>
    <t>Fluctuations in market conditions or resource availability</t>
  </si>
  <si>
    <t>Supply chain disruptions, currency fluctuations, or inflation</t>
  </si>
  <si>
    <t>Increased material costs and project expenditures
Delayed procurement of essential project resources
Impact on project timelines and delivery schedules</t>
  </si>
  <si>
    <t>Environmental # 1
Ecological Damage</t>
  </si>
  <si>
    <t>Potential harm to natural ecosystems or habitats</t>
  </si>
  <si>
    <t>Spills, leaks, or contamination from construction activities</t>
  </si>
  <si>
    <t>Ecological damage to waterways, soil, or vegetation
Legal fines and penalties for environmental violations
Reputational damage and public outcry against project sponsors</t>
  </si>
  <si>
    <t>Environmental # 2
Natural Disasters</t>
  </si>
  <si>
    <t>Unpredictable natural events or phenomena</t>
  </si>
  <si>
    <t>Floods, earthquakes, hurricanes, or wildfires</t>
  </si>
  <si>
    <t>Destruction of project infrastructure and assets
Loss of life or injuries to project workers or nearby residents
Project delays and increased costs for recovery and reconstruction</t>
  </si>
  <si>
    <t>Political # 1
Regulatory Changes</t>
  </si>
  <si>
    <t>Government policy shifts or legislative reforms</t>
  </si>
  <si>
    <t>Introduction of new laws, regulations, or zoning restrictions</t>
  </si>
  <si>
    <t>Project redesign to comply with updated regulations
Delayed project approvals or permits
Legal challenges and disputes over regulatory interpretations</t>
  </si>
  <si>
    <t>Political # 2
Government Instability</t>
  </si>
  <si>
    <t>Political unrest, leadership changes, or governance issues</t>
  </si>
  <si>
    <t>Elections, regime changes, or political upheavals</t>
  </si>
  <si>
    <t>Shifting project priorities or funding allocations
Policy reversals impacting project feasibility or viability
Increased bureaucratic hurdles and administrative delays</t>
  </si>
  <si>
    <t>Legal #1
Contract Disputes</t>
  </si>
  <si>
    <t>Contractual disagreements or breaches</t>
  </si>
  <si>
    <t>Disputes over project specifications, timelines, or payment terms</t>
  </si>
  <si>
    <t>Project delays or interruptions due to legal proceedings
Financial losses from legal fees and settlements
Damage to stakeholder relationships and project reputation</t>
  </si>
  <si>
    <t>Legal # 2
Litigation Risk</t>
  </si>
  <si>
    <t>Legal challenges or lawsuits</t>
  </si>
  <si>
    <t>Claims of harm or violations brought against project stakeholders</t>
  </si>
  <si>
    <t>Legal expenses and settlements impacting project finances
Reputational damage and public scrutiny
Project delays or modifications to address legal requirements</t>
  </si>
  <si>
    <t>Ethical # 1
Stakeholder Equity</t>
  </si>
  <si>
    <t>Perceived injustices or inequalities</t>
  </si>
  <si>
    <t>Allegations of discrimination, favoritism, or marginalization</t>
  </si>
  <si>
    <t>Public backlash and community protests
Loss of stakeholder</t>
  </si>
  <si>
    <t>Ethical # 2
Conflict of Interest</t>
  </si>
  <si>
    <t>Potential conflicts of interest among project stakeholders or decision-makers.</t>
  </si>
  <si>
    <t xml:space="preserve"> Situations where individuals or entities may prioritize personal or professional interests over the project's objectives.</t>
  </si>
  <si>
    <t>Compromised decision-making processes leading to suboptimal project outcomes.
Damage to the project's reputation and integrity.
Legal or ethical investigations resulting in delays or disruptions to project progress.</t>
  </si>
  <si>
    <t>Community opposition can result in significant delays and increased costs due to legal challenges or permitting issues. Damage to stakeholder relations can also impact project success.</t>
  </si>
  <si>
    <t>Community opposition poses severe risks to project success and should be closely monitored and addressed.</t>
  </si>
  <si>
    <t xml:space="preserve">Probability of protests or legal challenges is high due to community concerns.	</t>
  </si>
  <si>
    <t>Events such as protests or legal challenges are typically visible and can be monitored through media coverage or legal notices.</t>
  </si>
  <si>
    <t>Negative public perception can hinder project funding and support, leading to reputational damage.</t>
  </si>
  <si>
    <t>While negative public perception is concerning, it may not pose an immediate threat to project success.</t>
  </si>
  <si>
    <t>Probability of negative media coverage or social media backlash depends on project visibility and public interest.</t>
  </si>
  <si>
    <t>Visibility of negative public perception can be monitored through media monitoring and public sentiment analysis.</t>
  </si>
  <si>
    <t xml:space="preserve">Construction technology failures can lead to worksite accidents, delays, and increased costs, posing significant risks to project timelines and budgets.	</t>
  </si>
  <si>
    <t>The severity of technology failures exceeds risk tolerance as they can jeopardize worker safety and project delivery.</t>
  </si>
  <si>
    <t>Probability of technology failures depends on the reliability of equipment and systems.</t>
  </si>
  <si>
    <t>Technology failures are typically easily detectable through equipment monitoring systems or regular inspections.</t>
  </si>
  <si>
    <t>Data breaches can lead to significant consequences such as legal penalties and loss of stakeholder trust, impacting project success.</t>
  </si>
  <si>
    <t>While data breaches are serious, they may not exceed risk tolerance if adequate security measures are in place.</t>
  </si>
  <si>
    <t>Probability of data breaches depends on the effectiveness of cybersecurity measures.</t>
  </si>
  <si>
    <t>Data breaches are often easily detectable through security monitoring systems and can be identified through abnormal activity.</t>
  </si>
  <si>
    <t>Funding shortfalls can lead to project downsizing and delays, impacting project scope and delivery.</t>
  </si>
  <si>
    <t>Funding shortfalls exceed risk tolerance as they can compromise project viability and success.</t>
  </si>
  <si>
    <t>Probability of funding shortfalls depends on government budget priorities and economic conditions.</t>
  </si>
  <si>
    <t>Funding shortfalls are usually visible through budget announcements or communication from funding agencies.</t>
  </si>
  <si>
    <t>Market instability indicators are often visible through economic reports and market analyses.</t>
  </si>
  <si>
    <t>Probability of market instability depends on factors such as economic indicators and industry trends.</t>
  </si>
  <si>
    <t>While market instability is concerning, it may not exceed risk tolerance if mitigation measures are in place.</t>
  </si>
  <si>
    <t>Market instability can lead to increased costs and delays, posing risks to project budgets and schedules.</t>
  </si>
  <si>
    <t>Ecological damage can result in significant cleanup costs and legal penalties, as well as damage to the project's reputation.</t>
  </si>
  <si>
    <t>Natural disasters can cause severe damage to project infrastructure, leading to safety hazards and delays.</t>
  </si>
  <si>
    <t xml:space="preserve">Ecological damage exceeds risk tolerance due to its potential for significant legal and reputational consequences.	</t>
  </si>
  <si>
    <t>Natural disasters are beyond risk tolerance as they pose significant threats to project assets and timelines.</t>
  </si>
  <si>
    <t>Probability of ecological damage depends on project activities and environmental sensitivity.</t>
  </si>
  <si>
    <t>Probability of natural disasters depends on geographical location and historical weather patterns.</t>
  </si>
  <si>
    <t>Ecological damage is usually visible and can be detected through environmental monitoring or incident reports</t>
  </si>
  <si>
    <t>Natural disasters are usually easily detectable through weather forecasts and warnings.</t>
  </si>
  <si>
    <t>Regulatory changes can lead to project redesign and delays, resulting in legal disputes and increased costs.</t>
  </si>
  <si>
    <t>Government instability can lead to shifts in project priorities and policies, resulting in administrative challenges and delays.</t>
  </si>
  <si>
    <t>Regulatory changes often exceed risk tolerance as they can significantly impact project timelines and budgets.</t>
  </si>
  <si>
    <t>While government instability poses risks, it may not exceed risk tolerance if contingency plans are in place.</t>
  </si>
  <si>
    <t>Probability of regulatory changes depends on government priorities and legislative agendas.</t>
  </si>
  <si>
    <t>Probability of government instability depends on political factors and historical instability.</t>
  </si>
  <si>
    <t>Regulatory changes are usually visible through official announcements or legislative updates.</t>
  </si>
  <si>
    <t>Government instability indicators can be monitored through political news and analysis.</t>
  </si>
  <si>
    <t>Contract disputes can lead to project delays and legal expenses, as well as damage to stakeholder relationships.</t>
  </si>
  <si>
    <t>Litigation risks can result in significant legal expenses, reputational damage, and project delays.</t>
  </si>
  <si>
    <t>Contract disputes exceed risk tolerance as they can disrupt project progress and relationships.</t>
  </si>
  <si>
    <t>Litigation risks exceed risk tolerance due to their potential for financial and reputational harm.</t>
  </si>
  <si>
    <t>Probability of contract disputes depends on the clarity of contract terms and stakeholder alignment.</t>
  </si>
  <si>
    <t>Probability of litigation risk depends on project activities and stakeholder relations.</t>
  </si>
  <si>
    <t>Contract disputes are usually visible through legal notifications or correspondence between parties.</t>
  </si>
  <si>
    <t>Litigation risks are typically visible through legal notifications or communication from affected parties.</t>
  </si>
  <si>
    <t>Stakeholder equity concerns can lead to public backlash and loss of trust, resulting in project disruptions.</t>
  </si>
  <si>
    <t>Conflict of interest can lead to compromised decision-making and loss of stakeholder trust, posing risks to project integrity.</t>
  </si>
  <si>
    <t>While stakeholder equity is important, it may not exceed risk tolerance if addressed promptly.</t>
  </si>
  <si>
    <t xml:space="preserve">Conflict of interest exceeds risk tolerance as it undermines project transparency and trust.	</t>
  </si>
  <si>
    <t>Probability of stakeholder equity issues depends on stakeholder perceptions and project interactions.</t>
  </si>
  <si>
    <t xml:space="preserve">Probability of conflict of interest depends on stakeholder relationships and ethical guidelines.	</t>
  </si>
  <si>
    <t>Stakeholder equity concerns may be visible through social media posts, community feedback, or stakeholder surveys.</t>
  </si>
  <si>
    <t>Conflict of interest may be visible through conflicts disclosure statements or whistleblowing reports.</t>
  </si>
  <si>
    <t>Economic # 1
Funding Shortfall</t>
  </si>
  <si>
    <t>Mitigate</t>
  </si>
  <si>
    <t>Accept</t>
  </si>
  <si>
    <t>Technological # 1
Construction Technology Failure</t>
  </si>
  <si>
    <t>Economic # 2
Market Instability</t>
  </si>
  <si>
    <t>Political # 1
Regulatory Change</t>
  </si>
  <si>
    <t>Legal #2
Litigation Risk</t>
  </si>
  <si>
    <t>Transfer</t>
  </si>
  <si>
    <t>Avoid</t>
  </si>
  <si>
    <t>Community engagement to address concerns and provide transparent communication</t>
  </si>
  <si>
    <t>Public relations campaign to improve project perception and highlight benefits</t>
  </si>
  <si>
    <t>Regular equipment maintenance and safety inspections</t>
  </si>
  <si>
    <t>Implementation of robust cybersecurity measures and regular audits</t>
  </si>
  <si>
    <t>Allocate additional resources for legal support and community outreach</t>
  </si>
  <si>
    <t>Develop alternative communication strategies for different stakeholder groups</t>
  </si>
  <si>
    <t>Establish emergency response protocols and alternative work plans</t>
  </si>
  <si>
    <t>Data backup and recovery procedures, incident response team activation</t>
  </si>
  <si>
    <t>Diversification of funding sources and creation of a reserve fund</t>
  </si>
  <si>
    <t>Scaling back non-essential project components or seeking alternative financing</t>
  </si>
  <si>
    <t>Continuous monitoring of market trends and early identification of potential risks</t>
  </si>
  <si>
    <t>Development of risk hedging strategies and partnerships with suppliers</t>
  </si>
  <si>
    <t>Implementation of stringent environmental protection measures and emergency response plans</t>
  </si>
  <si>
    <t>Collaboration with environmental agencies and community organizations</t>
  </si>
  <si>
    <t>Purchase of comprehensive insurance coverage for natural disasters and force majeure events</t>
  </si>
  <si>
    <t>Establish emergency evacuation and disaster recovery protocols</t>
  </si>
  <si>
    <t>Active engagement with policymakers and regulatory bodies to anticipate and address potential changes</t>
  </si>
  <si>
    <t>Legal review of project compliance and lobbying efforts for policy advocacy</t>
  </si>
  <si>
    <t>Scenario planning and development of flexible project plans to adapt to political changes</t>
  </si>
  <si>
    <t>Establishment of stakeholder engagement and advocacy networks</t>
  </si>
  <si>
    <t>Contractual risk assessments and negotiations to clarify terms and responsibilities</t>
  </si>
  <si>
    <t>Engagement of legal counsel for dispute resolution and mediation</t>
  </si>
  <si>
    <t>Purchase of liability insurance and establishment of legal contingency funds</t>
  </si>
  <si>
    <t>Retention of experienced legal counsel and development of dispute resolution protocols</t>
  </si>
  <si>
    <t>Establishment of clear ethical guidelines and codes of conduct for project stakeholders</t>
  </si>
  <si>
    <t>Implementation of ethics training programs and whistleblower mechanisms</t>
  </si>
  <si>
    <t>Disclosure of conflicts of interest and recusal of affected parties from decision-making processes</t>
  </si>
  <si>
    <t>Establishment of independent oversight committees and conflict resolution mechanisms</t>
  </si>
  <si>
    <t>Medium-high (30 days)</t>
  </si>
  <si>
    <t>High ($50,000)</t>
  </si>
  <si>
    <t>Improved community relations and project acceptance</t>
  </si>
  <si>
    <t>Potential cost savings from avoiding legal disputes and project delays</t>
  </si>
  <si>
    <t>Medium (20 days)</t>
  </si>
  <si>
    <t>Medium ($30,000)</t>
  </si>
  <si>
    <t>Enhanced public support and engagement</t>
  </si>
  <si>
    <t>Potential increase in project funding and partnerships</t>
  </si>
  <si>
    <t>Low-medium (15 days)</t>
  </si>
  <si>
    <t>High ($70,000)</t>
  </si>
  <si>
    <t>Enhanced worker safety and project efficiency</t>
  </si>
  <si>
    <t>Prevention of costly accidents and project delays</t>
  </si>
  <si>
    <t>High ($60,000)</t>
  </si>
  <si>
    <t>Protection of sensitive information and stakeholder trust</t>
  </si>
  <si>
    <t>Prevention of financial losses and reputational damage</t>
  </si>
  <si>
    <t>Medium-high (25 days)</t>
  </si>
  <si>
    <t>High ($100,000)</t>
  </si>
  <si>
    <t>Flexibility in funding and project adaptability</t>
  </si>
  <si>
    <t>Minimization of financial risks and project disruptions</t>
  </si>
  <si>
    <t>Medium-high ($80,000)</t>
  </si>
  <si>
    <t>Reduced exposure to market fluctuations and supply chain disruptions</t>
  </si>
  <si>
    <t>Preservation of project budget and schedule integrity</t>
  </si>
  <si>
    <t>High (35 days)</t>
  </si>
  <si>
    <t>High ($120,000)</t>
  </si>
  <si>
    <t>Preservation of ecosystems and community goodwill</t>
  </si>
  <si>
    <t>Prevention of legal liabilities and reputational harm</t>
  </si>
  <si>
    <t>High ($90,000)</t>
  </si>
  <si>
    <t>Transfer of financial risks to insurance providers</t>
  </si>
  <si>
    <t>Protection of project assets and financial stability</t>
  </si>
  <si>
    <t>High ($80,000)</t>
  </si>
  <si>
    <t>Maintaining regulatory compliance and project alignment</t>
  </si>
  <si>
    <t>Prevention of regulatory delays and legal disputes</t>
  </si>
  <si>
    <t>Medium ($50,000)</t>
  </si>
  <si>
    <t>Adaptability to political dynamics and decision-making processes</t>
  </si>
  <si>
    <t>Reduction of project exposure to political risks and uncertainties</t>
  </si>
  <si>
    <t>Protection of project interests and compliance with legal requirements</t>
  </si>
  <si>
    <t>Minimization of legal liabilities and financial losses</t>
  </si>
  <si>
    <t>Transfer of legal risks and financial liabilities</t>
  </si>
  <si>
    <t>Protection of project finances and stakeholder interests</t>
  </si>
  <si>
    <t>Medium ($40,000)</t>
  </si>
  <si>
    <t>Promotion of transparency and accountability in project operations</t>
  </si>
  <si>
    <t>Prevention of ethical violations and damage to project reputation</t>
  </si>
  <si>
    <t>Medium ($60,000)</t>
  </si>
  <si>
    <t>Preservation of project integrity and stakeholder trust</t>
  </si>
  <si>
    <t>Prevention of conflicts of interest and legal liabilities</t>
  </si>
  <si>
    <t>Regular inspections and safety protocols</t>
  </si>
  <si>
    <t>Traffic management plan and signal optimization</t>
  </si>
  <si>
    <t>Collaboration with local cycling and pedestrian groups</t>
  </si>
  <si>
    <t>Advance communication and signage for detour routes</t>
  </si>
  <si>
    <t>Coordination with railway authorities for closure arrangements</t>
  </si>
  <si>
    <t>Activation of emergency response and evacuation</t>
  </si>
  <si>
    <t>Implementation of alternative routes</t>
  </si>
  <si>
    <t>Adoption of alternative routing solutions</t>
  </si>
  <si>
    <t>Implementation of temporary traffic controls</t>
  </si>
  <si>
    <t>Establishment of contingency traffic plans</t>
  </si>
  <si>
    <t>Medium (15 days)</t>
  </si>
  <si>
    <t>Low-medium (10 days)</t>
  </si>
  <si>
    <t>Improved traffic flow and safety</t>
  </si>
  <si>
    <t>Promotion of sustainable transportation options</t>
  </si>
  <si>
    <t>Minimization of disruption to road users</t>
  </si>
  <si>
    <t>Transfer of safety risks and liabilities during construction</t>
  </si>
  <si>
    <t>Prevention of costly accidents and delays</t>
  </si>
  <si>
    <t>Reduction of congestion and travel time</t>
  </si>
  <si>
    <t>Enhancement of community well-being</t>
  </si>
  <si>
    <t>Reduction of detour-related congestion</t>
  </si>
  <si>
    <t>Protection of project assets and schedules</t>
  </si>
  <si>
    <t>Construction of Adelaide Street Underpass
Collapse of tunnel or excavation site</t>
  </si>
  <si>
    <t>Intersection Improvements at Central Avenue
Traffic accidents or collisions</t>
  </si>
  <si>
    <t>Active Transportation Connection Development
Pedestrian and cyclist safety</t>
  </si>
  <si>
    <t>Road Detour Implementation
Traffic diversion and rerouting</t>
  </si>
  <si>
    <t>Railway Crossing Closure for Underpass Construction
Disruption to railway operations</t>
  </si>
  <si>
    <t>Construction activities</t>
  </si>
  <si>
    <t>Increased traffic volume and road changes</t>
  </si>
  <si>
    <t>Insufficient project budget</t>
  </si>
  <si>
    <t>Economic downturn</t>
  </si>
  <si>
    <t xml:space="preserve">Road construction and detour implementation	</t>
  </si>
  <si>
    <t>Closure of railway crossing for construction</t>
  </si>
  <si>
    <t>Project announcement and engagement</t>
  </si>
  <si>
    <t>Media coverage and public opinion</t>
  </si>
  <si>
    <t>Equipment malfunction or software errors</t>
  </si>
  <si>
    <t>Cybersecurity vulnerabilities</t>
  </si>
  <si>
    <t>Extreme weather events</t>
  </si>
  <si>
    <t>Legislative or policy changes</t>
  </si>
  <si>
    <t>Political unrest or regime change</t>
  </si>
  <si>
    <t>Breach of contract terms or agreements</t>
  </si>
  <si>
    <t>Legal disputes or lawsuits</t>
  </si>
  <si>
    <t>Dissatisfaction or opposition from stakeholders</t>
  </si>
  <si>
    <t>Ethical breaches or conflicting interests</t>
  </si>
  <si>
    <t>Engineering Team (Group)</t>
  </si>
  <si>
    <t>Traffic Engineer (Individual)</t>
  </si>
  <si>
    <t>Safety Officer (Individual)</t>
  </si>
  <si>
    <t>Project Manager (Individual)</t>
  </si>
  <si>
    <t>Construction Manager (Individual)</t>
  </si>
  <si>
    <t>Public Relations Team (Group)</t>
  </si>
  <si>
    <t>Communications Officer (Individual)</t>
  </si>
  <si>
    <t>Technology Team (Group)</t>
  </si>
  <si>
    <t>IT Security Team (Group)</t>
  </si>
  <si>
    <t>Finance Department (Group)</t>
  </si>
  <si>
    <t>Project Management Team (Group)</t>
  </si>
  <si>
    <t>Environmental Compliance Officer (Individual)</t>
  </si>
  <si>
    <t>Emergency Response Team (Group)</t>
  </si>
  <si>
    <t>Legal Team (Group)</t>
  </si>
  <si>
    <t>Government Relations Manager (Individual)</t>
  </si>
  <si>
    <t>Stakeholder Engagement Team (Group)</t>
  </si>
  <si>
    <t>Ethics Committee (Group)</t>
  </si>
  <si>
    <t>Yes</t>
  </si>
  <si>
    <t>No</t>
  </si>
  <si>
    <t>Evacuation of workers and public, emergency response plan</t>
  </si>
  <si>
    <t>Tunnel excavation equipment malfunction</t>
  </si>
  <si>
    <t>Engage additional rescue personnel</t>
  </si>
  <si>
    <t>Delayed response to emergency situation</t>
  </si>
  <si>
    <t>Implement traffic calming measures, increase signage</t>
  </si>
  <si>
    <t>High traffic congestion during peak hours</t>
  </si>
  <si>
    <t>Implement temporary traffic control measures</t>
  </si>
  <si>
    <t>Failure to mitigate traffic congestion</t>
  </si>
  <si>
    <t>Implement safety barriers, increase awareness campaigns</t>
  </si>
  <si>
    <t>Increase in accidents involving pedestrians/cyclists</t>
  </si>
  <si>
    <t>Implement safety training for workers</t>
  </si>
  <si>
    <t>Failure to ensure safety measures</t>
  </si>
  <si>
    <t>Adjust construction schedule, provide alternate routes</t>
  </si>
  <si>
    <t>Detour route blocked due to unforeseen circumstances</t>
  </si>
  <si>
    <t>Insufficient traffic management</t>
  </si>
  <si>
    <t>Coordinate with railway authorities, implement alternative transportation methods</t>
  </si>
  <si>
    <t>Railway closure notice received</t>
  </si>
  <si>
    <t>Implement shuttle services</t>
  </si>
  <si>
    <t>Insufficient shuttle services</t>
  </si>
  <si>
    <t>Conduct community meetings, address concerns through dialogue</t>
  </si>
  <si>
    <t>Opposition from local community leaders</t>
  </si>
  <si>
    <t>Engage in mediation process</t>
  </si>
  <si>
    <t>Failure to reach consensus</t>
  </si>
  <si>
    <t>N/A</t>
  </si>
  <si>
    <t>Backup systems activation, regular maintenance checks</t>
  </si>
  <si>
    <t>Malfunction detected in construction equipment</t>
  </si>
  <si>
    <t>Implement software update</t>
  </si>
  <si>
    <t>Failure to resolve technology issue</t>
  </si>
  <si>
    <t>Activate incident response plan, isolate affected systems</t>
  </si>
  <si>
    <t>Unusual network activity detected</t>
  </si>
  <si>
    <t>Activate backup systems</t>
  </si>
  <si>
    <t>Failure of backup systems</t>
  </si>
  <si>
    <t>Seek additional funding sources, prioritize expenditures</t>
  </si>
  <si>
    <t>Funding request denied by stakeholders</t>
  </si>
  <si>
    <t>Implement cost-saving measures</t>
  </si>
  <si>
    <t>Insufficient cost-saving measures</t>
  </si>
  <si>
    <t>Diversify revenue streams, renegotiate contracts</t>
  </si>
  <si>
    <t>Sudden drop in market indices</t>
  </si>
  <si>
    <t>Activate emergency fund</t>
  </si>
  <si>
    <t>Inadequate emergency fund</t>
  </si>
  <si>
    <t>Implement environmental protection measures, clean-up efforts</t>
  </si>
  <si>
    <t>Contaminant spill detected</t>
  </si>
  <si>
    <t>Engage environmental cleanup team</t>
  </si>
  <si>
    <t>Delayed response to environmental threat</t>
  </si>
  <si>
    <t>Severe weather warning issued</t>
  </si>
  <si>
    <t>Activate emergency shelters</t>
  </si>
  <si>
    <t>Inadequate emergency shelters</t>
  </si>
  <si>
    <t>Activate emergency response plan, evacuate affected areas</t>
  </si>
  <si>
    <t>Review and update compliance procedures, seek legal counsel</t>
  </si>
  <si>
    <t>New regulation announced</t>
  </si>
  <si>
    <t>Seek legal interpretation</t>
  </si>
  <si>
    <t>Delayed legal interpretation</t>
  </si>
  <si>
    <t>Monitor political situation, engage with government officials</t>
  </si>
  <si>
    <t>Civil unrest reported</t>
  </si>
  <si>
    <t>Activate crisis management plan</t>
  </si>
  <si>
    <t>Ineffective crisis management</t>
  </si>
  <si>
    <t>Negotiate terms with contractors, seek legal resolution</t>
  </si>
  <si>
    <t>Dispute with contractor identified</t>
  </si>
  <si>
    <t>Failure of mediation process</t>
  </si>
  <si>
    <t>Prepare legal defense, engage in settlement negotiations</t>
  </si>
  <si>
    <t>Legal notice received</t>
  </si>
  <si>
    <t>Initiate legal proceedings</t>
  </si>
  <si>
    <t>Ineffective legal defense</t>
  </si>
  <si>
    <t>Address concerns through communication and engagement</t>
  </si>
  <si>
    <t>Stakeholder protest or demonstration</t>
  </si>
  <si>
    <t>Initiate stakeholder dialogue</t>
  </si>
  <si>
    <t>Investigate allegations, enforce conflict-of-interest policies</t>
  </si>
  <si>
    <t>Conflict of interest reported</t>
  </si>
  <si>
    <t>Conduct internal investigation</t>
  </si>
  <si>
    <t>Opportunity</t>
  </si>
  <si>
    <t>BRIEF DESCRIPTION OF Benefit</t>
  </si>
  <si>
    <t xml:space="preserve">Action Plan
Enhance, Exploit, Share, Accept? </t>
  </si>
  <si>
    <t>Opportunities which the project could create</t>
  </si>
  <si>
    <t>Opportunity Priority
1, 2 or 3</t>
  </si>
  <si>
    <t>Opportunity assessment: What and how large is the Benefit of the Opportunity?</t>
  </si>
  <si>
    <t>Opportunity assessment: probability or frequency of event happening, and extent to which it can be detected</t>
  </si>
  <si>
    <t>Situation</t>
  </si>
  <si>
    <t>Alternative benefits (positive outcomes) that could result</t>
  </si>
  <si>
    <t>Priority to realize opportunity &amp; deliver benefits</t>
  </si>
  <si>
    <t>How large is the resulting positive outcome? Explain why.</t>
  </si>
  <si>
    <t>Initial priority (1,2,3) to review, based on size of benefit?</t>
  </si>
  <si>
    <t>Does the benefit exceed benefits of 'status quo'? Explain why.</t>
  </si>
  <si>
    <t>Revised priority (1,2,3) to review, based on added benefits?</t>
  </si>
  <si>
    <t>What is the probability or frequency of the event? Explain why.</t>
  </si>
  <si>
    <t>If (or when) the event happens, can we easily see it happen? Explain why.</t>
  </si>
  <si>
    <t>Social # 2</t>
  </si>
  <si>
    <t>Technological # 2</t>
  </si>
  <si>
    <t>Project Opportunities</t>
  </si>
  <si>
    <t>Opportunity Response</t>
  </si>
  <si>
    <t>Assessment of Opportunity Response</t>
  </si>
  <si>
    <t>Enhance, Exploit, Share, Accept? (opposite of Risk Responses)</t>
  </si>
  <si>
    <t>Benefits Realization Plan: action to take if the positive outcome happens</t>
  </si>
  <si>
    <t>Opportunity Plan B: action to take if the benefits realization plan fails</t>
  </si>
  <si>
    <t>Project Risk Opportunity Factors</t>
  </si>
  <si>
    <t>Opportunity assessment</t>
  </si>
  <si>
    <t>Opportunity response</t>
  </si>
  <si>
    <t>Positive outcome</t>
  </si>
  <si>
    <t>Benefits from positive outcome</t>
  </si>
  <si>
    <t>Development of Active Transportation Connection</t>
  </si>
  <si>
    <t>City planning</t>
  </si>
  <si>
    <t>Implementation of new pedestrian and cyclist pathways</t>
  </si>
  <si>
    <t xml:space="preserve">The positive outcome of reduced traffic congestion and improved public health is significant, as it addresses key urban challenges.	</t>
  </si>
  <si>
    <t>The probability of successful implementation is medium, but the benefits are substantial.</t>
  </si>
  <si>
    <t>Once pathways are established, it will be easy to see the positive impact on pedestrian and cyclist movement.</t>
  </si>
  <si>
    <t>Urban development</t>
  </si>
  <si>
    <t>Installation of traffic lights and pedestrian crossings</t>
  </si>
  <si>
    <t>Reduced traffic congestion</t>
  </si>
  <si>
    <t>Improved air quality, enhanced public health</t>
  </si>
  <si>
    <t>Improved traffic flow</t>
  </si>
  <si>
    <t>Enhanced pedestrian safety, reduced accidents</t>
  </si>
  <si>
    <t>The benefits of improved traffic flow and pedestrian safety positively impact both commuters and residents, contributing to overall urban livability.</t>
  </si>
  <si>
    <t>The benefits of creating safe pathways exceed the status quo of relying solely on vehicle transport.</t>
  </si>
  <si>
    <t>The benefits of safer intersections and smoother traffic flow exceed the current situation.</t>
  </si>
  <si>
    <t>The probability of successful implementation is high due to established urban planning processes and expertise.</t>
  </si>
  <si>
    <t>Changes in traffic flow and safety measures will be readily visible after implementation, reinforcing the positive impact.</t>
  </si>
  <si>
    <t>Opportunities which could be created by factors external to the project</t>
  </si>
  <si>
    <t>Reduced construction time and costs</t>
  </si>
  <si>
    <t>Increased efficiency and safety.</t>
  </si>
  <si>
    <t>Technological # 1
Technological Advancements</t>
  </si>
  <si>
    <t>Rapid advancements in construction technology</t>
  </si>
  <si>
    <t>Introduction of advanced construction methods and materials</t>
  </si>
  <si>
    <t>Adoption of advanced construction technology can revolutionize project execution by streamlining processes, reducing costs, and enhancing safety measures.</t>
  </si>
  <si>
    <t>Advanced technology offers substantial benefits compared to traditional methods, leading to greater efficiency and improved project outcomes.</t>
  </si>
  <si>
    <t>The likelihood of technological advancements in the construction industry is high due to ongoing research and development efforts.</t>
  </si>
  <si>
    <t xml:space="preserve">Technological innovations are easily noticeable through industry publications, product demonstrations, and case studies showcasing successful implementations.	</t>
  </si>
  <si>
    <t>Social # 1
Infrastructure Development</t>
  </si>
  <si>
    <t>Economic growth in the region</t>
  </si>
  <si>
    <t>Government investment in infrastructure projects</t>
  </si>
  <si>
    <t>Job creation, improved transportation networks</t>
  </si>
  <si>
    <t>Enhanced regional development</t>
  </si>
  <si>
    <t>Economic growth and development resulting from infrastructure investment have significant positive impacts on employment, transportation, and overall regional prosperity.	1</t>
  </si>
  <si>
    <t>Infrastructure development creates more jobs, improves transportation, and boosts economic activity compared to the absence of such investments.</t>
  </si>
  <si>
    <t>The probability of government investment in infrastructure is high due to policy priorities and budget allocations.</t>
  </si>
  <si>
    <t>Investments in infrastructure projects are highly visible through government announcements, public tenders, and construction activities.</t>
  </si>
  <si>
    <t>Exploit</t>
  </si>
  <si>
    <t>Collaborate with local authorities to promote active transportation options and integrate them into urban planning.</t>
  </si>
  <si>
    <t>If the initial plan fails, engage with community stakeholders and conduct surveys to identify alternative solutions.</t>
  </si>
  <si>
    <t>Medium (50%) X 60 days</t>
  </si>
  <si>
    <t>High (75%) X $50,000</t>
  </si>
  <si>
    <t>Enhances community health and well-being by providing safe and sustainable transportation alternatives, reduces traffic congestion and pollution.</t>
  </si>
  <si>
    <t>Increases property values, reduces healthcare costs, and boosts local economies through increased tourism and recreational activities.</t>
  </si>
  <si>
    <t>Enhance</t>
  </si>
  <si>
    <t>Implement traffic flow optimization measures and upgrade intersection infrastructure to enhance safety and reduce congestion.</t>
  </si>
  <si>
    <t>Collaborate with government agencies and private sector partners to secure funding for infrastructure projects and expedite development timelines.</t>
  </si>
  <si>
    <t>If initial improvements are ineffective, conduct further traffic studies and consult with traffic engineering experts to identify additional enhancement opportunities.</t>
  </si>
  <si>
    <t>If funding efforts fall short, explore alternative financing options such as public-private partnerships or crowdfunding initiatives.</t>
  </si>
  <si>
    <t>Medium (50%) X 90 days</t>
  </si>
  <si>
    <t>High (75%) X 120 days</t>
  </si>
  <si>
    <t>High (75%) X $100,000</t>
  </si>
  <si>
    <t>High (75%) X $200,000</t>
  </si>
  <si>
    <t>Improves traffic safety, reduces accidents, enhances pedestrian and cyclist accessibility, and promotes smoother traffic flow.</t>
  </si>
  <si>
    <t>Reduces vehicle operating costs, decreases travel time, and lowers the risk of accidents, resulting in potential savings for individuals and businesses.</t>
  </si>
  <si>
    <t>Enhances public infrastructure, stimulates economic growth, creates job opportunities, and improves overall quality of life for residents.</t>
  </si>
  <si>
    <t>Generates direct and indirect economic benefits through increased employment, business development, and property value appreciation, leading to long-term economic prosperity.</t>
  </si>
  <si>
    <t>Invest in research and development to adopt cutting-edge construction technologies and methodologies to improve project efficiency and outcomes.</t>
  </si>
  <si>
    <t>If technological implementation faces challenges, collaborate with industry leaders and experts to troubleshoot issues and optimize technology integration.</t>
  </si>
  <si>
    <t>High (75%) X 180 days</t>
  </si>
  <si>
    <t>High (75%) X $300,000</t>
  </si>
  <si>
    <t>Increases construction productivity, enhances safety, reduces environmental impact, and improves project quality and timeliness.</t>
  </si>
  <si>
    <t>Lowers construction costs, accelerates project delivery, minimizes resource waste, and enhances competitiveness, resulting in higher profitability and market share.</t>
  </si>
  <si>
    <t>Development of Active Transportation Connection
Implementation of new pedestrian and cyclist pathways</t>
  </si>
  <si>
    <t>Intersection Improvements at Central Avenue
Installation of traffic lights and pedestrian crossings</t>
  </si>
  <si>
    <t>Reduced traffic congestion
Improved air quality, enhanced public health</t>
  </si>
  <si>
    <t>Improved traffic flow and Enhanced pedestrian safety, reduced accidents</t>
  </si>
  <si>
    <t>Job creation, improved transportation networks and
Enhanced regional development</t>
  </si>
  <si>
    <t>Increased efficiency and safety.
Reduced construction time and costs.</t>
  </si>
  <si>
    <t xml:space="preserve">Urban development initiatives	</t>
  </si>
  <si>
    <t>Traffic congestion issues</t>
  </si>
  <si>
    <t>Population growth and urbanization</t>
  </si>
  <si>
    <t>Technological advancements in the industry</t>
  </si>
  <si>
    <t>Traffic Engineer (Individual), Construction Team (Group)</t>
  </si>
  <si>
    <t>Project Manager (Individual), Engineering Team (Group)</t>
  </si>
  <si>
    <t>Urban Planner (Individual), City Council (Group)</t>
  </si>
  <si>
    <t>Technology Manager (Individual), R&amp;D Team (Group)</t>
  </si>
  <si>
    <t>Public engagement, collaboration with local authorities</t>
  </si>
  <si>
    <t>Traffic flow analysis, stakeholder engagement</t>
  </si>
  <si>
    <t>Community engagement, public-private partnerships</t>
  </si>
  <si>
    <t>Research and development, testing phase</t>
  </si>
  <si>
    <t>Approval of project funding</t>
  </si>
  <si>
    <t>Funding secured</t>
  </si>
  <si>
    <t>Prototype successfully tested</t>
  </si>
  <si>
    <t>Seek public-private partnerships</t>
  </si>
  <si>
    <t>Seek alternative funding sources</t>
  </si>
  <si>
    <t>Seek additional funding sources</t>
  </si>
  <si>
    <t>Explore alternative technologies</t>
  </si>
  <si>
    <t>Initial design not approved</t>
  </si>
  <si>
    <t>Contractor default on project</t>
  </si>
  <si>
    <t>Delayed approvals from regulatory authorities</t>
  </si>
  <si>
    <t>Insufficient research funding</t>
  </si>
  <si>
    <r>
      <t>Adelaide Street North – CP Grade Separation ("Adelaide Underpass")</t>
    </r>
    <r>
      <rPr>
        <sz val="11"/>
        <rFont val="Calibri"/>
        <family val="2"/>
      </rPr>
      <t>. (2023). Retrieved from getinvolved.london.ca: https://getinvolved.london.ca/adelaide</t>
    </r>
  </si>
  <si>
    <r>
      <t xml:space="preserve">Baxter, M. (2023). </t>
    </r>
    <r>
      <rPr>
        <i/>
        <sz val="11"/>
        <rFont val="Calibri"/>
        <family val="2"/>
      </rPr>
      <t>Adelaide Street underpass project a breath of fresh air for London residents</t>
    </r>
    <r>
      <rPr>
        <sz val="11"/>
        <rFont val="Calibri"/>
        <family val="2"/>
      </rPr>
      <t>. Retrieved from canada.constructconnect.com: https://canada.constructconnect.com/dcn/news/infrastructure/2023/09/adelaide-street-underpass-project-a-breath-of-fresh-air-for-london-residents</t>
    </r>
  </si>
  <si>
    <r>
      <t xml:space="preserve">(n.d.). </t>
    </r>
    <r>
      <rPr>
        <i/>
        <sz val="11"/>
        <rFont val="Calibri"/>
        <family val="2"/>
      </rPr>
      <t>City of London | Adelaide Street North - Canadian Pacific Railway Grade Separation Class Environmental Assessment Study Report.</t>
    </r>
    <r>
      <rPr>
        <sz val="11"/>
        <rFont val="Calibri"/>
        <family val="2"/>
      </rPr>
      <t xml:space="preserve"> City of London.</t>
    </r>
  </si>
  <si>
    <r>
      <t xml:space="preserve">CityofLondonOntario. (2022). </t>
    </r>
    <r>
      <rPr>
        <i/>
        <sz val="11"/>
        <rFont val="Calibri"/>
        <family val="2"/>
      </rPr>
      <t>Adelaide Underpass Construction Public Update Meeting</t>
    </r>
    <r>
      <rPr>
        <sz val="11"/>
        <rFont val="Calibri"/>
        <family val="2"/>
      </rPr>
      <t>. Retrieved from youtube.com: https://www.youtube.com/watch?v=hmVhqVJR8Wc</t>
    </r>
  </si>
  <si>
    <r>
      <t xml:space="preserve">Garfield Dales, P. D. (2022). </t>
    </r>
    <r>
      <rPr>
        <i/>
        <sz val="11"/>
        <rFont val="Calibri"/>
        <family val="2"/>
      </rPr>
      <t>Contract Award: Tender RFT 21-97 Adelaide Street North CPR.</t>
    </r>
    <r>
      <rPr>
        <sz val="11"/>
        <rFont val="Calibri"/>
        <family val="2"/>
      </rPr>
      <t xml:space="preserve"> London, ON: City of London.</t>
    </r>
  </si>
  <si>
    <r>
      <t>Module 2 - MGMT 6062 - PROJECT RISK AND QUALITY</t>
    </r>
    <r>
      <rPr>
        <sz val="11"/>
        <rFont val="Calibri"/>
        <family val="2"/>
      </rPr>
      <t>. (2023). Retrieved from fanshaweonline.ca: https://www.fanshaweonline.ca/d2l/le/content/1558568/viewContent/14845266/View</t>
    </r>
  </si>
  <si>
    <r>
      <t>Module 3 MGMT 6062 Identify Risks &amp; Opportunities</t>
    </r>
    <r>
      <rPr>
        <sz val="11"/>
        <rFont val="Calibri"/>
        <family val="2"/>
      </rPr>
      <t>. (2023). Retrieved from fanshaweonline.ca: https://www.fanshaweonline.ca/d2l/le/content/1558568/viewContent/14069186/View</t>
    </r>
  </si>
  <si>
    <r>
      <t>Module 4 MGMT 6062 Qualitative Risk &amp; Opportunity Analysis</t>
    </r>
    <r>
      <rPr>
        <sz val="11"/>
        <rFont val="Calibri"/>
        <family val="2"/>
      </rPr>
      <t>. (2023). Retrieved from fanshaweonline.ca: https://www.fanshaweonline.ca/content/23F/1558568-MGMT-6062-(01)-24W/PowerPoints/Module%204%20Qualitative%20risk%20analysis.pdf?isCourseFile=true&amp;ou=1558568</t>
    </r>
  </si>
  <si>
    <r>
      <t>Module 5 MGMT 6062 Quantitative Risk &amp; Opportunity Analysis</t>
    </r>
    <r>
      <rPr>
        <sz val="11"/>
        <rFont val="Calibri"/>
        <family val="2"/>
      </rPr>
      <t>. (2023). Retrieved from fanshaweonline.ca: https://www.fanshaweonline.ca/content/23F/1558568-MGMT-6062-(01)-24W/PowerPoints/Module%205%20Quantitative%20risk%20analysis.pdf?isCourseFile=true&amp;ou=1558568</t>
    </r>
  </si>
  <si>
    <r>
      <t>Module 6 MGMT 6062 Plan Risk &amp; Opportunity Responses</t>
    </r>
    <r>
      <rPr>
        <sz val="11"/>
        <rFont val="Calibri"/>
        <family val="2"/>
      </rPr>
      <t>. (2023). Retrieved from fanshaweonline.ca: https://www.fanshaweonline.ca/d2l/le/content/1558568/viewContent/14069196/View</t>
    </r>
  </si>
  <si>
    <r>
      <t xml:space="preserve">Prastowo, T. &amp;. (2020). </t>
    </r>
    <r>
      <rPr>
        <i/>
        <sz val="11"/>
        <rFont val="Calibri"/>
        <family val="2"/>
      </rPr>
      <t>Risk management on railway projects: A literature view. Facta universitatis - series: Architecture and Civil Engineering.</t>
    </r>
    <r>
      <rPr>
        <sz val="11"/>
        <rFont val="Calibri"/>
        <family val="2"/>
      </rPr>
      <t xml:space="preserve"> </t>
    </r>
  </si>
  <si>
    <r>
      <t xml:space="preserve">Simon, A. (2023). </t>
    </r>
    <r>
      <rPr>
        <i/>
        <sz val="11"/>
        <rFont val="Calibri"/>
        <family val="2"/>
      </rPr>
      <t>Adelaide Street North to be closed as of Wednesday for underpass rail lift</t>
    </r>
    <r>
      <rPr>
        <sz val="11"/>
        <rFont val="Calibri"/>
        <family val="2"/>
      </rPr>
      <t>. Retrieved from globalnews.ca: https://globalnews.ca/news/9912091/adelaide-street-north-closure-london/</t>
    </r>
  </si>
  <si>
    <r>
      <t xml:space="preserve">Stacey, M. (2022, Dec). </t>
    </r>
    <r>
      <rPr>
        <i/>
        <sz val="11"/>
        <rFont val="Calibri"/>
        <family val="2"/>
      </rPr>
      <t>The big dig: An inside look at the massive Adelaide underpass project</t>
    </r>
    <r>
      <rPr>
        <sz val="11"/>
        <rFont val="Calibri"/>
        <family val="2"/>
      </rPr>
      <t>. Retrieved from lfpress.com: https://lfpress.com/news/local-news/the-big-dig-an-inside-look-at-the-massive-adelaide-underpass-project</t>
    </r>
  </si>
  <si>
    <r>
      <t xml:space="preserve">Stacey, M. (2023). </t>
    </r>
    <r>
      <rPr>
        <i/>
        <sz val="11"/>
        <rFont val="Calibri"/>
        <family val="2"/>
      </rPr>
      <t>Sticker shock: Cost of Adelaide Street underpass balloons by 50%</t>
    </r>
    <r>
      <rPr>
        <sz val="11"/>
        <rFont val="Calibri"/>
        <family val="2"/>
      </rPr>
      <t>. Retrieved from lfpress.com: https://lfpress.com/news/local-news/sticker-shock-cost-of-adelaide-street-underpass-balloons</t>
    </r>
  </si>
  <si>
    <r>
      <t xml:space="preserve">The official website for the City of London, O. (2022). </t>
    </r>
    <r>
      <rPr>
        <i/>
        <sz val="11"/>
        <rFont val="Calibri"/>
        <family val="2"/>
      </rPr>
      <t>Adelaide Street North Underpass</t>
    </r>
    <r>
      <rPr>
        <sz val="11"/>
        <rFont val="Calibri"/>
        <family val="2"/>
      </rPr>
      <t>. Retrieved from london.ca: https://london.ca/projects/adelaide-street-north-underpass</t>
    </r>
  </si>
  <si>
    <r>
      <t xml:space="preserve">Vincenzo Marchettaa, A. D. (2022). </t>
    </r>
    <r>
      <rPr>
        <i/>
        <sz val="11"/>
        <rFont val="Calibri"/>
        <family val="2"/>
      </rPr>
      <t>A methodology for introducing the impact of risk analysis in local railways improvements decisions.</t>
    </r>
    <r>
      <rPr>
        <sz val="11"/>
        <rFont val="Calibri"/>
        <family val="2"/>
      </rPr>
      <t xml:space="preserve"> </t>
    </r>
  </si>
  <si>
    <t>References</t>
  </si>
  <si>
    <t>S M Rakibul Basher</t>
  </si>
  <si>
    <t>Gihan Shamike Liyanage</t>
  </si>
  <si>
    <t>Social #2 Public Perception</t>
  </si>
  <si>
    <t>Technological #1 Construction Technology Failure</t>
  </si>
  <si>
    <t>Technological #2 Data Security Breach</t>
  </si>
  <si>
    <t>Economic #2 Market Instability</t>
  </si>
  <si>
    <t>Environmental # 2 Natural Disasters</t>
  </si>
  <si>
    <t>Social # 1 Infrastructure Development</t>
  </si>
  <si>
    <t>Technological # 1 Technological Advancements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</si>
</sst>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Narrow"/>
      <family val="2"/>
    </font>
    <font>
      <b/>
      <sz val="10"/>
      <name val="Arial"/>
      <family val="2"/>
    </font>
    <font>
      <b/>
      <sz val="10"/>
      <name val="Arial Narrow"/>
      <family val="2"/>
    </font>
    <font>
      <sz val="10"/>
      <name val="Arial"/>
      <family val="2"/>
    </font>
    <font>
      <sz val="11"/>
      <name val="Arial Narrow"/>
      <family val="2"/>
    </font>
    <font>
      <sz val="12"/>
      <name val="Arial Narrow"/>
      <family val="2"/>
    </font>
    <font>
      <sz val="14"/>
      <name val="Arial"/>
      <family val="2"/>
    </font>
    <font>
      <b/>
      <sz val="16"/>
      <name val="Arial"/>
      <family val="2"/>
    </font>
    <font>
      <sz val="16"/>
      <name val="Arial"/>
      <family val="2"/>
    </font>
    <font>
      <sz val="11"/>
      <name val="Arial"/>
      <family val="2"/>
    </font>
    <font>
      <sz val="14"/>
      <name val="Arial Narrow"/>
      <family val="2"/>
    </font>
    <font>
      <sz val="11"/>
      <name val="Calibri"/>
      <family val="2"/>
      <scheme val="minor"/>
    </font>
    <font>
      <sz val="12"/>
      <color theme="0"/>
      <name val="Arial Narrow"/>
      <family val="2"/>
    </font>
    <font>
      <b/>
      <sz val="11"/>
      <name val="Calibri"/>
      <family val="2"/>
      <scheme val="minor"/>
    </font>
    <font>
      <sz val="12"/>
      <color theme="1"/>
      <name val="Times New Roman"/>
      <family val="1"/>
    </font>
    <font>
      <b/>
      <sz val="14"/>
      <name val="Arial Narrow"/>
      <family val="2"/>
    </font>
    <font>
      <b/>
      <sz val="8"/>
      <name val="Arial"/>
      <family val="2"/>
    </font>
    <font>
      <b/>
      <sz val="11"/>
      <name val="Arial"/>
      <family val="2"/>
    </font>
    <font>
      <sz val="12"/>
      <name val="Times New Roman"/>
      <family val="1"/>
    </font>
    <font>
      <sz val="10"/>
      <name val="Arial Black"/>
      <family val="2"/>
    </font>
    <font>
      <sz val="16"/>
      <name val="Arial Black"/>
      <family val="2"/>
    </font>
    <font>
      <sz val="14"/>
      <name val="Arial Black"/>
      <family val="2"/>
    </font>
    <font>
      <sz val="10"/>
      <color theme="1"/>
      <name val="Arial"/>
      <family val="2"/>
    </font>
    <font>
      <sz val="12"/>
      <color theme="1"/>
      <name val="Arial"/>
      <family val="2"/>
    </font>
    <font>
      <sz val="12"/>
      <color theme="1"/>
      <name val="Calibri"/>
      <family val="2"/>
      <scheme val="minor"/>
    </font>
    <font>
      <b/>
      <sz val="12"/>
      <color theme="1"/>
      <name val="Arial"/>
      <family val="2"/>
    </font>
    <font>
      <sz val="10"/>
      <color theme="1"/>
      <name val="Calibri"/>
      <family val="2"/>
      <scheme val="minor"/>
    </font>
    <font>
      <b/>
      <sz val="10"/>
      <color theme="1"/>
      <name val="Arial"/>
      <family val="2"/>
    </font>
    <font>
      <b/>
      <sz val="12"/>
      <color theme="1"/>
      <name val="Calibri"/>
      <family val="2"/>
      <scheme val="minor"/>
    </font>
    <font>
      <b/>
      <u/>
      <sz val="12"/>
      <color theme="1"/>
      <name val="Arial"/>
      <family val="2"/>
    </font>
    <font>
      <sz val="12"/>
      <name val="Arial"/>
      <family val="2"/>
    </font>
    <font>
      <sz val="11"/>
      <name val="Calibri"/>
      <family val="2"/>
    </font>
    <font>
      <i/>
      <sz val="11"/>
      <name val="Calibri"/>
      <family val="2"/>
    </font>
    <font>
      <b/>
      <sz val="12"/>
      <name val="Arial"/>
      <family val="2"/>
    </font>
    <font>
      <sz val="14"/>
      <name val="Calibri"/>
      <family val="2"/>
    </font>
  </fonts>
  <fills count="10">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bgColor indexed="64"/>
      </patternFill>
    </fill>
    <fill>
      <patternFill patternType="solid">
        <fgColor rgb="FFFFFF00"/>
        <bgColor indexed="64"/>
      </patternFill>
    </fill>
    <fill>
      <patternFill patternType="solid">
        <fgColor theme="0" tint="-0.14996795556505021"/>
        <bgColor indexed="64"/>
      </patternFill>
    </fill>
    <fill>
      <patternFill patternType="solid">
        <fgColor rgb="FFF6F0FA"/>
        <bgColor indexed="64"/>
      </patternFill>
    </fill>
    <fill>
      <patternFill patternType="solid">
        <fgColor rgb="FFFFFFDD"/>
        <bgColor indexed="64"/>
      </patternFill>
    </fill>
  </fills>
  <borders count="85">
    <border>
      <left/>
      <right/>
      <top/>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medium">
        <color theme="0" tint="-0.499984740745262"/>
      </bottom>
      <diagonal/>
    </border>
    <border>
      <left style="thin">
        <color indexed="64"/>
      </left>
      <right style="thin">
        <color indexed="64"/>
      </right>
      <top style="thin">
        <color indexed="64"/>
      </top>
      <bottom style="thin">
        <color indexed="64"/>
      </bottom>
      <diagonal/>
    </border>
    <border>
      <left style="medium">
        <color theme="0" tint="-0.499984740745262"/>
      </left>
      <right/>
      <top style="medium">
        <color theme="0" tint="-0.499984740745262"/>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right/>
      <top style="thin">
        <color indexed="64"/>
      </top>
      <bottom/>
      <diagonal/>
    </border>
    <border>
      <left/>
      <right/>
      <top style="medium">
        <color indexed="64"/>
      </top>
      <bottom/>
      <diagonal/>
    </border>
    <border>
      <left/>
      <right/>
      <top style="thin">
        <color indexed="64"/>
      </top>
      <bottom style="thin">
        <color indexed="64"/>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right/>
      <top style="thin">
        <color auto="1"/>
      </top>
      <bottom style="thick">
        <color auto="1"/>
      </bottom>
      <diagonal/>
    </border>
    <border>
      <left style="thick">
        <color auto="1"/>
      </left>
      <right style="thick">
        <color auto="1"/>
      </right>
      <top/>
      <bottom/>
      <diagonal/>
    </border>
    <border>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bottom style="thin">
        <color auto="1"/>
      </bottom>
      <diagonal/>
    </border>
    <border>
      <left style="thick">
        <color auto="1"/>
      </left>
      <right style="thin">
        <color auto="1"/>
      </right>
      <top/>
      <bottom style="thin">
        <color auto="1"/>
      </bottom>
      <diagonal/>
    </border>
    <border>
      <left/>
      <right/>
      <top/>
      <bottom style="thin">
        <color auto="1"/>
      </bottom>
      <diagonal/>
    </border>
    <border>
      <left/>
      <right style="thick">
        <color auto="1"/>
      </right>
      <top/>
      <bottom style="thin">
        <color auto="1"/>
      </bottom>
      <diagonal/>
    </border>
    <border>
      <left style="thick">
        <color auto="1"/>
      </left>
      <right/>
      <top/>
      <bottom style="thin">
        <color auto="1"/>
      </bottom>
      <diagonal/>
    </border>
    <border>
      <left style="thin">
        <color auto="1"/>
      </left>
      <right style="thin">
        <color auto="1"/>
      </right>
      <top/>
      <bottom style="thin">
        <color auto="1"/>
      </bottom>
      <diagonal/>
    </border>
    <border>
      <left style="thick">
        <color auto="1"/>
      </left>
      <right style="thick">
        <color auto="1"/>
      </right>
      <top/>
      <bottom style="thin">
        <color auto="1"/>
      </bottom>
      <diagonal/>
    </border>
    <border>
      <left style="thin">
        <color auto="1"/>
      </left>
      <right style="thick">
        <color auto="1"/>
      </right>
      <top/>
      <bottom/>
      <diagonal/>
    </border>
    <border>
      <left style="thick">
        <color auto="1"/>
      </left>
      <right style="thin">
        <color auto="1"/>
      </right>
      <top/>
      <bottom/>
      <diagonal/>
    </border>
    <border>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bottom style="thick">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n">
        <color auto="1"/>
      </top>
      <bottom/>
      <diagonal/>
    </border>
    <border>
      <left style="thick">
        <color auto="1"/>
      </left>
      <right style="thin">
        <color auto="1"/>
      </right>
      <top style="thin">
        <color auto="1"/>
      </top>
      <bottom/>
      <diagonal/>
    </border>
    <border>
      <left/>
      <right style="thick">
        <color auto="1"/>
      </right>
      <top style="thin">
        <color auto="1"/>
      </top>
      <bottom/>
      <diagonal/>
    </border>
    <border>
      <left style="thin">
        <color auto="1"/>
      </left>
      <right style="thin">
        <color auto="1"/>
      </right>
      <top style="thin">
        <color auto="1"/>
      </top>
      <bottom/>
      <diagonal/>
    </border>
    <border>
      <left/>
      <right style="thick">
        <color auto="1"/>
      </right>
      <top style="thick">
        <color auto="1"/>
      </top>
      <bottom/>
      <diagonal/>
    </border>
    <border>
      <left style="thick">
        <color auto="1"/>
      </left>
      <right/>
      <top style="thick">
        <color auto="1"/>
      </top>
      <bottom/>
      <diagonal/>
    </border>
    <border>
      <left/>
      <right/>
      <top style="thick">
        <color auto="1"/>
      </top>
      <bottom/>
      <diagonal/>
    </border>
    <border>
      <left style="thin">
        <color auto="1"/>
      </left>
      <right style="thick">
        <color auto="1"/>
      </right>
      <top style="thick">
        <color auto="1"/>
      </top>
      <bottom/>
      <diagonal/>
    </border>
    <border>
      <left style="thick">
        <color auto="1"/>
      </left>
      <right style="thin">
        <color auto="1"/>
      </right>
      <top style="thick">
        <color auto="1"/>
      </top>
      <bottom/>
      <diagonal/>
    </border>
    <border>
      <left style="thin">
        <color auto="1"/>
      </left>
      <right/>
      <top style="thick">
        <color auto="1"/>
      </top>
      <bottom/>
      <diagonal/>
    </border>
    <border>
      <left style="thick">
        <color auto="1"/>
      </left>
      <right style="thick">
        <color auto="1"/>
      </right>
      <top style="thick">
        <color auto="1"/>
      </top>
      <bottom/>
      <diagonal/>
    </border>
    <border>
      <left style="thin">
        <color auto="1"/>
      </left>
      <right style="thick">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ck">
        <color auto="1"/>
      </top>
      <bottom/>
      <diagonal/>
    </border>
    <border>
      <left style="thin">
        <color auto="1"/>
      </left>
      <right style="thick">
        <color auto="1"/>
      </right>
      <top/>
      <bottom style="thick">
        <color auto="1"/>
      </bottom>
      <diagonal/>
    </border>
    <border>
      <left style="thick">
        <color auto="1"/>
      </left>
      <right style="thin">
        <color auto="1"/>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style="thin">
        <color auto="1"/>
      </left>
      <right style="thin">
        <color auto="1"/>
      </right>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ck">
        <color auto="1"/>
      </left>
      <right style="thick">
        <color auto="1"/>
      </right>
      <top style="thin">
        <color auto="1"/>
      </top>
      <bottom/>
      <diagonal/>
    </border>
    <border>
      <left/>
      <right style="thin">
        <color indexed="64"/>
      </right>
      <top style="thin">
        <color indexed="64"/>
      </top>
      <bottom/>
      <diagonal/>
    </border>
    <border>
      <left style="thin">
        <color auto="1"/>
      </left>
      <right/>
      <top style="thick">
        <color auto="1"/>
      </top>
      <bottom style="thick">
        <color auto="1"/>
      </bottom>
      <diagonal/>
    </border>
    <border>
      <left/>
      <right/>
      <top style="thick">
        <color auto="1"/>
      </top>
      <bottom style="thick">
        <color auto="1"/>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3" fillId="0" borderId="0"/>
    <xf numFmtId="0" fontId="2" fillId="0" borderId="0"/>
    <xf numFmtId="0" fontId="1" fillId="0" borderId="0"/>
    <xf numFmtId="0" fontId="7" fillId="0" borderId="0"/>
  </cellStyleXfs>
  <cellXfs count="444">
    <xf numFmtId="0" fontId="0" fillId="0" borderId="0" xfId="0"/>
    <xf numFmtId="0" fontId="4" fillId="0" borderId="0" xfId="0" applyFont="1" applyAlignment="1">
      <alignment horizontal="left" vertical="top"/>
    </xf>
    <xf numFmtId="0" fontId="6" fillId="0" borderId="0" xfId="0" applyFont="1" applyAlignment="1">
      <alignment horizontal="left" vertical="top" wrapText="1"/>
    </xf>
    <xf numFmtId="0" fontId="5" fillId="0" borderId="1" xfId="0" applyFont="1" applyBorder="1" applyAlignment="1">
      <alignment horizontal="center" vertical="center" wrapText="1"/>
    </xf>
    <xf numFmtId="0" fontId="0" fillId="0" borderId="1" xfId="0" applyBorder="1"/>
    <xf numFmtId="0" fontId="5" fillId="0" borderId="1" xfId="0" applyFont="1" applyBorder="1" applyAlignment="1">
      <alignment horizontal="center" vertical="center"/>
    </xf>
    <xf numFmtId="0" fontId="7" fillId="0" borderId="1" xfId="0" applyFont="1" applyBorder="1"/>
    <xf numFmtId="0" fontId="4" fillId="0" borderId="2" xfId="0" applyFont="1" applyBorder="1" applyAlignment="1">
      <alignment horizontal="right" vertical="top"/>
    </xf>
    <xf numFmtId="0" fontId="0" fillId="0" borderId="2" xfId="0" applyBorder="1" applyAlignment="1">
      <alignment horizontal="right"/>
    </xf>
    <xf numFmtId="0" fontId="4" fillId="0" borderId="3" xfId="0" applyFont="1" applyBorder="1" applyAlignment="1">
      <alignment horizontal="left" vertical="top"/>
    </xf>
    <xf numFmtId="0" fontId="0" fillId="0" borderId="3" xfId="0" applyBorder="1" applyAlignment="1">
      <alignment horizontal="left"/>
    </xf>
    <xf numFmtId="0" fontId="8" fillId="0" borderId="0" xfId="0" applyFont="1" applyAlignment="1">
      <alignment horizontal="left" vertical="top" wrapText="1"/>
    </xf>
    <xf numFmtId="0" fontId="5" fillId="0" borderId="0" xfId="0" applyFont="1" applyAlignment="1">
      <alignment horizontal="center" vertical="center" wrapText="1"/>
    </xf>
    <xf numFmtId="0" fontId="5" fillId="0" borderId="0" xfId="0" applyFont="1" applyAlignment="1">
      <alignment horizontal="center" vertical="center"/>
    </xf>
    <xf numFmtId="0" fontId="7" fillId="0" borderId="0" xfId="0" applyFont="1"/>
    <xf numFmtId="0" fontId="4" fillId="0" borderId="0" xfId="0" applyFont="1" applyAlignment="1">
      <alignment horizontal="right" vertical="top"/>
    </xf>
    <xf numFmtId="0" fontId="0" fillId="0" borderId="0" xfId="0" applyAlignment="1">
      <alignment horizontal="right"/>
    </xf>
    <xf numFmtId="0" fontId="0" fillId="0" borderId="0" xfId="0" applyAlignment="1">
      <alignment horizontal="left"/>
    </xf>
    <xf numFmtId="0" fontId="11" fillId="0" borderId="0" xfId="0" applyFont="1" applyAlignment="1">
      <alignment horizontal="center" vertical="center" wrapText="1"/>
    </xf>
    <xf numFmtId="0" fontId="11" fillId="0" borderId="0" xfId="0" applyFont="1" applyAlignment="1">
      <alignment horizontal="center" vertical="center"/>
    </xf>
    <xf numFmtId="0" fontId="12" fillId="0" borderId="0" xfId="0" applyFont="1"/>
    <xf numFmtId="0" fontId="13" fillId="0" borderId="0" xfId="0" quotePrefix="1" applyFont="1" applyAlignment="1">
      <alignment horizontal="center"/>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1" xfId="0" applyFont="1" applyBorder="1" applyAlignment="1">
      <alignment horizontal="center" vertical="center"/>
    </xf>
    <xf numFmtId="0" fontId="0" fillId="0" borderId="6" xfId="0" applyBorder="1" applyAlignment="1">
      <alignment wrapText="1"/>
    </xf>
    <xf numFmtId="0" fontId="4" fillId="0" borderId="6" xfId="0" applyFont="1" applyBorder="1" applyAlignment="1">
      <alignment horizontal="center" vertical="top"/>
    </xf>
    <xf numFmtId="0" fontId="9" fillId="0" borderId="6" xfId="0" applyFont="1" applyBorder="1" applyAlignment="1">
      <alignment horizontal="center" vertical="top" wrapText="1"/>
    </xf>
    <xf numFmtId="0" fontId="5" fillId="0" borderId="6" xfId="0" applyFont="1" applyBorder="1" applyAlignment="1">
      <alignment horizontal="center" vertical="center" wrapText="1"/>
    </xf>
    <xf numFmtId="1" fontId="11" fillId="0" borderId="6" xfId="0" applyNumberFormat="1" applyFont="1" applyBorder="1" applyAlignment="1">
      <alignment horizontal="center" vertical="center"/>
    </xf>
    <xf numFmtId="0" fontId="6" fillId="0" borderId="6" xfId="0" applyFont="1" applyBorder="1" applyAlignment="1">
      <alignment horizontal="center" vertical="top" wrapText="1"/>
    </xf>
    <xf numFmtId="0" fontId="0" fillId="0" borderId="0" xfId="0" applyAlignment="1">
      <alignment horizontal="center" vertical="center"/>
    </xf>
    <xf numFmtId="0" fontId="0" fillId="0" borderId="0" xfId="0" applyAlignment="1">
      <alignment horizontal="center" vertical="center" wrapText="1"/>
    </xf>
    <xf numFmtId="1" fontId="11" fillId="0" borderId="2" xfId="0" applyNumberFormat="1" applyFont="1" applyBorder="1" applyAlignment="1">
      <alignment horizontal="center" vertical="center"/>
    </xf>
    <xf numFmtId="0" fontId="15" fillId="0" borderId="6" xfId="0" applyFont="1" applyBorder="1" applyAlignment="1">
      <alignment wrapText="1"/>
    </xf>
    <xf numFmtId="0" fontId="9" fillId="0" borderId="6" xfId="0" applyFont="1" applyBorder="1" applyAlignment="1">
      <alignment horizontal="center" vertical="center" wrapText="1"/>
    </xf>
    <xf numFmtId="0" fontId="8" fillId="0" borderId="0" xfId="0" applyFont="1" applyAlignment="1">
      <alignment horizontal="center" vertical="center" wrapText="1"/>
    </xf>
    <xf numFmtId="0" fontId="0" fillId="0" borderId="1" xfId="0" applyBorder="1" applyAlignment="1">
      <alignment horizontal="center" vertical="center"/>
    </xf>
    <xf numFmtId="1" fontId="11" fillId="2" borderId="8" xfId="0" applyNumberFormat="1" applyFont="1" applyFill="1" applyBorder="1" applyAlignment="1">
      <alignment horizontal="center" vertical="center"/>
    </xf>
    <xf numFmtId="0" fontId="9" fillId="4" borderId="1" xfId="0" applyFont="1" applyFill="1" applyBorder="1" applyAlignment="1">
      <alignment horizontal="left" vertical="top" wrapText="1"/>
    </xf>
    <xf numFmtId="0" fontId="6" fillId="4" borderId="2" xfId="0" applyFont="1" applyFill="1" applyBorder="1" applyAlignment="1">
      <alignment horizontal="left" vertical="top" wrapText="1"/>
    </xf>
    <xf numFmtId="1" fontId="11" fillId="4" borderId="2" xfId="0" applyNumberFormat="1" applyFont="1" applyFill="1" applyBorder="1" applyAlignment="1">
      <alignment horizontal="center" vertical="center"/>
    </xf>
    <xf numFmtId="0" fontId="0" fillId="4" borderId="0" xfId="0" applyFill="1"/>
    <xf numFmtId="0" fontId="16" fillId="4" borderId="1" xfId="0" applyFont="1" applyFill="1" applyBorder="1" applyAlignment="1">
      <alignment horizontal="center" vertical="center" wrapText="1"/>
    </xf>
    <xf numFmtId="0" fontId="3" fillId="0" borderId="6" xfId="1" applyBorder="1" applyAlignment="1">
      <alignment wrapText="1"/>
    </xf>
    <xf numFmtId="1" fontId="11" fillId="0" borderId="8" xfId="0" applyNumberFormat="1" applyFont="1" applyBorder="1" applyAlignment="1">
      <alignment horizontal="center" vertical="center"/>
    </xf>
    <xf numFmtId="0" fontId="11" fillId="0" borderId="2" xfId="0" applyFont="1" applyBorder="1" applyAlignment="1">
      <alignment horizontal="center" vertical="center"/>
    </xf>
    <xf numFmtId="0" fontId="6" fillId="4" borderId="3" xfId="0" applyFont="1" applyFill="1" applyBorder="1" applyAlignment="1">
      <alignment horizontal="left" vertical="top" wrapText="1"/>
    </xf>
    <xf numFmtId="0" fontId="3" fillId="0" borderId="10" xfId="1" applyBorder="1" applyAlignment="1">
      <alignment wrapText="1"/>
    </xf>
    <xf numFmtId="0" fontId="6" fillId="0" borderId="10" xfId="0" applyFont="1" applyBorder="1" applyAlignment="1">
      <alignment horizontal="center" vertical="top" wrapText="1"/>
    </xf>
    <xf numFmtId="0" fontId="7" fillId="0" borderId="3" xfId="0" applyFont="1" applyBorder="1"/>
    <xf numFmtId="0" fontId="0" fillId="5" borderId="0" xfId="0" applyFill="1"/>
    <xf numFmtId="0" fontId="4" fillId="5" borderId="2" xfId="0" applyFont="1" applyFill="1" applyBorder="1" applyAlignment="1">
      <alignment horizontal="right" vertical="top"/>
    </xf>
    <xf numFmtId="0" fontId="15" fillId="5" borderId="6" xfId="0" applyFont="1" applyFill="1" applyBorder="1" applyAlignment="1">
      <alignment wrapText="1"/>
    </xf>
    <xf numFmtId="1" fontId="11" fillId="5" borderId="2" xfId="0" applyNumberFormat="1" applyFont="1" applyFill="1" applyBorder="1" applyAlignment="1">
      <alignment horizontal="center" vertical="center"/>
    </xf>
    <xf numFmtId="1" fontId="11" fillId="5" borderId="6" xfId="0" applyNumberFormat="1" applyFont="1" applyFill="1" applyBorder="1" applyAlignment="1">
      <alignment horizontal="center" vertical="center"/>
    </xf>
    <xf numFmtId="0" fontId="0" fillId="5" borderId="10" xfId="0" applyFill="1" applyBorder="1" applyAlignment="1">
      <alignment wrapText="1"/>
    </xf>
    <xf numFmtId="0" fontId="0" fillId="5" borderId="6" xfId="0" applyFill="1" applyBorder="1" applyAlignment="1">
      <alignment wrapText="1"/>
    </xf>
    <xf numFmtId="0" fontId="3" fillId="5" borderId="6" xfId="1" applyFill="1" applyBorder="1" applyAlignment="1">
      <alignment wrapText="1"/>
    </xf>
    <xf numFmtId="0" fontId="3" fillId="5" borderId="10" xfId="1" applyFill="1" applyBorder="1" applyAlignment="1">
      <alignment wrapText="1"/>
    </xf>
    <xf numFmtId="1" fontId="11" fillId="5" borderId="8" xfId="0" applyNumberFormat="1" applyFont="1" applyFill="1" applyBorder="1" applyAlignment="1">
      <alignment horizontal="center" vertical="center"/>
    </xf>
    <xf numFmtId="1" fontId="11" fillId="5" borderId="7" xfId="0" applyNumberFormat="1" applyFont="1" applyFill="1" applyBorder="1" applyAlignment="1">
      <alignment horizontal="center" vertical="center"/>
    </xf>
    <xf numFmtId="2" fontId="0" fillId="0" borderId="0" xfId="0" applyNumberFormat="1" applyAlignment="1">
      <alignment horizontal="center" vertical="center"/>
    </xf>
    <xf numFmtId="0" fontId="0" fillId="0" borderId="6" xfId="0" applyBorder="1"/>
    <xf numFmtId="0" fontId="0" fillId="0" borderId="6" xfId="0" applyBorder="1" applyAlignment="1">
      <alignment horizontal="center"/>
    </xf>
    <xf numFmtId="3" fontId="0" fillId="0" borderId="6" xfId="0" applyNumberFormat="1" applyBorder="1"/>
    <xf numFmtId="0" fontId="0" fillId="6" borderId="6" xfId="0" applyFill="1" applyBorder="1"/>
    <xf numFmtId="3" fontId="0" fillId="6" borderId="6" xfId="0" applyNumberFormat="1" applyFill="1" applyBorder="1"/>
    <xf numFmtId="0" fontId="0" fillId="2" borderId="0" xfId="0" applyFill="1"/>
    <xf numFmtId="0" fontId="7" fillId="2" borderId="6" xfId="0" applyFont="1" applyFill="1" applyBorder="1"/>
    <xf numFmtId="0" fontId="7" fillId="2" borderId="6" xfId="0" applyFont="1" applyFill="1" applyBorder="1" applyAlignment="1">
      <alignment wrapText="1"/>
    </xf>
    <xf numFmtId="0" fontId="18" fillId="0" borderId="6" xfId="0" applyFont="1" applyBorder="1"/>
    <xf numFmtId="0" fontId="14" fillId="0" borderId="2" xfId="0" applyFont="1" applyBorder="1" applyAlignment="1">
      <alignment horizontal="center" vertical="center"/>
    </xf>
    <xf numFmtId="0" fontId="0" fillId="0" borderId="10" xfId="0" applyBorder="1"/>
    <xf numFmtId="0" fontId="7" fillId="2" borderId="10" xfId="0" applyFont="1" applyFill="1" applyBorder="1"/>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textRotation="90" wrapText="1"/>
    </xf>
    <xf numFmtId="0" fontId="21" fillId="0" borderId="2" xfId="0" applyFont="1" applyBorder="1" applyAlignment="1">
      <alignment horizontal="center" vertical="center" textRotation="90" wrapText="1"/>
    </xf>
    <xf numFmtId="0" fontId="7" fillId="0" borderId="10" xfId="0" applyFont="1" applyBorder="1" applyAlignment="1">
      <alignment horizontal="center" wrapText="1"/>
    </xf>
    <xf numFmtId="0" fontId="4" fillId="0" borderId="0" xfId="0" applyFont="1" applyAlignment="1">
      <alignment horizontal="center"/>
    </xf>
    <xf numFmtId="0" fontId="23" fillId="0" borderId="0" xfId="0" applyFont="1" applyAlignment="1">
      <alignment horizontal="right"/>
    </xf>
    <xf numFmtId="0" fontId="23" fillId="0" borderId="0" xfId="0" applyFont="1" applyAlignment="1">
      <alignment horizontal="left"/>
    </xf>
    <xf numFmtId="0" fontId="23" fillId="0" borderId="0" xfId="0" applyFont="1" applyAlignment="1">
      <alignment horizontal="center" vertical="center"/>
    </xf>
    <xf numFmtId="0" fontId="24" fillId="0" borderId="0" xfId="0" applyFont="1" applyAlignment="1">
      <alignment horizontal="left"/>
    </xf>
    <xf numFmtId="0" fontId="25" fillId="0" borderId="0" xfId="0" applyFont="1" applyAlignment="1">
      <alignment horizontal="center" vertical="center"/>
    </xf>
    <xf numFmtId="0" fontId="7" fillId="0" borderId="10" xfId="0" applyFont="1" applyBorder="1" applyAlignment="1">
      <alignment horizontal="center" vertical="top" wrapText="1"/>
    </xf>
    <xf numFmtId="0" fontId="25" fillId="0" borderId="0" xfId="0" applyFont="1" applyAlignment="1">
      <alignment horizontal="right"/>
    </xf>
    <xf numFmtId="0" fontId="25" fillId="0" borderId="0" xfId="0" applyFont="1" applyAlignment="1">
      <alignment horizontal="left"/>
    </xf>
    <xf numFmtId="0" fontId="9" fillId="0" borderId="4" xfId="0" applyFont="1" applyBorder="1" applyAlignment="1">
      <alignment horizontal="center" vertical="center"/>
    </xf>
    <xf numFmtId="0" fontId="25" fillId="0" borderId="4" xfId="0" applyFont="1" applyBorder="1"/>
    <xf numFmtId="0" fontId="25" fillId="0" borderId="4" xfId="0" applyFont="1" applyBorder="1" applyAlignment="1">
      <alignment horizontal="right"/>
    </xf>
    <xf numFmtId="0" fontId="10" fillId="0" borderId="6" xfId="0" applyFont="1" applyBorder="1"/>
    <xf numFmtId="0" fontId="10" fillId="0" borderId="0" xfId="0" applyFont="1"/>
    <xf numFmtId="0" fontId="2" fillId="0" borderId="0" xfId="2" applyAlignment="1">
      <alignment horizontal="left" vertical="center" wrapText="1"/>
    </xf>
    <xf numFmtId="0" fontId="27" fillId="0" borderId="0" xfId="2" applyFont="1" applyAlignment="1">
      <alignment horizontal="left" vertical="center" wrapText="1" indent="1"/>
    </xf>
    <xf numFmtId="0" fontId="28" fillId="0" borderId="0" xfId="2" applyFont="1" applyAlignment="1">
      <alignment horizontal="left" vertical="center" wrapText="1"/>
    </xf>
    <xf numFmtId="0" fontId="27" fillId="0" borderId="16" xfId="2" applyFont="1" applyBorder="1" applyAlignment="1">
      <alignment horizontal="left" vertical="center" wrapText="1"/>
    </xf>
    <xf numFmtId="0" fontId="27" fillId="0" borderId="17" xfId="2" applyFont="1" applyBorder="1" applyAlignment="1">
      <alignment horizontal="left" vertical="center" wrapText="1"/>
    </xf>
    <xf numFmtId="0" fontId="27" fillId="0" borderId="18" xfId="2" applyFont="1" applyBorder="1" applyAlignment="1">
      <alignment horizontal="left" vertical="center" wrapText="1"/>
    </xf>
    <xf numFmtId="0" fontId="27" fillId="2" borderId="19" xfId="2" applyFont="1" applyFill="1" applyBorder="1" applyAlignment="1">
      <alignment horizontal="left" vertical="center" wrapText="1"/>
    </xf>
    <xf numFmtId="0" fontId="27" fillId="0" borderId="20" xfId="2" applyFont="1" applyBorder="1" applyAlignment="1">
      <alignment horizontal="left" vertical="center" wrapText="1"/>
    </xf>
    <xf numFmtId="0" fontId="27" fillId="0" borderId="21" xfId="2" applyFont="1" applyBorder="1" applyAlignment="1">
      <alignment horizontal="left" vertical="center" wrapText="1"/>
    </xf>
    <xf numFmtId="0" fontId="27" fillId="2" borderId="0" xfId="2" applyFont="1" applyFill="1" applyAlignment="1">
      <alignment horizontal="left" vertical="center" wrapText="1"/>
    </xf>
    <xf numFmtId="0" fontId="27" fillId="0" borderId="22" xfId="2" applyFont="1" applyBorder="1" applyAlignment="1">
      <alignment horizontal="left" vertical="center" wrapText="1"/>
    </xf>
    <xf numFmtId="0" fontId="29" fillId="0" borderId="23" xfId="2" applyFont="1" applyBorder="1" applyAlignment="1">
      <alignment horizontal="left" vertical="center" wrapText="1"/>
    </xf>
    <xf numFmtId="0" fontId="27" fillId="0" borderId="24" xfId="2" applyFont="1" applyBorder="1" applyAlignment="1">
      <alignment horizontal="left" vertical="center" wrapText="1"/>
    </xf>
    <xf numFmtId="0" fontId="27" fillId="0" borderId="25" xfId="2" applyFont="1" applyBorder="1" applyAlignment="1">
      <alignment horizontal="left" vertical="center" wrapText="1"/>
    </xf>
    <xf numFmtId="0" fontId="27" fillId="0" borderId="26" xfId="2" applyFont="1" applyBorder="1" applyAlignment="1">
      <alignment horizontal="left" vertical="center" wrapText="1"/>
    </xf>
    <xf numFmtId="0" fontId="27" fillId="0" borderId="27" xfId="2" applyFont="1" applyBorder="1" applyAlignment="1">
      <alignment horizontal="left" vertical="center" wrapText="1"/>
    </xf>
    <xf numFmtId="0" fontId="27" fillId="0" borderId="29" xfId="2" applyFont="1" applyBorder="1" applyAlignment="1">
      <alignment horizontal="left" vertical="center" wrapText="1"/>
    </xf>
    <xf numFmtId="0" fontId="29" fillId="0" borderId="30" xfId="2" applyFont="1" applyBorder="1" applyAlignment="1">
      <alignment horizontal="left" vertical="center" wrapText="1"/>
    </xf>
    <xf numFmtId="0" fontId="27" fillId="0" borderId="31" xfId="2" applyFont="1" applyBorder="1" applyAlignment="1">
      <alignment horizontal="left" vertical="center" wrapText="1"/>
    </xf>
    <xf numFmtId="0" fontId="27" fillId="0" borderId="32" xfId="2" applyFont="1" applyBorder="1" applyAlignment="1">
      <alignment horizontal="left" vertical="center" wrapText="1"/>
    </xf>
    <xf numFmtId="0" fontId="27" fillId="0" borderId="0" xfId="2" applyFont="1" applyAlignment="1">
      <alignment horizontal="left" vertical="center" wrapText="1"/>
    </xf>
    <xf numFmtId="0" fontId="27" fillId="0" borderId="33" xfId="2" applyFont="1" applyBorder="1" applyAlignment="1">
      <alignment horizontal="left" vertical="center" wrapText="1"/>
    </xf>
    <xf numFmtId="0" fontId="27" fillId="0" borderId="35" xfId="2" applyFont="1" applyBorder="1" applyAlignment="1">
      <alignment horizontal="left" vertical="center" wrapText="1"/>
    </xf>
    <xf numFmtId="0" fontId="29" fillId="0" borderId="19" xfId="2" applyFont="1" applyBorder="1" applyAlignment="1">
      <alignment horizontal="left" vertical="center" wrapText="1"/>
    </xf>
    <xf numFmtId="0" fontId="29" fillId="0" borderId="36" xfId="2" applyFont="1" applyBorder="1" applyAlignment="1">
      <alignment horizontal="left" vertical="center" wrapText="1"/>
    </xf>
    <xf numFmtId="0" fontId="27" fillId="0" borderId="23" xfId="2" applyFont="1" applyBorder="1" applyAlignment="1">
      <alignment horizontal="left" vertical="center" wrapText="1"/>
    </xf>
    <xf numFmtId="0" fontId="27" fillId="0" borderId="37" xfId="2" applyFont="1" applyBorder="1" applyAlignment="1">
      <alignment horizontal="left" vertical="center" wrapText="1"/>
    </xf>
    <xf numFmtId="0" fontId="27" fillId="0" borderId="38" xfId="2" applyFont="1" applyBorder="1" applyAlignment="1">
      <alignment horizontal="left" vertical="center" wrapText="1"/>
    </xf>
    <xf numFmtId="0" fontId="27" fillId="0" borderId="39" xfId="2" applyFont="1" applyBorder="1" applyAlignment="1">
      <alignment horizontal="left" vertical="center" wrapText="1"/>
    </xf>
    <xf numFmtId="0" fontId="27" fillId="0" borderId="40" xfId="2" applyFont="1" applyBorder="1" applyAlignment="1">
      <alignment horizontal="left" vertical="center" wrapText="1"/>
    </xf>
    <xf numFmtId="0" fontId="27" fillId="0" borderId="42" xfId="2" applyFont="1" applyBorder="1" applyAlignment="1">
      <alignment horizontal="left" vertical="center" wrapText="1"/>
    </xf>
    <xf numFmtId="0" fontId="27" fillId="0" borderId="43" xfId="2" applyFont="1" applyBorder="1" applyAlignment="1">
      <alignment horizontal="left" vertical="center" wrapText="1"/>
    </xf>
    <xf numFmtId="0" fontId="29" fillId="0" borderId="42" xfId="2" applyFont="1" applyBorder="1" applyAlignment="1">
      <alignment horizontal="left" vertical="center" wrapText="1"/>
    </xf>
    <xf numFmtId="0" fontId="27" fillId="0" borderId="44" xfId="2" applyFont="1" applyBorder="1" applyAlignment="1">
      <alignment horizontal="left" vertical="center" wrapText="1"/>
    </xf>
    <xf numFmtId="0" fontId="27" fillId="0" borderId="45" xfId="2" applyFont="1" applyBorder="1" applyAlignment="1">
      <alignment horizontal="left" vertical="center" wrapText="1"/>
    </xf>
    <xf numFmtId="0" fontId="27" fillId="0" borderId="13" xfId="2" applyFont="1" applyBorder="1" applyAlignment="1">
      <alignment horizontal="left" vertical="center" wrapText="1"/>
    </xf>
    <xf numFmtId="0" fontId="27" fillId="0" borderId="46" xfId="2" applyFont="1" applyBorder="1" applyAlignment="1">
      <alignment horizontal="left" vertical="center" wrapText="1"/>
    </xf>
    <xf numFmtId="0" fontId="27" fillId="0" borderId="47" xfId="2" applyFont="1" applyBorder="1" applyAlignment="1">
      <alignment horizontal="left" vertical="center" wrapText="1"/>
    </xf>
    <xf numFmtId="0" fontId="27" fillId="0" borderId="48" xfId="2" applyFont="1" applyBorder="1" applyAlignment="1">
      <alignment horizontal="left" vertical="center" wrapText="1"/>
    </xf>
    <xf numFmtId="0" fontId="27" fillId="0" borderId="50" xfId="2" applyFont="1" applyBorder="1" applyAlignment="1">
      <alignment horizontal="left" vertical="center" wrapText="1"/>
    </xf>
    <xf numFmtId="0" fontId="27" fillId="0" borderId="51" xfId="2" applyFont="1" applyBorder="1" applyAlignment="1">
      <alignment horizontal="left" vertical="center" wrapText="1"/>
    </xf>
    <xf numFmtId="0" fontId="30" fillId="0" borderId="0" xfId="2" applyFont="1" applyAlignment="1">
      <alignment horizontal="left" vertical="center" wrapText="1"/>
    </xf>
    <xf numFmtId="0" fontId="31" fillId="8" borderId="51" xfId="2" applyFont="1" applyFill="1" applyBorder="1" applyAlignment="1">
      <alignment horizontal="left" vertical="center" wrapText="1"/>
    </xf>
    <xf numFmtId="0" fontId="31" fillId="8" borderId="52" xfId="2" applyFont="1" applyFill="1" applyBorder="1" applyAlignment="1">
      <alignment horizontal="left" vertical="center" wrapText="1"/>
    </xf>
    <xf numFmtId="0" fontId="31" fillId="8" borderId="50" xfId="2" applyFont="1" applyFill="1" applyBorder="1" applyAlignment="1">
      <alignment horizontal="left" vertical="center" wrapText="1"/>
    </xf>
    <xf numFmtId="0" fontId="31" fillId="2" borderId="19" xfId="2" applyFont="1" applyFill="1" applyBorder="1" applyAlignment="1">
      <alignment horizontal="left" vertical="center" wrapText="1"/>
    </xf>
    <xf numFmtId="0" fontId="31" fillId="8" borderId="53" xfId="2" applyFont="1" applyFill="1" applyBorder="1" applyAlignment="1">
      <alignment horizontal="left" vertical="center" wrapText="1"/>
    </xf>
    <xf numFmtId="0" fontId="31" fillId="2" borderId="0" xfId="2" applyFont="1" applyFill="1" applyAlignment="1">
      <alignment horizontal="left" vertical="center" wrapText="1"/>
    </xf>
    <xf numFmtId="0" fontId="31" fillId="8" borderId="54" xfId="2" applyFont="1" applyFill="1" applyBorder="1" applyAlignment="1">
      <alignment horizontal="left" vertical="center" wrapText="1"/>
    </xf>
    <xf numFmtId="0" fontId="31" fillId="8" borderId="55" xfId="2" applyFont="1" applyFill="1" applyBorder="1" applyAlignment="1">
      <alignment horizontal="left" vertical="center" wrapText="1"/>
    </xf>
    <xf numFmtId="0" fontId="31" fillId="8" borderId="56" xfId="2" applyFont="1" applyFill="1" applyBorder="1" applyAlignment="1">
      <alignment horizontal="left" vertical="center" wrapText="1"/>
    </xf>
    <xf numFmtId="0" fontId="31" fillId="8" borderId="57" xfId="2" applyFont="1" applyFill="1" applyBorder="1" applyAlignment="1">
      <alignment horizontal="left" vertical="center" wrapText="1"/>
    </xf>
    <xf numFmtId="0" fontId="29" fillId="8" borderId="36" xfId="2" applyFont="1" applyFill="1" applyBorder="1" applyAlignment="1">
      <alignment horizontal="left" vertical="center" wrapText="1"/>
    </xf>
    <xf numFmtId="0" fontId="32" fillId="2" borderId="19" xfId="2" applyFont="1" applyFill="1" applyBorder="1" applyAlignment="1">
      <alignment horizontal="left" vertical="center" wrapText="1"/>
    </xf>
    <xf numFmtId="0" fontId="32" fillId="2" borderId="0" xfId="2" applyFont="1" applyFill="1" applyAlignment="1">
      <alignment horizontal="left" vertical="center" wrapText="1"/>
    </xf>
    <xf numFmtId="0" fontId="29" fillId="8" borderId="58" xfId="2" applyFont="1" applyFill="1" applyBorder="1" applyAlignment="1">
      <alignment horizontal="left" vertical="center" wrapText="1"/>
    </xf>
    <xf numFmtId="0" fontId="26" fillId="0" borderId="16" xfId="2" applyFont="1" applyBorder="1" applyAlignment="1">
      <alignment horizontal="left" vertical="center" wrapText="1"/>
    </xf>
    <xf numFmtId="0" fontId="26" fillId="0" borderId="17" xfId="2" applyFont="1" applyBorder="1" applyAlignment="1">
      <alignment horizontal="left" vertical="center" wrapText="1"/>
    </xf>
    <xf numFmtId="0" fontId="26" fillId="0" borderId="18" xfId="2" applyFont="1" applyBorder="1" applyAlignment="1">
      <alignment horizontal="left" vertical="center" wrapText="1"/>
    </xf>
    <xf numFmtId="0" fontId="26" fillId="2" borderId="19" xfId="2" applyFont="1" applyFill="1" applyBorder="1" applyAlignment="1">
      <alignment horizontal="left" vertical="center" wrapText="1"/>
    </xf>
    <xf numFmtId="0" fontId="26" fillId="0" borderId="20" xfId="2" applyFont="1" applyBorder="1" applyAlignment="1">
      <alignment horizontal="left" vertical="center" wrapText="1"/>
    </xf>
    <xf numFmtId="0" fontId="26" fillId="0" borderId="21" xfId="2" applyFont="1" applyBorder="1" applyAlignment="1">
      <alignment horizontal="left" vertical="center" wrapText="1"/>
    </xf>
    <xf numFmtId="0" fontId="26" fillId="2" borderId="0" xfId="2" applyFont="1" applyFill="1" applyAlignment="1">
      <alignment horizontal="left" vertical="center" wrapText="1"/>
    </xf>
    <xf numFmtId="0" fontId="26" fillId="0" borderId="23" xfId="2" applyFont="1" applyBorder="1" applyAlignment="1">
      <alignment horizontal="left" vertical="center" wrapText="1"/>
    </xf>
    <xf numFmtId="0" fontId="26" fillId="0" borderId="22" xfId="2" applyFont="1" applyBorder="1" applyAlignment="1">
      <alignment horizontal="left" vertical="center" wrapText="1"/>
    </xf>
    <xf numFmtId="0" fontId="26" fillId="0" borderId="37" xfId="2" applyFont="1" applyBorder="1" applyAlignment="1">
      <alignment horizontal="left" vertical="center" wrapText="1"/>
    </xf>
    <xf numFmtId="0" fontId="26" fillId="0" borderId="38" xfId="2" applyFont="1" applyBorder="1" applyAlignment="1">
      <alignment horizontal="left" vertical="center" wrapText="1"/>
    </xf>
    <xf numFmtId="0" fontId="26" fillId="0" borderId="39" xfId="2" applyFont="1" applyBorder="1" applyAlignment="1">
      <alignment horizontal="left" vertical="center" wrapText="1"/>
    </xf>
    <xf numFmtId="0" fontId="26" fillId="0" borderId="40" xfId="2" applyFont="1" applyBorder="1" applyAlignment="1">
      <alignment horizontal="left" vertical="center" wrapText="1"/>
    </xf>
    <xf numFmtId="0" fontId="26" fillId="0" borderId="41" xfId="2" applyFont="1" applyBorder="1" applyAlignment="1">
      <alignment horizontal="left" vertical="center" wrapText="1"/>
    </xf>
    <xf numFmtId="0" fontId="26" fillId="0" borderId="42" xfId="2" applyFont="1" applyBorder="1" applyAlignment="1">
      <alignment horizontal="left" vertical="center" wrapText="1"/>
    </xf>
    <xf numFmtId="0" fontId="26" fillId="0" borderId="43" xfId="2" applyFont="1" applyBorder="1" applyAlignment="1">
      <alignment horizontal="left" vertical="center" wrapText="1"/>
    </xf>
    <xf numFmtId="0" fontId="26" fillId="0" borderId="60" xfId="2" applyFont="1" applyBorder="1" applyAlignment="1">
      <alignment horizontal="left" vertical="center" wrapText="1"/>
    </xf>
    <xf numFmtId="0" fontId="26" fillId="0" borderId="61" xfId="2" applyFont="1" applyBorder="1" applyAlignment="1">
      <alignment horizontal="left" vertical="center" wrapText="1"/>
    </xf>
    <xf numFmtId="0" fontId="26" fillId="0" borderId="62" xfId="2" applyFont="1" applyBorder="1" applyAlignment="1">
      <alignment horizontal="left" vertical="center" wrapText="1"/>
    </xf>
    <xf numFmtId="0" fontId="26" fillId="0" borderId="63" xfId="2" applyFont="1" applyBorder="1" applyAlignment="1">
      <alignment horizontal="left" vertical="center" wrapText="1"/>
    </xf>
    <xf numFmtId="0" fontId="26" fillId="0" borderId="64" xfId="2" applyFont="1" applyBorder="1" applyAlignment="1">
      <alignment horizontal="left" vertical="center" wrapText="1"/>
    </xf>
    <xf numFmtId="0" fontId="26" fillId="0" borderId="36" xfId="2" applyFont="1" applyBorder="1" applyAlignment="1">
      <alignment horizontal="left" vertical="center" wrapText="1"/>
    </xf>
    <xf numFmtId="0" fontId="26" fillId="0" borderId="65" xfId="2" applyFont="1" applyBorder="1" applyAlignment="1">
      <alignment horizontal="left" vertical="center" wrapText="1"/>
    </xf>
    <xf numFmtId="0" fontId="26" fillId="0" borderId="48" xfId="2" applyFont="1" applyBorder="1" applyAlignment="1">
      <alignment horizontal="left" vertical="center" wrapText="1"/>
    </xf>
    <xf numFmtId="0" fontId="26" fillId="0" borderId="49" xfId="2" applyFont="1" applyBorder="1" applyAlignment="1">
      <alignment horizontal="left" vertical="center" wrapText="1"/>
    </xf>
    <xf numFmtId="0" fontId="26" fillId="0" borderId="50" xfId="2" applyFont="1" applyBorder="1" applyAlignment="1">
      <alignment horizontal="left" vertical="center" wrapText="1"/>
    </xf>
    <xf numFmtId="0" fontId="26" fillId="0" borderId="31" xfId="2" applyFont="1" applyBorder="1" applyAlignment="1">
      <alignment horizontal="left" vertical="center" wrapText="1"/>
    </xf>
    <xf numFmtId="0" fontId="26" fillId="0" borderId="32" xfId="2" applyFont="1" applyBorder="1" applyAlignment="1">
      <alignment horizontal="left" vertical="center" wrapText="1"/>
    </xf>
    <xf numFmtId="0" fontId="26" fillId="0" borderId="0" xfId="2" applyFont="1" applyAlignment="1">
      <alignment horizontal="left" vertical="center" wrapText="1"/>
    </xf>
    <xf numFmtId="0" fontId="26" fillId="0" borderId="33" xfId="2" applyFont="1" applyBorder="1" applyAlignment="1">
      <alignment horizontal="left" vertical="center" wrapText="1"/>
    </xf>
    <xf numFmtId="0" fontId="26" fillId="0" borderId="34" xfId="2" applyFont="1" applyBorder="1" applyAlignment="1">
      <alignment horizontal="left" vertical="center" wrapText="1"/>
    </xf>
    <xf numFmtId="0" fontId="26" fillId="0" borderId="19" xfId="2" applyFont="1" applyBorder="1" applyAlignment="1">
      <alignment horizontal="left" vertical="center" wrapText="1"/>
    </xf>
    <xf numFmtId="0" fontId="26" fillId="0" borderId="44" xfId="2" applyFont="1" applyBorder="1" applyAlignment="1">
      <alignment horizontal="left" vertical="center" wrapText="1"/>
    </xf>
    <xf numFmtId="0" fontId="26" fillId="0" borderId="35" xfId="2" applyFont="1" applyBorder="1" applyAlignment="1">
      <alignment horizontal="left" vertical="center" wrapText="1"/>
    </xf>
    <xf numFmtId="0" fontId="31" fillId="8" borderId="59" xfId="2" applyFont="1" applyFill="1" applyBorder="1" applyAlignment="1">
      <alignment horizontal="left" vertical="center" wrapText="1"/>
    </xf>
    <xf numFmtId="0" fontId="29" fillId="8" borderId="19" xfId="2" applyFont="1" applyFill="1" applyBorder="1" applyAlignment="1">
      <alignment horizontal="left" vertical="center" wrapText="1"/>
    </xf>
    <xf numFmtId="0" fontId="27" fillId="0" borderId="66" xfId="2" applyFont="1" applyBorder="1" applyAlignment="1">
      <alignment horizontal="left" vertical="center" wrapText="1"/>
    </xf>
    <xf numFmtId="0" fontId="27" fillId="0" borderId="67" xfId="2" applyFont="1" applyBorder="1" applyAlignment="1">
      <alignment horizontal="left" vertical="center" wrapText="1"/>
    </xf>
    <xf numFmtId="0" fontId="27" fillId="0" borderId="68" xfId="2" applyFont="1" applyBorder="1" applyAlignment="1">
      <alignment horizontal="left" vertical="center" wrapText="1"/>
    </xf>
    <xf numFmtId="0" fontId="27" fillId="0" borderId="8" xfId="2" applyFont="1" applyBorder="1" applyAlignment="1">
      <alignment horizontal="left" vertical="center" wrapText="1"/>
    </xf>
    <xf numFmtId="0" fontId="27" fillId="0" borderId="6" xfId="2" applyFont="1" applyBorder="1" applyAlignment="1">
      <alignment horizontal="left" vertical="center" wrapText="1"/>
    </xf>
    <xf numFmtId="0" fontId="27" fillId="0" borderId="10" xfId="2" applyFont="1" applyBorder="1" applyAlignment="1">
      <alignment horizontal="left" vertical="center" wrapText="1"/>
    </xf>
    <xf numFmtId="0" fontId="27" fillId="0" borderId="69" xfId="2" applyFont="1" applyBorder="1" applyAlignment="1">
      <alignment horizontal="left" vertical="center" wrapText="1"/>
    </xf>
    <xf numFmtId="0" fontId="27" fillId="0" borderId="15" xfId="2" applyFont="1" applyBorder="1" applyAlignment="1">
      <alignment horizontal="left" vertical="center" wrapText="1"/>
    </xf>
    <xf numFmtId="0" fontId="29" fillId="0" borderId="70" xfId="2" applyFont="1" applyBorder="1" applyAlignment="1">
      <alignment horizontal="left" vertical="center" wrapText="1"/>
    </xf>
    <xf numFmtId="0" fontId="27" fillId="0" borderId="71" xfId="2" applyFont="1" applyBorder="1" applyAlignment="1">
      <alignment horizontal="left" vertical="center" wrapText="1"/>
    </xf>
    <xf numFmtId="0" fontId="27" fillId="0" borderId="72" xfId="2" applyFont="1" applyBorder="1" applyAlignment="1">
      <alignment horizontal="left" vertical="center" wrapText="1"/>
    </xf>
    <xf numFmtId="0" fontId="29" fillId="8" borderId="16" xfId="2" applyFont="1" applyFill="1" applyBorder="1" applyAlignment="1">
      <alignment horizontal="left" vertical="center" wrapText="1"/>
    </xf>
    <xf numFmtId="0" fontId="29" fillId="8" borderId="66" xfId="2" applyFont="1" applyFill="1" applyBorder="1" applyAlignment="1">
      <alignment horizontal="left" vertical="center" wrapText="1"/>
    </xf>
    <xf numFmtId="0" fontId="29" fillId="8" borderId="22" xfId="2" applyFont="1" applyFill="1" applyBorder="1" applyAlignment="1">
      <alignment horizontal="left" vertical="center" wrapText="1"/>
    </xf>
    <xf numFmtId="0" fontId="29" fillId="8" borderId="67" xfId="2" applyFont="1" applyFill="1" applyBorder="1" applyAlignment="1">
      <alignment horizontal="left" vertical="center" wrapText="1"/>
    </xf>
    <xf numFmtId="0" fontId="29" fillId="8" borderId="17" xfId="2" applyFont="1" applyFill="1" applyBorder="1" applyAlignment="1">
      <alignment horizontal="left" vertical="center" wrapText="1"/>
    </xf>
    <xf numFmtId="0" fontId="29" fillId="2" borderId="19" xfId="2" applyFont="1" applyFill="1" applyBorder="1" applyAlignment="1">
      <alignment horizontal="left" vertical="center" wrapText="1"/>
    </xf>
    <xf numFmtId="0" fontId="29" fillId="8" borderId="18" xfId="2" applyFont="1" applyFill="1" applyBorder="1" applyAlignment="1">
      <alignment horizontal="left" vertical="center" wrapText="1"/>
    </xf>
    <xf numFmtId="0" fontId="29" fillId="8" borderId="23" xfId="2" applyFont="1" applyFill="1" applyBorder="1" applyAlignment="1">
      <alignment horizontal="left" vertical="center" wrapText="1"/>
    </xf>
    <xf numFmtId="0" fontId="29" fillId="8" borderId="42" xfId="2" applyFont="1" applyFill="1" applyBorder="1" applyAlignment="1">
      <alignment horizontal="left" vertical="center" wrapText="1"/>
    </xf>
    <xf numFmtId="0" fontId="27" fillId="2" borderId="0" xfId="2" applyFont="1" applyFill="1" applyAlignment="1">
      <alignment horizontal="left" vertical="center" wrapText="1" indent="1"/>
    </xf>
    <xf numFmtId="0" fontId="27" fillId="0" borderId="69" xfId="2" applyFont="1" applyBorder="1" applyAlignment="1">
      <alignment horizontal="left" vertical="center" wrapText="1" indent="1"/>
    </xf>
    <xf numFmtId="0" fontId="27" fillId="0" borderId="38" xfId="2" applyFont="1" applyBorder="1" applyAlignment="1">
      <alignment horizontal="left" vertical="center" wrapText="1" indent="1"/>
    </xf>
    <xf numFmtId="0" fontId="29" fillId="8" borderId="16" xfId="2" applyFont="1" applyFill="1" applyBorder="1" applyAlignment="1">
      <alignment horizontal="left" vertical="center" wrapText="1" indent="1"/>
    </xf>
    <xf numFmtId="0" fontId="29" fillId="8" borderId="22" xfId="2" applyFont="1" applyFill="1" applyBorder="1" applyAlignment="1">
      <alignment horizontal="left" vertical="center" wrapText="1" indent="1"/>
    </xf>
    <xf numFmtId="0" fontId="29" fillId="8" borderId="17" xfId="2" applyFont="1" applyFill="1" applyBorder="1" applyAlignment="1">
      <alignment horizontal="left" vertical="center" wrapText="1" indent="1"/>
    </xf>
    <xf numFmtId="0" fontId="29" fillId="2" borderId="0" xfId="2" applyFont="1" applyFill="1" applyAlignment="1">
      <alignment horizontal="left" vertical="center" wrapText="1" indent="1"/>
    </xf>
    <xf numFmtId="0" fontId="29" fillId="8" borderId="18" xfId="2" applyFont="1" applyFill="1" applyBorder="1" applyAlignment="1">
      <alignment horizontal="left" vertical="center" wrapText="1" indent="1"/>
    </xf>
    <xf numFmtId="0" fontId="29" fillId="8" borderId="23" xfId="2" applyFont="1" applyFill="1" applyBorder="1" applyAlignment="1">
      <alignment horizontal="left" vertical="center" wrapText="1" indent="1"/>
    </xf>
    <xf numFmtId="0" fontId="32" fillId="2" borderId="0" xfId="2" applyFont="1" applyFill="1" applyAlignment="1">
      <alignment horizontal="left" vertical="center" wrapText="1" indent="1"/>
    </xf>
    <xf numFmtId="0" fontId="29" fillId="8" borderId="42" xfId="2" applyFont="1" applyFill="1" applyBorder="1" applyAlignment="1">
      <alignment horizontal="left" vertical="center" wrapText="1" indent="1"/>
    </xf>
    <xf numFmtId="0" fontId="29" fillId="0" borderId="73" xfId="2" applyFont="1" applyBorder="1" applyAlignment="1">
      <alignment horizontal="left" vertical="center" wrapText="1"/>
    </xf>
    <xf numFmtId="0" fontId="27" fillId="0" borderId="74" xfId="2" applyFont="1" applyBorder="1" applyAlignment="1">
      <alignment horizontal="left" vertical="center" wrapText="1"/>
    </xf>
    <xf numFmtId="0" fontId="27" fillId="0" borderId="11" xfId="2" applyFont="1" applyBorder="1" applyAlignment="1">
      <alignment horizontal="left" vertical="center" wrapText="1"/>
    </xf>
    <xf numFmtId="0" fontId="26" fillId="0" borderId="51" xfId="2" applyFont="1" applyBorder="1" applyAlignment="1">
      <alignment horizontal="left" vertical="center" wrapText="1"/>
    </xf>
    <xf numFmtId="0" fontId="26" fillId="0" borderId="25" xfId="2" applyFont="1" applyBorder="1" applyAlignment="1">
      <alignment horizontal="left" vertical="center" wrapText="1"/>
    </xf>
    <xf numFmtId="0" fontId="26" fillId="0" borderId="29" xfId="2" applyFont="1" applyBorder="1" applyAlignment="1">
      <alignment horizontal="left" vertical="center" wrapText="1"/>
    </xf>
    <xf numFmtId="0" fontId="26" fillId="0" borderId="24" xfId="2" applyFont="1" applyBorder="1" applyAlignment="1">
      <alignment horizontal="left" vertical="center" wrapText="1"/>
    </xf>
    <xf numFmtId="0" fontId="26" fillId="0" borderId="15" xfId="2" applyFont="1" applyBorder="1" applyAlignment="1">
      <alignment horizontal="left" vertical="center" wrapText="1"/>
    </xf>
    <xf numFmtId="0" fontId="26" fillId="0" borderId="68" xfId="2" applyFont="1" applyBorder="1" applyAlignment="1">
      <alignment horizontal="left" vertical="center" wrapText="1"/>
    </xf>
    <xf numFmtId="0" fontId="26" fillId="0" borderId="13" xfId="2" applyFont="1" applyBorder="1" applyAlignment="1">
      <alignment horizontal="left" vertical="center" wrapText="1"/>
    </xf>
    <xf numFmtId="9" fontId="0" fillId="0" borderId="10" xfId="0" applyNumberFormat="1" applyBorder="1"/>
    <xf numFmtId="9" fontId="0" fillId="0" borderId="6" xfId="0" applyNumberFormat="1" applyBorder="1"/>
    <xf numFmtId="0" fontId="19" fillId="0" borderId="6" xfId="0" applyFont="1" applyBorder="1" applyAlignment="1">
      <alignment horizontal="center" vertical="center" wrapText="1"/>
    </xf>
    <xf numFmtId="0" fontId="19" fillId="2" borderId="1" xfId="4" applyFont="1" applyFill="1" applyBorder="1" applyAlignment="1">
      <alignment horizontal="center" vertical="center" wrapText="1"/>
    </xf>
    <xf numFmtId="0" fontId="27" fillId="2" borderId="0" xfId="3" applyFont="1" applyFill="1" applyAlignment="1">
      <alignment horizontal="left" vertical="center" wrapText="1"/>
    </xf>
    <xf numFmtId="0" fontId="32" fillId="2" borderId="19" xfId="3" applyFont="1" applyFill="1" applyBorder="1" applyAlignment="1">
      <alignment horizontal="left" vertical="center" wrapText="1"/>
    </xf>
    <xf numFmtId="0" fontId="31" fillId="2" borderId="19" xfId="3" applyFont="1" applyFill="1" applyBorder="1" applyAlignment="1">
      <alignment horizontal="left" vertical="center" wrapText="1"/>
    </xf>
    <xf numFmtId="0" fontId="29" fillId="0" borderId="30" xfId="3" applyFont="1" applyBorder="1" applyAlignment="1">
      <alignment horizontal="left" vertical="center" wrapText="1"/>
    </xf>
    <xf numFmtId="0" fontId="27" fillId="2" borderId="19" xfId="3" applyFont="1" applyFill="1" applyBorder="1" applyAlignment="1">
      <alignment horizontal="left" vertical="center" wrapText="1"/>
    </xf>
    <xf numFmtId="0" fontId="27" fillId="0" borderId="38" xfId="3" applyFont="1" applyBorder="1" applyAlignment="1">
      <alignment horizontal="left" vertical="center" wrapText="1"/>
    </xf>
    <xf numFmtId="0" fontId="27" fillId="0" borderId="43" xfId="3" applyFont="1" applyBorder="1" applyAlignment="1">
      <alignment horizontal="left" vertical="center" wrapText="1"/>
    </xf>
    <xf numFmtId="0" fontId="27" fillId="0" borderId="50" xfId="3" applyFont="1" applyBorder="1" applyAlignment="1">
      <alignment horizontal="left" vertical="center" wrapText="1"/>
    </xf>
    <xf numFmtId="0" fontId="27" fillId="0" borderId="48" xfId="3" applyFont="1" applyBorder="1" applyAlignment="1">
      <alignment horizontal="left" vertical="center" wrapText="1"/>
    </xf>
    <xf numFmtId="0" fontId="27" fillId="0" borderId="39" xfId="3" applyFont="1" applyBorder="1" applyAlignment="1">
      <alignment horizontal="left" vertical="center" wrapText="1"/>
    </xf>
    <xf numFmtId="0" fontId="27" fillId="0" borderId="37" xfId="3" applyFont="1" applyBorder="1" applyAlignment="1">
      <alignment horizontal="left" vertical="center" wrapText="1"/>
    </xf>
    <xf numFmtId="0" fontId="27" fillId="0" borderId="45" xfId="3" applyFont="1" applyBorder="1" applyAlignment="1">
      <alignment horizontal="left" vertical="center" wrapText="1"/>
    </xf>
    <xf numFmtId="0" fontId="27" fillId="0" borderId="47" xfId="3" applyFont="1" applyBorder="1" applyAlignment="1">
      <alignment horizontal="left" vertical="center" wrapText="1"/>
    </xf>
    <xf numFmtId="0" fontId="27" fillId="0" borderId="13" xfId="3" applyFont="1" applyBorder="1" applyAlignment="1">
      <alignment horizontal="left" vertical="center" wrapText="1"/>
    </xf>
    <xf numFmtId="0" fontId="27" fillId="0" borderId="44" xfId="3" applyFont="1" applyBorder="1" applyAlignment="1">
      <alignment horizontal="left" vertical="center" wrapText="1"/>
    </xf>
    <xf numFmtId="0" fontId="29" fillId="0" borderId="42" xfId="3" applyFont="1" applyBorder="1" applyAlignment="1">
      <alignment horizontal="left" vertical="center" wrapText="1"/>
    </xf>
    <xf numFmtId="0" fontId="27" fillId="0" borderId="17" xfId="3" applyFont="1" applyBorder="1" applyAlignment="1">
      <alignment horizontal="left" vertical="center" wrapText="1"/>
    </xf>
    <xf numFmtId="0" fontId="27" fillId="0" borderId="22" xfId="3" applyFont="1" applyBorder="1" applyAlignment="1">
      <alignment horizontal="left" vertical="center" wrapText="1"/>
    </xf>
    <xf numFmtId="0" fontId="27" fillId="0" borderId="16" xfId="3" applyFont="1" applyBorder="1" applyAlignment="1">
      <alignment horizontal="left" vertical="center" wrapText="1"/>
    </xf>
    <xf numFmtId="0" fontId="27" fillId="0" borderId="18" xfId="3" applyFont="1" applyBorder="1" applyAlignment="1">
      <alignment horizontal="left" vertical="center" wrapText="1"/>
    </xf>
    <xf numFmtId="0" fontId="27" fillId="0" borderId="20" xfId="3" applyFont="1" applyBorder="1" applyAlignment="1">
      <alignment horizontal="left" vertical="center" wrapText="1"/>
    </xf>
    <xf numFmtId="0" fontId="32" fillId="2" borderId="0" xfId="3" applyFont="1" applyFill="1" applyAlignment="1">
      <alignment horizontal="left" vertical="center" wrapText="1"/>
    </xf>
    <xf numFmtId="0" fontId="31" fillId="2" borderId="0" xfId="3" applyFont="1" applyFill="1" applyAlignment="1">
      <alignment horizontal="left" vertical="center" wrapText="1"/>
    </xf>
    <xf numFmtId="0" fontId="27" fillId="0" borderId="23" xfId="3" applyFont="1" applyBorder="1" applyAlignment="1">
      <alignment horizontal="left" vertical="center" wrapText="1"/>
    </xf>
    <xf numFmtId="0" fontId="27" fillId="0" borderId="46" xfId="3" applyFont="1" applyBorder="1" applyAlignment="1">
      <alignment horizontal="left" vertical="center" wrapText="1"/>
    </xf>
    <xf numFmtId="0" fontId="27" fillId="0" borderId="42" xfId="3" applyFont="1" applyBorder="1" applyAlignment="1">
      <alignment horizontal="left" vertical="center" wrapText="1"/>
    </xf>
    <xf numFmtId="0" fontId="27" fillId="0" borderId="40" xfId="3" applyFont="1" applyBorder="1" applyAlignment="1">
      <alignment horizontal="left" vertical="center" wrapText="1"/>
    </xf>
    <xf numFmtId="0" fontId="29" fillId="0" borderId="36" xfId="3" applyFont="1" applyBorder="1" applyAlignment="1">
      <alignment horizontal="left" vertical="center" wrapText="1"/>
    </xf>
    <xf numFmtId="0" fontId="26" fillId="0" borderId="38" xfId="3" applyFont="1" applyBorder="1" applyAlignment="1">
      <alignment horizontal="left" vertical="center" wrapText="1"/>
    </xf>
    <xf numFmtId="0" fontId="26" fillId="0" borderId="43" xfId="3" applyFont="1" applyBorder="1" applyAlignment="1">
      <alignment horizontal="left" vertical="center" wrapText="1"/>
    </xf>
    <xf numFmtId="0" fontId="26" fillId="0" borderId="37" xfId="3" applyFont="1" applyBorder="1" applyAlignment="1">
      <alignment horizontal="left" vertical="center" wrapText="1"/>
    </xf>
    <xf numFmtId="0" fontId="26" fillId="2" borderId="19" xfId="3" applyFont="1" applyFill="1" applyBorder="1" applyAlignment="1">
      <alignment horizontal="left" vertical="center" wrapText="1"/>
    </xf>
    <xf numFmtId="0" fontId="26" fillId="0" borderId="42" xfId="3" applyFont="1" applyBorder="1" applyAlignment="1">
      <alignment horizontal="left" vertical="center" wrapText="1"/>
    </xf>
    <xf numFmtId="0" fontId="26" fillId="2" borderId="0" xfId="3" applyFont="1" applyFill="1" applyAlignment="1">
      <alignment horizontal="left" vertical="center" wrapText="1"/>
    </xf>
    <xf numFmtId="0" fontId="26" fillId="0" borderId="48" xfId="3" applyFont="1" applyBorder="1" applyAlignment="1">
      <alignment horizontal="left" vertical="center" wrapText="1"/>
    </xf>
    <xf numFmtId="0" fontId="26" fillId="0" borderId="39" xfId="3" applyFont="1" applyBorder="1" applyAlignment="1">
      <alignment horizontal="left" vertical="center" wrapText="1"/>
    </xf>
    <xf numFmtId="0" fontId="26" fillId="0" borderId="61" xfId="3" applyFont="1" applyBorder="1" applyAlignment="1">
      <alignment horizontal="left" vertical="center" wrapText="1"/>
    </xf>
    <xf numFmtId="0" fontId="26" fillId="0" borderId="65" xfId="3" applyFont="1" applyBorder="1" applyAlignment="1">
      <alignment horizontal="left" vertical="center" wrapText="1"/>
    </xf>
    <xf numFmtId="0" fontId="26" fillId="0" borderId="16" xfId="3" applyFont="1" applyBorder="1" applyAlignment="1">
      <alignment horizontal="left" vertical="center" wrapText="1"/>
    </xf>
    <xf numFmtId="0" fontId="26" fillId="0" borderId="36" xfId="3" applyFont="1" applyBorder="1" applyAlignment="1">
      <alignment horizontal="left" vertical="center" wrapText="1"/>
    </xf>
    <xf numFmtId="0" fontId="26" fillId="0" borderId="63" xfId="3" applyFont="1" applyBorder="1" applyAlignment="1">
      <alignment horizontal="left" vertical="center" wrapText="1"/>
    </xf>
    <xf numFmtId="0" fontId="26" fillId="0" borderId="62" xfId="3" applyFont="1" applyBorder="1" applyAlignment="1">
      <alignment horizontal="left" vertical="center" wrapText="1"/>
    </xf>
    <xf numFmtId="0" fontId="26" fillId="0" borderId="60" xfId="3" applyFont="1" applyBorder="1" applyAlignment="1">
      <alignment horizontal="left" vertical="center" wrapText="1"/>
    </xf>
    <xf numFmtId="0" fontId="26" fillId="0" borderId="50" xfId="3" applyFont="1" applyBorder="1" applyAlignment="1">
      <alignment horizontal="left" vertical="center" wrapText="1"/>
    </xf>
    <xf numFmtId="0" fontId="27" fillId="0" borderId="69" xfId="3" applyFont="1" applyBorder="1" applyAlignment="1">
      <alignment horizontal="left" vertical="center" wrapText="1"/>
    </xf>
    <xf numFmtId="0" fontId="27" fillId="0" borderId="6" xfId="3" applyFont="1" applyBorder="1" applyAlignment="1">
      <alignment horizontal="left" vertical="center" wrapText="1"/>
    </xf>
    <xf numFmtId="0" fontId="27" fillId="0" borderId="68" xfId="3" applyFont="1" applyBorder="1" applyAlignment="1">
      <alignment horizontal="left" vertical="center" wrapText="1"/>
    </xf>
    <xf numFmtId="0" fontId="27" fillId="0" borderId="15" xfId="3" applyFont="1" applyBorder="1" applyAlignment="1">
      <alignment horizontal="left" vertical="center" wrapText="1"/>
    </xf>
    <xf numFmtId="0" fontId="29" fillId="2" borderId="19" xfId="3" applyFont="1" applyFill="1" applyBorder="1" applyAlignment="1">
      <alignment horizontal="left" vertical="center" wrapText="1"/>
    </xf>
    <xf numFmtId="0" fontId="29" fillId="0" borderId="70" xfId="3" applyFont="1" applyBorder="1" applyAlignment="1">
      <alignment horizontal="left" vertical="center" wrapText="1"/>
    </xf>
    <xf numFmtId="0" fontId="27" fillId="0" borderId="72" xfId="3" applyFont="1" applyBorder="1" applyAlignment="1">
      <alignment horizontal="left" vertical="center" wrapText="1"/>
    </xf>
    <xf numFmtId="0" fontId="27" fillId="0" borderId="10" xfId="3" applyFont="1" applyBorder="1" applyAlignment="1">
      <alignment horizontal="left" vertical="center" wrapText="1"/>
    </xf>
    <xf numFmtId="0" fontId="27" fillId="0" borderId="51" xfId="3" applyFont="1" applyBorder="1" applyAlignment="1">
      <alignment horizontal="left" vertical="center" wrapText="1"/>
    </xf>
    <xf numFmtId="0" fontId="27" fillId="0" borderId="25" xfId="3" applyFont="1" applyBorder="1" applyAlignment="1">
      <alignment horizontal="left" vertical="center" wrapText="1"/>
    </xf>
    <xf numFmtId="0" fontId="27" fillId="0" borderId="29" xfId="3" applyFont="1" applyBorder="1" applyAlignment="1">
      <alignment horizontal="left" vertical="center" wrapText="1"/>
    </xf>
    <xf numFmtId="0" fontId="27" fillId="0" borderId="24" xfId="3" applyFont="1" applyBorder="1" applyAlignment="1">
      <alignment horizontal="left" vertical="center" wrapText="1"/>
    </xf>
    <xf numFmtId="0" fontId="27" fillId="0" borderId="26" xfId="3" applyFont="1" applyBorder="1" applyAlignment="1">
      <alignment horizontal="left" vertical="center" wrapText="1"/>
    </xf>
    <xf numFmtId="0" fontId="27" fillId="0" borderId="38" xfId="3" applyFont="1" applyBorder="1" applyAlignment="1">
      <alignment horizontal="left" vertical="center" wrapText="1" indent="1"/>
    </xf>
    <xf numFmtId="0" fontId="27" fillId="0" borderId="69" xfId="3" applyFont="1" applyBorder="1" applyAlignment="1">
      <alignment horizontal="left" vertical="center" wrapText="1" indent="1"/>
    </xf>
    <xf numFmtId="0" fontId="32" fillId="2" borderId="0" xfId="3" applyFont="1" applyFill="1" applyAlignment="1">
      <alignment horizontal="left" vertical="center" wrapText="1" indent="1"/>
    </xf>
    <xf numFmtId="0" fontId="29" fillId="2" borderId="0" xfId="3" applyFont="1" applyFill="1" applyAlignment="1">
      <alignment horizontal="left" vertical="center" wrapText="1" indent="1"/>
    </xf>
    <xf numFmtId="0" fontId="27" fillId="2" borderId="0" xfId="3" applyFont="1" applyFill="1" applyAlignment="1">
      <alignment horizontal="left" vertical="center" wrapText="1" indent="1"/>
    </xf>
    <xf numFmtId="0" fontId="27" fillId="0" borderId="38" xfId="3" applyFont="1" applyBorder="1" applyAlignment="1">
      <alignment horizontal="center" vertical="center" wrapText="1"/>
    </xf>
    <xf numFmtId="0" fontId="27" fillId="0" borderId="77" xfId="3" applyFont="1" applyBorder="1" applyAlignment="1">
      <alignment horizontal="left" vertical="center" wrapText="1"/>
    </xf>
    <xf numFmtId="0" fontId="27" fillId="0" borderId="25" xfId="3" applyFont="1" applyBorder="1" applyAlignment="1">
      <alignment horizontal="left" vertical="center" wrapText="1" indent="1"/>
    </xf>
    <xf numFmtId="0" fontId="29" fillId="9" borderId="42" xfId="3" applyFont="1" applyFill="1" applyBorder="1" applyAlignment="1">
      <alignment horizontal="left" vertical="center" wrapText="1"/>
    </xf>
    <xf numFmtId="0" fontId="29" fillId="9" borderId="23" xfId="3" applyFont="1" applyFill="1" applyBorder="1" applyAlignment="1">
      <alignment horizontal="left" vertical="center" wrapText="1"/>
    </xf>
    <xf numFmtId="0" fontId="29" fillId="9" borderId="17" xfId="3" applyFont="1" applyFill="1" applyBorder="1" applyAlignment="1">
      <alignment horizontal="left" vertical="center" wrapText="1"/>
    </xf>
    <xf numFmtId="0" fontId="29" fillId="9" borderId="18" xfId="3" applyFont="1" applyFill="1" applyBorder="1" applyAlignment="1">
      <alignment horizontal="left" vertical="center" wrapText="1"/>
    </xf>
    <xf numFmtId="0" fontId="29" fillId="9" borderId="16" xfId="3" applyFont="1" applyFill="1" applyBorder="1" applyAlignment="1">
      <alignment horizontal="left" vertical="center" wrapText="1"/>
    </xf>
    <xf numFmtId="0" fontId="29" fillId="9" borderId="67" xfId="3" applyFont="1" applyFill="1" applyBorder="1" applyAlignment="1">
      <alignment horizontal="left" vertical="center" wrapText="1"/>
    </xf>
    <xf numFmtId="0" fontId="29" fillId="9" borderId="22" xfId="3" applyFont="1" applyFill="1" applyBorder="1" applyAlignment="1">
      <alignment horizontal="left" vertical="center" wrapText="1"/>
    </xf>
    <xf numFmtId="0" fontId="29" fillId="9" borderId="66" xfId="3" applyFont="1" applyFill="1" applyBorder="1" applyAlignment="1">
      <alignment horizontal="left" vertical="center" wrapText="1"/>
    </xf>
    <xf numFmtId="0" fontId="29" fillId="9" borderId="58" xfId="3" applyFont="1" applyFill="1" applyBorder="1" applyAlignment="1">
      <alignment horizontal="left" vertical="center" wrapText="1"/>
    </xf>
    <xf numFmtId="0" fontId="29" fillId="9" borderId="19" xfId="3" applyFont="1" applyFill="1" applyBorder="1" applyAlignment="1">
      <alignment horizontal="left" vertical="center" wrapText="1"/>
    </xf>
    <xf numFmtId="0" fontId="31" fillId="9" borderId="57" xfId="3" applyFont="1" applyFill="1" applyBorder="1" applyAlignment="1">
      <alignment horizontal="left" vertical="center" wrapText="1"/>
    </xf>
    <xf numFmtId="0" fontId="31" fillId="9" borderId="56" xfId="3" applyFont="1" applyFill="1" applyBorder="1" applyAlignment="1">
      <alignment horizontal="left" vertical="center" wrapText="1"/>
    </xf>
    <xf numFmtId="0" fontId="31" fillId="9" borderId="55" xfId="3" applyFont="1" applyFill="1" applyBorder="1" applyAlignment="1">
      <alignment horizontal="left" vertical="center" wrapText="1"/>
    </xf>
    <xf numFmtId="0" fontId="31" fillId="9" borderId="58" xfId="3" applyFont="1" applyFill="1" applyBorder="1" applyAlignment="1">
      <alignment horizontal="left" vertical="center" wrapText="1"/>
    </xf>
    <xf numFmtId="0" fontId="31" fillId="9" borderId="75" xfId="3" applyFont="1" applyFill="1" applyBorder="1" applyAlignment="1">
      <alignment horizontal="left" vertical="center" wrapText="1"/>
    </xf>
    <xf numFmtId="0" fontId="31" fillId="9" borderId="76" xfId="3" applyFont="1" applyFill="1" applyBorder="1" applyAlignment="1">
      <alignment horizontal="left" vertical="center" wrapText="1"/>
    </xf>
    <xf numFmtId="0" fontId="29" fillId="9" borderId="36" xfId="3" applyFont="1" applyFill="1" applyBorder="1" applyAlignment="1">
      <alignment horizontal="left" vertical="center" wrapText="1"/>
    </xf>
    <xf numFmtId="0" fontId="29" fillId="9" borderId="42" xfId="3" applyFont="1" applyFill="1" applyBorder="1" applyAlignment="1">
      <alignment horizontal="left" vertical="center" wrapText="1" indent="1"/>
    </xf>
    <xf numFmtId="0" fontId="29" fillId="9" borderId="23" xfId="3" applyFont="1" applyFill="1" applyBorder="1" applyAlignment="1">
      <alignment horizontal="left" vertical="center" wrapText="1" indent="1"/>
    </xf>
    <xf numFmtId="0" fontId="29" fillId="9" borderId="17" xfId="3" applyFont="1" applyFill="1" applyBorder="1" applyAlignment="1">
      <alignment horizontal="left" vertical="center" wrapText="1" indent="1"/>
    </xf>
    <xf numFmtId="0" fontId="29" fillId="9" borderId="22" xfId="3" applyFont="1" applyFill="1" applyBorder="1" applyAlignment="1">
      <alignment horizontal="left" vertical="center" wrapText="1" indent="1"/>
    </xf>
    <xf numFmtId="0" fontId="29" fillId="9" borderId="16" xfId="3" applyFont="1" applyFill="1" applyBorder="1" applyAlignment="1">
      <alignment horizontal="left" vertical="center" wrapText="1" indent="1"/>
    </xf>
    <xf numFmtId="0" fontId="29" fillId="9" borderId="18" xfId="3" applyFont="1" applyFill="1" applyBorder="1" applyAlignment="1">
      <alignment horizontal="left" vertical="center" wrapText="1" indent="1"/>
    </xf>
    <xf numFmtId="0" fontId="26" fillId="0" borderId="51" xfId="3" applyFont="1" applyBorder="1" applyAlignment="1">
      <alignment horizontal="left" vertical="center" wrapText="1"/>
    </xf>
    <xf numFmtId="0" fontId="26" fillId="0" borderId="26" xfId="3" applyFont="1" applyBorder="1" applyAlignment="1">
      <alignment horizontal="left" vertical="center" wrapText="1"/>
    </xf>
    <xf numFmtId="0" fontId="26" fillId="0" borderId="24" xfId="3" applyFont="1" applyBorder="1" applyAlignment="1">
      <alignment horizontal="left" vertical="center" wrapText="1"/>
    </xf>
    <xf numFmtId="0" fontId="26" fillId="0" borderId="15" xfId="3" applyFont="1" applyBorder="1" applyAlignment="1">
      <alignment horizontal="left" vertical="center" wrapText="1"/>
    </xf>
    <xf numFmtId="0" fontId="26" fillId="0" borderId="68" xfId="3" applyFont="1" applyBorder="1" applyAlignment="1">
      <alignment horizontal="left" vertical="center" wrapText="1"/>
    </xf>
    <xf numFmtId="0" fontId="26" fillId="0" borderId="37" xfId="2" applyFont="1" applyBorder="1" applyAlignment="1">
      <alignment horizontal="left" vertical="center" wrapText="1" indent="1"/>
    </xf>
    <xf numFmtId="0" fontId="26" fillId="0" borderId="68" xfId="2" applyFont="1" applyBorder="1" applyAlignment="1">
      <alignment horizontal="left" vertical="center" wrapText="1" indent="1"/>
    </xf>
    <xf numFmtId="0" fontId="26" fillId="0" borderId="16" xfId="2" applyFont="1" applyBorder="1" applyAlignment="1">
      <alignment horizontal="left" vertical="center" wrapText="1" indent="1"/>
    </xf>
    <xf numFmtId="0" fontId="26" fillId="0" borderId="29" xfId="3" applyFont="1" applyBorder="1" applyAlignment="1">
      <alignment horizontal="left" vertical="center" wrapText="1"/>
    </xf>
    <xf numFmtId="0" fontId="26" fillId="0" borderId="6" xfId="3" applyFont="1" applyBorder="1" applyAlignment="1">
      <alignment horizontal="left" vertical="center" wrapText="1"/>
    </xf>
    <xf numFmtId="0" fontId="1" fillId="0" borderId="51" xfId="3" applyBorder="1" applyAlignment="1">
      <alignment horizontal="left" vertical="center" wrapText="1"/>
    </xf>
    <xf numFmtId="0" fontId="1" fillId="0" borderId="37" xfId="3" applyBorder="1" applyAlignment="1">
      <alignment horizontal="left" vertical="center" wrapText="1"/>
    </xf>
    <xf numFmtId="0" fontId="34" fillId="0" borderId="10" xfId="0" applyFont="1" applyBorder="1" applyAlignment="1">
      <alignment horizontal="center" vertical="center" wrapText="1"/>
    </xf>
    <xf numFmtId="0" fontId="27" fillId="0" borderId="25" xfId="3" applyFont="1" applyBorder="1" applyAlignment="1">
      <alignment horizontal="center" vertical="center" wrapText="1"/>
    </xf>
    <xf numFmtId="0" fontId="27" fillId="0" borderId="69" xfId="3" applyFont="1" applyBorder="1" applyAlignment="1">
      <alignment horizontal="center" vertical="center" wrapText="1"/>
    </xf>
    <xf numFmtId="0" fontId="7" fillId="0" borderId="6" xfId="0" applyFont="1" applyBorder="1" applyAlignment="1">
      <alignment wrapText="1"/>
    </xf>
    <xf numFmtId="9" fontId="7" fillId="2" borderId="10" xfId="0" applyNumberFormat="1" applyFont="1" applyFill="1" applyBorder="1"/>
    <xf numFmtId="9" fontId="7" fillId="2" borderId="6" xfId="0" applyNumberFormat="1" applyFont="1" applyFill="1" applyBorder="1"/>
    <xf numFmtId="0" fontId="0" fillId="0" borderId="14" xfId="0" applyBorder="1"/>
    <xf numFmtId="0" fontId="0" fillId="0" borderId="79" xfId="0" applyBorder="1"/>
    <xf numFmtId="0" fontId="0" fillId="0" borderId="80" xfId="0" applyBorder="1"/>
    <xf numFmtId="0" fontId="0" fillId="0" borderId="81" xfId="0" applyBorder="1"/>
    <xf numFmtId="0" fontId="36" fillId="0" borderId="80" xfId="0" applyFont="1" applyBorder="1" applyAlignment="1">
      <alignment horizontal="left" vertical="center" indent="4"/>
    </xf>
    <xf numFmtId="0" fontId="35" fillId="0" borderId="80" xfId="0" applyFont="1" applyBorder="1" applyAlignment="1">
      <alignment horizontal="left" vertical="center" indent="4"/>
    </xf>
    <xf numFmtId="0" fontId="35" fillId="0" borderId="82" xfId="0" applyFont="1" applyBorder="1" applyAlignment="1">
      <alignment vertical="center"/>
    </xf>
    <xf numFmtId="0" fontId="0" fillId="0" borderId="83" xfId="0" applyBorder="1"/>
    <xf numFmtId="0" fontId="0" fillId="0" borderId="84" xfId="0" applyBorder="1"/>
    <xf numFmtId="0" fontId="38" fillId="0" borderId="6" xfId="0" applyFont="1" applyBorder="1" applyAlignment="1">
      <alignment horizontal="center" vertical="center" wrapText="1"/>
    </xf>
    <xf numFmtId="0" fontId="27" fillId="0" borderId="52" xfId="2" applyFont="1" applyBorder="1" applyAlignment="1">
      <alignment horizontal="center" vertical="center" wrapText="1"/>
    </xf>
    <xf numFmtId="0" fontId="27" fillId="0" borderId="32" xfId="2" applyFont="1" applyBorder="1" applyAlignment="1">
      <alignment horizontal="center" vertical="center" wrapText="1"/>
    </xf>
    <xf numFmtId="0" fontId="27" fillId="0" borderId="61" xfId="2" applyFont="1" applyBorder="1" applyAlignment="1">
      <alignment horizontal="center" vertical="center" wrapText="1"/>
    </xf>
    <xf numFmtId="0" fontId="27" fillId="0" borderId="25" xfId="2" applyFont="1" applyBorder="1" applyAlignment="1">
      <alignment horizontal="center" vertical="center" wrapText="1"/>
    </xf>
    <xf numFmtId="0" fontId="29" fillId="8" borderId="52" xfId="2" applyFont="1" applyFill="1" applyBorder="1" applyAlignment="1">
      <alignment horizontal="left" vertical="center" wrapText="1"/>
    </xf>
    <xf numFmtId="0" fontId="32" fillId="8" borderId="59" xfId="2" applyFont="1" applyFill="1" applyBorder="1" applyAlignment="1">
      <alignment horizontal="left" vertical="center" wrapText="1"/>
    </xf>
    <xf numFmtId="0" fontId="32" fillId="8" borderId="51" xfId="2" applyFont="1" applyFill="1" applyBorder="1" applyAlignment="1">
      <alignment horizontal="left" vertical="center" wrapText="1"/>
    </xf>
    <xf numFmtId="0" fontId="29" fillId="8" borderId="49" xfId="2" applyFont="1" applyFill="1" applyBorder="1" applyAlignment="1">
      <alignment horizontal="left" vertical="center" wrapText="1"/>
    </xf>
    <xf numFmtId="0" fontId="27" fillId="0" borderId="50" xfId="2" applyFont="1" applyBorder="1" applyAlignment="1">
      <alignment horizontal="left" vertical="center" wrapText="1"/>
    </xf>
    <xf numFmtId="0" fontId="27" fillId="0" borderId="48" xfId="2" applyFont="1" applyBorder="1" applyAlignment="1">
      <alignment horizontal="left" vertical="center" wrapText="1"/>
    </xf>
    <xf numFmtId="0" fontId="28" fillId="0" borderId="50" xfId="2" applyFont="1" applyBorder="1" applyAlignment="1">
      <alignment horizontal="left" vertical="center" wrapText="1"/>
    </xf>
    <xf numFmtId="0" fontId="28" fillId="0" borderId="48" xfId="2" applyFont="1" applyBorder="1" applyAlignment="1">
      <alignment horizontal="left" vertical="center" wrapText="1"/>
    </xf>
    <xf numFmtId="0" fontId="27" fillId="0" borderId="49" xfId="2" applyFont="1" applyBorder="1" applyAlignment="1">
      <alignment horizontal="center" vertical="center" wrapText="1"/>
    </xf>
    <xf numFmtId="0" fontId="27" fillId="0" borderId="34" xfId="2" applyFont="1" applyBorder="1" applyAlignment="1">
      <alignment horizontal="center" vertical="center" wrapText="1"/>
    </xf>
    <xf numFmtId="0" fontId="27" fillId="0" borderId="64" xfId="2" applyFont="1" applyBorder="1" applyAlignment="1">
      <alignment horizontal="center" vertical="center" wrapText="1"/>
    </xf>
    <xf numFmtId="0" fontId="29" fillId="9" borderId="52" xfId="3" applyFont="1" applyFill="1" applyBorder="1" applyAlignment="1">
      <alignment horizontal="left" vertical="center" wrapText="1"/>
    </xf>
    <xf numFmtId="0" fontId="32" fillId="9" borderId="59" xfId="3" applyFont="1" applyFill="1" applyBorder="1" applyAlignment="1">
      <alignment horizontal="left" vertical="center" wrapText="1"/>
    </xf>
    <xf numFmtId="0" fontId="32" fillId="9" borderId="51" xfId="3" applyFont="1" applyFill="1" applyBorder="1" applyAlignment="1">
      <alignment horizontal="left" vertical="center" wrapText="1"/>
    </xf>
    <xf numFmtId="0" fontId="29" fillId="9" borderId="49" xfId="3" applyFont="1" applyFill="1" applyBorder="1" applyAlignment="1">
      <alignment horizontal="left" vertical="center" wrapText="1"/>
    </xf>
    <xf numFmtId="0" fontId="27" fillId="9" borderId="50" xfId="3" applyFont="1" applyFill="1" applyBorder="1" applyAlignment="1">
      <alignment horizontal="left" vertical="center" wrapText="1"/>
    </xf>
    <xf numFmtId="0" fontId="27" fillId="9" borderId="48" xfId="3" applyFont="1" applyFill="1" applyBorder="1" applyAlignment="1">
      <alignment horizontal="left" vertical="center" wrapText="1"/>
    </xf>
    <xf numFmtId="0" fontId="28" fillId="9" borderId="50" xfId="3" applyFont="1" applyFill="1" applyBorder="1" applyAlignment="1">
      <alignment horizontal="left" vertical="center" wrapText="1"/>
    </xf>
    <xf numFmtId="0" fontId="28" fillId="9" borderId="48" xfId="3" applyFont="1" applyFill="1" applyBorder="1" applyAlignment="1">
      <alignment horizontal="left" vertical="center" wrapText="1"/>
    </xf>
    <xf numFmtId="0" fontId="27" fillId="0" borderId="28" xfId="2" applyFont="1" applyBorder="1" applyAlignment="1">
      <alignment horizontal="center" vertical="center" wrapText="1"/>
    </xf>
    <xf numFmtId="0" fontId="27" fillId="0" borderId="49" xfId="3" applyFont="1" applyBorder="1" applyAlignment="1">
      <alignment horizontal="center" vertical="center" wrapText="1"/>
    </xf>
    <xf numFmtId="0" fontId="27" fillId="0" borderId="64" xfId="3" applyFont="1" applyBorder="1" applyAlignment="1">
      <alignment horizontal="center" vertical="center" wrapText="1"/>
    </xf>
    <xf numFmtId="0" fontId="27" fillId="0" borderId="52" xfId="3" applyFont="1" applyBorder="1" applyAlignment="1">
      <alignment horizontal="center" vertical="center" wrapText="1"/>
    </xf>
    <xf numFmtId="0" fontId="27" fillId="0" borderId="61" xfId="3" applyFont="1" applyBorder="1" applyAlignment="1">
      <alignment horizontal="center" vertical="center" wrapText="1"/>
    </xf>
    <xf numFmtId="0" fontId="26" fillId="0" borderId="49" xfId="3" applyFont="1" applyBorder="1" applyAlignment="1">
      <alignment horizontal="center" vertical="center" wrapText="1"/>
    </xf>
    <xf numFmtId="0" fontId="26" fillId="0" borderId="64" xfId="3" applyFont="1" applyBorder="1" applyAlignment="1">
      <alignment horizontal="center" vertical="center" wrapText="1"/>
    </xf>
    <xf numFmtId="0" fontId="26" fillId="0" borderId="52" xfId="3" applyFont="1" applyBorder="1" applyAlignment="1">
      <alignment horizontal="center" vertical="center" wrapText="1"/>
    </xf>
    <xf numFmtId="0" fontId="26" fillId="0" borderId="61" xfId="3" applyFont="1" applyBorder="1" applyAlignment="1">
      <alignment horizontal="center" vertical="center" wrapText="1"/>
    </xf>
    <xf numFmtId="0" fontId="29" fillId="8" borderId="38" xfId="2" applyFont="1" applyFill="1" applyBorder="1" applyAlignment="1">
      <alignment horizontal="left" vertical="center" wrapText="1"/>
    </xf>
    <xf numFmtId="0" fontId="29" fillId="8" borderId="39" xfId="2" applyFont="1" applyFill="1" applyBorder="1" applyAlignment="1">
      <alignment horizontal="left" vertical="center" wrapText="1"/>
    </xf>
    <xf numFmtId="0" fontId="32" fillId="8" borderId="37" xfId="2" applyFont="1" applyFill="1" applyBorder="1" applyAlignment="1">
      <alignment horizontal="left" vertical="center" wrapText="1"/>
    </xf>
    <xf numFmtId="0" fontId="29" fillId="8" borderId="72" xfId="2" applyFont="1" applyFill="1" applyBorder="1" applyAlignment="1">
      <alignment horizontal="left" vertical="center" wrapText="1"/>
    </xf>
    <xf numFmtId="0" fontId="32" fillId="8" borderId="43" xfId="2" applyFont="1" applyFill="1" applyBorder="1" applyAlignment="1">
      <alignment horizontal="left" vertical="center" wrapText="1"/>
    </xf>
    <xf numFmtId="0" fontId="32" fillId="8" borderId="71" xfId="2" applyFont="1" applyFill="1" applyBorder="1" applyAlignment="1">
      <alignment horizontal="left" vertical="center" wrapText="1"/>
    </xf>
    <xf numFmtId="0" fontId="29" fillId="9" borderId="38" xfId="3" applyFont="1" applyFill="1" applyBorder="1" applyAlignment="1">
      <alignment horizontal="left" vertical="center" wrapText="1"/>
    </xf>
    <xf numFmtId="0" fontId="29" fillId="9" borderId="39" xfId="3" applyFont="1" applyFill="1" applyBorder="1" applyAlignment="1">
      <alignment horizontal="left" vertical="center" wrapText="1"/>
    </xf>
    <xf numFmtId="0" fontId="32" fillId="9" borderId="37" xfId="3" applyFont="1" applyFill="1" applyBorder="1" applyAlignment="1">
      <alignment horizontal="left" vertical="center" wrapText="1"/>
    </xf>
    <xf numFmtId="0" fontId="29" fillId="9" borderId="72" xfId="3" applyFont="1" applyFill="1" applyBorder="1" applyAlignment="1">
      <alignment horizontal="left" vertical="center" wrapText="1"/>
    </xf>
    <xf numFmtId="0" fontId="32" fillId="9" borderId="43" xfId="3" applyFont="1" applyFill="1" applyBorder="1" applyAlignment="1">
      <alignment horizontal="left" vertical="center" wrapText="1"/>
    </xf>
    <xf numFmtId="0" fontId="29" fillId="8" borderId="38" xfId="2" applyFont="1" applyFill="1" applyBorder="1" applyAlignment="1">
      <alignment horizontal="left" vertical="center" wrapText="1" indent="1"/>
    </xf>
    <xf numFmtId="0" fontId="32" fillId="8" borderId="43" xfId="2" applyFont="1" applyFill="1" applyBorder="1" applyAlignment="1">
      <alignment horizontal="left" vertical="center" wrapText="1" indent="1"/>
    </xf>
    <xf numFmtId="0" fontId="32" fillId="8" borderId="37" xfId="2" applyFont="1" applyFill="1" applyBorder="1" applyAlignment="1">
      <alignment horizontal="left" vertical="center" wrapText="1" indent="1"/>
    </xf>
    <xf numFmtId="0" fontId="29" fillId="8" borderId="39" xfId="2" applyFont="1" applyFill="1" applyBorder="1" applyAlignment="1">
      <alignment horizontal="left" vertical="center" wrapText="1" indent="1"/>
    </xf>
    <xf numFmtId="0" fontId="29" fillId="9" borderId="38" xfId="3" applyFont="1" applyFill="1" applyBorder="1" applyAlignment="1">
      <alignment horizontal="left" vertical="center" wrapText="1" indent="1"/>
    </xf>
    <xf numFmtId="0" fontId="32" fillId="9" borderId="43" xfId="3" applyFont="1" applyFill="1" applyBorder="1" applyAlignment="1">
      <alignment horizontal="left" vertical="center" wrapText="1" indent="1"/>
    </xf>
    <xf numFmtId="0" fontId="32" fillId="9" borderId="37" xfId="3" applyFont="1" applyFill="1" applyBorder="1" applyAlignment="1">
      <alignment horizontal="left" vertical="center" wrapText="1" indent="1"/>
    </xf>
    <xf numFmtId="0" fontId="29" fillId="9" borderId="39" xfId="3" applyFont="1" applyFill="1" applyBorder="1" applyAlignment="1">
      <alignment horizontal="left" vertical="center" wrapText="1" inden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7" fillId="2" borderId="8" xfId="0" applyFont="1" applyFill="1" applyBorder="1" applyAlignment="1">
      <alignment horizontal="center" vertical="center" wrapText="1"/>
    </xf>
    <xf numFmtId="0" fontId="0" fillId="2" borderId="15" xfId="0" applyFill="1" applyBorder="1" applyAlignment="1">
      <alignment horizontal="center" vertical="center" wrapText="1"/>
    </xf>
    <xf numFmtId="0" fontId="7" fillId="5" borderId="8" xfId="0" applyFont="1" applyFill="1" applyBorder="1" applyAlignment="1">
      <alignment horizontal="center" vertical="center" wrapText="1"/>
    </xf>
    <xf numFmtId="0" fontId="0" fillId="5" borderId="15" xfId="0" applyFill="1" applyBorder="1" applyAlignment="1">
      <alignment horizontal="center" vertical="center" wrapText="1"/>
    </xf>
    <xf numFmtId="0" fontId="7" fillId="5" borderId="6" xfId="0" applyFont="1" applyFill="1" applyBorder="1" applyAlignment="1">
      <alignment horizontal="center" vertical="center" wrapText="1"/>
    </xf>
    <xf numFmtId="0" fontId="0" fillId="5" borderId="8" xfId="0" applyFill="1" applyBorder="1" applyAlignment="1">
      <alignment horizontal="center"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0" fontId="0" fillId="0" borderId="15" xfId="0" applyBorder="1" applyAlignment="1">
      <alignment horizontal="center" vertical="center" wrapText="1"/>
    </xf>
    <xf numFmtId="0" fontId="17" fillId="0" borderId="6" xfId="0" applyFont="1" applyBorder="1" applyAlignment="1">
      <alignment vertical="center" wrapText="1"/>
    </xf>
    <xf numFmtId="0" fontId="13" fillId="0" borderId="0" xfId="0" applyFont="1" applyAlignment="1">
      <alignment horizontal="center"/>
    </xf>
    <xf numFmtId="0" fontId="19" fillId="0" borderId="2"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11" xfId="0" applyFont="1" applyBorder="1" applyAlignment="1">
      <alignment vertical="center" wrapText="1"/>
    </xf>
    <xf numFmtId="0" fontId="19" fillId="0" borderId="13" xfId="0" applyFont="1" applyBorder="1" applyAlignment="1">
      <alignment vertical="center" wrapText="1"/>
    </xf>
    <xf numFmtId="0" fontId="17" fillId="0" borderId="12" xfId="0" applyFont="1" applyBorder="1" applyAlignment="1">
      <alignment vertical="center" wrapText="1"/>
    </xf>
    <xf numFmtId="0" fontId="17" fillId="0" borderId="14" xfId="0" applyFont="1" applyBorder="1" applyAlignment="1">
      <alignment vertical="center" wrapText="1"/>
    </xf>
    <xf numFmtId="0" fontId="17" fillId="0" borderId="9" xfId="0" applyFont="1" applyBorder="1" applyAlignment="1">
      <alignment vertical="center" wrapText="1"/>
    </xf>
    <xf numFmtId="0" fontId="17" fillId="0" borderId="0" xfId="0" applyFont="1" applyAlignment="1">
      <alignment vertical="center" wrapText="1"/>
    </xf>
    <xf numFmtId="0" fontId="7" fillId="0" borderId="10" xfId="0" applyFont="1" applyBorder="1" applyAlignment="1">
      <alignment horizontal="center" vertical="center" wrapText="1"/>
    </xf>
    <xf numFmtId="0" fontId="7" fillId="0" borderId="6" xfId="0" applyFont="1" applyBorder="1" applyAlignment="1">
      <alignment horizontal="center" vertical="top"/>
    </xf>
    <xf numFmtId="0" fontId="22" fillId="0" borderId="6" xfId="0" applyFont="1" applyBorder="1" applyAlignment="1">
      <alignment horizontal="center" wrapText="1"/>
    </xf>
    <xf numFmtId="0" fontId="7" fillId="0" borderId="6" xfId="0" applyFont="1" applyBorder="1" applyAlignment="1">
      <alignment horizontal="center" wrapText="1"/>
    </xf>
    <xf numFmtId="0" fontId="7" fillId="0" borderId="6" xfId="0" applyFont="1" applyBorder="1" applyAlignment="1">
      <alignment horizontal="center" vertical="top" wrapText="1"/>
    </xf>
    <xf numFmtId="0" fontId="0" fillId="5" borderId="10" xfId="0" applyFill="1" applyBorder="1" applyAlignment="1">
      <alignment horizontal="center" vertical="center" wrapText="1"/>
    </xf>
    <xf numFmtId="0" fontId="7" fillId="2" borderId="10"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0" fillId="4" borderId="8" xfId="0" applyFill="1" applyBorder="1" applyAlignment="1">
      <alignment horizontal="center" vertical="center" wrapText="1"/>
    </xf>
    <xf numFmtId="0" fontId="0" fillId="4" borderId="10" xfId="0" applyFill="1" applyBorder="1" applyAlignment="1">
      <alignment horizontal="center" vertical="center" wrapText="1"/>
    </xf>
    <xf numFmtId="0" fontId="0" fillId="3" borderId="6" xfId="0" applyFill="1" applyBorder="1" applyAlignment="1">
      <alignment horizontal="center"/>
    </xf>
    <xf numFmtId="0" fontId="0" fillId="0" borderId="6" xfId="0" applyBorder="1" applyAlignment="1">
      <alignment horizontal="center"/>
    </xf>
    <xf numFmtId="0" fontId="0" fillId="7" borderId="6" xfId="0" applyFill="1" applyBorder="1" applyAlignment="1">
      <alignment horizontal="center"/>
    </xf>
    <xf numFmtId="0" fontId="0" fillId="0" borderId="6" xfId="0" applyBorder="1" applyAlignment="1">
      <alignment horizontal="center" vertical="top"/>
    </xf>
    <xf numFmtId="0" fontId="0" fillId="0" borderId="6" xfId="0" applyBorder="1" applyAlignment="1">
      <alignment horizontal="left" vertical="top"/>
    </xf>
    <xf numFmtId="0" fontId="0" fillId="0" borderId="6" xfId="0" applyBorder="1" applyAlignment="1">
      <alignment horizontal="left"/>
    </xf>
    <xf numFmtId="0" fontId="0" fillId="0" borderId="6" xfId="0" applyBorder="1" applyAlignment="1">
      <alignment horizontal="left" wrapText="1"/>
    </xf>
    <xf numFmtId="0" fontId="0" fillId="7" borderId="13" xfId="0" applyFill="1" applyBorder="1" applyAlignment="1">
      <alignment horizontal="left"/>
    </xf>
    <xf numFmtId="0" fontId="0" fillId="0" borderId="8" xfId="0" applyBorder="1" applyAlignment="1">
      <alignment horizontal="center"/>
    </xf>
    <xf numFmtId="0" fontId="0" fillId="0" borderId="10" xfId="0" applyBorder="1" applyAlignment="1">
      <alignment horizontal="center"/>
    </xf>
    <xf numFmtId="0" fontId="37" fillId="0" borderId="78" xfId="0" applyFont="1" applyBorder="1" applyAlignment="1">
      <alignment horizontal="center"/>
    </xf>
    <xf numFmtId="0" fontId="37" fillId="0" borderId="14" xfId="0" applyFont="1" applyBorder="1" applyAlignment="1">
      <alignment horizontal="center"/>
    </xf>
  </cellXfs>
  <cellStyles count="5">
    <cellStyle name="Normal" xfId="0" builtinId="0"/>
    <cellStyle name="Normal 2" xfId="1" xr:uid="{00000000-0005-0000-0000-000001000000}"/>
    <cellStyle name="Normal 2 2" xfId="3" xr:uid="{CADD6BC1-2C28-4CAE-84DF-D1D1C628D1AE}"/>
    <cellStyle name="Normal 3" xfId="2" xr:uid="{B726823E-70D3-404B-B4FB-820DEF72CB19}"/>
    <cellStyle name="Normal 4" xfId="4" xr:uid="{45AA9E03-4CD7-491A-8C75-160E0EBB2E94}"/>
  </cellStyles>
  <dxfs count="5">
    <dxf>
      <fill>
        <patternFill>
          <bgColor rgb="FFFFC000"/>
        </patternFill>
      </fill>
    </dxf>
    <dxf>
      <font>
        <color theme="0"/>
      </font>
      <fill>
        <patternFill>
          <bgColor theme="0"/>
        </patternFill>
      </fill>
    </dxf>
    <dxf>
      <fill>
        <patternFill>
          <bgColor rgb="FFFFFF00"/>
        </patternFill>
      </fill>
    </dxf>
    <dxf>
      <fill>
        <patternFill>
          <bgColor rgb="FFFFC000"/>
        </patternFill>
      </fill>
    </dxf>
    <dxf>
      <font>
        <color auto="1"/>
      </font>
      <fill>
        <patternFill>
          <bgColor rgb="FFFF0000"/>
        </patternFill>
      </fill>
    </dxf>
  </dxfs>
  <tableStyles count="0" defaultTableStyle="TableStyleMedium9" defaultPivotStyle="PivotStyleLight16"/>
  <colors>
    <mruColors>
      <color rgb="FFFFFFDD"/>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png"/><Relationship Id="rId21" Type="http://schemas.openxmlformats.org/officeDocument/2006/relationships/image" Target="../media/image22.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2" Type="http://schemas.openxmlformats.org/officeDocument/2006/relationships/image" Target="../media/image3.png"/><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emf"/><Relationship Id="rId24" Type="http://schemas.openxmlformats.org/officeDocument/2006/relationships/image" Target="../media/image25.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10" Type="http://schemas.openxmlformats.org/officeDocument/2006/relationships/image" Target="../media/image11.emf"/><Relationship Id="rId19" Type="http://schemas.openxmlformats.org/officeDocument/2006/relationships/image" Target="../media/image20.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1</xdr:col>
      <xdr:colOff>85139</xdr:colOff>
      <xdr:row>59</xdr:row>
      <xdr:rowOff>204109</xdr:rowOff>
    </xdr:from>
    <xdr:to>
      <xdr:col>4</xdr:col>
      <xdr:colOff>1351058</xdr:colOff>
      <xdr:row>76</xdr:row>
      <xdr:rowOff>190504</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1" cstate="print"/>
        <a:srcRect t="15904"/>
        <a:stretch>
          <a:fillRect/>
        </a:stretch>
      </xdr:blipFill>
      <xdr:spPr bwMode="auto">
        <a:xfrm>
          <a:off x="85139" y="88718573"/>
          <a:ext cx="6626391" cy="4381498"/>
        </a:xfrm>
        <a:prstGeom prst="rect">
          <a:avLst/>
        </a:prstGeom>
        <a:solidFill>
          <a:schemeClr val="bg1"/>
        </a:solidFill>
      </xdr:spPr>
    </xdr:pic>
    <xdr:clientData/>
  </xdr:twoCellAnchor>
  <xdr:twoCellAnchor>
    <xdr:from>
      <xdr:col>8</xdr:col>
      <xdr:colOff>180976</xdr:colOff>
      <xdr:row>58</xdr:row>
      <xdr:rowOff>161925</xdr:rowOff>
    </xdr:from>
    <xdr:to>
      <xdr:col>11</xdr:col>
      <xdr:colOff>504825</xdr:colOff>
      <xdr:row>66</xdr:row>
      <xdr:rowOff>149678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209440" y="86444818"/>
          <a:ext cx="4977492" cy="205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b="1" u="sng" baseline="0">
              <a:solidFill>
                <a:schemeClr val="dk1"/>
              </a:solidFill>
              <a:latin typeface="+mn-lt"/>
              <a:ea typeface="+mn-ea"/>
              <a:cs typeface="+mn-cs"/>
            </a:rPr>
            <a:t>Risk Response and Mitigation Strategies</a:t>
          </a:r>
        </a:p>
        <a:p>
          <a:endParaRPr lang="en-US" sz="1400" b="1" baseline="0">
            <a:solidFill>
              <a:schemeClr val="dk1"/>
            </a:solidFill>
            <a:latin typeface="+mn-lt"/>
            <a:ea typeface="+mn-ea"/>
            <a:cs typeface="+mn-cs"/>
          </a:endParaRPr>
        </a:p>
        <a:p>
          <a:pPr>
            <a:lnSpc>
              <a:spcPct val="150000"/>
            </a:lnSpc>
          </a:pPr>
          <a:r>
            <a:rPr lang="en-US" sz="1400" b="1" baseline="0">
              <a:solidFill>
                <a:schemeClr val="dk1"/>
              </a:solidFill>
              <a:latin typeface="+mn-lt"/>
              <a:ea typeface="+mn-ea"/>
              <a:cs typeface="+mn-cs"/>
            </a:rPr>
            <a:t>Avoid: </a:t>
          </a:r>
          <a:r>
            <a:rPr lang="en-US" sz="1400" b="0" i="1" baseline="0">
              <a:solidFill>
                <a:schemeClr val="dk1"/>
              </a:solidFill>
              <a:latin typeface="+mn-lt"/>
              <a:ea typeface="+mn-ea"/>
              <a:cs typeface="+mn-cs"/>
            </a:rPr>
            <a:t>Revise approach to avoid the risk in the first place.</a:t>
          </a:r>
        </a:p>
        <a:p>
          <a:pPr>
            <a:lnSpc>
              <a:spcPct val="150000"/>
            </a:lnSpc>
          </a:pPr>
          <a:r>
            <a:rPr lang="en-US" sz="1400" b="1" baseline="0">
              <a:solidFill>
                <a:schemeClr val="dk1"/>
              </a:solidFill>
              <a:latin typeface="+mn-lt"/>
              <a:ea typeface="+mn-ea"/>
              <a:cs typeface="+mn-cs"/>
            </a:rPr>
            <a:t>Transfer: </a:t>
          </a:r>
          <a:r>
            <a:rPr lang="en-US" sz="1400" b="0" i="1" baseline="0">
              <a:solidFill>
                <a:schemeClr val="dk1"/>
              </a:solidFill>
              <a:latin typeface="+mn-lt"/>
              <a:ea typeface="+mn-ea"/>
              <a:cs typeface="+mn-cs"/>
            </a:rPr>
            <a:t>Transfer the risk to others via contracts, insurance, etc.</a:t>
          </a:r>
        </a:p>
        <a:p>
          <a:pPr>
            <a:lnSpc>
              <a:spcPct val="150000"/>
            </a:lnSpc>
          </a:pPr>
          <a:r>
            <a:rPr lang="en-US" sz="1400" b="1" baseline="0">
              <a:solidFill>
                <a:schemeClr val="dk1"/>
              </a:solidFill>
              <a:latin typeface="+mn-lt"/>
              <a:ea typeface="+mn-ea"/>
              <a:cs typeface="+mn-cs"/>
            </a:rPr>
            <a:t>Mitigate: </a:t>
          </a:r>
          <a:r>
            <a:rPr lang="en-US" sz="1400" b="0" i="1" baseline="0">
              <a:solidFill>
                <a:schemeClr val="dk1"/>
              </a:solidFill>
              <a:latin typeface="+mn-lt"/>
              <a:ea typeface="+mn-ea"/>
              <a:cs typeface="+mn-cs"/>
            </a:rPr>
            <a:t>Revise approach to reduce risk probability/ impact.</a:t>
          </a:r>
        </a:p>
        <a:p>
          <a:pPr>
            <a:lnSpc>
              <a:spcPct val="150000"/>
            </a:lnSpc>
          </a:pPr>
          <a:r>
            <a:rPr lang="en-US" sz="1400" b="1" baseline="0">
              <a:solidFill>
                <a:schemeClr val="dk1"/>
              </a:solidFill>
              <a:latin typeface="+mn-lt"/>
              <a:ea typeface="+mn-ea"/>
              <a:cs typeface="+mn-cs"/>
            </a:rPr>
            <a:t>Accept: </a:t>
          </a:r>
          <a:r>
            <a:rPr lang="en-US" sz="1400" b="0" i="1" baseline="0">
              <a:solidFill>
                <a:schemeClr val="dk1"/>
              </a:solidFill>
              <a:latin typeface="+mn-lt"/>
              <a:ea typeface="+mn-ea"/>
              <a:cs typeface="+mn-cs"/>
            </a:rPr>
            <a:t>Accept the risk and develop contingencies.</a:t>
          </a:r>
          <a:endParaRPr lang="en-US" sz="1400" b="0"/>
        </a:p>
      </xdr:txBody>
    </xdr:sp>
    <xdr:clientData/>
  </xdr:twoCellAnchor>
  <xdr:twoCellAnchor>
    <xdr:from>
      <xdr:col>3</xdr:col>
      <xdr:colOff>1714500</xdr:colOff>
      <xdr:row>57</xdr:row>
      <xdr:rowOff>180975</xdr:rowOff>
    </xdr:from>
    <xdr:to>
      <xdr:col>5</xdr:col>
      <xdr:colOff>3463</xdr:colOff>
      <xdr:row>59</xdr:row>
      <xdr:rowOff>190500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78182" y="106246180"/>
          <a:ext cx="3423804" cy="5290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1" u="sng" baseline="0">
              <a:solidFill>
                <a:schemeClr val="dk1"/>
              </a:solidFill>
              <a:latin typeface="+mn-lt"/>
              <a:ea typeface="+mn-ea"/>
              <a:cs typeface="+mn-cs"/>
            </a:rPr>
            <a:t>Corporate Level Risk Rankings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304664</xdr:colOff>
      <xdr:row>14</xdr:row>
      <xdr:rowOff>57737</xdr:rowOff>
    </xdr:from>
    <xdr:to>
      <xdr:col>23</xdr:col>
      <xdr:colOff>530542</xdr:colOff>
      <xdr:row>27</xdr:row>
      <xdr:rowOff>41558</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9448664" y="2385301"/>
          <a:ext cx="5102678" cy="21451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b="1" u="sng" baseline="0">
              <a:solidFill>
                <a:schemeClr val="dk1"/>
              </a:solidFill>
              <a:latin typeface="+mn-lt"/>
              <a:ea typeface="+mn-ea"/>
              <a:cs typeface="+mn-cs"/>
            </a:rPr>
            <a:t>Risk Response and Mitigation Strategies</a:t>
          </a:r>
        </a:p>
        <a:p>
          <a:endParaRPr lang="en-US" sz="1400" b="1" baseline="0">
            <a:solidFill>
              <a:schemeClr val="dk1"/>
            </a:solidFill>
            <a:latin typeface="+mn-lt"/>
            <a:ea typeface="+mn-ea"/>
            <a:cs typeface="+mn-cs"/>
          </a:endParaRPr>
        </a:p>
        <a:p>
          <a:pPr>
            <a:lnSpc>
              <a:spcPct val="150000"/>
            </a:lnSpc>
          </a:pPr>
          <a:r>
            <a:rPr lang="en-US" sz="1400" b="1" baseline="0">
              <a:solidFill>
                <a:schemeClr val="dk1"/>
              </a:solidFill>
              <a:latin typeface="+mn-lt"/>
              <a:ea typeface="+mn-ea"/>
              <a:cs typeface="+mn-cs"/>
            </a:rPr>
            <a:t>Avoid: </a:t>
          </a:r>
          <a:r>
            <a:rPr lang="en-US" sz="1400" b="0" i="1" baseline="0">
              <a:solidFill>
                <a:schemeClr val="dk1"/>
              </a:solidFill>
              <a:latin typeface="+mn-lt"/>
              <a:ea typeface="+mn-ea"/>
              <a:cs typeface="+mn-cs"/>
            </a:rPr>
            <a:t>Revise approach to avoid the risk in the first place.</a:t>
          </a:r>
        </a:p>
        <a:p>
          <a:pPr>
            <a:lnSpc>
              <a:spcPct val="150000"/>
            </a:lnSpc>
          </a:pPr>
          <a:r>
            <a:rPr lang="en-US" sz="1400" b="1" baseline="0">
              <a:solidFill>
                <a:schemeClr val="dk1"/>
              </a:solidFill>
              <a:latin typeface="+mn-lt"/>
              <a:ea typeface="+mn-ea"/>
              <a:cs typeface="+mn-cs"/>
            </a:rPr>
            <a:t>Transfer: </a:t>
          </a:r>
          <a:r>
            <a:rPr lang="en-US" sz="1400" b="0" i="1" baseline="0">
              <a:solidFill>
                <a:schemeClr val="dk1"/>
              </a:solidFill>
              <a:latin typeface="+mn-lt"/>
              <a:ea typeface="+mn-ea"/>
              <a:cs typeface="+mn-cs"/>
            </a:rPr>
            <a:t>Transfer the risk to others via contracts, insurance, etc.</a:t>
          </a:r>
        </a:p>
        <a:p>
          <a:pPr>
            <a:lnSpc>
              <a:spcPct val="150000"/>
            </a:lnSpc>
          </a:pPr>
          <a:r>
            <a:rPr lang="en-US" sz="1400" b="1" baseline="0">
              <a:solidFill>
                <a:schemeClr val="dk1"/>
              </a:solidFill>
              <a:latin typeface="+mn-lt"/>
              <a:ea typeface="+mn-ea"/>
              <a:cs typeface="+mn-cs"/>
            </a:rPr>
            <a:t>Mitigate: </a:t>
          </a:r>
          <a:r>
            <a:rPr lang="en-US" sz="1400" b="0" i="1" baseline="0">
              <a:solidFill>
                <a:schemeClr val="dk1"/>
              </a:solidFill>
              <a:latin typeface="+mn-lt"/>
              <a:ea typeface="+mn-ea"/>
              <a:cs typeface="+mn-cs"/>
            </a:rPr>
            <a:t>Revise approach to reduce risk probability/ impact.</a:t>
          </a:r>
        </a:p>
        <a:p>
          <a:pPr>
            <a:lnSpc>
              <a:spcPct val="150000"/>
            </a:lnSpc>
          </a:pPr>
          <a:r>
            <a:rPr lang="en-US" sz="1400" b="1" baseline="0">
              <a:solidFill>
                <a:schemeClr val="dk1"/>
              </a:solidFill>
              <a:latin typeface="+mn-lt"/>
              <a:ea typeface="+mn-ea"/>
              <a:cs typeface="+mn-cs"/>
            </a:rPr>
            <a:t>Accept: </a:t>
          </a:r>
          <a:r>
            <a:rPr lang="en-US" sz="1400" b="0" i="1" baseline="0">
              <a:solidFill>
                <a:schemeClr val="dk1"/>
              </a:solidFill>
              <a:latin typeface="+mn-lt"/>
              <a:ea typeface="+mn-ea"/>
              <a:cs typeface="+mn-cs"/>
            </a:rPr>
            <a:t>Accept the risk and develop contingencies.</a:t>
          </a:r>
          <a:endParaRPr lang="en-US" sz="1400" b="0"/>
        </a:p>
      </xdr:txBody>
    </xdr:sp>
    <xdr:clientData/>
  </xdr:twoCellAnchor>
  <xdr:twoCellAnchor>
    <xdr:from>
      <xdr:col>4</xdr:col>
      <xdr:colOff>358580</xdr:colOff>
      <xdr:row>0</xdr:row>
      <xdr:rowOff>1</xdr:rowOff>
    </xdr:from>
    <xdr:to>
      <xdr:col>12</xdr:col>
      <xdr:colOff>206265</xdr:colOff>
      <xdr:row>5</xdr:row>
      <xdr:rowOff>41769</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2956307" y="1"/>
          <a:ext cx="5043140" cy="864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1" u="sng" baseline="0">
              <a:solidFill>
                <a:schemeClr val="dk1"/>
              </a:solidFill>
              <a:latin typeface="+mn-lt"/>
              <a:ea typeface="+mn-ea"/>
              <a:cs typeface="+mn-cs"/>
            </a:rPr>
            <a:t>Corporate Level Risk Rankings</a:t>
          </a:r>
        </a:p>
      </xdr:txBody>
    </xdr:sp>
    <xdr:clientData/>
  </xdr:twoCellAnchor>
  <xdr:twoCellAnchor>
    <xdr:from>
      <xdr:col>1</xdr:col>
      <xdr:colOff>374071</xdr:colOff>
      <xdr:row>5</xdr:row>
      <xdr:rowOff>101310</xdr:rowOff>
    </xdr:from>
    <xdr:to>
      <xdr:col>14</xdr:col>
      <xdr:colOff>8660</xdr:colOff>
      <xdr:row>44</xdr:row>
      <xdr:rowOff>42863</xdr:rowOff>
    </xdr:to>
    <xdr:grpSp>
      <xdr:nvGrpSpPr>
        <xdr:cNvPr id="2051" name="Group 3">
          <a:extLst>
            <a:ext uri="{FF2B5EF4-FFF2-40B4-BE49-F238E27FC236}">
              <a16:creationId xmlns:a16="http://schemas.microsoft.com/office/drawing/2014/main" id="{446050A4-7A66-4200-9DD4-E3C2F48911D1}"/>
            </a:ext>
          </a:extLst>
        </xdr:cNvPr>
        <xdr:cNvGrpSpPr>
          <a:grpSpLocks noChangeAspect="1"/>
        </xdr:cNvGrpSpPr>
      </xdr:nvGrpSpPr>
      <xdr:grpSpPr bwMode="auto">
        <a:xfrm>
          <a:off x="987904" y="895060"/>
          <a:ext cx="7614423" cy="6132803"/>
          <a:chOff x="364" y="194"/>
          <a:chExt cx="1696" cy="1335"/>
        </a:xfrm>
      </xdr:grpSpPr>
      <xdr:sp macro="" textlink="">
        <xdr:nvSpPr>
          <xdr:cNvPr id="2050" name="AutoShape 2">
            <a:extLst>
              <a:ext uri="{FF2B5EF4-FFF2-40B4-BE49-F238E27FC236}">
                <a16:creationId xmlns:a16="http://schemas.microsoft.com/office/drawing/2014/main" id="{DBC3F86A-07ED-4C43-AADF-566DD508CEF3}"/>
              </a:ext>
            </a:extLst>
          </xdr:cNvPr>
          <xdr:cNvSpPr>
            <a:spLocks noChangeAspect="1" noChangeArrowheads="1" noTextEdit="1"/>
          </xdr:cNvSpPr>
        </xdr:nvSpPr>
        <xdr:spPr bwMode="auto">
          <a:xfrm>
            <a:off x="384" y="397"/>
            <a:ext cx="1667" cy="113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2252" name="Group 204">
            <a:extLst>
              <a:ext uri="{FF2B5EF4-FFF2-40B4-BE49-F238E27FC236}">
                <a16:creationId xmlns:a16="http://schemas.microsoft.com/office/drawing/2014/main" id="{21147169-1DBB-4DF5-815A-CD777FED7445}"/>
              </a:ext>
            </a:extLst>
          </xdr:cNvPr>
          <xdr:cNvGrpSpPr>
            <a:grpSpLocks/>
          </xdr:cNvGrpSpPr>
        </xdr:nvGrpSpPr>
        <xdr:grpSpPr bwMode="auto">
          <a:xfrm>
            <a:off x="364" y="419"/>
            <a:ext cx="1696" cy="1109"/>
            <a:chOff x="364" y="419"/>
            <a:chExt cx="1696" cy="1109"/>
          </a:xfrm>
        </xdr:grpSpPr>
        <xdr:pic>
          <xdr:nvPicPr>
            <xdr:cNvPr id="31" name="Picture 30">
              <a:extLst>
                <a:ext uri="{FF2B5EF4-FFF2-40B4-BE49-F238E27FC236}">
                  <a16:creationId xmlns:a16="http://schemas.microsoft.com/office/drawing/2014/main" id="{18CB7505-9562-4A28-A553-DD858CAEB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6" y="1279"/>
              <a:ext cx="309"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53" name="Rectangle 5">
              <a:extLst>
                <a:ext uri="{FF2B5EF4-FFF2-40B4-BE49-F238E27FC236}">
                  <a16:creationId xmlns:a16="http://schemas.microsoft.com/office/drawing/2014/main" id="{71E3C358-A0A9-4C6D-8190-8F34A926B239}"/>
                </a:ext>
              </a:extLst>
            </xdr:cNvPr>
            <xdr:cNvSpPr>
              <a:spLocks noChangeArrowheads="1"/>
            </xdr:cNvSpPr>
          </xdr:nvSpPr>
          <xdr:spPr bwMode="auto">
            <a:xfrm>
              <a:off x="1698" y="1282"/>
              <a:ext cx="305" cy="93"/>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54" name="Rectangle 6">
              <a:extLst>
                <a:ext uri="{FF2B5EF4-FFF2-40B4-BE49-F238E27FC236}">
                  <a16:creationId xmlns:a16="http://schemas.microsoft.com/office/drawing/2014/main" id="{F503CEEC-7732-4B5B-AAE7-B50FC577B8D2}"/>
                </a:ext>
              </a:extLst>
            </xdr:cNvPr>
            <xdr:cNvSpPr>
              <a:spLocks noChangeArrowheads="1"/>
            </xdr:cNvSpPr>
          </xdr:nvSpPr>
          <xdr:spPr bwMode="auto">
            <a:xfrm>
              <a:off x="1692" y="1275"/>
              <a:ext cx="305" cy="93"/>
            </a:xfrm>
            <a:prstGeom prst="rect">
              <a:avLst/>
            </a:prstGeom>
            <a:solidFill>
              <a:srgbClr val="E8EEF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55" name="Rectangle 7">
              <a:extLst>
                <a:ext uri="{FF2B5EF4-FFF2-40B4-BE49-F238E27FC236}">
                  <a16:creationId xmlns:a16="http://schemas.microsoft.com/office/drawing/2014/main" id="{BF68424E-44F1-4DEB-A84C-E0D1846209B5}"/>
                </a:ext>
              </a:extLst>
            </xdr:cNvPr>
            <xdr:cNvSpPr>
              <a:spLocks noChangeArrowheads="1"/>
            </xdr:cNvSpPr>
          </xdr:nvSpPr>
          <xdr:spPr bwMode="auto">
            <a:xfrm>
              <a:off x="1692" y="1275"/>
              <a:ext cx="305" cy="93"/>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56" name="Rectangle 8">
              <a:extLst>
                <a:ext uri="{FF2B5EF4-FFF2-40B4-BE49-F238E27FC236}">
                  <a16:creationId xmlns:a16="http://schemas.microsoft.com/office/drawing/2014/main" id="{F80526E9-9AA5-4D96-A8FA-A386BEF0D4D3}"/>
                </a:ext>
              </a:extLst>
            </xdr:cNvPr>
            <xdr:cNvSpPr>
              <a:spLocks noChangeArrowheads="1"/>
            </xdr:cNvSpPr>
          </xdr:nvSpPr>
          <xdr:spPr bwMode="auto">
            <a:xfrm>
              <a:off x="1790" y="1287"/>
              <a:ext cx="116"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High</a:t>
              </a:r>
            </a:p>
          </xdr:txBody>
        </xdr:sp>
        <xdr:pic>
          <xdr:nvPicPr>
            <xdr:cNvPr id="36" name="Picture 35">
              <a:extLst>
                <a:ext uri="{FF2B5EF4-FFF2-40B4-BE49-F238E27FC236}">
                  <a16:creationId xmlns:a16="http://schemas.microsoft.com/office/drawing/2014/main" id="{BB37799E-B36E-4991-A244-85CE9F7CE5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 y="1279"/>
              <a:ext cx="309"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58" name="Rectangle 10">
              <a:extLst>
                <a:ext uri="{FF2B5EF4-FFF2-40B4-BE49-F238E27FC236}">
                  <a16:creationId xmlns:a16="http://schemas.microsoft.com/office/drawing/2014/main" id="{16D812FA-7E29-4231-BD93-65E9B88B52A9}"/>
                </a:ext>
              </a:extLst>
            </xdr:cNvPr>
            <xdr:cNvSpPr>
              <a:spLocks noChangeArrowheads="1"/>
            </xdr:cNvSpPr>
          </xdr:nvSpPr>
          <xdr:spPr bwMode="auto">
            <a:xfrm>
              <a:off x="1218" y="1282"/>
              <a:ext cx="305" cy="93"/>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59" name="Rectangle 11">
              <a:extLst>
                <a:ext uri="{FF2B5EF4-FFF2-40B4-BE49-F238E27FC236}">
                  <a16:creationId xmlns:a16="http://schemas.microsoft.com/office/drawing/2014/main" id="{270CBA4B-C890-472C-990C-252DBA18C835}"/>
                </a:ext>
              </a:extLst>
            </xdr:cNvPr>
            <xdr:cNvSpPr>
              <a:spLocks noChangeArrowheads="1"/>
            </xdr:cNvSpPr>
          </xdr:nvSpPr>
          <xdr:spPr bwMode="auto">
            <a:xfrm>
              <a:off x="1212" y="1275"/>
              <a:ext cx="305" cy="93"/>
            </a:xfrm>
            <a:prstGeom prst="rect">
              <a:avLst/>
            </a:prstGeom>
            <a:solidFill>
              <a:srgbClr val="E8EEF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60" name="Rectangle 12">
              <a:extLst>
                <a:ext uri="{FF2B5EF4-FFF2-40B4-BE49-F238E27FC236}">
                  <a16:creationId xmlns:a16="http://schemas.microsoft.com/office/drawing/2014/main" id="{1A23DD0A-3CE8-4AA1-905C-F92B2263CA25}"/>
                </a:ext>
              </a:extLst>
            </xdr:cNvPr>
            <xdr:cNvSpPr>
              <a:spLocks noChangeArrowheads="1"/>
            </xdr:cNvSpPr>
          </xdr:nvSpPr>
          <xdr:spPr bwMode="auto">
            <a:xfrm>
              <a:off x="1212" y="1275"/>
              <a:ext cx="305" cy="93"/>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61" name="Rectangle 13">
              <a:extLst>
                <a:ext uri="{FF2B5EF4-FFF2-40B4-BE49-F238E27FC236}">
                  <a16:creationId xmlns:a16="http://schemas.microsoft.com/office/drawing/2014/main" id="{35264BE4-F4D3-4B59-AA41-25B86433C93E}"/>
                </a:ext>
              </a:extLst>
            </xdr:cNvPr>
            <xdr:cNvSpPr>
              <a:spLocks noChangeArrowheads="1"/>
            </xdr:cNvSpPr>
          </xdr:nvSpPr>
          <xdr:spPr bwMode="auto">
            <a:xfrm>
              <a:off x="1271" y="1287"/>
              <a:ext cx="20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Medium</a:t>
              </a:r>
            </a:p>
          </xdr:txBody>
        </xdr:sp>
        <xdr:pic>
          <xdr:nvPicPr>
            <xdr:cNvPr id="41" name="Picture 40">
              <a:extLst>
                <a:ext uri="{FF2B5EF4-FFF2-40B4-BE49-F238E27FC236}">
                  <a16:creationId xmlns:a16="http://schemas.microsoft.com/office/drawing/2014/main" id="{25FBEE61-4CA9-4351-88C6-F465B97673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6" y="1279"/>
              <a:ext cx="309"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63" name="Rectangle 15">
              <a:extLst>
                <a:ext uri="{FF2B5EF4-FFF2-40B4-BE49-F238E27FC236}">
                  <a16:creationId xmlns:a16="http://schemas.microsoft.com/office/drawing/2014/main" id="{0BAD2ED7-7423-444E-87CA-75E57BF06838}"/>
                </a:ext>
              </a:extLst>
            </xdr:cNvPr>
            <xdr:cNvSpPr>
              <a:spLocks noChangeArrowheads="1"/>
            </xdr:cNvSpPr>
          </xdr:nvSpPr>
          <xdr:spPr bwMode="auto">
            <a:xfrm>
              <a:off x="738" y="1282"/>
              <a:ext cx="305" cy="93"/>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64" name="Rectangle 16">
              <a:extLst>
                <a:ext uri="{FF2B5EF4-FFF2-40B4-BE49-F238E27FC236}">
                  <a16:creationId xmlns:a16="http://schemas.microsoft.com/office/drawing/2014/main" id="{A2FA6B4D-92FD-42B1-938B-5E05FCF83C0D}"/>
                </a:ext>
              </a:extLst>
            </xdr:cNvPr>
            <xdr:cNvSpPr>
              <a:spLocks noChangeArrowheads="1"/>
            </xdr:cNvSpPr>
          </xdr:nvSpPr>
          <xdr:spPr bwMode="auto">
            <a:xfrm>
              <a:off x="731" y="1275"/>
              <a:ext cx="306" cy="93"/>
            </a:xfrm>
            <a:prstGeom prst="rect">
              <a:avLst/>
            </a:prstGeom>
            <a:solidFill>
              <a:srgbClr val="E8EEF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65" name="Rectangle 17">
              <a:extLst>
                <a:ext uri="{FF2B5EF4-FFF2-40B4-BE49-F238E27FC236}">
                  <a16:creationId xmlns:a16="http://schemas.microsoft.com/office/drawing/2014/main" id="{C02A0C30-45C3-4147-95EB-1B25ACF4E6C0}"/>
                </a:ext>
              </a:extLst>
            </xdr:cNvPr>
            <xdr:cNvSpPr>
              <a:spLocks noChangeArrowheads="1"/>
            </xdr:cNvSpPr>
          </xdr:nvSpPr>
          <xdr:spPr bwMode="auto">
            <a:xfrm>
              <a:off x="731" y="1275"/>
              <a:ext cx="306" cy="93"/>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66" name="Rectangle 18">
              <a:extLst>
                <a:ext uri="{FF2B5EF4-FFF2-40B4-BE49-F238E27FC236}">
                  <a16:creationId xmlns:a16="http://schemas.microsoft.com/office/drawing/2014/main" id="{2C9CB349-5790-4B41-9A4B-6D6EEB4BBC00}"/>
                </a:ext>
              </a:extLst>
            </xdr:cNvPr>
            <xdr:cNvSpPr>
              <a:spLocks noChangeArrowheads="1"/>
            </xdr:cNvSpPr>
          </xdr:nvSpPr>
          <xdr:spPr bwMode="auto">
            <a:xfrm>
              <a:off x="836" y="1287"/>
              <a:ext cx="104"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Low</a:t>
              </a:r>
            </a:p>
          </xdr:txBody>
        </xdr:sp>
        <xdr:pic>
          <xdr:nvPicPr>
            <xdr:cNvPr id="46" name="Picture 45">
              <a:extLst>
                <a:ext uri="{FF2B5EF4-FFF2-40B4-BE49-F238E27FC236}">
                  <a16:creationId xmlns:a16="http://schemas.microsoft.com/office/drawing/2014/main" id="{CDFB4D38-9C17-486F-AE84-BD57E2143D6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1" y="423"/>
              <a:ext cx="107" cy="8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 name="Picture 46">
              <a:extLst>
                <a:ext uri="{FF2B5EF4-FFF2-40B4-BE49-F238E27FC236}">
                  <a16:creationId xmlns:a16="http://schemas.microsoft.com/office/drawing/2014/main" id="{50C01F4B-51F3-4C9C-A7F6-0E91C8D2753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1" y="423"/>
              <a:ext cx="107" cy="8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69" name="Rectangle 21">
              <a:extLst>
                <a:ext uri="{FF2B5EF4-FFF2-40B4-BE49-F238E27FC236}">
                  <a16:creationId xmlns:a16="http://schemas.microsoft.com/office/drawing/2014/main" id="{EE6BB2BD-68BC-4435-ACAD-3F60EEABBBE0}"/>
                </a:ext>
              </a:extLst>
            </xdr:cNvPr>
            <xdr:cNvSpPr>
              <a:spLocks noChangeArrowheads="1"/>
            </xdr:cNvSpPr>
          </xdr:nvSpPr>
          <xdr:spPr bwMode="auto">
            <a:xfrm>
              <a:off x="393" y="425"/>
              <a:ext cx="102" cy="827"/>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70" name="Rectangle 22">
              <a:extLst>
                <a:ext uri="{FF2B5EF4-FFF2-40B4-BE49-F238E27FC236}">
                  <a16:creationId xmlns:a16="http://schemas.microsoft.com/office/drawing/2014/main" id="{B449AB71-C6CF-4711-BCE1-78D0A666E20D}"/>
                </a:ext>
              </a:extLst>
            </xdr:cNvPr>
            <xdr:cNvSpPr>
              <a:spLocks noChangeArrowheads="1"/>
            </xdr:cNvSpPr>
          </xdr:nvSpPr>
          <xdr:spPr bwMode="auto">
            <a:xfrm>
              <a:off x="387" y="419"/>
              <a:ext cx="102" cy="827"/>
            </a:xfrm>
            <a:prstGeom prst="rect">
              <a:avLst/>
            </a:prstGeom>
            <a:solidFill>
              <a:srgbClr val="E8EEF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71" name="Rectangle 23">
              <a:extLst>
                <a:ext uri="{FF2B5EF4-FFF2-40B4-BE49-F238E27FC236}">
                  <a16:creationId xmlns:a16="http://schemas.microsoft.com/office/drawing/2014/main" id="{417F5245-6973-4680-8524-54741B5ED2BA}"/>
                </a:ext>
              </a:extLst>
            </xdr:cNvPr>
            <xdr:cNvSpPr>
              <a:spLocks noChangeArrowheads="1"/>
            </xdr:cNvSpPr>
          </xdr:nvSpPr>
          <xdr:spPr bwMode="auto">
            <a:xfrm>
              <a:off x="387" y="419"/>
              <a:ext cx="102" cy="827"/>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72" name="Rectangle 24">
              <a:extLst>
                <a:ext uri="{FF2B5EF4-FFF2-40B4-BE49-F238E27FC236}">
                  <a16:creationId xmlns:a16="http://schemas.microsoft.com/office/drawing/2014/main" id="{17FDAAB2-9ACC-4E7C-868E-7D092AE91F3E}"/>
                </a:ext>
              </a:extLst>
            </xdr:cNvPr>
            <xdr:cNvSpPr>
              <a:spLocks noChangeArrowheads="1"/>
            </xdr:cNvSpPr>
          </xdr:nvSpPr>
          <xdr:spPr bwMode="auto">
            <a:xfrm rot="16200000">
              <a:off x="394" y="889"/>
              <a:ext cx="19"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600" b="0" i="0" u="none" strike="noStrike" baseline="0">
                  <a:solidFill>
                    <a:srgbClr val="000000"/>
                  </a:solidFill>
                  <a:latin typeface="Arial"/>
                  <a:cs typeface="Arial"/>
                </a:rPr>
                <a:t>I</a:t>
              </a:r>
            </a:p>
          </xdr:txBody>
        </xdr:sp>
        <xdr:sp macro="" textlink="">
          <xdr:nvSpPr>
            <xdr:cNvPr id="2073" name="Rectangle 25">
              <a:extLst>
                <a:ext uri="{FF2B5EF4-FFF2-40B4-BE49-F238E27FC236}">
                  <a16:creationId xmlns:a16="http://schemas.microsoft.com/office/drawing/2014/main" id="{A7333B0B-F042-4A38-877E-17D359FC806D}"/>
                </a:ext>
              </a:extLst>
            </xdr:cNvPr>
            <xdr:cNvSpPr>
              <a:spLocks noChangeArrowheads="1"/>
            </xdr:cNvSpPr>
          </xdr:nvSpPr>
          <xdr:spPr bwMode="auto">
            <a:xfrm rot="16200000">
              <a:off x="407" y="852"/>
              <a:ext cx="47"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M</a:t>
              </a:r>
            </a:p>
          </xdr:txBody>
        </xdr:sp>
        <xdr:sp macro="" textlink="">
          <xdr:nvSpPr>
            <xdr:cNvPr id="2074" name="Rectangle 26">
              <a:extLst>
                <a:ext uri="{FF2B5EF4-FFF2-40B4-BE49-F238E27FC236}">
                  <a16:creationId xmlns:a16="http://schemas.microsoft.com/office/drawing/2014/main" id="{D5A94F2D-C04C-4605-B337-641C78F76665}"/>
                </a:ext>
              </a:extLst>
            </xdr:cNvPr>
            <xdr:cNvSpPr>
              <a:spLocks noChangeArrowheads="1"/>
            </xdr:cNvSpPr>
          </xdr:nvSpPr>
          <xdr:spPr bwMode="auto">
            <a:xfrm rot="16200000">
              <a:off x="408" y="815"/>
              <a:ext cx="38"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P</a:t>
              </a:r>
            </a:p>
          </xdr:txBody>
        </xdr:sp>
        <xdr:sp macro="" textlink="">
          <xdr:nvSpPr>
            <xdr:cNvPr id="2075" name="Rectangle 27">
              <a:extLst>
                <a:ext uri="{FF2B5EF4-FFF2-40B4-BE49-F238E27FC236}">
                  <a16:creationId xmlns:a16="http://schemas.microsoft.com/office/drawing/2014/main" id="{97915B77-E221-4033-83E3-42FB2A26580E}"/>
                </a:ext>
              </a:extLst>
            </xdr:cNvPr>
            <xdr:cNvSpPr>
              <a:spLocks noChangeArrowheads="1"/>
            </xdr:cNvSpPr>
          </xdr:nvSpPr>
          <xdr:spPr bwMode="auto">
            <a:xfrm rot="16200000">
              <a:off x="408" y="777"/>
              <a:ext cx="38"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A</a:t>
              </a:r>
            </a:p>
          </xdr:txBody>
        </xdr:sp>
        <xdr:sp macro="" textlink="">
          <xdr:nvSpPr>
            <xdr:cNvPr id="2076" name="Rectangle 28">
              <a:extLst>
                <a:ext uri="{FF2B5EF4-FFF2-40B4-BE49-F238E27FC236}">
                  <a16:creationId xmlns:a16="http://schemas.microsoft.com/office/drawing/2014/main" id="{9CBC23F2-FA42-4398-8590-E4B267832EEA}"/>
                </a:ext>
              </a:extLst>
            </xdr:cNvPr>
            <xdr:cNvSpPr>
              <a:spLocks noChangeArrowheads="1"/>
            </xdr:cNvSpPr>
          </xdr:nvSpPr>
          <xdr:spPr bwMode="auto">
            <a:xfrm rot="16200000">
              <a:off x="408" y="736"/>
              <a:ext cx="4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C</a:t>
              </a:r>
            </a:p>
          </xdr:txBody>
        </xdr:sp>
        <xdr:sp macro="" textlink="">
          <xdr:nvSpPr>
            <xdr:cNvPr id="2077" name="Rectangle 29">
              <a:extLst>
                <a:ext uri="{FF2B5EF4-FFF2-40B4-BE49-F238E27FC236}">
                  <a16:creationId xmlns:a16="http://schemas.microsoft.com/office/drawing/2014/main" id="{C6D527F2-26A2-4F6E-BB6E-94E95A22CBCE}"/>
                </a:ext>
              </a:extLst>
            </xdr:cNvPr>
            <xdr:cNvSpPr>
              <a:spLocks noChangeArrowheads="1"/>
            </xdr:cNvSpPr>
          </xdr:nvSpPr>
          <xdr:spPr bwMode="auto">
            <a:xfrm rot="16200000">
              <a:off x="409" y="704"/>
              <a:ext cx="35"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T</a:t>
              </a:r>
            </a:p>
          </xdr:txBody>
        </xdr:sp>
        <xdr:pic>
          <xdr:nvPicPr>
            <xdr:cNvPr id="57" name="Picture 56">
              <a:extLst>
                <a:ext uri="{FF2B5EF4-FFF2-40B4-BE49-F238E27FC236}">
                  <a16:creationId xmlns:a16="http://schemas.microsoft.com/office/drawing/2014/main" id="{B4B88BE8-1523-4431-9FCD-B86848337B8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90" y="1419"/>
              <a:ext cx="1360" cy="1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79" name="Rectangle 31">
              <a:extLst>
                <a:ext uri="{FF2B5EF4-FFF2-40B4-BE49-F238E27FC236}">
                  <a16:creationId xmlns:a16="http://schemas.microsoft.com/office/drawing/2014/main" id="{0F0E1A3D-B57C-458E-8DEF-06444C96C18F}"/>
                </a:ext>
              </a:extLst>
            </xdr:cNvPr>
            <xdr:cNvSpPr>
              <a:spLocks noChangeArrowheads="1"/>
            </xdr:cNvSpPr>
          </xdr:nvSpPr>
          <xdr:spPr bwMode="auto">
            <a:xfrm>
              <a:off x="692" y="1421"/>
              <a:ext cx="1356" cy="105"/>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80" name="Rectangle 32">
              <a:extLst>
                <a:ext uri="{FF2B5EF4-FFF2-40B4-BE49-F238E27FC236}">
                  <a16:creationId xmlns:a16="http://schemas.microsoft.com/office/drawing/2014/main" id="{C892A2ED-A27C-466E-9462-269B2512E329}"/>
                </a:ext>
              </a:extLst>
            </xdr:cNvPr>
            <xdr:cNvSpPr>
              <a:spLocks noChangeArrowheads="1"/>
            </xdr:cNvSpPr>
          </xdr:nvSpPr>
          <xdr:spPr bwMode="auto">
            <a:xfrm>
              <a:off x="686" y="1415"/>
              <a:ext cx="1356" cy="105"/>
            </a:xfrm>
            <a:prstGeom prst="rect">
              <a:avLst/>
            </a:prstGeom>
            <a:solidFill>
              <a:srgbClr val="E8EEF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81" name="Rectangle 33">
              <a:extLst>
                <a:ext uri="{FF2B5EF4-FFF2-40B4-BE49-F238E27FC236}">
                  <a16:creationId xmlns:a16="http://schemas.microsoft.com/office/drawing/2014/main" id="{6D00B847-0C09-4EFA-A9DF-E29031898D9D}"/>
                </a:ext>
              </a:extLst>
            </xdr:cNvPr>
            <xdr:cNvSpPr>
              <a:spLocks noChangeArrowheads="1"/>
            </xdr:cNvSpPr>
          </xdr:nvSpPr>
          <xdr:spPr bwMode="auto">
            <a:xfrm>
              <a:off x="686" y="1415"/>
              <a:ext cx="1356" cy="105"/>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82" name="Rectangle 34">
              <a:extLst>
                <a:ext uri="{FF2B5EF4-FFF2-40B4-BE49-F238E27FC236}">
                  <a16:creationId xmlns:a16="http://schemas.microsoft.com/office/drawing/2014/main" id="{8C43026B-DF9C-4149-A2E2-CB4A5B99DB5A}"/>
                </a:ext>
              </a:extLst>
            </xdr:cNvPr>
            <xdr:cNvSpPr>
              <a:spLocks noChangeArrowheads="1"/>
            </xdr:cNvSpPr>
          </xdr:nvSpPr>
          <xdr:spPr bwMode="auto">
            <a:xfrm>
              <a:off x="1186" y="1425"/>
              <a:ext cx="47"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600" b="0" i="0" u="none" strike="noStrike" baseline="0">
                  <a:solidFill>
                    <a:srgbClr val="000000"/>
                  </a:solidFill>
                  <a:latin typeface="Arial"/>
                  <a:cs typeface="Arial"/>
                </a:rPr>
                <a:t>P</a:t>
              </a:r>
            </a:p>
          </xdr:txBody>
        </xdr:sp>
        <xdr:sp macro="" textlink="">
          <xdr:nvSpPr>
            <xdr:cNvPr id="2083" name="Rectangle 35">
              <a:extLst>
                <a:ext uri="{FF2B5EF4-FFF2-40B4-BE49-F238E27FC236}">
                  <a16:creationId xmlns:a16="http://schemas.microsoft.com/office/drawing/2014/main" id="{E931D8C4-9E04-41F3-86C0-4AE43AF5854F}"/>
                </a:ext>
              </a:extLst>
            </xdr:cNvPr>
            <xdr:cNvSpPr>
              <a:spLocks noChangeArrowheads="1"/>
            </xdr:cNvSpPr>
          </xdr:nvSpPr>
          <xdr:spPr bwMode="auto">
            <a:xfrm>
              <a:off x="1231" y="1435"/>
              <a:ext cx="334" cy="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ROBABILITY</a:t>
              </a:r>
            </a:p>
          </xdr:txBody>
        </xdr:sp>
        <xdr:pic>
          <xdr:nvPicPr>
            <xdr:cNvPr id="63" name="Picture 62">
              <a:extLst>
                <a:ext uri="{FF2B5EF4-FFF2-40B4-BE49-F238E27FC236}">
                  <a16:creationId xmlns:a16="http://schemas.microsoft.com/office/drawing/2014/main" id="{AE0E6615-53A0-4FD4-8F9D-1712DBC49CA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50" y="442"/>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 name="Picture 63">
              <a:extLst>
                <a:ext uri="{FF2B5EF4-FFF2-40B4-BE49-F238E27FC236}">
                  <a16:creationId xmlns:a16="http://schemas.microsoft.com/office/drawing/2014/main" id="{5F0E787D-631C-415E-9A27-6A0050421AF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0" y="442"/>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86" name="Rectangle 38">
              <a:extLst>
                <a:ext uri="{FF2B5EF4-FFF2-40B4-BE49-F238E27FC236}">
                  <a16:creationId xmlns:a16="http://schemas.microsoft.com/office/drawing/2014/main" id="{A9F362AA-2D6E-487D-9A35-E54F5B10B188}"/>
                </a:ext>
              </a:extLst>
            </xdr:cNvPr>
            <xdr:cNvSpPr>
              <a:spLocks noChangeArrowheads="1"/>
            </xdr:cNvSpPr>
          </xdr:nvSpPr>
          <xdr:spPr bwMode="auto">
            <a:xfrm>
              <a:off x="1653" y="444"/>
              <a:ext cx="395"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87" name="Rectangle 39">
              <a:extLst>
                <a:ext uri="{FF2B5EF4-FFF2-40B4-BE49-F238E27FC236}">
                  <a16:creationId xmlns:a16="http://schemas.microsoft.com/office/drawing/2014/main" id="{BE67DF1A-62CA-4B36-B900-893822A79F51}"/>
                </a:ext>
              </a:extLst>
            </xdr:cNvPr>
            <xdr:cNvSpPr>
              <a:spLocks noChangeArrowheads="1"/>
            </xdr:cNvSpPr>
          </xdr:nvSpPr>
          <xdr:spPr bwMode="auto">
            <a:xfrm>
              <a:off x="1647" y="438"/>
              <a:ext cx="395" cy="21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88" name="Rectangle 40">
              <a:extLst>
                <a:ext uri="{FF2B5EF4-FFF2-40B4-BE49-F238E27FC236}">
                  <a16:creationId xmlns:a16="http://schemas.microsoft.com/office/drawing/2014/main" id="{B4A4BA64-D8D6-4993-9DAC-D42A9D25CE81}"/>
                </a:ext>
              </a:extLst>
            </xdr:cNvPr>
            <xdr:cNvSpPr>
              <a:spLocks noChangeArrowheads="1"/>
            </xdr:cNvSpPr>
          </xdr:nvSpPr>
          <xdr:spPr bwMode="auto">
            <a:xfrm>
              <a:off x="1647" y="438"/>
              <a:ext cx="395"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89" name="Rectangle 41">
              <a:extLst>
                <a:ext uri="{FF2B5EF4-FFF2-40B4-BE49-F238E27FC236}">
                  <a16:creationId xmlns:a16="http://schemas.microsoft.com/office/drawing/2014/main" id="{A9C39884-5FC4-459A-902E-BDCA051F51CE}"/>
                </a:ext>
              </a:extLst>
            </xdr:cNvPr>
            <xdr:cNvSpPr>
              <a:spLocks noChangeArrowheads="1"/>
            </xdr:cNvSpPr>
          </xdr:nvSpPr>
          <xdr:spPr bwMode="auto">
            <a:xfrm>
              <a:off x="1701" y="447"/>
              <a:ext cx="309"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is likely to occur </a:t>
              </a:r>
            </a:p>
          </xdr:txBody>
        </xdr:sp>
        <xdr:sp macro="" textlink="">
          <xdr:nvSpPr>
            <xdr:cNvPr id="2090" name="Rectangle 42">
              <a:extLst>
                <a:ext uri="{FF2B5EF4-FFF2-40B4-BE49-F238E27FC236}">
                  <a16:creationId xmlns:a16="http://schemas.microsoft.com/office/drawing/2014/main" id="{D3CAE941-CA2A-4CED-8C34-0CDD70AF7536}"/>
                </a:ext>
              </a:extLst>
            </xdr:cNvPr>
            <xdr:cNvSpPr>
              <a:spLocks noChangeArrowheads="1"/>
            </xdr:cNvSpPr>
          </xdr:nvSpPr>
          <xdr:spPr bwMode="auto">
            <a:xfrm>
              <a:off x="1721" y="485"/>
              <a:ext cx="250"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without mitigation</a:t>
              </a:r>
            </a:p>
          </xdr:txBody>
        </xdr:sp>
        <xdr:sp macro="" textlink="">
          <xdr:nvSpPr>
            <xdr:cNvPr id="2091" name="Rectangle 43">
              <a:extLst>
                <a:ext uri="{FF2B5EF4-FFF2-40B4-BE49-F238E27FC236}">
                  <a16:creationId xmlns:a16="http://schemas.microsoft.com/office/drawing/2014/main" id="{73F5756E-4664-456F-A891-52DB7059C9D1}"/>
                </a:ext>
              </a:extLst>
            </xdr:cNvPr>
            <xdr:cNvSpPr>
              <a:spLocks noChangeArrowheads="1"/>
            </xdr:cNvSpPr>
          </xdr:nvSpPr>
          <xdr:spPr bwMode="auto">
            <a:xfrm>
              <a:off x="1959" y="485"/>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092" name="Rectangle 44">
              <a:extLst>
                <a:ext uri="{FF2B5EF4-FFF2-40B4-BE49-F238E27FC236}">
                  <a16:creationId xmlns:a16="http://schemas.microsoft.com/office/drawing/2014/main" id="{85D87795-110B-4696-9E0E-26A644CFFDC2}"/>
                </a:ext>
              </a:extLst>
            </xdr:cNvPr>
            <xdr:cNvSpPr>
              <a:spLocks noChangeArrowheads="1"/>
            </xdr:cNvSpPr>
          </xdr:nvSpPr>
          <xdr:spPr bwMode="auto">
            <a:xfrm>
              <a:off x="1656" y="525"/>
              <a:ext cx="404"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Significant impact to project </a:t>
              </a:r>
            </a:p>
          </xdr:txBody>
        </xdr:sp>
        <xdr:sp macro="" textlink="">
          <xdr:nvSpPr>
            <xdr:cNvPr id="2093" name="Rectangle 45">
              <a:extLst>
                <a:ext uri="{FF2B5EF4-FFF2-40B4-BE49-F238E27FC236}">
                  <a16:creationId xmlns:a16="http://schemas.microsoft.com/office/drawing/2014/main" id="{4EAB34BC-1AFF-40DD-B7D5-03F6718B1E9B}"/>
                </a:ext>
              </a:extLst>
            </xdr:cNvPr>
            <xdr:cNvSpPr>
              <a:spLocks noChangeArrowheads="1"/>
            </xdr:cNvSpPr>
          </xdr:nvSpPr>
          <xdr:spPr bwMode="auto">
            <a:xfrm>
              <a:off x="1681" y="560"/>
              <a:ext cx="131"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schedule</a:t>
              </a:r>
            </a:p>
          </xdr:txBody>
        </xdr:sp>
        <xdr:sp macro="" textlink="">
          <xdr:nvSpPr>
            <xdr:cNvPr id="2094" name="Rectangle 46">
              <a:extLst>
                <a:ext uri="{FF2B5EF4-FFF2-40B4-BE49-F238E27FC236}">
                  <a16:creationId xmlns:a16="http://schemas.microsoft.com/office/drawing/2014/main" id="{40269876-3FA4-4FF6-AD82-6EC1B2D3C09C}"/>
                </a:ext>
              </a:extLst>
            </xdr:cNvPr>
            <xdr:cNvSpPr>
              <a:spLocks noChangeArrowheads="1"/>
            </xdr:cNvSpPr>
          </xdr:nvSpPr>
          <xdr:spPr bwMode="auto">
            <a:xfrm>
              <a:off x="1804" y="560"/>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095" name="Rectangle 47">
              <a:extLst>
                <a:ext uri="{FF2B5EF4-FFF2-40B4-BE49-F238E27FC236}">
                  <a16:creationId xmlns:a16="http://schemas.microsoft.com/office/drawing/2014/main" id="{0F38EBA1-4657-4038-90D5-D1BAD56CF12D}"/>
                </a:ext>
              </a:extLst>
            </xdr:cNvPr>
            <xdr:cNvSpPr>
              <a:spLocks noChangeArrowheads="1"/>
            </xdr:cNvSpPr>
          </xdr:nvSpPr>
          <xdr:spPr bwMode="auto">
            <a:xfrm>
              <a:off x="1821" y="560"/>
              <a:ext cx="94"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096" name="Rectangle 48">
              <a:extLst>
                <a:ext uri="{FF2B5EF4-FFF2-40B4-BE49-F238E27FC236}">
                  <a16:creationId xmlns:a16="http://schemas.microsoft.com/office/drawing/2014/main" id="{5C918151-C7EE-4497-8FE0-3D4AC36DDA36}"/>
                </a:ext>
              </a:extLst>
            </xdr:cNvPr>
            <xdr:cNvSpPr>
              <a:spLocks noChangeArrowheads="1"/>
            </xdr:cNvSpPr>
          </xdr:nvSpPr>
          <xdr:spPr bwMode="auto">
            <a:xfrm>
              <a:off x="1909" y="560"/>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097" name="Rectangle 49">
              <a:extLst>
                <a:ext uri="{FF2B5EF4-FFF2-40B4-BE49-F238E27FC236}">
                  <a16:creationId xmlns:a16="http://schemas.microsoft.com/office/drawing/2014/main" id="{E5434B0B-AD5C-445B-A515-17D976E890EB}"/>
                </a:ext>
              </a:extLst>
            </xdr:cNvPr>
            <xdr:cNvSpPr>
              <a:spLocks noChangeArrowheads="1"/>
            </xdr:cNvSpPr>
          </xdr:nvSpPr>
          <xdr:spPr bwMode="auto">
            <a:xfrm>
              <a:off x="1928" y="560"/>
              <a:ext cx="95"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t>
              </a:r>
            </a:p>
          </xdr:txBody>
        </xdr:sp>
        <xdr:sp macro="" textlink="">
          <xdr:nvSpPr>
            <xdr:cNvPr id="2098" name="Rectangle 50">
              <a:extLst>
                <a:ext uri="{FF2B5EF4-FFF2-40B4-BE49-F238E27FC236}">
                  <a16:creationId xmlns:a16="http://schemas.microsoft.com/office/drawing/2014/main" id="{D9A2A13C-E24C-4541-B9C0-2BBF1301BEBF}"/>
                </a:ext>
              </a:extLst>
            </xdr:cNvPr>
            <xdr:cNvSpPr>
              <a:spLocks noChangeArrowheads="1"/>
            </xdr:cNvSpPr>
          </xdr:nvSpPr>
          <xdr:spPr bwMode="auto">
            <a:xfrm>
              <a:off x="1765" y="598"/>
              <a:ext cx="54"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and</a:t>
              </a:r>
            </a:p>
          </xdr:txBody>
        </xdr:sp>
        <xdr:sp macro="" textlink="">
          <xdr:nvSpPr>
            <xdr:cNvPr id="2099" name="Rectangle 51">
              <a:extLst>
                <a:ext uri="{FF2B5EF4-FFF2-40B4-BE49-F238E27FC236}">
                  <a16:creationId xmlns:a16="http://schemas.microsoft.com/office/drawing/2014/main" id="{6E36EC91-8A41-4F6B-A7DD-5D763799F315}"/>
                </a:ext>
              </a:extLst>
            </xdr:cNvPr>
            <xdr:cNvSpPr>
              <a:spLocks noChangeArrowheads="1"/>
            </xdr:cNvSpPr>
          </xdr:nvSpPr>
          <xdr:spPr bwMode="auto">
            <a:xfrm>
              <a:off x="1815" y="598"/>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100" name="Rectangle 52">
              <a:extLst>
                <a:ext uri="{FF2B5EF4-FFF2-40B4-BE49-F238E27FC236}">
                  <a16:creationId xmlns:a16="http://schemas.microsoft.com/office/drawing/2014/main" id="{C6C04A80-7246-4D55-B37B-82226AE69A5C}"/>
                </a:ext>
              </a:extLst>
            </xdr:cNvPr>
            <xdr:cNvSpPr>
              <a:spLocks noChangeArrowheads="1"/>
            </xdr:cNvSpPr>
          </xdr:nvSpPr>
          <xdr:spPr bwMode="auto">
            <a:xfrm>
              <a:off x="1824" y="598"/>
              <a:ext cx="98"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101" name="Rectangle 53">
              <a:extLst>
                <a:ext uri="{FF2B5EF4-FFF2-40B4-BE49-F238E27FC236}">
                  <a16:creationId xmlns:a16="http://schemas.microsoft.com/office/drawing/2014/main" id="{497A92BA-C289-4B4A-AC09-F18FA012B91C}"/>
                </a:ext>
              </a:extLst>
            </xdr:cNvPr>
            <xdr:cNvSpPr>
              <a:spLocks noChangeArrowheads="1"/>
            </xdr:cNvSpPr>
          </xdr:nvSpPr>
          <xdr:spPr bwMode="auto">
            <a:xfrm>
              <a:off x="1917" y="598"/>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81" name="Picture 80">
              <a:extLst>
                <a:ext uri="{FF2B5EF4-FFF2-40B4-BE49-F238E27FC236}">
                  <a16:creationId xmlns:a16="http://schemas.microsoft.com/office/drawing/2014/main" id="{EC2E2E6B-48A0-48FE-913B-8ECE815E419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90" y="1016"/>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2" name="Picture 81">
              <a:extLst>
                <a:ext uri="{FF2B5EF4-FFF2-40B4-BE49-F238E27FC236}">
                  <a16:creationId xmlns:a16="http://schemas.microsoft.com/office/drawing/2014/main" id="{2DCF4365-0D5B-4D5E-A391-7270E2247A5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90" y="1016"/>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04" name="Rectangle 56">
              <a:extLst>
                <a:ext uri="{FF2B5EF4-FFF2-40B4-BE49-F238E27FC236}">
                  <a16:creationId xmlns:a16="http://schemas.microsoft.com/office/drawing/2014/main" id="{A3152F01-A904-4D28-AC4F-58EE1C476ACE}"/>
                </a:ext>
              </a:extLst>
            </xdr:cNvPr>
            <xdr:cNvSpPr>
              <a:spLocks noChangeArrowheads="1"/>
            </xdr:cNvSpPr>
          </xdr:nvSpPr>
          <xdr:spPr bwMode="auto">
            <a:xfrm>
              <a:off x="692" y="1019"/>
              <a:ext cx="396"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05" name="Rectangle 57">
              <a:extLst>
                <a:ext uri="{FF2B5EF4-FFF2-40B4-BE49-F238E27FC236}">
                  <a16:creationId xmlns:a16="http://schemas.microsoft.com/office/drawing/2014/main" id="{EE162A72-D178-4CEB-9D25-A3474C5CE040}"/>
                </a:ext>
              </a:extLst>
            </xdr:cNvPr>
            <xdr:cNvSpPr>
              <a:spLocks noChangeArrowheads="1"/>
            </xdr:cNvSpPr>
          </xdr:nvSpPr>
          <xdr:spPr bwMode="auto">
            <a:xfrm>
              <a:off x="686" y="1012"/>
              <a:ext cx="396" cy="210"/>
            </a:xfrm>
            <a:prstGeom prst="rect">
              <a:avLst/>
            </a:prstGeom>
            <a:solidFill>
              <a:srgbClr val="FFFF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06" name="Rectangle 58">
              <a:extLst>
                <a:ext uri="{FF2B5EF4-FFF2-40B4-BE49-F238E27FC236}">
                  <a16:creationId xmlns:a16="http://schemas.microsoft.com/office/drawing/2014/main" id="{01FD5514-AD5A-4313-9AD7-9BB75DE4CCE0}"/>
                </a:ext>
              </a:extLst>
            </xdr:cNvPr>
            <xdr:cNvSpPr>
              <a:spLocks noChangeArrowheads="1"/>
            </xdr:cNvSpPr>
          </xdr:nvSpPr>
          <xdr:spPr bwMode="auto">
            <a:xfrm>
              <a:off x="686" y="1012"/>
              <a:ext cx="396"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07" name="Rectangle 59">
              <a:extLst>
                <a:ext uri="{FF2B5EF4-FFF2-40B4-BE49-F238E27FC236}">
                  <a16:creationId xmlns:a16="http://schemas.microsoft.com/office/drawing/2014/main" id="{39C080A6-0997-48EC-AC9A-B96CCF06E636}"/>
                </a:ext>
              </a:extLst>
            </xdr:cNvPr>
            <xdr:cNvSpPr>
              <a:spLocks noChangeArrowheads="1"/>
            </xdr:cNvSpPr>
          </xdr:nvSpPr>
          <xdr:spPr bwMode="auto">
            <a:xfrm>
              <a:off x="713" y="1040"/>
              <a:ext cx="357"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is not likely to occur</a:t>
              </a:r>
            </a:p>
          </xdr:txBody>
        </xdr:sp>
        <xdr:sp macro="" textlink="">
          <xdr:nvSpPr>
            <xdr:cNvPr id="2108" name="Rectangle 60">
              <a:extLst>
                <a:ext uri="{FF2B5EF4-FFF2-40B4-BE49-F238E27FC236}">
                  <a16:creationId xmlns:a16="http://schemas.microsoft.com/office/drawing/2014/main" id="{A57336D1-EBB8-486F-811A-8F247B9818C7}"/>
                </a:ext>
              </a:extLst>
            </xdr:cNvPr>
            <xdr:cNvSpPr>
              <a:spLocks noChangeArrowheads="1"/>
            </xdr:cNvSpPr>
          </xdr:nvSpPr>
          <xdr:spPr bwMode="auto">
            <a:xfrm>
              <a:off x="1048" y="1040"/>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09" name="Rectangle 61">
              <a:extLst>
                <a:ext uri="{FF2B5EF4-FFF2-40B4-BE49-F238E27FC236}">
                  <a16:creationId xmlns:a16="http://schemas.microsoft.com/office/drawing/2014/main" id="{F7BB3498-5D4B-4D80-AC6A-8C6C50CE7C3A}"/>
                </a:ext>
              </a:extLst>
            </xdr:cNvPr>
            <xdr:cNvSpPr>
              <a:spLocks noChangeArrowheads="1"/>
            </xdr:cNvSpPr>
          </xdr:nvSpPr>
          <xdr:spPr bwMode="auto">
            <a:xfrm>
              <a:off x="729" y="1079"/>
              <a:ext cx="336"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Minor impact to project </a:t>
              </a:r>
            </a:p>
          </xdr:txBody>
        </xdr:sp>
        <xdr:sp macro="" textlink="">
          <xdr:nvSpPr>
            <xdr:cNvPr id="2110" name="Rectangle 62">
              <a:extLst>
                <a:ext uri="{FF2B5EF4-FFF2-40B4-BE49-F238E27FC236}">
                  <a16:creationId xmlns:a16="http://schemas.microsoft.com/office/drawing/2014/main" id="{29963E67-AC77-4F68-9F8F-47A7735D1F49}"/>
                </a:ext>
              </a:extLst>
            </xdr:cNvPr>
            <xdr:cNvSpPr>
              <a:spLocks noChangeArrowheads="1"/>
            </xdr:cNvSpPr>
          </xdr:nvSpPr>
          <xdr:spPr bwMode="auto">
            <a:xfrm>
              <a:off x="722" y="1117"/>
              <a:ext cx="13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schedule</a:t>
              </a:r>
            </a:p>
          </xdr:txBody>
        </xdr:sp>
        <xdr:sp macro="" textlink="">
          <xdr:nvSpPr>
            <xdr:cNvPr id="2111" name="Rectangle 63">
              <a:extLst>
                <a:ext uri="{FF2B5EF4-FFF2-40B4-BE49-F238E27FC236}">
                  <a16:creationId xmlns:a16="http://schemas.microsoft.com/office/drawing/2014/main" id="{F2AF06F1-0AE4-486D-BD3F-95EE5B10609F}"/>
                </a:ext>
              </a:extLst>
            </xdr:cNvPr>
            <xdr:cNvSpPr>
              <a:spLocks noChangeArrowheads="1"/>
            </xdr:cNvSpPr>
          </xdr:nvSpPr>
          <xdr:spPr bwMode="auto">
            <a:xfrm>
              <a:off x="843" y="111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12" name="Rectangle 64">
              <a:extLst>
                <a:ext uri="{FF2B5EF4-FFF2-40B4-BE49-F238E27FC236}">
                  <a16:creationId xmlns:a16="http://schemas.microsoft.com/office/drawing/2014/main" id="{53653C86-B959-4394-891E-44C6FDDF70D5}"/>
                </a:ext>
              </a:extLst>
            </xdr:cNvPr>
            <xdr:cNvSpPr>
              <a:spLocks noChangeArrowheads="1"/>
            </xdr:cNvSpPr>
          </xdr:nvSpPr>
          <xdr:spPr bwMode="auto">
            <a:xfrm>
              <a:off x="861" y="1117"/>
              <a:ext cx="95"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113" name="Rectangle 65">
              <a:extLst>
                <a:ext uri="{FF2B5EF4-FFF2-40B4-BE49-F238E27FC236}">
                  <a16:creationId xmlns:a16="http://schemas.microsoft.com/office/drawing/2014/main" id="{1D965C15-19E0-46E1-B900-F25096965906}"/>
                </a:ext>
              </a:extLst>
            </xdr:cNvPr>
            <xdr:cNvSpPr>
              <a:spLocks noChangeArrowheads="1"/>
            </xdr:cNvSpPr>
          </xdr:nvSpPr>
          <xdr:spPr bwMode="auto">
            <a:xfrm>
              <a:off x="951" y="111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14" name="Rectangle 66">
              <a:extLst>
                <a:ext uri="{FF2B5EF4-FFF2-40B4-BE49-F238E27FC236}">
                  <a16:creationId xmlns:a16="http://schemas.microsoft.com/office/drawing/2014/main" id="{06517F68-9726-4238-AF9E-D72EC18E4DC6}"/>
                </a:ext>
              </a:extLst>
            </xdr:cNvPr>
            <xdr:cNvSpPr>
              <a:spLocks noChangeArrowheads="1"/>
            </xdr:cNvSpPr>
          </xdr:nvSpPr>
          <xdr:spPr bwMode="auto">
            <a:xfrm>
              <a:off x="967" y="1117"/>
              <a:ext cx="95"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t>
              </a:r>
            </a:p>
          </xdr:txBody>
        </xdr:sp>
        <xdr:sp macro="" textlink="">
          <xdr:nvSpPr>
            <xdr:cNvPr id="2115" name="Rectangle 67">
              <a:extLst>
                <a:ext uri="{FF2B5EF4-FFF2-40B4-BE49-F238E27FC236}">
                  <a16:creationId xmlns:a16="http://schemas.microsoft.com/office/drawing/2014/main" id="{10686323-E824-4B2D-9BFC-F62D2D64EFA2}"/>
                </a:ext>
              </a:extLst>
            </xdr:cNvPr>
            <xdr:cNvSpPr>
              <a:spLocks noChangeArrowheads="1"/>
            </xdr:cNvSpPr>
          </xdr:nvSpPr>
          <xdr:spPr bwMode="auto">
            <a:xfrm>
              <a:off x="805" y="1155"/>
              <a:ext cx="55"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and</a:t>
              </a:r>
            </a:p>
          </xdr:txBody>
        </xdr:sp>
        <xdr:sp macro="" textlink="">
          <xdr:nvSpPr>
            <xdr:cNvPr id="2116" name="Rectangle 68">
              <a:extLst>
                <a:ext uri="{FF2B5EF4-FFF2-40B4-BE49-F238E27FC236}">
                  <a16:creationId xmlns:a16="http://schemas.microsoft.com/office/drawing/2014/main" id="{DE817CCC-339E-42E4-A4AD-140AB1DF79F6}"/>
                </a:ext>
              </a:extLst>
            </xdr:cNvPr>
            <xdr:cNvSpPr>
              <a:spLocks noChangeArrowheads="1"/>
            </xdr:cNvSpPr>
          </xdr:nvSpPr>
          <xdr:spPr bwMode="auto">
            <a:xfrm>
              <a:off x="856" y="1155"/>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117" name="Rectangle 69">
              <a:extLst>
                <a:ext uri="{FF2B5EF4-FFF2-40B4-BE49-F238E27FC236}">
                  <a16:creationId xmlns:a16="http://schemas.microsoft.com/office/drawing/2014/main" id="{444304CF-8235-4199-B224-CCDB2FBF73CE}"/>
                </a:ext>
              </a:extLst>
            </xdr:cNvPr>
            <xdr:cNvSpPr>
              <a:spLocks noChangeArrowheads="1"/>
            </xdr:cNvSpPr>
          </xdr:nvSpPr>
          <xdr:spPr bwMode="auto">
            <a:xfrm>
              <a:off x="863" y="1155"/>
              <a:ext cx="98"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118" name="Rectangle 70">
              <a:extLst>
                <a:ext uri="{FF2B5EF4-FFF2-40B4-BE49-F238E27FC236}">
                  <a16:creationId xmlns:a16="http://schemas.microsoft.com/office/drawing/2014/main" id="{F3A52F98-11C2-436E-970D-46AA3107733F}"/>
                </a:ext>
              </a:extLst>
            </xdr:cNvPr>
            <xdr:cNvSpPr>
              <a:spLocks noChangeArrowheads="1"/>
            </xdr:cNvSpPr>
          </xdr:nvSpPr>
          <xdr:spPr bwMode="auto">
            <a:xfrm>
              <a:off x="957" y="1155"/>
              <a:ext cx="1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98" name="Picture 97">
              <a:extLst>
                <a:ext uri="{FF2B5EF4-FFF2-40B4-BE49-F238E27FC236}">
                  <a16:creationId xmlns:a16="http://schemas.microsoft.com/office/drawing/2014/main" id="{58F39B84-91D3-426E-84EB-2838312639A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50" y="1016"/>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9" name="Picture 98">
              <a:extLst>
                <a:ext uri="{FF2B5EF4-FFF2-40B4-BE49-F238E27FC236}">
                  <a16:creationId xmlns:a16="http://schemas.microsoft.com/office/drawing/2014/main" id="{4F2319DF-0119-41B1-88F0-5814F87376A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50" y="1016"/>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21" name="Rectangle 73">
              <a:extLst>
                <a:ext uri="{FF2B5EF4-FFF2-40B4-BE49-F238E27FC236}">
                  <a16:creationId xmlns:a16="http://schemas.microsoft.com/office/drawing/2014/main" id="{5DA9E44B-7264-445A-B35F-39D3F2AB076B}"/>
                </a:ext>
              </a:extLst>
            </xdr:cNvPr>
            <xdr:cNvSpPr>
              <a:spLocks noChangeArrowheads="1"/>
            </xdr:cNvSpPr>
          </xdr:nvSpPr>
          <xdr:spPr bwMode="auto">
            <a:xfrm>
              <a:off x="1653" y="1019"/>
              <a:ext cx="395"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22" name="Rectangle 74">
              <a:extLst>
                <a:ext uri="{FF2B5EF4-FFF2-40B4-BE49-F238E27FC236}">
                  <a16:creationId xmlns:a16="http://schemas.microsoft.com/office/drawing/2014/main" id="{CB47FAEC-62A2-40C3-A23F-0246EE2FCF0C}"/>
                </a:ext>
              </a:extLst>
            </xdr:cNvPr>
            <xdr:cNvSpPr>
              <a:spLocks noChangeArrowheads="1"/>
            </xdr:cNvSpPr>
          </xdr:nvSpPr>
          <xdr:spPr bwMode="auto">
            <a:xfrm>
              <a:off x="1647" y="1012"/>
              <a:ext cx="395" cy="210"/>
            </a:xfrm>
            <a:prstGeom prst="rect">
              <a:avLst/>
            </a:prstGeom>
            <a:solidFill>
              <a:srgbClr val="FF99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23" name="Rectangle 75">
              <a:extLst>
                <a:ext uri="{FF2B5EF4-FFF2-40B4-BE49-F238E27FC236}">
                  <a16:creationId xmlns:a16="http://schemas.microsoft.com/office/drawing/2014/main" id="{2994E8DF-4841-48B2-B859-397C36B0EF61}"/>
                </a:ext>
              </a:extLst>
            </xdr:cNvPr>
            <xdr:cNvSpPr>
              <a:spLocks noChangeArrowheads="1"/>
            </xdr:cNvSpPr>
          </xdr:nvSpPr>
          <xdr:spPr bwMode="auto">
            <a:xfrm>
              <a:off x="1647" y="1012"/>
              <a:ext cx="395"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24" name="Rectangle 76">
              <a:extLst>
                <a:ext uri="{FF2B5EF4-FFF2-40B4-BE49-F238E27FC236}">
                  <a16:creationId xmlns:a16="http://schemas.microsoft.com/office/drawing/2014/main" id="{2A27534F-4E70-44F8-9877-6BC505690A4D}"/>
                </a:ext>
              </a:extLst>
            </xdr:cNvPr>
            <xdr:cNvSpPr>
              <a:spLocks noChangeArrowheads="1"/>
            </xdr:cNvSpPr>
          </xdr:nvSpPr>
          <xdr:spPr bwMode="auto">
            <a:xfrm>
              <a:off x="1703" y="1022"/>
              <a:ext cx="309"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is likely to occur </a:t>
              </a:r>
            </a:p>
          </xdr:txBody>
        </xdr:sp>
        <xdr:sp macro="" textlink="">
          <xdr:nvSpPr>
            <xdr:cNvPr id="2125" name="Rectangle 77">
              <a:extLst>
                <a:ext uri="{FF2B5EF4-FFF2-40B4-BE49-F238E27FC236}">
                  <a16:creationId xmlns:a16="http://schemas.microsoft.com/office/drawing/2014/main" id="{E03C4E33-876E-49EB-A83A-C4F094B4046A}"/>
                </a:ext>
              </a:extLst>
            </xdr:cNvPr>
            <xdr:cNvSpPr>
              <a:spLocks noChangeArrowheads="1"/>
            </xdr:cNvSpPr>
          </xdr:nvSpPr>
          <xdr:spPr bwMode="auto">
            <a:xfrm>
              <a:off x="1723" y="1058"/>
              <a:ext cx="25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without mitigation</a:t>
              </a:r>
            </a:p>
          </xdr:txBody>
        </xdr:sp>
        <xdr:sp macro="" textlink="">
          <xdr:nvSpPr>
            <xdr:cNvPr id="2126" name="Rectangle 78">
              <a:extLst>
                <a:ext uri="{FF2B5EF4-FFF2-40B4-BE49-F238E27FC236}">
                  <a16:creationId xmlns:a16="http://schemas.microsoft.com/office/drawing/2014/main" id="{E1FA688C-304F-4E60-A03C-B07DEDC9E9D0}"/>
                </a:ext>
              </a:extLst>
            </xdr:cNvPr>
            <xdr:cNvSpPr>
              <a:spLocks noChangeArrowheads="1"/>
            </xdr:cNvSpPr>
          </xdr:nvSpPr>
          <xdr:spPr bwMode="auto">
            <a:xfrm>
              <a:off x="1960" y="1058"/>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27" name="Rectangle 79">
              <a:extLst>
                <a:ext uri="{FF2B5EF4-FFF2-40B4-BE49-F238E27FC236}">
                  <a16:creationId xmlns:a16="http://schemas.microsoft.com/office/drawing/2014/main" id="{4AD98508-4E61-4883-A800-43FAB260243F}"/>
                </a:ext>
              </a:extLst>
            </xdr:cNvPr>
            <xdr:cNvSpPr>
              <a:spLocks noChangeArrowheads="1"/>
            </xdr:cNvSpPr>
          </xdr:nvSpPr>
          <xdr:spPr bwMode="auto">
            <a:xfrm>
              <a:off x="1688" y="1097"/>
              <a:ext cx="336"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Minor impact to project </a:t>
              </a:r>
            </a:p>
          </xdr:txBody>
        </xdr:sp>
        <xdr:sp macro="" textlink="">
          <xdr:nvSpPr>
            <xdr:cNvPr id="2128" name="Rectangle 80">
              <a:extLst>
                <a:ext uri="{FF2B5EF4-FFF2-40B4-BE49-F238E27FC236}">
                  <a16:creationId xmlns:a16="http://schemas.microsoft.com/office/drawing/2014/main" id="{DE7E9C8B-D6C6-45C3-AF79-DFF476CF0F36}"/>
                </a:ext>
              </a:extLst>
            </xdr:cNvPr>
            <xdr:cNvSpPr>
              <a:spLocks noChangeArrowheads="1"/>
            </xdr:cNvSpPr>
          </xdr:nvSpPr>
          <xdr:spPr bwMode="auto">
            <a:xfrm>
              <a:off x="1681" y="1135"/>
              <a:ext cx="131"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schedule</a:t>
              </a:r>
            </a:p>
          </xdr:txBody>
        </xdr:sp>
        <xdr:sp macro="" textlink="">
          <xdr:nvSpPr>
            <xdr:cNvPr id="2129" name="Rectangle 81">
              <a:extLst>
                <a:ext uri="{FF2B5EF4-FFF2-40B4-BE49-F238E27FC236}">
                  <a16:creationId xmlns:a16="http://schemas.microsoft.com/office/drawing/2014/main" id="{4F8C91EA-3145-4B8F-867D-ABD8C023580F}"/>
                </a:ext>
              </a:extLst>
            </xdr:cNvPr>
            <xdr:cNvSpPr>
              <a:spLocks noChangeArrowheads="1"/>
            </xdr:cNvSpPr>
          </xdr:nvSpPr>
          <xdr:spPr bwMode="auto">
            <a:xfrm>
              <a:off x="1804" y="1135"/>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30" name="Rectangle 82">
              <a:extLst>
                <a:ext uri="{FF2B5EF4-FFF2-40B4-BE49-F238E27FC236}">
                  <a16:creationId xmlns:a16="http://schemas.microsoft.com/office/drawing/2014/main" id="{CA50494F-9E61-46DD-95C9-D80629ECF06B}"/>
                </a:ext>
              </a:extLst>
            </xdr:cNvPr>
            <xdr:cNvSpPr>
              <a:spLocks noChangeArrowheads="1"/>
            </xdr:cNvSpPr>
          </xdr:nvSpPr>
          <xdr:spPr bwMode="auto">
            <a:xfrm>
              <a:off x="1821" y="1135"/>
              <a:ext cx="94"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131" name="Rectangle 83">
              <a:extLst>
                <a:ext uri="{FF2B5EF4-FFF2-40B4-BE49-F238E27FC236}">
                  <a16:creationId xmlns:a16="http://schemas.microsoft.com/office/drawing/2014/main" id="{70CC1627-9A91-4FA1-B5AB-A6AB3422410D}"/>
                </a:ext>
              </a:extLst>
            </xdr:cNvPr>
            <xdr:cNvSpPr>
              <a:spLocks noChangeArrowheads="1"/>
            </xdr:cNvSpPr>
          </xdr:nvSpPr>
          <xdr:spPr bwMode="auto">
            <a:xfrm>
              <a:off x="1909" y="1135"/>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32" name="Rectangle 84">
              <a:extLst>
                <a:ext uri="{FF2B5EF4-FFF2-40B4-BE49-F238E27FC236}">
                  <a16:creationId xmlns:a16="http://schemas.microsoft.com/office/drawing/2014/main" id="{993B6080-FC31-4DD9-B055-8303E8B13317}"/>
                </a:ext>
              </a:extLst>
            </xdr:cNvPr>
            <xdr:cNvSpPr>
              <a:spLocks noChangeArrowheads="1"/>
            </xdr:cNvSpPr>
          </xdr:nvSpPr>
          <xdr:spPr bwMode="auto">
            <a:xfrm>
              <a:off x="1928" y="1135"/>
              <a:ext cx="95"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t>
              </a:r>
            </a:p>
          </xdr:txBody>
        </xdr:sp>
        <xdr:sp macro="" textlink="">
          <xdr:nvSpPr>
            <xdr:cNvPr id="2133" name="Rectangle 85">
              <a:extLst>
                <a:ext uri="{FF2B5EF4-FFF2-40B4-BE49-F238E27FC236}">
                  <a16:creationId xmlns:a16="http://schemas.microsoft.com/office/drawing/2014/main" id="{A3B98D6D-21E8-40B0-87F2-B1DF6CE21191}"/>
                </a:ext>
              </a:extLst>
            </xdr:cNvPr>
            <xdr:cNvSpPr>
              <a:spLocks noChangeArrowheads="1"/>
            </xdr:cNvSpPr>
          </xdr:nvSpPr>
          <xdr:spPr bwMode="auto">
            <a:xfrm>
              <a:off x="1765" y="1174"/>
              <a:ext cx="54"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and</a:t>
              </a:r>
            </a:p>
          </xdr:txBody>
        </xdr:sp>
        <xdr:sp macro="" textlink="">
          <xdr:nvSpPr>
            <xdr:cNvPr id="2134" name="Rectangle 86">
              <a:extLst>
                <a:ext uri="{FF2B5EF4-FFF2-40B4-BE49-F238E27FC236}">
                  <a16:creationId xmlns:a16="http://schemas.microsoft.com/office/drawing/2014/main" id="{EAFDE12F-EBA6-44F7-938E-19CF9E593212}"/>
                </a:ext>
              </a:extLst>
            </xdr:cNvPr>
            <xdr:cNvSpPr>
              <a:spLocks noChangeArrowheads="1"/>
            </xdr:cNvSpPr>
          </xdr:nvSpPr>
          <xdr:spPr bwMode="auto">
            <a:xfrm>
              <a:off x="1815" y="1174"/>
              <a:ext cx="9"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135" name="Rectangle 87">
              <a:extLst>
                <a:ext uri="{FF2B5EF4-FFF2-40B4-BE49-F238E27FC236}">
                  <a16:creationId xmlns:a16="http://schemas.microsoft.com/office/drawing/2014/main" id="{0C8B7DEF-2ADF-43DE-B2A0-7F15D31138C5}"/>
                </a:ext>
              </a:extLst>
            </xdr:cNvPr>
            <xdr:cNvSpPr>
              <a:spLocks noChangeArrowheads="1"/>
            </xdr:cNvSpPr>
          </xdr:nvSpPr>
          <xdr:spPr bwMode="auto">
            <a:xfrm>
              <a:off x="1824" y="1174"/>
              <a:ext cx="98"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136" name="Rectangle 88">
              <a:extLst>
                <a:ext uri="{FF2B5EF4-FFF2-40B4-BE49-F238E27FC236}">
                  <a16:creationId xmlns:a16="http://schemas.microsoft.com/office/drawing/2014/main" id="{EAD2CBD3-010D-439E-BA04-80F329158F08}"/>
                </a:ext>
              </a:extLst>
            </xdr:cNvPr>
            <xdr:cNvSpPr>
              <a:spLocks noChangeArrowheads="1"/>
            </xdr:cNvSpPr>
          </xdr:nvSpPr>
          <xdr:spPr bwMode="auto">
            <a:xfrm>
              <a:off x="1917" y="1174"/>
              <a:ext cx="9"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116" name="Picture 115">
              <a:extLst>
                <a:ext uri="{FF2B5EF4-FFF2-40B4-BE49-F238E27FC236}">
                  <a16:creationId xmlns:a16="http://schemas.microsoft.com/office/drawing/2014/main" id="{1B57346B-2F91-4920-8DAF-962261BDA6A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71" y="727"/>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7" name="Picture 116">
              <a:extLst>
                <a:ext uri="{FF2B5EF4-FFF2-40B4-BE49-F238E27FC236}">
                  <a16:creationId xmlns:a16="http://schemas.microsoft.com/office/drawing/2014/main" id="{05F71B7D-9EE8-4AD9-92F7-99A71EC37C2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71" y="727"/>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39" name="Rectangle 91">
              <a:extLst>
                <a:ext uri="{FF2B5EF4-FFF2-40B4-BE49-F238E27FC236}">
                  <a16:creationId xmlns:a16="http://schemas.microsoft.com/office/drawing/2014/main" id="{7ACEB66D-8CCC-49DB-BC17-0001431F8372}"/>
                </a:ext>
              </a:extLst>
            </xdr:cNvPr>
            <xdr:cNvSpPr>
              <a:spLocks noChangeArrowheads="1"/>
            </xdr:cNvSpPr>
          </xdr:nvSpPr>
          <xdr:spPr bwMode="auto">
            <a:xfrm>
              <a:off x="1173" y="730"/>
              <a:ext cx="395"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40" name="Rectangle 92">
              <a:extLst>
                <a:ext uri="{FF2B5EF4-FFF2-40B4-BE49-F238E27FC236}">
                  <a16:creationId xmlns:a16="http://schemas.microsoft.com/office/drawing/2014/main" id="{5C8BB199-8AB8-4F51-B05C-8760C9B5EB59}"/>
                </a:ext>
              </a:extLst>
            </xdr:cNvPr>
            <xdr:cNvSpPr>
              <a:spLocks noChangeArrowheads="1"/>
            </xdr:cNvSpPr>
          </xdr:nvSpPr>
          <xdr:spPr bwMode="auto">
            <a:xfrm>
              <a:off x="1166" y="723"/>
              <a:ext cx="396" cy="210"/>
            </a:xfrm>
            <a:prstGeom prst="rect">
              <a:avLst/>
            </a:prstGeom>
            <a:solidFill>
              <a:srgbClr val="FF99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41" name="Rectangle 93">
              <a:extLst>
                <a:ext uri="{FF2B5EF4-FFF2-40B4-BE49-F238E27FC236}">
                  <a16:creationId xmlns:a16="http://schemas.microsoft.com/office/drawing/2014/main" id="{114066E3-96AA-4E13-89DB-67E236313403}"/>
                </a:ext>
              </a:extLst>
            </xdr:cNvPr>
            <xdr:cNvSpPr>
              <a:spLocks noChangeArrowheads="1"/>
            </xdr:cNvSpPr>
          </xdr:nvSpPr>
          <xdr:spPr bwMode="auto">
            <a:xfrm>
              <a:off x="1166" y="723"/>
              <a:ext cx="396"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42" name="Rectangle 94">
              <a:extLst>
                <a:ext uri="{FF2B5EF4-FFF2-40B4-BE49-F238E27FC236}">
                  <a16:creationId xmlns:a16="http://schemas.microsoft.com/office/drawing/2014/main" id="{A2485BF4-D7AD-4FD2-8A79-06D519AAF572}"/>
                </a:ext>
              </a:extLst>
            </xdr:cNvPr>
            <xdr:cNvSpPr>
              <a:spLocks noChangeArrowheads="1"/>
            </xdr:cNvSpPr>
          </xdr:nvSpPr>
          <xdr:spPr bwMode="auto">
            <a:xfrm>
              <a:off x="1257" y="752"/>
              <a:ext cx="221"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may occur</a:t>
              </a:r>
            </a:p>
          </xdr:txBody>
        </xdr:sp>
        <xdr:sp macro="" textlink="">
          <xdr:nvSpPr>
            <xdr:cNvPr id="2143" name="Rectangle 95">
              <a:extLst>
                <a:ext uri="{FF2B5EF4-FFF2-40B4-BE49-F238E27FC236}">
                  <a16:creationId xmlns:a16="http://schemas.microsoft.com/office/drawing/2014/main" id="{38D13B0C-0C4D-4D01-B3BB-8DC30AA1F991}"/>
                </a:ext>
              </a:extLst>
            </xdr:cNvPr>
            <xdr:cNvSpPr>
              <a:spLocks noChangeArrowheads="1"/>
            </xdr:cNvSpPr>
          </xdr:nvSpPr>
          <xdr:spPr bwMode="auto">
            <a:xfrm>
              <a:off x="1465" y="752"/>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44" name="Rectangle 96">
              <a:extLst>
                <a:ext uri="{FF2B5EF4-FFF2-40B4-BE49-F238E27FC236}">
                  <a16:creationId xmlns:a16="http://schemas.microsoft.com/office/drawing/2014/main" id="{41805BFB-4873-4434-850D-CD5EA5D5120A}"/>
                </a:ext>
              </a:extLst>
            </xdr:cNvPr>
            <xdr:cNvSpPr>
              <a:spLocks noChangeArrowheads="1"/>
            </xdr:cNvSpPr>
          </xdr:nvSpPr>
          <xdr:spPr bwMode="auto">
            <a:xfrm>
              <a:off x="1183" y="789"/>
              <a:ext cx="392"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Moderate impact to project </a:t>
              </a:r>
            </a:p>
          </xdr:txBody>
        </xdr:sp>
        <xdr:sp macro="" textlink="">
          <xdr:nvSpPr>
            <xdr:cNvPr id="2145" name="Rectangle 97">
              <a:extLst>
                <a:ext uri="{FF2B5EF4-FFF2-40B4-BE49-F238E27FC236}">
                  <a16:creationId xmlns:a16="http://schemas.microsoft.com/office/drawing/2014/main" id="{2D8D4919-3D0E-4827-9257-FAF112224964}"/>
                </a:ext>
              </a:extLst>
            </xdr:cNvPr>
            <xdr:cNvSpPr>
              <a:spLocks noChangeArrowheads="1"/>
            </xdr:cNvSpPr>
          </xdr:nvSpPr>
          <xdr:spPr bwMode="auto">
            <a:xfrm>
              <a:off x="1201" y="827"/>
              <a:ext cx="13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schedule</a:t>
              </a:r>
            </a:p>
          </xdr:txBody>
        </xdr:sp>
        <xdr:sp macro="" textlink="">
          <xdr:nvSpPr>
            <xdr:cNvPr id="2146" name="Rectangle 98">
              <a:extLst>
                <a:ext uri="{FF2B5EF4-FFF2-40B4-BE49-F238E27FC236}">
                  <a16:creationId xmlns:a16="http://schemas.microsoft.com/office/drawing/2014/main" id="{A1A7AD25-D788-4C4C-A19D-82E988025990}"/>
                </a:ext>
              </a:extLst>
            </xdr:cNvPr>
            <xdr:cNvSpPr>
              <a:spLocks noChangeArrowheads="1"/>
            </xdr:cNvSpPr>
          </xdr:nvSpPr>
          <xdr:spPr bwMode="auto">
            <a:xfrm>
              <a:off x="1324" y="82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47" name="Rectangle 99">
              <a:extLst>
                <a:ext uri="{FF2B5EF4-FFF2-40B4-BE49-F238E27FC236}">
                  <a16:creationId xmlns:a16="http://schemas.microsoft.com/office/drawing/2014/main" id="{95198B56-FF4C-4B55-8AD8-1431961F0970}"/>
                </a:ext>
              </a:extLst>
            </xdr:cNvPr>
            <xdr:cNvSpPr>
              <a:spLocks noChangeArrowheads="1"/>
            </xdr:cNvSpPr>
          </xdr:nvSpPr>
          <xdr:spPr bwMode="auto">
            <a:xfrm>
              <a:off x="1342" y="827"/>
              <a:ext cx="94"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148" name="Rectangle 100">
              <a:extLst>
                <a:ext uri="{FF2B5EF4-FFF2-40B4-BE49-F238E27FC236}">
                  <a16:creationId xmlns:a16="http://schemas.microsoft.com/office/drawing/2014/main" id="{0665D034-4110-4D3E-B6E6-CC1D1ADFC46D}"/>
                </a:ext>
              </a:extLst>
            </xdr:cNvPr>
            <xdr:cNvSpPr>
              <a:spLocks noChangeArrowheads="1"/>
            </xdr:cNvSpPr>
          </xdr:nvSpPr>
          <xdr:spPr bwMode="auto">
            <a:xfrm>
              <a:off x="1431" y="82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49" name="Rectangle 101">
              <a:extLst>
                <a:ext uri="{FF2B5EF4-FFF2-40B4-BE49-F238E27FC236}">
                  <a16:creationId xmlns:a16="http://schemas.microsoft.com/office/drawing/2014/main" id="{B545A67E-B559-4E7C-B3BD-47B92787ED02}"/>
                </a:ext>
              </a:extLst>
            </xdr:cNvPr>
            <xdr:cNvSpPr>
              <a:spLocks noChangeArrowheads="1"/>
            </xdr:cNvSpPr>
          </xdr:nvSpPr>
          <xdr:spPr bwMode="auto">
            <a:xfrm>
              <a:off x="1447" y="827"/>
              <a:ext cx="95"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t>
              </a:r>
            </a:p>
          </xdr:txBody>
        </xdr:sp>
        <xdr:sp macro="" textlink="">
          <xdr:nvSpPr>
            <xdr:cNvPr id="2150" name="Rectangle 102">
              <a:extLst>
                <a:ext uri="{FF2B5EF4-FFF2-40B4-BE49-F238E27FC236}">
                  <a16:creationId xmlns:a16="http://schemas.microsoft.com/office/drawing/2014/main" id="{D2DF8AE8-3676-4730-BDAC-0CB26DD3C090}"/>
                </a:ext>
              </a:extLst>
            </xdr:cNvPr>
            <xdr:cNvSpPr>
              <a:spLocks noChangeArrowheads="1"/>
            </xdr:cNvSpPr>
          </xdr:nvSpPr>
          <xdr:spPr bwMode="auto">
            <a:xfrm>
              <a:off x="1284" y="865"/>
              <a:ext cx="55"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and</a:t>
              </a:r>
            </a:p>
          </xdr:txBody>
        </xdr:sp>
        <xdr:sp macro="" textlink="">
          <xdr:nvSpPr>
            <xdr:cNvPr id="2151" name="Rectangle 103">
              <a:extLst>
                <a:ext uri="{FF2B5EF4-FFF2-40B4-BE49-F238E27FC236}">
                  <a16:creationId xmlns:a16="http://schemas.microsoft.com/office/drawing/2014/main" id="{7326DB25-7903-4625-A3DB-08AEECF06AD7}"/>
                </a:ext>
              </a:extLst>
            </xdr:cNvPr>
            <xdr:cNvSpPr>
              <a:spLocks noChangeArrowheads="1"/>
            </xdr:cNvSpPr>
          </xdr:nvSpPr>
          <xdr:spPr bwMode="auto">
            <a:xfrm>
              <a:off x="1335" y="865"/>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152" name="Rectangle 104">
              <a:extLst>
                <a:ext uri="{FF2B5EF4-FFF2-40B4-BE49-F238E27FC236}">
                  <a16:creationId xmlns:a16="http://schemas.microsoft.com/office/drawing/2014/main" id="{3B0A23AF-7309-4C9E-82A0-438DB496DA27}"/>
                </a:ext>
              </a:extLst>
            </xdr:cNvPr>
            <xdr:cNvSpPr>
              <a:spLocks noChangeArrowheads="1"/>
            </xdr:cNvSpPr>
          </xdr:nvSpPr>
          <xdr:spPr bwMode="auto">
            <a:xfrm>
              <a:off x="1346" y="865"/>
              <a:ext cx="98"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153" name="Rectangle 105">
              <a:extLst>
                <a:ext uri="{FF2B5EF4-FFF2-40B4-BE49-F238E27FC236}">
                  <a16:creationId xmlns:a16="http://schemas.microsoft.com/office/drawing/2014/main" id="{921E2295-E124-4861-BA9A-AC859BF86A56}"/>
                </a:ext>
              </a:extLst>
            </xdr:cNvPr>
            <xdr:cNvSpPr>
              <a:spLocks noChangeArrowheads="1"/>
            </xdr:cNvSpPr>
          </xdr:nvSpPr>
          <xdr:spPr bwMode="auto">
            <a:xfrm>
              <a:off x="1438" y="865"/>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133" name="Picture 132">
              <a:extLst>
                <a:ext uri="{FF2B5EF4-FFF2-40B4-BE49-F238E27FC236}">
                  <a16:creationId xmlns:a16="http://schemas.microsoft.com/office/drawing/2014/main" id="{D41759B2-C7ED-4D03-848F-AFF7FBCFA03E}"/>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71" y="1016"/>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34" name="Picture 133">
              <a:extLst>
                <a:ext uri="{FF2B5EF4-FFF2-40B4-BE49-F238E27FC236}">
                  <a16:creationId xmlns:a16="http://schemas.microsoft.com/office/drawing/2014/main" id="{2D1F0241-B97B-470C-B92D-5D551DD2B85F}"/>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71" y="1016"/>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56" name="Rectangle 108">
              <a:extLst>
                <a:ext uri="{FF2B5EF4-FFF2-40B4-BE49-F238E27FC236}">
                  <a16:creationId xmlns:a16="http://schemas.microsoft.com/office/drawing/2014/main" id="{A99DA07C-B16A-4B5F-9AD2-50AA269D698F}"/>
                </a:ext>
              </a:extLst>
            </xdr:cNvPr>
            <xdr:cNvSpPr>
              <a:spLocks noChangeArrowheads="1"/>
            </xdr:cNvSpPr>
          </xdr:nvSpPr>
          <xdr:spPr bwMode="auto">
            <a:xfrm>
              <a:off x="1173" y="1019"/>
              <a:ext cx="395"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57" name="Rectangle 109">
              <a:extLst>
                <a:ext uri="{FF2B5EF4-FFF2-40B4-BE49-F238E27FC236}">
                  <a16:creationId xmlns:a16="http://schemas.microsoft.com/office/drawing/2014/main" id="{9DAECA75-8B19-4F31-B5B6-17CD785FF9B0}"/>
                </a:ext>
              </a:extLst>
            </xdr:cNvPr>
            <xdr:cNvSpPr>
              <a:spLocks noChangeArrowheads="1"/>
            </xdr:cNvSpPr>
          </xdr:nvSpPr>
          <xdr:spPr bwMode="auto">
            <a:xfrm>
              <a:off x="1166" y="1012"/>
              <a:ext cx="396" cy="210"/>
            </a:xfrm>
            <a:prstGeom prst="rect">
              <a:avLst/>
            </a:prstGeom>
            <a:solidFill>
              <a:srgbClr val="FFFF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58" name="Rectangle 110">
              <a:extLst>
                <a:ext uri="{FF2B5EF4-FFF2-40B4-BE49-F238E27FC236}">
                  <a16:creationId xmlns:a16="http://schemas.microsoft.com/office/drawing/2014/main" id="{3AD81F93-7964-4264-897E-F89115B0112C}"/>
                </a:ext>
              </a:extLst>
            </xdr:cNvPr>
            <xdr:cNvSpPr>
              <a:spLocks noChangeArrowheads="1"/>
            </xdr:cNvSpPr>
          </xdr:nvSpPr>
          <xdr:spPr bwMode="auto">
            <a:xfrm>
              <a:off x="1166" y="1012"/>
              <a:ext cx="396"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59" name="Rectangle 111">
              <a:extLst>
                <a:ext uri="{FF2B5EF4-FFF2-40B4-BE49-F238E27FC236}">
                  <a16:creationId xmlns:a16="http://schemas.microsoft.com/office/drawing/2014/main" id="{D128FADB-5E51-4557-9428-12DD694BD68B}"/>
                </a:ext>
              </a:extLst>
            </xdr:cNvPr>
            <xdr:cNvSpPr>
              <a:spLocks noChangeArrowheads="1"/>
            </xdr:cNvSpPr>
          </xdr:nvSpPr>
          <xdr:spPr bwMode="auto">
            <a:xfrm>
              <a:off x="1257" y="1040"/>
              <a:ext cx="221"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may occur</a:t>
              </a:r>
            </a:p>
          </xdr:txBody>
        </xdr:sp>
        <xdr:sp macro="" textlink="">
          <xdr:nvSpPr>
            <xdr:cNvPr id="2160" name="Rectangle 112">
              <a:extLst>
                <a:ext uri="{FF2B5EF4-FFF2-40B4-BE49-F238E27FC236}">
                  <a16:creationId xmlns:a16="http://schemas.microsoft.com/office/drawing/2014/main" id="{02C0AA84-DB65-4871-83E7-6FEA84F7F7B4}"/>
                </a:ext>
              </a:extLst>
            </xdr:cNvPr>
            <xdr:cNvSpPr>
              <a:spLocks noChangeArrowheads="1"/>
            </xdr:cNvSpPr>
          </xdr:nvSpPr>
          <xdr:spPr bwMode="auto">
            <a:xfrm>
              <a:off x="1465" y="1040"/>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61" name="Rectangle 113">
              <a:extLst>
                <a:ext uri="{FF2B5EF4-FFF2-40B4-BE49-F238E27FC236}">
                  <a16:creationId xmlns:a16="http://schemas.microsoft.com/office/drawing/2014/main" id="{C5469216-95D7-48AE-A355-318671B6E7E5}"/>
                </a:ext>
              </a:extLst>
            </xdr:cNvPr>
            <xdr:cNvSpPr>
              <a:spLocks noChangeArrowheads="1"/>
            </xdr:cNvSpPr>
          </xdr:nvSpPr>
          <xdr:spPr bwMode="auto">
            <a:xfrm>
              <a:off x="1210" y="1079"/>
              <a:ext cx="336"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Minor impact to project </a:t>
              </a:r>
            </a:p>
          </xdr:txBody>
        </xdr:sp>
        <xdr:sp macro="" textlink="">
          <xdr:nvSpPr>
            <xdr:cNvPr id="2162" name="Rectangle 114">
              <a:extLst>
                <a:ext uri="{FF2B5EF4-FFF2-40B4-BE49-F238E27FC236}">
                  <a16:creationId xmlns:a16="http://schemas.microsoft.com/office/drawing/2014/main" id="{AB4D20D3-3FE7-4515-8C0B-7949B000B34C}"/>
                </a:ext>
              </a:extLst>
            </xdr:cNvPr>
            <xdr:cNvSpPr>
              <a:spLocks noChangeArrowheads="1"/>
            </xdr:cNvSpPr>
          </xdr:nvSpPr>
          <xdr:spPr bwMode="auto">
            <a:xfrm>
              <a:off x="1201" y="1117"/>
              <a:ext cx="13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schedule</a:t>
              </a:r>
            </a:p>
          </xdr:txBody>
        </xdr:sp>
        <xdr:sp macro="" textlink="">
          <xdr:nvSpPr>
            <xdr:cNvPr id="2163" name="Rectangle 115">
              <a:extLst>
                <a:ext uri="{FF2B5EF4-FFF2-40B4-BE49-F238E27FC236}">
                  <a16:creationId xmlns:a16="http://schemas.microsoft.com/office/drawing/2014/main" id="{735DD734-198D-48D9-8380-1CABAA8BD0D5}"/>
                </a:ext>
              </a:extLst>
            </xdr:cNvPr>
            <xdr:cNvSpPr>
              <a:spLocks noChangeArrowheads="1"/>
            </xdr:cNvSpPr>
          </xdr:nvSpPr>
          <xdr:spPr bwMode="auto">
            <a:xfrm>
              <a:off x="1324" y="111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64" name="Rectangle 116">
              <a:extLst>
                <a:ext uri="{FF2B5EF4-FFF2-40B4-BE49-F238E27FC236}">
                  <a16:creationId xmlns:a16="http://schemas.microsoft.com/office/drawing/2014/main" id="{BA3F075E-3E7E-4065-B202-D63BE4CA9143}"/>
                </a:ext>
              </a:extLst>
            </xdr:cNvPr>
            <xdr:cNvSpPr>
              <a:spLocks noChangeArrowheads="1"/>
            </xdr:cNvSpPr>
          </xdr:nvSpPr>
          <xdr:spPr bwMode="auto">
            <a:xfrm>
              <a:off x="1342" y="1117"/>
              <a:ext cx="94"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165" name="Rectangle 117">
              <a:extLst>
                <a:ext uri="{FF2B5EF4-FFF2-40B4-BE49-F238E27FC236}">
                  <a16:creationId xmlns:a16="http://schemas.microsoft.com/office/drawing/2014/main" id="{18D75EF7-1FF1-46E9-B5E7-9C8ADE16DC35}"/>
                </a:ext>
              </a:extLst>
            </xdr:cNvPr>
            <xdr:cNvSpPr>
              <a:spLocks noChangeArrowheads="1"/>
            </xdr:cNvSpPr>
          </xdr:nvSpPr>
          <xdr:spPr bwMode="auto">
            <a:xfrm>
              <a:off x="1431" y="111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66" name="Rectangle 118">
              <a:extLst>
                <a:ext uri="{FF2B5EF4-FFF2-40B4-BE49-F238E27FC236}">
                  <a16:creationId xmlns:a16="http://schemas.microsoft.com/office/drawing/2014/main" id="{191DF5AD-D852-4A19-A4C6-80C8F83BAA13}"/>
                </a:ext>
              </a:extLst>
            </xdr:cNvPr>
            <xdr:cNvSpPr>
              <a:spLocks noChangeArrowheads="1"/>
            </xdr:cNvSpPr>
          </xdr:nvSpPr>
          <xdr:spPr bwMode="auto">
            <a:xfrm>
              <a:off x="1447" y="1117"/>
              <a:ext cx="95"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t>
              </a:r>
            </a:p>
          </xdr:txBody>
        </xdr:sp>
        <xdr:sp macro="" textlink="">
          <xdr:nvSpPr>
            <xdr:cNvPr id="2167" name="Rectangle 119">
              <a:extLst>
                <a:ext uri="{FF2B5EF4-FFF2-40B4-BE49-F238E27FC236}">
                  <a16:creationId xmlns:a16="http://schemas.microsoft.com/office/drawing/2014/main" id="{6F038960-5FDA-4AA7-B12C-1B119522ECDD}"/>
                </a:ext>
              </a:extLst>
            </xdr:cNvPr>
            <xdr:cNvSpPr>
              <a:spLocks noChangeArrowheads="1"/>
            </xdr:cNvSpPr>
          </xdr:nvSpPr>
          <xdr:spPr bwMode="auto">
            <a:xfrm>
              <a:off x="1284" y="1155"/>
              <a:ext cx="55"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and</a:t>
              </a:r>
            </a:p>
          </xdr:txBody>
        </xdr:sp>
        <xdr:sp macro="" textlink="">
          <xdr:nvSpPr>
            <xdr:cNvPr id="2168" name="Rectangle 120">
              <a:extLst>
                <a:ext uri="{FF2B5EF4-FFF2-40B4-BE49-F238E27FC236}">
                  <a16:creationId xmlns:a16="http://schemas.microsoft.com/office/drawing/2014/main" id="{CE5A2853-FBDF-48B5-8C3A-B6E6E347CF03}"/>
                </a:ext>
              </a:extLst>
            </xdr:cNvPr>
            <xdr:cNvSpPr>
              <a:spLocks noChangeArrowheads="1"/>
            </xdr:cNvSpPr>
          </xdr:nvSpPr>
          <xdr:spPr bwMode="auto">
            <a:xfrm>
              <a:off x="1335" y="1155"/>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169" name="Rectangle 121">
              <a:extLst>
                <a:ext uri="{FF2B5EF4-FFF2-40B4-BE49-F238E27FC236}">
                  <a16:creationId xmlns:a16="http://schemas.microsoft.com/office/drawing/2014/main" id="{2D9CA436-A637-47B0-8CBA-C3BA6D7D4462}"/>
                </a:ext>
              </a:extLst>
            </xdr:cNvPr>
            <xdr:cNvSpPr>
              <a:spLocks noChangeArrowheads="1"/>
            </xdr:cNvSpPr>
          </xdr:nvSpPr>
          <xdr:spPr bwMode="auto">
            <a:xfrm>
              <a:off x="1346" y="1155"/>
              <a:ext cx="98"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170" name="Rectangle 122">
              <a:extLst>
                <a:ext uri="{FF2B5EF4-FFF2-40B4-BE49-F238E27FC236}">
                  <a16:creationId xmlns:a16="http://schemas.microsoft.com/office/drawing/2014/main" id="{B26626C0-BB86-4FD6-9005-3F1193F34375}"/>
                </a:ext>
              </a:extLst>
            </xdr:cNvPr>
            <xdr:cNvSpPr>
              <a:spLocks noChangeArrowheads="1"/>
            </xdr:cNvSpPr>
          </xdr:nvSpPr>
          <xdr:spPr bwMode="auto">
            <a:xfrm>
              <a:off x="1438" y="1155"/>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150" name="Picture 149">
              <a:extLst>
                <a:ext uri="{FF2B5EF4-FFF2-40B4-BE49-F238E27FC236}">
                  <a16:creationId xmlns:a16="http://schemas.microsoft.com/office/drawing/2014/main" id="{63D3603F-8F43-4D4E-A98C-D5D6B447CB9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71" y="442"/>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51" name="Picture 150">
              <a:extLst>
                <a:ext uri="{FF2B5EF4-FFF2-40B4-BE49-F238E27FC236}">
                  <a16:creationId xmlns:a16="http://schemas.microsoft.com/office/drawing/2014/main" id="{B47D74A7-9768-4E3F-8468-659DF062B137}"/>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171" y="442"/>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73" name="Rectangle 125">
              <a:extLst>
                <a:ext uri="{FF2B5EF4-FFF2-40B4-BE49-F238E27FC236}">
                  <a16:creationId xmlns:a16="http://schemas.microsoft.com/office/drawing/2014/main" id="{AA5F7215-5A3A-4A35-A907-12C083E84F3F}"/>
                </a:ext>
              </a:extLst>
            </xdr:cNvPr>
            <xdr:cNvSpPr>
              <a:spLocks noChangeArrowheads="1"/>
            </xdr:cNvSpPr>
          </xdr:nvSpPr>
          <xdr:spPr bwMode="auto">
            <a:xfrm>
              <a:off x="1173" y="444"/>
              <a:ext cx="395"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74" name="Rectangle 126">
              <a:extLst>
                <a:ext uri="{FF2B5EF4-FFF2-40B4-BE49-F238E27FC236}">
                  <a16:creationId xmlns:a16="http://schemas.microsoft.com/office/drawing/2014/main" id="{4F2A946A-2161-48D5-861A-00667E4E5CDC}"/>
                </a:ext>
              </a:extLst>
            </xdr:cNvPr>
            <xdr:cNvSpPr>
              <a:spLocks noChangeArrowheads="1"/>
            </xdr:cNvSpPr>
          </xdr:nvSpPr>
          <xdr:spPr bwMode="auto">
            <a:xfrm>
              <a:off x="1166" y="438"/>
              <a:ext cx="396" cy="21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75" name="Rectangle 127">
              <a:extLst>
                <a:ext uri="{FF2B5EF4-FFF2-40B4-BE49-F238E27FC236}">
                  <a16:creationId xmlns:a16="http://schemas.microsoft.com/office/drawing/2014/main" id="{2603D981-8AEC-48FF-8F8F-47CFC50D278C}"/>
                </a:ext>
              </a:extLst>
            </xdr:cNvPr>
            <xdr:cNvSpPr>
              <a:spLocks noChangeArrowheads="1"/>
            </xdr:cNvSpPr>
          </xdr:nvSpPr>
          <xdr:spPr bwMode="auto">
            <a:xfrm>
              <a:off x="1166" y="438"/>
              <a:ext cx="396"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76" name="Rectangle 128">
              <a:extLst>
                <a:ext uri="{FF2B5EF4-FFF2-40B4-BE49-F238E27FC236}">
                  <a16:creationId xmlns:a16="http://schemas.microsoft.com/office/drawing/2014/main" id="{EBCF6ABC-D31D-4131-A565-C31C2385DCB1}"/>
                </a:ext>
              </a:extLst>
            </xdr:cNvPr>
            <xdr:cNvSpPr>
              <a:spLocks noChangeArrowheads="1"/>
            </xdr:cNvSpPr>
          </xdr:nvSpPr>
          <xdr:spPr bwMode="auto">
            <a:xfrm>
              <a:off x="1181" y="485"/>
              <a:ext cx="221"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may occur</a:t>
              </a:r>
            </a:p>
          </xdr:txBody>
        </xdr:sp>
        <xdr:sp macro="" textlink="">
          <xdr:nvSpPr>
            <xdr:cNvPr id="2177" name="Rectangle 129">
              <a:extLst>
                <a:ext uri="{FF2B5EF4-FFF2-40B4-BE49-F238E27FC236}">
                  <a16:creationId xmlns:a16="http://schemas.microsoft.com/office/drawing/2014/main" id="{A5738DA8-3750-4708-96B5-1C7DACBEC486}"/>
                </a:ext>
              </a:extLst>
            </xdr:cNvPr>
            <xdr:cNvSpPr>
              <a:spLocks noChangeArrowheads="1"/>
            </xdr:cNvSpPr>
          </xdr:nvSpPr>
          <xdr:spPr bwMode="auto">
            <a:xfrm>
              <a:off x="1391" y="485"/>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78" name="Rectangle 130">
              <a:extLst>
                <a:ext uri="{FF2B5EF4-FFF2-40B4-BE49-F238E27FC236}">
                  <a16:creationId xmlns:a16="http://schemas.microsoft.com/office/drawing/2014/main" id="{CF5F8D37-9448-4273-B963-22E248278179}"/>
                </a:ext>
              </a:extLst>
            </xdr:cNvPr>
            <xdr:cNvSpPr>
              <a:spLocks noChangeArrowheads="1"/>
            </xdr:cNvSpPr>
          </xdr:nvSpPr>
          <xdr:spPr bwMode="auto">
            <a:xfrm>
              <a:off x="1407" y="485"/>
              <a:ext cx="15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Significant </a:t>
              </a:r>
            </a:p>
          </xdr:txBody>
        </xdr:sp>
        <xdr:sp macro="" textlink="">
          <xdr:nvSpPr>
            <xdr:cNvPr id="2179" name="Rectangle 131">
              <a:extLst>
                <a:ext uri="{FF2B5EF4-FFF2-40B4-BE49-F238E27FC236}">
                  <a16:creationId xmlns:a16="http://schemas.microsoft.com/office/drawing/2014/main" id="{86D6FA5B-6886-4E69-9C4C-B820B2BF5853}"/>
                </a:ext>
              </a:extLst>
            </xdr:cNvPr>
            <xdr:cNvSpPr>
              <a:spLocks noChangeArrowheads="1"/>
            </xdr:cNvSpPr>
          </xdr:nvSpPr>
          <xdr:spPr bwMode="auto">
            <a:xfrm>
              <a:off x="1183" y="525"/>
              <a:ext cx="377"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impact to project schedule</a:t>
              </a:r>
            </a:p>
          </xdr:txBody>
        </xdr:sp>
        <xdr:sp macro="" textlink="">
          <xdr:nvSpPr>
            <xdr:cNvPr id="2180" name="Rectangle 132">
              <a:extLst>
                <a:ext uri="{FF2B5EF4-FFF2-40B4-BE49-F238E27FC236}">
                  <a16:creationId xmlns:a16="http://schemas.microsoft.com/office/drawing/2014/main" id="{324DB5C1-8A2E-4790-A8FE-4943E82B7C68}"/>
                </a:ext>
              </a:extLst>
            </xdr:cNvPr>
            <xdr:cNvSpPr>
              <a:spLocks noChangeArrowheads="1"/>
            </xdr:cNvSpPr>
          </xdr:nvSpPr>
          <xdr:spPr bwMode="auto">
            <a:xfrm>
              <a:off x="1540" y="525"/>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81" name="Rectangle 133">
              <a:extLst>
                <a:ext uri="{FF2B5EF4-FFF2-40B4-BE49-F238E27FC236}">
                  <a16:creationId xmlns:a16="http://schemas.microsoft.com/office/drawing/2014/main" id="{3B9A552A-29BA-43A1-A417-E7FC8EA1A603}"/>
                </a:ext>
              </a:extLst>
            </xdr:cNvPr>
            <xdr:cNvSpPr>
              <a:spLocks noChangeArrowheads="1"/>
            </xdr:cNvSpPr>
          </xdr:nvSpPr>
          <xdr:spPr bwMode="auto">
            <a:xfrm>
              <a:off x="1188" y="560"/>
              <a:ext cx="94"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182" name="Rectangle 134">
              <a:extLst>
                <a:ext uri="{FF2B5EF4-FFF2-40B4-BE49-F238E27FC236}">
                  <a16:creationId xmlns:a16="http://schemas.microsoft.com/office/drawing/2014/main" id="{EF62DB73-BDE3-4AFC-90B2-08B64182891D}"/>
                </a:ext>
              </a:extLst>
            </xdr:cNvPr>
            <xdr:cNvSpPr>
              <a:spLocks noChangeArrowheads="1"/>
            </xdr:cNvSpPr>
          </xdr:nvSpPr>
          <xdr:spPr bwMode="auto">
            <a:xfrm>
              <a:off x="1277" y="560"/>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83" name="Rectangle 135">
              <a:extLst>
                <a:ext uri="{FF2B5EF4-FFF2-40B4-BE49-F238E27FC236}">
                  <a16:creationId xmlns:a16="http://schemas.microsoft.com/office/drawing/2014/main" id="{DCDFBB54-F0A4-4DAC-AAB3-D4146F4669FD}"/>
                </a:ext>
              </a:extLst>
            </xdr:cNvPr>
            <xdr:cNvSpPr>
              <a:spLocks noChangeArrowheads="1"/>
            </xdr:cNvSpPr>
          </xdr:nvSpPr>
          <xdr:spPr bwMode="auto">
            <a:xfrm>
              <a:off x="1291" y="560"/>
              <a:ext cx="151"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and</a:t>
              </a:r>
            </a:p>
          </xdr:txBody>
        </xdr:sp>
        <xdr:sp macro="" textlink="">
          <xdr:nvSpPr>
            <xdr:cNvPr id="2184" name="Rectangle 136">
              <a:extLst>
                <a:ext uri="{FF2B5EF4-FFF2-40B4-BE49-F238E27FC236}">
                  <a16:creationId xmlns:a16="http://schemas.microsoft.com/office/drawing/2014/main" id="{FF7501F5-66C0-4F3B-BE83-77FD2CE2F398}"/>
                </a:ext>
              </a:extLst>
            </xdr:cNvPr>
            <xdr:cNvSpPr>
              <a:spLocks noChangeArrowheads="1"/>
            </xdr:cNvSpPr>
          </xdr:nvSpPr>
          <xdr:spPr bwMode="auto">
            <a:xfrm>
              <a:off x="1435" y="560"/>
              <a:ext cx="9"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185" name="Rectangle 137">
              <a:extLst>
                <a:ext uri="{FF2B5EF4-FFF2-40B4-BE49-F238E27FC236}">
                  <a16:creationId xmlns:a16="http://schemas.microsoft.com/office/drawing/2014/main" id="{918D38D6-E5B0-4DD9-B646-C12297FE28DD}"/>
                </a:ext>
              </a:extLst>
            </xdr:cNvPr>
            <xdr:cNvSpPr>
              <a:spLocks noChangeArrowheads="1"/>
            </xdr:cNvSpPr>
          </xdr:nvSpPr>
          <xdr:spPr bwMode="auto">
            <a:xfrm>
              <a:off x="1444" y="560"/>
              <a:ext cx="97"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186" name="Rectangle 138">
              <a:extLst>
                <a:ext uri="{FF2B5EF4-FFF2-40B4-BE49-F238E27FC236}">
                  <a16:creationId xmlns:a16="http://schemas.microsoft.com/office/drawing/2014/main" id="{7388BE3C-3CB1-4428-A627-5728C3C2A8F8}"/>
                </a:ext>
              </a:extLst>
            </xdr:cNvPr>
            <xdr:cNvSpPr>
              <a:spLocks noChangeArrowheads="1"/>
            </xdr:cNvSpPr>
          </xdr:nvSpPr>
          <xdr:spPr bwMode="auto">
            <a:xfrm>
              <a:off x="1534" y="560"/>
              <a:ext cx="9"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166" name="Picture 165">
              <a:extLst>
                <a:ext uri="{FF2B5EF4-FFF2-40B4-BE49-F238E27FC236}">
                  <a16:creationId xmlns:a16="http://schemas.microsoft.com/office/drawing/2014/main" id="{07A8E637-29F5-4D8A-ADD2-386EF1F96AC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90" y="727"/>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67" name="Picture 166">
              <a:extLst>
                <a:ext uri="{FF2B5EF4-FFF2-40B4-BE49-F238E27FC236}">
                  <a16:creationId xmlns:a16="http://schemas.microsoft.com/office/drawing/2014/main" id="{6BF6188D-DD21-4D5E-8DA0-AA950B60997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90" y="727"/>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89" name="Rectangle 141">
              <a:extLst>
                <a:ext uri="{FF2B5EF4-FFF2-40B4-BE49-F238E27FC236}">
                  <a16:creationId xmlns:a16="http://schemas.microsoft.com/office/drawing/2014/main" id="{8CD478B8-38B2-4FCE-8AC3-C2D4E62D2BA6}"/>
                </a:ext>
              </a:extLst>
            </xdr:cNvPr>
            <xdr:cNvSpPr>
              <a:spLocks noChangeArrowheads="1"/>
            </xdr:cNvSpPr>
          </xdr:nvSpPr>
          <xdr:spPr bwMode="auto">
            <a:xfrm>
              <a:off x="692" y="730"/>
              <a:ext cx="396"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90" name="Rectangle 142">
              <a:extLst>
                <a:ext uri="{FF2B5EF4-FFF2-40B4-BE49-F238E27FC236}">
                  <a16:creationId xmlns:a16="http://schemas.microsoft.com/office/drawing/2014/main" id="{151F0254-3524-4B20-B1CD-841E6301EAEC}"/>
                </a:ext>
              </a:extLst>
            </xdr:cNvPr>
            <xdr:cNvSpPr>
              <a:spLocks noChangeArrowheads="1"/>
            </xdr:cNvSpPr>
          </xdr:nvSpPr>
          <xdr:spPr bwMode="auto">
            <a:xfrm>
              <a:off x="686" y="723"/>
              <a:ext cx="396" cy="210"/>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91" name="Rectangle 143">
              <a:extLst>
                <a:ext uri="{FF2B5EF4-FFF2-40B4-BE49-F238E27FC236}">
                  <a16:creationId xmlns:a16="http://schemas.microsoft.com/office/drawing/2014/main" id="{76B9DEBF-1FD2-43AD-BD9B-198AE6602D9F}"/>
                </a:ext>
              </a:extLst>
            </xdr:cNvPr>
            <xdr:cNvSpPr>
              <a:spLocks noChangeArrowheads="1"/>
            </xdr:cNvSpPr>
          </xdr:nvSpPr>
          <xdr:spPr bwMode="auto">
            <a:xfrm>
              <a:off x="686" y="723"/>
              <a:ext cx="396"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92" name="Rectangle 144">
              <a:extLst>
                <a:ext uri="{FF2B5EF4-FFF2-40B4-BE49-F238E27FC236}">
                  <a16:creationId xmlns:a16="http://schemas.microsoft.com/office/drawing/2014/main" id="{51D16E9A-CB78-4473-8BE4-58F8C86EEAD3}"/>
                </a:ext>
              </a:extLst>
            </xdr:cNvPr>
            <xdr:cNvSpPr>
              <a:spLocks noChangeArrowheads="1"/>
            </xdr:cNvSpPr>
          </xdr:nvSpPr>
          <xdr:spPr bwMode="auto">
            <a:xfrm>
              <a:off x="713" y="752"/>
              <a:ext cx="357"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is not likely to occur</a:t>
              </a:r>
            </a:p>
          </xdr:txBody>
        </xdr:sp>
        <xdr:sp macro="" textlink="">
          <xdr:nvSpPr>
            <xdr:cNvPr id="2193" name="Rectangle 145">
              <a:extLst>
                <a:ext uri="{FF2B5EF4-FFF2-40B4-BE49-F238E27FC236}">
                  <a16:creationId xmlns:a16="http://schemas.microsoft.com/office/drawing/2014/main" id="{CAA6F158-56F1-4AEB-8B30-1A50B1C6D570}"/>
                </a:ext>
              </a:extLst>
            </xdr:cNvPr>
            <xdr:cNvSpPr>
              <a:spLocks noChangeArrowheads="1"/>
            </xdr:cNvSpPr>
          </xdr:nvSpPr>
          <xdr:spPr bwMode="auto">
            <a:xfrm>
              <a:off x="1048" y="752"/>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94" name="Rectangle 146">
              <a:extLst>
                <a:ext uri="{FF2B5EF4-FFF2-40B4-BE49-F238E27FC236}">
                  <a16:creationId xmlns:a16="http://schemas.microsoft.com/office/drawing/2014/main" id="{C02E5B05-5332-429E-81FB-F0A41EAA9143}"/>
                </a:ext>
              </a:extLst>
            </xdr:cNvPr>
            <xdr:cNvSpPr>
              <a:spLocks noChangeArrowheads="1"/>
            </xdr:cNvSpPr>
          </xdr:nvSpPr>
          <xdr:spPr bwMode="auto">
            <a:xfrm>
              <a:off x="702" y="789"/>
              <a:ext cx="392"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Moderate impact to project </a:t>
              </a:r>
            </a:p>
          </xdr:txBody>
        </xdr:sp>
        <xdr:sp macro="" textlink="">
          <xdr:nvSpPr>
            <xdr:cNvPr id="2195" name="Rectangle 147">
              <a:extLst>
                <a:ext uri="{FF2B5EF4-FFF2-40B4-BE49-F238E27FC236}">
                  <a16:creationId xmlns:a16="http://schemas.microsoft.com/office/drawing/2014/main" id="{F60835B6-6CC9-4A1F-8E06-A91CA2252FB7}"/>
                </a:ext>
              </a:extLst>
            </xdr:cNvPr>
            <xdr:cNvSpPr>
              <a:spLocks noChangeArrowheads="1"/>
            </xdr:cNvSpPr>
          </xdr:nvSpPr>
          <xdr:spPr bwMode="auto">
            <a:xfrm>
              <a:off x="722" y="827"/>
              <a:ext cx="13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schedule</a:t>
              </a:r>
            </a:p>
          </xdr:txBody>
        </xdr:sp>
        <xdr:sp macro="" textlink="">
          <xdr:nvSpPr>
            <xdr:cNvPr id="2196" name="Rectangle 148">
              <a:extLst>
                <a:ext uri="{FF2B5EF4-FFF2-40B4-BE49-F238E27FC236}">
                  <a16:creationId xmlns:a16="http://schemas.microsoft.com/office/drawing/2014/main" id="{5E1A57BA-603F-4654-9105-C263DE3AD2AE}"/>
                </a:ext>
              </a:extLst>
            </xdr:cNvPr>
            <xdr:cNvSpPr>
              <a:spLocks noChangeArrowheads="1"/>
            </xdr:cNvSpPr>
          </xdr:nvSpPr>
          <xdr:spPr bwMode="auto">
            <a:xfrm>
              <a:off x="843" y="82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97" name="Rectangle 149">
              <a:extLst>
                <a:ext uri="{FF2B5EF4-FFF2-40B4-BE49-F238E27FC236}">
                  <a16:creationId xmlns:a16="http://schemas.microsoft.com/office/drawing/2014/main" id="{B76831FC-4D92-4726-9DF3-6561A1DB4BB3}"/>
                </a:ext>
              </a:extLst>
            </xdr:cNvPr>
            <xdr:cNvSpPr>
              <a:spLocks noChangeArrowheads="1"/>
            </xdr:cNvSpPr>
          </xdr:nvSpPr>
          <xdr:spPr bwMode="auto">
            <a:xfrm>
              <a:off x="861" y="827"/>
              <a:ext cx="95"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198" name="Rectangle 150">
              <a:extLst>
                <a:ext uri="{FF2B5EF4-FFF2-40B4-BE49-F238E27FC236}">
                  <a16:creationId xmlns:a16="http://schemas.microsoft.com/office/drawing/2014/main" id="{67EF4BBE-A388-47C9-986B-354D95C4967A}"/>
                </a:ext>
              </a:extLst>
            </xdr:cNvPr>
            <xdr:cNvSpPr>
              <a:spLocks noChangeArrowheads="1"/>
            </xdr:cNvSpPr>
          </xdr:nvSpPr>
          <xdr:spPr bwMode="auto">
            <a:xfrm>
              <a:off x="951" y="82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199" name="Rectangle 151">
              <a:extLst>
                <a:ext uri="{FF2B5EF4-FFF2-40B4-BE49-F238E27FC236}">
                  <a16:creationId xmlns:a16="http://schemas.microsoft.com/office/drawing/2014/main" id="{53C0D841-1889-4004-B154-28748C598973}"/>
                </a:ext>
              </a:extLst>
            </xdr:cNvPr>
            <xdr:cNvSpPr>
              <a:spLocks noChangeArrowheads="1"/>
            </xdr:cNvSpPr>
          </xdr:nvSpPr>
          <xdr:spPr bwMode="auto">
            <a:xfrm>
              <a:off x="967" y="827"/>
              <a:ext cx="95"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t>
              </a:r>
            </a:p>
          </xdr:txBody>
        </xdr:sp>
        <xdr:sp macro="" textlink="">
          <xdr:nvSpPr>
            <xdr:cNvPr id="2200" name="Rectangle 152">
              <a:extLst>
                <a:ext uri="{FF2B5EF4-FFF2-40B4-BE49-F238E27FC236}">
                  <a16:creationId xmlns:a16="http://schemas.microsoft.com/office/drawing/2014/main" id="{B099B752-3F9B-404C-8CFF-D2EA29DDE849}"/>
                </a:ext>
              </a:extLst>
            </xdr:cNvPr>
            <xdr:cNvSpPr>
              <a:spLocks noChangeArrowheads="1"/>
            </xdr:cNvSpPr>
          </xdr:nvSpPr>
          <xdr:spPr bwMode="auto">
            <a:xfrm>
              <a:off x="805" y="865"/>
              <a:ext cx="55"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and</a:t>
              </a:r>
            </a:p>
          </xdr:txBody>
        </xdr:sp>
        <xdr:sp macro="" textlink="">
          <xdr:nvSpPr>
            <xdr:cNvPr id="2201" name="Rectangle 153">
              <a:extLst>
                <a:ext uri="{FF2B5EF4-FFF2-40B4-BE49-F238E27FC236}">
                  <a16:creationId xmlns:a16="http://schemas.microsoft.com/office/drawing/2014/main" id="{FA032638-A18F-4BCF-8A01-26A084EC2130}"/>
                </a:ext>
              </a:extLst>
            </xdr:cNvPr>
            <xdr:cNvSpPr>
              <a:spLocks noChangeArrowheads="1"/>
            </xdr:cNvSpPr>
          </xdr:nvSpPr>
          <xdr:spPr bwMode="auto">
            <a:xfrm>
              <a:off x="856" y="865"/>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202" name="Rectangle 154">
              <a:extLst>
                <a:ext uri="{FF2B5EF4-FFF2-40B4-BE49-F238E27FC236}">
                  <a16:creationId xmlns:a16="http://schemas.microsoft.com/office/drawing/2014/main" id="{08D8751F-325C-464A-A21F-B392C933400D}"/>
                </a:ext>
              </a:extLst>
            </xdr:cNvPr>
            <xdr:cNvSpPr>
              <a:spLocks noChangeArrowheads="1"/>
            </xdr:cNvSpPr>
          </xdr:nvSpPr>
          <xdr:spPr bwMode="auto">
            <a:xfrm>
              <a:off x="863" y="865"/>
              <a:ext cx="98"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203" name="Rectangle 155">
              <a:extLst>
                <a:ext uri="{FF2B5EF4-FFF2-40B4-BE49-F238E27FC236}">
                  <a16:creationId xmlns:a16="http://schemas.microsoft.com/office/drawing/2014/main" id="{961337B4-307B-4267-9C26-9785AD82DB7E}"/>
                </a:ext>
              </a:extLst>
            </xdr:cNvPr>
            <xdr:cNvSpPr>
              <a:spLocks noChangeArrowheads="1"/>
            </xdr:cNvSpPr>
          </xdr:nvSpPr>
          <xdr:spPr bwMode="auto">
            <a:xfrm>
              <a:off x="957" y="865"/>
              <a:ext cx="1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183" name="Picture 182">
              <a:extLst>
                <a:ext uri="{FF2B5EF4-FFF2-40B4-BE49-F238E27FC236}">
                  <a16:creationId xmlns:a16="http://schemas.microsoft.com/office/drawing/2014/main" id="{DC9DE032-5ED9-447D-A2BD-EACDF3E7EDC6}"/>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90" y="442"/>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84" name="Picture 183">
              <a:extLst>
                <a:ext uri="{FF2B5EF4-FFF2-40B4-BE49-F238E27FC236}">
                  <a16:creationId xmlns:a16="http://schemas.microsoft.com/office/drawing/2014/main" id="{F7040764-30B5-4FDA-B014-6BDB55FECFC5}"/>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90" y="442"/>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06" name="Rectangle 158">
              <a:extLst>
                <a:ext uri="{FF2B5EF4-FFF2-40B4-BE49-F238E27FC236}">
                  <a16:creationId xmlns:a16="http://schemas.microsoft.com/office/drawing/2014/main" id="{6060AFBA-0A82-4EE3-A42B-A9B7A31A7169}"/>
                </a:ext>
              </a:extLst>
            </xdr:cNvPr>
            <xdr:cNvSpPr>
              <a:spLocks noChangeArrowheads="1"/>
            </xdr:cNvSpPr>
          </xdr:nvSpPr>
          <xdr:spPr bwMode="auto">
            <a:xfrm>
              <a:off x="692" y="444"/>
              <a:ext cx="396"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07" name="Rectangle 159">
              <a:extLst>
                <a:ext uri="{FF2B5EF4-FFF2-40B4-BE49-F238E27FC236}">
                  <a16:creationId xmlns:a16="http://schemas.microsoft.com/office/drawing/2014/main" id="{1063821C-7C3E-49C8-9492-BF37481E5A7F}"/>
                </a:ext>
              </a:extLst>
            </xdr:cNvPr>
            <xdr:cNvSpPr>
              <a:spLocks noChangeArrowheads="1"/>
            </xdr:cNvSpPr>
          </xdr:nvSpPr>
          <xdr:spPr bwMode="auto">
            <a:xfrm>
              <a:off x="686" y="438"/>
              <a:ext cx="396" cy="21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208" name="Rectangle 160">
              <a:extLst>
                <a:ext uri="{FF2B5EF4-FFF2-40B4-BE49-F238E27FC236}">
                  <a16:creationId xmlns:a16="http://schemas.microsoft.com/office/drawing/2014/main" id="{247B04DA-DFD5-4239-9182-85319C73B420}"/>
                </a:ext>
              </a:extLst>
            </xdr:cNvPr>
            <xdr:cNvSpPr>
              <a:spLocks noChangeArrowheads="1"/>
            </xdr:cNvSpPr>
          </xdr:nvSpPr>
          <xdr:spPr bwMode="auto">
            <a:xfrm>
              <a:off x="686" y="438"/>
              <a:ext cx="396"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09" name="Rectangle 161">
              <a:extLst>
                <a:ext uri="{FF2B5EF4-FFF2-40B4-BE49-F238E27FC236}">
                  <a16:creationId xmlns:a16="http://schemas.microsoft.com/office/drawing/2014/main" id="{D372B098-0068-49E2-AD40-AEAA83A860FC}"/>
                </a:ext>
              </a:extLst>
            </xdr:cNvPr>
            <xdr:cNvSpPr>
              <a:spLocks noChangeArrowheads="1"/>
            </xdr:cNvSpPr>
          </xdr:nvSpPr>
          <xdr:spPr bwMode="auto">
            <a:xfrm>
              <a:off x="713" y="466"/>
              <a:ext cx="357"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is not likely to occur</a:t>
              </a:r>
            </a:p>
          </xdr:txBody>
        </xdr:sp>
        <xdr:sp macro="" textlink="">
          <xdr:nvSpPr>
            <xdr:cNvPr id="2210" name="Rectangle 162">
              <a:extLst>
                <a:ext uri="{FF2B5EF4-FFF2-40B4-BE49-F238E27FC236}">
                  <a16:creationId xmlns:a16="http://schemas.microsoft.com/office/drawing/2014/main" id="{7500EBAB-5637-4B08-B7EC-2FC8579932C0}"/>
                </a:ext>
              </a:extLst>
            </xdr:cNvPr>
            <xdr:cNvSpPr>
              <a:spLocks noChangeArrowheads="1"/>
            </xdr:cNvSpPr>
          </xdr:nvSpPr>
          <xdr:spPr bwMode="auto">
            <a:xfrm>
              <a:off x="1048" y="466"/>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211" name="Rectangle 163">
              <a:extLst>
                <a:ext uri="{FF2B5EF4-FFF2-40B4-BE49-F238E27FC236}">
                  <a16:creationId xmlns:a16="http://schemas.microsoft.com/office/drawing/2014/main" id="{BD88C7F6-5F8C-412C-BD77-1A8F347EB81F}"/>
                </a:ext>
              </a:extLst>
            </xdr:cNvPr>
            <xdr:cNvSpPr>
              <a:spLocks noChangeArrowheads="1"/>
            </xdr:cNvSpPr>
          </xdr:nvSpPr>
          <xdr:spPr bwMode="auto">
            <a:xfrm>
              <a:off x="696" y="503"/>
              <a:ext cx="404"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Significant impact to project </a:t>
              </a:r>
            </a:p>
          </xdr:txBody>
        </xdr:sp>
        <xdr:sp macro="" textlink="">
          <xdr:nvSpPr>
            <xdr:cNvPr id="2212" name="Rectangle 164">
              <a:extLst>
                <a:ext uri="{FF2B5EF4-FFF2-40B4-BE49-F238E27FC236}">
                  <a16:creationId xmlns:a16="http://schemas.microsoft.com/office/drawing/2014/main" id="{CCD029E8-816F-467E-8F79-11074A01A837}"/>
                </a:ext>
              </a:extLst>
            </xdr:cNvPr>
            <xdr:cNvSpPr>
              <a:spLocks noChangeArrowheads="1"/>
            </xdr:cNvSpPr>
          </xdr:nvSpPr>
          <xdr:spPr bwMode="auto">
            <a:xfrm>
              <a:off x="722" y="543"/>
              <a:ext cx="13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schedule</a:t>
              </a:r>
            </a:p>
          </xdr:txBody>
        </xdr:sp>
        <xdr:sp macro="" textlink="">
          <xdr:nvSpPr>
            <xdr:cNvPr id="2213" name="Rectangle 165">
              <a:extLst>
                <a:ext uri="{FF2B5EF4-FFF2-40B4-BE49-F238E27FC236}">
                  <a16:creationId xmlns:a16="http://schemas.microsoft.com/office/drawing/2014/main" id="{6BD75D66-EB0C-4541-90B8-3C23F8C4F877}"/>
                </a:ext>
              </a:extLst>
            </xdr:cNvPr>
            <xdr:cNvSpPr>
              <a:spLocks noChangeArrowheads="1"/>
            </xdr:cNvSpPr>
          </xdr:nvSpPr>
          <xdr:spPr bwMode="auto">
            <a:xfrm>
              <a:off x="843" y="543"/>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214" name="Rectangle 166">
              <a:extLst>
                <a:ext uri="{FF2B5EF4-FFF2-40B4-BE49-F238E27FC236}">
                  <a16:creationId xmlns:a16="http://schemas.microsoft.com/office/drawing/2014/main" id="{4BC03E0A-2040-4973-8F28-816F91F537FA}"/>
                </a:ext>
              </a:extLst>
            </xdr:cNvPr>
            <xdr:cNvSpPr>
              <a:spLocks noChangeArrowheads="1"/>
            </xdr:cNvSpPr>
          </xdr:nvSpPr>
          <xdr:spPr bwMode="auto">
            <a:xfrm>
              <a:off x="861" y="543"/>
              <a:ext cx="95"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215" name="Rectangle 167">
              <a:extLst>
                <a:ext uri="{FF2B5EF4-FFF2-40B4-BE49-F238E27FC236}">
                  <a16:creationId xmlns:a16="http://schemas.microsoft.com/office/drawing/2014/main" id="{EAC2FD98-2DF5-4BB9-8515-AC3A5401C0DA}"/>
                </a:ext>
              </a:extLst>
            </xdr:cNvPr>
            <xdr:cNvSpPr>
              <a:spLocks noChangeArrowheads="1"/>
            </xdr:cNvSpPr>
          </xdr:nvSpPr>
          <xdr:spPr bwMode="auto">
            <a:xfrm>
              <a:off x="951" y="543"/>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216" name="Rectangle 168">
              <a:extLst>
                <a:ext uri="{FF2B5EF4-FFF2-40B4-BE49-F238E27FC236}">
                  <a16:creationId xmlns:a16="http://schemas.microsoft.com/office/drawing/2014/main" id="{C076EAF1-28E8-407F-9A43-C40A0DE76077}"/>
                </a:ext>
              </a:extLst>
            </xdr:cNvPr>
            <xdr:cNvSpPr>
              <a:spLocks noChangeArrowheads="1"/>
            </xdr:cNvSpPr>
          </xdr:nvSpPr>
          <xdr:spPr bwMode="auto">
            <a:xfrm>
              <a:off x="967" y="543"/>
              <a:ext cx="95"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t>
              </a:r>
            </a:p>
          </xdr:txBody>
        </xdr:sp>
        <xdr:sp macro="" textlink="">
          <xdr:nvSpPr>
            <xdr:cNvPr id="2217" name="Rectangle 169">
              <a:extLst>
                <a:ext uri="{FF2B5EF4-FFF2-40B4-BE49-F238E27FC236}">
                  <a16:creationId xmlns:a16="http://schemas.microsoft.com/office/drawing/2014/main" id="{2719CCD2-A2C4-4E7B-BD93-5ACF777BA318}"/>
                </a:ext>
              </a:extLst>
            </xdr:cNvPr>
            <xdr:cNvSpPr>
              <a:spLocks noChangeArrowheads="1"/>
            </xdr:cNvSpPr>
          </xdr:nvSpPr>
          <xdr:spPr bwMode="auto">
            <a:xfrm>
              <a:off x="805" y="580"/>
              <a:ext cx="55"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and</a:t>
              </a:r>
            </a:p>
          </xdr:txBody>
        </xdr:sp>
        <xdr:sp macro="" textlink="">
          <xdr:nvSpPr>
            <xdr:cNvPr id="2218" name="Rectangle 170">
              <a:extLst>
                <a:ext uri="{FF2B5EF4-FFF2-40B4-BE49-F238E27FC236}">
                  <a16:creationId xmlns:a16="http://schemas.microsoft.com/office/drawing/2014/main" id="{55A3FC52-A670-4C2A-8B64-C003A68CF859}"/>
                </a:ext>
              </a:extLst>
            </xdr:cNvPr>
            <xdr:cNvSpPr>
              <a:spLocks noChangeArrowheads="1"/>
            </xdr:cNvSpPr>
          </xdr:nvSpPr>
          <xdr:spPr bwMode="auto">
            <a:xfrm>
              <a:off x="856" y="580"/>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219" name="Rectangle 171">
              <a:extLst>
                <a:ext uri="{FF2B5EF4-FFF2-40B4-BE49-F238E27FC236}">
                  <a16:creationId xmlns:a16="http://schemas.microsoft.com/office/drawing/2014/main" id="{31C1A95D-DA4D-4C64-A4A9-D95B812F95A2}"/>
                </a:ext>
              </a:extLst>
            </xdr:cNvPr>
            <xdr:cNvSpPr>
              <a:spLocks noChangeArrowheads="1"/>
            </xdr:cNvSpPr>
          </xdr:nvSpPr>
          <xdr:spPr bwMode="auto">
            <a:xfrm>
              <a:off x="863" y="580"/>
              <a:ext cx="98"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220" name="Rectangle 172">
              <a:extLst>
                <a:ext uri="{FF2B5EF4-FFF2-40B4-BE49-F238E27FC236}">
                  <a16:creationId xmlns:a16="http://schemas.microsoft.com/office/drawing/2014/main" id="{5E32CF72-2E9D-43C0-AE08-EDD11AE3BB36}"/>
                </a:ext>
              </a:extLst>
            </xdr:cNvPr>
            <xdr:cNvSpPr>
              <a:spLocks noChangeArrowheads="1"/>
            </xdr:cNvSpPr>
          </xdr:nvSpPr>
          <xdr:spPr bwMode="auto">
            <a:xfrm>
              <a:off x="957" y="580"/>
              <a:ext cx="1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200" name="Picture 199">
              <a:extLst>
                <a:ext uri="{FF2B5EF4-FFF2-40B4-BE49-F238E27FC236}">
                  <a16:creationId xmlns:a16="http://schemas.microsoft.com/office/drawing/2014/main" id="{31855988-AB73-4DEA-BCF1-5D699C60B00B}"/>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650" y="727"/>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1" name="Picture 200">
              <a:extLst>
                <a:ext uri="{FF2B5EF4-FFF2-40B4-BE49-F238E27FC236}">
                  <a16:creationId xmlns:a16="http://schemas.microsoft.com/office/drawing/2014/main" id="{E9B9E697-4507-4DEA-99B0-D4450F786F34}"/>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650" y="727"/>
              <a:ext cx="400"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23" name="Rectangle 175">
              <a:extLst>
                <a:ext uri="{FF2B5EF4-FFF2-40B4-BE49-F238E27FC236}">
                  <a16:creationId xmlns:a16="http://schemas.microsoft.com/office/drawing/2014/main" id="{7CC8B807-4CEE-47C7-BF3C-21346505DCF9}"/>
                </a:ext>
              </a:extLst>
            </xdr:cNvPr>
            <xdr:cNvSpPr>
              <a:spLocks noChangeArrowheads="1"/>
            </xdr:cNvSpPr>
          </xdr:nvSpPr>
          <xdr:spPr bwMode="auto">
            <a:xfrm>
              <a:off x="1653" y="730"/>
              <a:ext cx="395" cy="210"/>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24" name="Rectangle 176">
              <a:extLst>
                <a:ext uri="{FF2B5EF4-FFF2-40B4-BE49-F238E27FC236}">
                  <a16:creationId xmlns:a16="http://schemas.microsoft.com/office/drawing/2014/main" id="{7EA770CB-D4D7-4015-8A1D-3AAF8AD8BDF4}"/>
                </a:ext>
              </a:extLst>
            </xdr:cNvPr>
            <xdr:cNvSpPr>
              <a:spLocks noChangeArrowheads="1"/>
            </xdr:cNvSpPr>
          </xdr:nvSpPr>
          <xdr:spPr bwMode="auto">
            <a:xfrm>
              <a:off x="1647" y="723"/>
              <a:ext cx="395" cy="21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225" name="Rectangle 177">
              <a:extLst>
                <a:ext uri="{FF2B5EF4-FFF2-40B4-BE49-F238E27FC236}">
                  <a16:creationId xmlns:a16="http://schemas.microsoft.com/office/drawing/2014/main" id="{2F30544B-5430-41D0-AB09-000E6F62252F}"/>
                </a:ext>
              </a:extLst>
            </xdr:cNvPr>
            <xdr:cNvSpPr>
              <a:spLocks noChangeArrowheads="1"/>
            </xdr:cNvSpPr>
          </xdr:nvSpPr>
          <xdr:spPr bwMode="auto">
            <a:xfrm>
              <a:off x="1647" y="723"/>
              <a:ext cx="395" cy="210"/>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26" name="Rectangle 178">
              <a:extLst>
                <a:ext uri="{FF2B5EF4-FFF2-40B4-BE49-F238E27FC236}">
                  <a16:creationId xmlns:a16="http://schemas.microsoft.com/office/drawing/2014/main" id="{08895DAB-A3AF-427B-A5CE-6AA66C40A89B}"/>
                </a:ext>
              </a:extLst>
            </xdr:cNvPr>
            <xdr:cNvSpPr>
              <a:spLocks noChangeArrowheads="1"/>
            </xdr:cNvSpPr>
          </xdr:nvSpPr>
          <xdr:spPr bwMode="auto">
            <a:xfrm>
              <a:off x="1703" y="752"/>
              <a:ext cx="309"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Risk is likely to occur </a:t>
              </a:r>
            </a:p>
          </xdr:txBody>
        </xdr:sp>
        <xdr:sp macro="" textlink="">
          <xdr:nvSpPr>
            <xdr:cNvPr id="2227" name="Rectangle 179">
              <a:extLst>
                <a:ext uri="{FF2B5EF4-FFF2-40B4-BE49-F238E27FC236}">
                  <a16:creationId xmlns:a16="http://schemas.microsoft.com/office/drawing/2014/main" id="{31E17AA6-F825-4AE4-983D-55EF1D57475E}"/>
                </a:ext>
              </a:extLst>
            </xdr:cNvPr>
            <xdr:cNvSpPr>
              <a:spLocks noChangeArrowheads="1"/>
            </xdr:cNvSpPr>
          </xdr:nvSpPr>
          <xdr:spPr bwMode="auto">
            <a:xfrm>
              <a:off x="1652" y="789"/>
              <a:ext cx="251" cy="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without mitigation</a:t>
              </a:r>
            </a:p>
          </xdr:txBody>
        </xdr:sp>
        <xdr:sp macro="" textlink="">
          <xdr:nvSpPr>
            <xdr:cNvPr id="2228" name="Rectangle 180">
              <a:extLst>
                <a:ext uri="{FF2B5EF4-FFF2-40B4-BE49-F238E27FC236}">
                  <a16:creationId xmlns:a16="http://schemas.microsoft.com/office/drawing/2014/main" id="{FCFCCF83-B221-4AB3-A0B2-FDEE870856D9}"/>
                </a:ext>
              </a:extLst>
            </xdr:cNvPr>
            <xdr:cNvSpPr>
              <a:spLocks noChangeArrowheads="1"/>
            </xdr:cNvSpPr>
          </xdr:nvSpPr>
          <xdr:spPr bwMode="auto">
            <a:xfrm>
              <a:off x="1892" y="789"/>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229" name="Rectangle 181">
              <a:extLst>
                <a:ext uri="{FF2B5EF4-FFF2-40B4-BE49-F238E27FC236}">
                  <a16:creationId xmlns:a16="http://schemas.microsoft.com/office/drawing/2014/main" id="{096BF71F-E363-4075-A70A-BC3280B36932}"/>
                </a:ext>
              </a:extLst>
            </xdr:cNvPr>
            <xdr:cNvSpPr>
              <a:spLocks noChangeArrowheads="1"/>
            </xdr:cNvSpPr>
          </xdr:nvSpPr>
          <xdr:spPr bwMode="auto">
            <a:xfrm>
              <a:off x="1908" y="789"/>
              <a:ext cx="146"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Moderate </a:t>
              </a:r>
            </a:p>
          </xdr:txBody>
        </xdr:sp>
        <xdr:sp macro="" textlink="">
          <xdr:nvSpPr>
            <xdr:cNvPr id="2230" name="Rectangle 182">
              <a:extLst>
                <a:ext uri="{FF2B5EF4-FFF2-40B4-BE49-F238E27FC236}">
                  <a16:creationId xmlns:a16="http://schemas.microsoft.com/office/drawing/2014/main" id="{8CE70C3B-11AD-4B5C-BC4E-6D6DC5CB3186}"/>
                </a:ext>
              </a:extLst>
            </xdr:cNvPr>
            <xdr:cNvSpPr>
              <a:spLocks noChangeArrowheads="1"/>
            </xdr:cNvSpPr>
          </xdr:nvSpPr>
          <xdr:spPr bwMode="auto">
            <a:xfrm>
              <a:off x="1663" y="827"/>
              <a:ext cx="377"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impact to project schedule</a:t>
              </a:r>
            </a:p>
          </xdr:txBody>
        </xdr:sp>
        <xdr:sp macro="" textlink="">
          <xdr:nvSpPr>
            <xdr:cNvPr id="2231" name="Rectangle 183">
              <a:extLst>
                <a:ext uri="{FF2B5EF4-FFF2-40B4-BE49-F238E27FC236}">
                  <a16:creationId xmlns:a16="http://schemas.microsoft.com/office/drawing/2014/main" id="{236A8C15-FF14-44D7-BCED-9571BF32FF5A}"/>
                </a:ext>
              </a:extLst>
            </xdr:cNvPr>
            <xdr:cNvSpPr>
              <a:spLocks noChangeArrowheads="1"/>
            </xdr:cNvSpPr>
          </xdr:nvSpPr>
          <xdr:spPr bwMode="auto">
            <a:xfrm>
              <a:off x="2019" y="827"/>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232" name="Rectangle 184">
              <a:extLst>
                <a:ext uri="{FF2B5EF4-FFF2-40B4-BE49-F238E27FC236}">
                  <a16:creationId xmlns:a16="http://schemas.microsoft.com/office/drawing/2014/main" id="{0FFEAC15-FE36-4BDE-865C-D62AFDB4DEC6}"/>
                </a:ext>
              </a:extLst>
            </xdr:cNvPr>
            <xdr:cNvSpPr>
              <a:spLocks noChangeArrowheads="1"/>
            </xdr:cNvSpPr>
          </xdr:nvSpPr>
          <xdr:spPr bwMode="auto">
            <a:xfrm>
              <a:off x="1665" y="865"/>
              <a:ext cx="94"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quality</a:t>
              </a:r>
            </a:p>
          </xdr:txBody>
        </xdr:sp>
        <xdr:sp macro="" textlink="">
          <xdr:nvSpPr>
            <xdr:cNvPr id="2233" name="Rectangle 185">
              <a:extLst>
                <a:ext uri="{FF2B5EF4-FFF2-40B4-BE49-F238E27FC236}">
                  <a16:creationId xmlns:a16="http://schemas.microsoft.com/office/drawing/2014/main" id="{984895D3-BC4E-4AC5-A031-319AEBB954FA}"/>
                </a:ext>
              </a:extLst>
            </xdr:cNvPr>
            <xdr:cNvSpPr>
              <a:spLocks noChangeArrowheads="1"/>
            </xdr:cNvSpPr>
          </xdr:nvSpPr>
          <xdr:spPr bwMode="auto">
            <a:xfrm>
              <a:off x="1754" y="865"/>
              <a:ext cx="18" cy="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 </a:t>
              </a:r>
            </a:p>
          </xdr:txBody>
        </xdr:sp>
        <xdr:sp macro="" textlink="">
          <xdr:nvSpPr>
            <xdr:cNvPr id="2234" name="Rectangle 186">
              <a:extLst>
                <a:ext uri="{FF2B5EF4-FFF2-40B4-BE49-F238E27FC236}">
                  <a16:creationId xmlns:a16="http://schemas.microsoft.com/office/drawing/2014/main" id="{69EAC6A3-5C02-4920-BD87-959C10A63761}"/>
                </a:ext>
              </a:extLst>
            </xdr:cNvPr>
            <xdr:cNvSpPr>
              <a:spLocks noChangeArrowheads="1"/>
            </xdr:cNvSpPr>
          </xdr:nvSpPr>
          <xdr:spPr bwMode="auto">
            <a:xfrm>
              <a:off x="1772" y="865"/>
              <a:ext cx="150"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scope and</a:t>
              </a:r>
            </a:p>
          </xdr:txBody>
        </xdr:sp>
        <xdr:sp macro="" textlink="">
          <xdr:nvSpPr>
            <xdr:cNvPr id="2235" name="Rectangle 187">
              <a:extLst>
                <a:ext uri="{FF2B5EF4-FFF2-40B4-BE49-F238E27FC236}">
                  <a16:creationId xmlns:a16="http://schemas.microsoft.com/office/drawing/2014/main" id="{5A082390-6AC4-4814-9E7F-80BC70732D55}"/>
                </a:ext>
              </a:extLst>
            </xdr:cNvPr>
            <xdr:cNvSpPr>
              <a:spLocks noChangeArrowheads="1"/>
            </xdr:cNvSpPr>
          </xdr:nvSpPr>
          <xdr:spPr bwMode="auto">
            <a:xfrm>
              <a:off x="1913" y="865"/>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sp macro="" textlink="">
          <xdr:nvSpPr>
            <xdr:cNvPr id="2236" name="Rectangle 188">
              <a:extLst>
                <a:ext uri="{FF2B5EF4-FFF2-40B4-BE49-F238E27FC236}">
                  <a16:creationId xmlns:a16="http://schemas.microsoft.com/office/drawing/2014/main" id="{B3C66EB3-CBCB-4472-9D80-497B21481E6A}"/>
                </a:ext>
              </a:extLst>
            </xdr:cNvPr>
            <xdr:cNvSpPr>
              <a:spLocks noChangeArrowheads="1"/>
            </xdr:cNvSpPr>
          </xdr:nvSpPr>
          <xdr:spPr bwMode="auto">
            <a:xfrm>
              <a:off x="1922" y="865"/>
              <a:ext cx="98"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or cost</a:t>
              </a:r>
            </a:p>
          </xdr:txBody>
        </xdr:sp>
        <xdr:sp macro="" textlink="">
          <xdr:nvSpPr>
            <xdr:cNvPr id="2237" name="Rectangle 189">
              <a:extLst>
                <a:ext uri="{FF2B5EF4-FFF2-40B4-BE49-F238E27FC236}">
                  <a16:creationId xmlns:a16="http://schemas.microsoft.com/office/drawing/2014/main" id="{CF4D1143-AEBB-4650-822E-3D41DAA2A543}"/>
                </a:ext>
              </a:extLst>
            </xdr:cNvPr>
            <xdr:cNvSpPr>
              <a:spLocks noChangeArrowheads="1"/>
            </xdr:cNvSpPr>
          </xdr:nvSpPr>
          <xdr:spPr bwMode="auto">
            <a:xfrm>
              <a:off x="2015" y="865"/>
              <a:ext cx="9" cy="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1200" b="0" i="0" u="none" strike="noStrike" baseline="0">
                  <a:solidFill>
                    <a:srgbClr val="000000"/>
                  </a:solidFill>
                  <a:latin typeface="Arial"/>
                  <a:cs typeface="Arial"/>
                </a:rPr>
                <a:t>.</a:t>
              </a:r>
            </a:p>
          </xdr:txBody>
        </xdr:sp>
        <xdr:pic>
          <xdr:nvPicPr>
            <xdr:cNvPr id="217" name="Picture 216">
              <a:extLst>
                <a:ext uri="{FF2B5EF4-FFF2-40B4-BE49-F238E27FC236}">
                  <a16:creationId xmlns:a16="http://schemas.microsoft.com/office/drawing/2014/main" id="{8A526378-6620-44AE-BFAE-A45BFBFBE0E1}"/>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43" y="423"/>
              <a:ext cx="96" cy="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8" name="Picture 217">
              <a:extLst>
                <a:ext uri="{FF2B5EF4-FFF2-40B4-BE49-F238E27FC236}">
                  <a16:creationId xmlns:a16="http://schemas.microsoft.com/office/drawing/2014/main" id="{68D53746-FE5E-431E-B4DB-74C4CB5E85E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43" y="423"/>
              <a:ext cx="96" cy="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40" name="Rectangle 192">
              <a:extLst>
                <a:ext uri="{FF2B5EF4-FFF2-40B4-BE49-F238E27FC236}">
                  <a16:creationId xmlns:a16="http://schemas.microsoft.com/office/drawing/2014/main" id="{41BD9D4B-E242-477D-95D9-0D5A09522204}"/>
                </a:ext>
              </a:extLst>
            </xdr:cNvPr>
            <xdr:cNvSpPr>
              <a:spLocks noChangeArrowheads="1"/>
            </xdr:cNvSpPr>
          </xdr:nvSpPr>
          <xdr:spPr bwMode="auto">
            <a:xfrm>
              <a:off x="546" y="425"/>
              <a:ext cx="90" cy="233"/>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41" name="Rectangle 193">
              <a:extLst>
                <a:ext uri="{FF2B5EF4-FFF2-40B4-BE49-F238E27FC236}">
                  <a16:creationId xmlns:a16="http://schemas.microsoft.com/office/drawing/2014/main" id="{DEDBD20E-ADC2-4795-84FE-2896DBAA8086}"/>
                </a:ext>
              </a:extLst>
            </xdr:cNvPr>
            <xdr:cNvSpPr>
              <a:spLocks noChangeArrowheads="1"/>
            </xdr:cNvSpPr>
          </xdr:nvSpPr>
          <xdr:spPr bwMode="auto">
            <a:xfrm>
              <a:off x="539" y="419"/>
              <a:ext cx="91" cy="233"/>
            </a:xfrm>
            <a:prstGeom prst="rect">
              <a:avLst/>
            </a:prstGeom>
            <a:solidFill>
              <a:srgbClr val="E8EEF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242" name="Rectangle 194">
              <a:extLst>
                <a:ext uri="{FF2B5EF4-FFF2-40B4-BE49-F238E27FC236}">
                  <a16:creationId xmlns:a16="http://schemas.microsoft.com/office/drawing/2014/main" id="{7E259FDA-B5FF-4ED8-BF64-78B488A1DF00}"/>
                </a:ext>
              </a:extLst>
            </xdr:cNvPr>
            <xdr:cNvSpPr>
              <a:spLocks noChangeArrowheads="1"/>
            </xdr:cNvSpPr>
          </xdr:nvSpPr>
          <xdr:spPr bwMode="auto">
            <a:xfrm>
              <a:off x="539" y="419"/>
              <a:ext cx="91" cy="233"/>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43" name="Rectangle 195">
              <a:extLst>
                <a:ext uri="{FF2B5EF4-FFF2-40B4-BE49-F238E27FC236}">
                  <a16:creationId xmlns:a16="http://schemas.microsoft.com/office/drawing/2014/main" id="{389E7C02-3ED3-4BF6-86D0-2AC2F1CF43C9}"/>
                </a:ext>
              </a:extLst>
            </xdr:cNvPr>
            <xdr:cNvSpPr>
              <a:spLocks noChangeArrowheads="1"/>
            </xdr:cNvSpPr>
          </xdr:nvSpPr>
          <xdr:spPr bwMode="auto">
            <a:xfrm rot="16200000">
              <a:off x="551" y="525"/>
              <a:ext cx="4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H</a:t>
              </a:r>
            </a:p>
          </xdr:txBody>
        </xdr:sp>
        <xdr:sp macro="" textlink="">
          <xdr:nvSpPr>
            <xdr:cNvPr id="2244" name="Rectangle 196">
              <a:extLst>
                <a:ext uri="{FF2B5EF4-FFF2-40B4-BE49-F238E27FC236}">
                  <a16:creationId xmlns:a16="http://schemas.microsoft.com/office/drawing/2014/main" id="{0F9732F3-A61A-454B-AD06-93DE0B8767C9}"/>
                </a:ext>
              </a:extLst>
            </xdr:cNvPr>
            <xdr:cNvSpPr>
              <a:spLocks noChangeArrowheads="1"/>
            </xdr:cNvSpPr>
          </xdr:nvSpPr>
          <xdr:spPr bwMode="auto">
            <a:xfrm rot="16200000">
              <a:off x="552" y="514"/>
              <a:ext cx="13"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i</a:t>
              </a:r>
            </a:p>
          </xdr:txBody>
        </xdr:sp>
        <xdr:sp macro="" textlink="">
          <xdr:nvSpPr>
            <xdr:cNvPr id="2245" name="Rectangle 197">
              <a:extLst>
                <a:ext uri="{FF2B5EF4-FFF2-40B4-BE49-F238E27FC236}">
                  <a16:creationId xmlns:a16="http://schemas.microsoft.com/office/drawing/2014/main" id="{141E419E-0C8E-4A63-96E8-4B3AB85A6361}"/>
                </a:ext>
              </a:extLst>
            </xdr:cNvPr>
            <xdr:cNvSpPr>
              <a:spLocks noChangeArrowheads="1"/>
            </xdr:cNvSpPr>
          </xdr:nvSpPr>
          <xdr:spPr bwMode="auto">
            <a:xfrm rot="16200000">
              <a:off x="551" y="483"/>
              <a:ext cx="3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g</a:t>
              </a:r>
            </a:p>
          </xdr:txBody>
        </xdr:sp>
        <xdr:sp macro="" textlink="">
          <xdr:nvSpPr>
            <xdr:cNvPr id="2246" name="Rectangle 198">
              <a:extLst>
                <a:ext uri="{FF2B5EF4-FFF2-40B4-BE49-F238E27FC236}">
                  <a16:creationId xmlns:a16="http://schemas.microsoft.com/office/drawing/2014/main" id="{3186F722-B019-4593-B038-6A664871D399}"/>
                </a:ext>
              </a:extLst>
            </xdr:cNvPr>
            <xdr:cNvSpPr>
              <a:spLocks noChangeArrowheads="1"/>
            </xdr:cNvSpPr>
          </xdr:nvSpPr>
          <xdr:spPr bwMode="auto">
            <a:xfrm rot="16200000">
              <a:off x="551" y="455"/>
              <a:ext cx="3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h</a:t>
              </a:r>
            </a:p>
          </xdr:txBody>
        </xdr:sp>
        <xdr:pic>
          <xdr:nvPicPr>
            <xdr:cNvPr id="226" name="Picture 225">
              <a:extLst>
                <a:ext uri="{FF2B5EF4-FFF2-40B4-BE49-F238E27FC236}">
                  <a16:creationId xmlns:a16="http://schemas.microsoft.com/office/drawing/2014/main" id="{2D1B2309-9164-469F-B5A7-118B9D3B58D3}"/>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43" y="720"/>
              <a:ext cx="96" cy="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27" name="Picture 226">
              <a:extLst>
                <a:ext uri="{FF2B5EF4-FFF2-40B4-BE49-F238E27FC236}">
                  <a16:creationId xmlns:a16="http://schemas.microsoft.com/office/drawing/2014/main" id="{C08CAA3C-61BA-4B1E-A786-B065649B0B6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43" y="720"/>
              <a:ext cx="96" cy="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49" name="Rectangle 201">
              <a:extLst>
                <a:ext uri="{FF2B5EF4-FFF2-40B4-BE49-F238E27FC236}">
                  <a16:creationId xmlns:a16="http://schemas.microsoft.com/office/drawing/2014/main" id="{E64B8606-A8A8-431F-8835-8933EB86F2F5}"/>
                </a:ext>
              </a:extLst>
            </xdr:cNvPr>
            <xdr:cNvSpPr>
              <a:spLocks noChangeArrowheads="1"/>
            </xdr:cNvSpPr>
          </xdr:nvSpPr>
          <xdr:spPr bwMode="auto">
            <a:xfrm>
              <a:off x="546" y="722"/>
              <a:ext cx="90" cy="233"/>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50" name="Rectangle 202">
              <a:extLst>
                <a:ext uri="{FF2B5EF4-FFF2-40B4-BE49-F238E27FC236}">
                  <a16:creationId xmlns:a16="http://schemas.microsoft.com/office/drawing/2014/main" id="{8394F5AC-3EBD-45AB-9776-A26F7226E423}"/>
                </a:ext>
              </a:extLst>
            </xdr:cNvPr>
            <xdr:cNvSpPr>
              <a:spLocks noChangeArrowheads="1"/>
            </xdr:cNvSpPr>
          </xdr:nvSpPr>
          <xdr:spPr bwMode="auto">
            <a:xfrm>
              <a:off x="539" y="716"/>
              <a:ext cx="91" cy="233"/>
            </a:xfrm>
            <a:prstGeom prst="rect">
              <a:avLst/>
            </a:prstGeom>
            <a:solidFill>
              <a:srgbClr val="E8EEF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251" name="Rectangle 203">
              <a:extLst>
                <a:ext uri="{FF2B5EF4-FFF2-40B4-BE49-F238E27FC236}">
                  <a16:creationId xmlns:a16="http://schemas.microsoft.com/office/drawing/2014/main" id="{D8371D27-2728-49F5-972E-2A07E6CEC872}"/>
                </a:ext>
              </a:extLst>
            </xdr:cNvPr>
            <xdr:cNvSpPr>
              <a:spLocks noChangeArrowheads="1"/>
            </xdr:cNvSpPr>
          </xdr:nvSpPr>
          <xdr:spPr bwMode="auto">
            <a:xfrm>
              <a:off x="539" y="716"/>
              <a:ext cx="91" cy="233"/>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grpSp>
      <xdr:sp macro="" textlink="">
        <xdr:nvSpPr>
          <xdr:cNvPr id="2253" name="Rectangle 205">
            <a:extLst>
              <a:ext uri="{FF2B5EF4-FFF2-40B4-BE49-F238E27FC236}">
                <a16:creationId xmlns:a16="http://schemas.microsoft.com/office/drawing/2014/main" id="{38FFF4DA-4AA4-4FF4-B90B-EFE1FC9531A6}"/>
              </a:ext>
            </a:extLst>
          </xdr:cNvPr>
          <xdr:cNvSpPr>
            <a:spLocks noChangeArrowheads="1"/>
          </xdr:cNvSpPr>
        </xdr:nvSpPr>
        <xdr:spPr bwMode="auto">
          <a:xfrm rot="16200000">
            <a:off x="550" y="863"/>
            <a:ext cx="47"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M</a:t>
            </a:r>
          </a:p>
        </xdr:txBody>
      </xdr:sp>
      <xdr:sp macro="" textlink="">
        <xdr:nvSpPr>
          <xdr:cNvPr id="2254" name="Rectangle 206">
            <a:extLst>
              <a:ext uri="{FF2B5EF4-FFF2-40B4-BE49-F238E27FC236}">
                <a16:creationId xmlns:a16="http://schemas.microsoft.com/office/drawing/2014/main" id="{590243D8-5AED-48C2-9E8B-0FFBEAD68D0E}"/>
              </a:ext>
            </a:extLst>
          </xdr:cNvPr>
          <xdr:cNvSpPr>
            <a:spLocks noChangeArrowheads="1"/>
          </xdr:cNvSpPr>
        </xdr:nvSpPr>
        <xdr:spPr bwMode="auto">
          <a:xfrm rot="16200000">
            <a:off x="550" y="831"/>
            <a:ext cx="3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e</a:t>
            </a:r>
          </a:p>
        </xdr:txBody>
      </xdr:sp>
      <xdr:sp macro="" textlink="">
        <xdr:nvSpPr>
          <xdr:cNvPr id="2255" name="Rectangle 207">
            <a:extLst>
              <a:ext uri="{FF2B5EF4-FFF2-40B4-BE49-F238E27FC236}">
                <a16:creationId xmlns:a16="http://schemas.microsoft.com/office/drawing/2014/main" id="{02769043-4C0F-4F6A-A973-0F274405EF0A}"/>
              </a:ext>
            </a:extLst>
          </xdr:cNvPr>
          <xdr:cNvSpPr>
            <a:spLocks noChangeArrowheads="1"/>
          </xdr:cNvSpPr>
        </xdr:nvSpPr>
        <xdr:spPr bwMode="auto">
          <a:xfrm rot="16200000">
            <a:off x="551" y="800"/>
            <a:ext cx="3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d</a:t>
            </a:r>
          </a:p>
        </xdr:txBody>
      </xdr:sp>
      <xdr:sp macro="" textlink="">
        <xdr:nvSpPr>
          <xdr:cNvPr id="2256" name="Rectangle 208">
            <a:extLst>
              <a:ext uri="{FF2B5EF4-FFF2-40B4-BE49-F238E27FC236}">
                <a16:creationId xmlns:a16="http://schemas.microsoft.com/office/drawing/2014/main" id="{6854994B-672B-4F2A-BBD1-2CB7AE0F0005}"/>
              </a:ext>
            </a:extLst>
          </xdr:cNvPr>
          <xdr:cNvSpPr>
            <a:spLocks noChangeArrowheads="1"/>
          </xdr:cNvSpPr>
        </xdr:nvSpPr>
        <xdr:spPr bwMode="auto">
          <a:xfrm rot="16200000">
            <a:off x="551" y="788"/>
            <a:ext cx="13"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i</a:t>
            </a:r>
          </a:p>
        </xdr:txBody>
      </xdr:sp>
      <xdr:sp macro="" textlink="">
        <xdr:nvSpPr>
          <xdr:cNvPr id="2257" name="Rectangle 209">
            <a:extLst>
              <a:ext uri="{FF2B5EF4-FFF2-40B4-BE49-F238E27FC236}">
                <a16:creationId xmlns:a16="http://schemas.microsoft.com/office/drawing/2014/main" id="{51D1CD59-F4ED-4AEF-B2EF-F9C92ADC5DB0}"/>
              </a:ext>
            </a:extLst>
          </xdr:cNvPr>
          <xdr:cNvSpPr>
            <a:spLocks noChangeArrowheads="1"/>
          </xdr:cNvSpPr>
        </xdr:nvSpPr>
        <xdr:spPr bwMode="auto">
          <a:xfrm rot="16200000">
            <a:off x="551" y="754"/>
            <a:ext cx="3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u</a:t>
            </a:r>
          </a:p>
        </xdr:txBody>
      </xdr:sp>
      <xdr:sp macro="" textlink="">
        <xdr:nvSpPr>
          <xdr:cNvPr id="2258" name="Rectangle 210">
            <a:extLst>
              <a:ext uri="{FF2B5EF4-FFF2-40B4-BE49-F238E27FC236}">
                <a16:creationId xmlns:a16="http://schemas.microsoft.com/office/drawing/2014/main" id="{6B7B5636-CF51-4FD0-94A8-5E8B44E2AC4B}"/>
              </a:ext>
            </a:extLst>
          </xdr:cNvPr>
          <xdr:cNvSpPr>
            <a:spLocks noChangeArrowheads="1"/>
          </xdr:cNvSpPr>
        </xdr:nvSpPr>
        <xdr:spPr bwMode="auto">
          <a:xfrm rot="16200000">
            <a:off x="552" y="711"/>
            <a:ext cx="47"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m</a:t>
            </a:r>
          </a:p>
        </xdr:txBody>
      </xdr:sp>
      <xdr:pic>
        <xdr:nvPicPr>
          <xdr:cNvPr id="15" name="Picture 14">
            <a:extLst>
              <a:ext uri="{FF2B5EF4-FFF2-40B4-BE49-F238E27FC236}">
                <a16:creationId xmlns:a16="http://schemas.microsoft.com/office/drawing/2014/main" id="{EA73D277-B5A2-4C1E-9FD5-61C36E7BB57A}"/>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43" y="1005"/>
            <a:ext cx="96" cy="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6" name="Picture 15">
            <a:extLst>
              <a:ext uri="{FF2B5EF4-FFF2-40B4-BE49-F238E27FC236}">
                <a16:creationId xmlns:a16="http://schemas.microsoft.com/office/drawing/2014/main" id="{F60DD4ED-8E2C-41D6-A61B-C7B6D4BCFABA}"/>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543" y="1005"/>
            <a:ext cx="96" cy="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61" name="Rectangle 213">
            <a:extLst>
              <a:ext uri="{FF2B5EF4-FFF2-40B4-BE49-F238E27FC236}">
                <a16:creationId xmlns:a16="http://schemas.microsoft.com/office/drawing/2014/main" id="{D3262739-9B06-4D7E-91A2-1FBBA806C3BB}"/>
              </a:ext>
            </a:extLst>
          </xdr:cNvPr>
          <xdr:cNvSpPr>
            <a:spLocks noChangeArrowheads="1"/>
          </xdr:cNvSpPr>
        </xdr:nvSpPr>
        <xdr:spPr bwMode="auto">
          <a:xfrm>
            <a:off x="546" y="1008"/>
            <a:ext cx="90" cy="233"/>
          </a:xfrm>
          <a:prstGeom prst="rect">
            <a:avLst/>
          </a:prstGeom>
          <a:noFill/>
          <a:ln w="4763" cap="rnd">
            <a:solidFill>
              <a:srgbClr val="4D4D4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62" name="Rectangle 214">
            <a:extLst>
              <a:ext uri="{FF2B5EF4-FFF2-40B4-BE49-F238E27FC236}">
                <a16:creationId xmlns:a16="http://schemas.microsoft.com/office/drawing/2014/main" id="{27CE2ABD-5D6A-453C-8CE9-7B1046385A01}"/>
              </a:ext>
            </a:extLst>
          </xdr:cNvPr>
          <xdr:cNvSpPr>
            <a:spLocks noChangeArrowheads="1"/>
          </xdr:cNvSpPr>
        </xdr:nvSpPr>
        <xdr:spPr bwMode="auto">
          <a:xfrm>
            <a:off x="539" y="1001"/>
            <a:ext cx="91" cy="233"/>
          </a:xfrm>
          <a:prstGeom prst="rect">
            <a:avLst/>
          </a:prstGeom>
          <a:solidFill>
            <a:srgbClr val="E8EEF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263" name="Rectangle 215">
            <a:extLst>
              <a:ext uri="{FF2B5EF4-FFF2-40B4-BE49-F238E27FC236}">
                <a16:creationId xmlns:a16="http://schemas.microsoft.com/office/drawing/2014/main" id="{F7B9070B-7530-4048-BD12-CCE400351716}"/>
              </a:ext>
            </a:extLst>
          </xdr:cNvPr>
          <xdr:cNvSpPr>
            <a:spLocks noChangeArrowheads="1"/>
          </xdr:cNvSpPr>
        </xdr:nvSpPr>
        <xdr:spPr bwMode="auto">
          <a:xfrm>
            <a:off x="539" y="1001"/>
            <a:ext cx="91" cy="233"/>
          </a:xfrm>
          <a:prstGeom prst="rect">
            <a:avLst/>
          </a:prstGeom>
          <a:noFill/>
          <a:ln w="4763"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64" name="Rectangle 216">
            <a:extLst>
              <a:ext uri="{FF2B5EF4-FFF2-40B4-BE49-F238E27FC236}">
                <a16:creationId xmlns:a16="http://schemas.microsoft.com/office/drawing/2014/main" id="{BFF7FEA9-552C-4687-A32A-9A06DCAB6D4F}"/>
              </a:ext>
            </a:extLst>
          </xdr:cNvPr>
          <xdr:cNvSpPr>
            <a:spLocks noChangeArrowheads="1"/>
          </xdr:cNvSpPr>
        </xdr:nvSpPr>
        <xdr:spPr bwMode="auto">
          <a:xfrm rot="16200000">
            <a:off x="549" y="1115"/>
            <a:ext cx="3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L</a:t>
            </a:r>
          </a:p>
        </xdr:txBody>
      </xdr:sp>
      <xdr:sp macro="" textlink="">
        <xdr:nvSpPr>
          <xdr:cNvPr id="2265" name="Rectangle 217">
            <a:extLst>
              <a:ext uri="{FF2B5EF4-FFF2-40B4-BE49-F238E27FC236}">
                <a16:creationId xmlns:a16="http://schemas.microsoft.com/office/drawing/2014/main" id="{344587AF-EB46-4B3C-B72C-479BCBE289EE}"/>
              </a:ext>
            </a:extLst>
          </xdr:cNvPr>
          <xdr:cNvSpPr>
            <a:spLocks noChangeArrowheads="1"/>
          </xdr:cNvSpPr>
        </xdr:nvSpPr>
        <xdr:spPr bwMode="auto">
          <a:xfrm rot="16200000">
            <a:off x="548" y="1085"/>
            <a:ext cx="3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o</a:t>
            </a:r>
          </a:p>
        </xdr:txBody>
      </xdr:sp>
      <xdr:sp macro="" textlink="">
        <xdr:nvSpPr>
          <xdr:cNvPr id="2266" name="Rectangle 218">
            <a:extLst>
              <a:ext uri="{FF2B5EF4-FFF2-40B4-BE49-F238E27FC236}">
                <a16:creationId xmlns:a16="http://schemas.microsoft.com/office/drawing/2014/main" id="{FFE8F9B5-1220-4A52-B618-EC51345288B3}"/>
              </a:ext>
            </a:extLst>
          </xdr:cNvPr>
          <xdr:cNvSpPr>
            <a:spLocks noChangeArrowheads="1"/>
          </xdr:cNvSpPr>
        </xdr:nvSpPr>
        <xdr:spPr bwMode="auto">
          <a:xfrm rot="16200000">
            <a:off x="550" y="1044"/>
            <a:ext cx="41"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100" b="0" i="0" u="none" strike="noStrike" baseline="0">
                <a:solidFill>
                  <a:srgbClr val="000000"/>
                </a:solidFill>
                <a:latin typeface="Arial"/>
                <a:cs typeface="Arial"/>
              </a:rPr>
              <a:t>w</a:t>
            </a:r>
          </a:p>
        </xdr:txBody>
      </xdr:sp>
      <xdr:sp macro="" textlink="">
        <xdr:nvSpPr>
          <xdr:cNvPr id="2267" name="Rectangle 219">
            <a:extLst>
              <a:ext uri="{FF2B5EF4-FFF2-40B4-BE49-F238E27FC236}">
                <a16:creationId xmlns:a16="http://schemas.microsoft.com/office/drawing/2014/main" id="{D7A9E87F-79CF-43AE-893D-9C503C282618}"/>
              </a:ext>
            </a:extLst>
          </xdr:cNvPr>
          <xdr:cNvSpPr>
            <a:spLocks noChangeArrowheads="1"/>
          </xdr:cNvSpPr>
        </xdr:nvSpPr>
        <xdr:spPr bwMode="auto">
          <a:xfrm>
            <a:off x="957" y="194"/>
            <a:ext cx="59" cy="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3100" b="0" i="1" u="none" strike="noStrike" baseline="0">
                <a:solidFill>
                  <a:srgbClr val="3399FF"/>
                </a:solidFill>
                <a:latin typeface="Cambria"/>
                <a:ea typeface="Cambria"/>
              </a:rPr>
              <a:t>C</a:t>
            </a:r>
          </a:p>
        </xdr:txBody>
      </xdr:sp>
      <xdr:sp macro="" textlink="">
        <xdr:nvSpPr>
          <xdr:cNvPr id="2268" name="Rectangle 220">
            <a:extLst>
              <a:ext uri="{FF2B5EF4-FFF2-40B4-BE49-F238E27FC236}">
                <a16:creationId xmlns:a16="http://schemas.microsoft.com/office/drawing/2014/main" id="{9EF12A5B-CB4C-4F70-AB9F-4830EA57F1F6}"/>
              </a:ext>
            </a:extLst>
          </xdr:cNvPr>
          <xdr:cNvSpPr>
            <a:spLocks noChangeArrowheads="1"/>
          </xdr:cNvSpPr>
        </xdr:nvSpPr>
        <xdr:spPr bwMode="auto">
          <a:xfrm>
            <a:off x="1001" y="209"/>
            <a:ext cx="31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400" b="0" i="1" u="none" strike="noStrike" baseline="0">
                <a:solidFill>
                  <a:srgbClr val="3399FF"/>
                </a:solidFill>
                <a:latin typeface="Cambria"/>
                <a:ea typeface="Cambria"/>
              </a:rPr>
              <a:t>ORPORATE</a:t>
            </a:r>
          </a:p>
        </xdr:txBody>
      </xdr:sp>
      <xdr:sp macro="" textlink="">
        <xdr:nvSpPr>
          <xdr:cNvPr id="2269" name="Rectangle 221">
            <a:extLst>
              <a:ext uri="{FF2B5EF4-FFF2-40B4-BE49-F238E27FC236}">
                <a16:creationId xmlns:a16="http://schemas.microsoft.com/office/drawing/2014/main" id="{6CB11E05-363E-4980-B2BF-4630A1B22260}"/>
              </a:ext>
            </a:extLst>
          </xdr:cNvPr>
          <xdr:cNvSpPr>
            <a:spLocks noChangeArrowheads="1"/>
          </xdr:cNvSpPr>
        </xdr:nvSpPr>
        <xdr:spPr bwMode="auto">
          <a:xfrm>
            <a:off x="1317" y="194"/>
            <a:ext cx="58" cy="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3100" b="0" i="1" u="none" strike="noStrike" baseline="0">
                <a:solidFill>
                  <a:srgbClr val="3399FF"/>
                </a:solidFill>
                <a:latin typeface="Cambria"/>
                <a:ea typeface="Cambria"/>
              </a:rPr>
              <a:t>L</a:t>
            </a:r>
          </a:p>
        </xdr:txBody>
      </xdr:sp>
      <xdr:sp macro="" textlink="">
        <xdr:nvSpPr>
          <xdr:cNvPr id="2270" name="Rectangle 222">
            <a:extLst>
              <a:ext uri="{FF2B5EF4-FFF2-40B4-BE49-F238E27FC236}">
                <a16:creationId xmlns:a16="http://schemas.microsoft.com/office/drawing/2014/main" id="{4EE62FDD-B139-49D4-81AD-39B54AABD17F}"/>
              </a:ext>
            </a:extLst>
          </xdr:cNvPr>
          <xdr:cNvSpPr>
            <a:spLocks noChangeArrowheads="1"/>
          </xdr:cNvSpPr>
        </xdr:nvSpPr>
        <xdr:spPr bwMode="auto">
          <a:xfrm>
            <a:off x="1357" y="209"/>
            <a:ext cx="15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400" b="0" i="1" u="none" strike="noStrike" baseline="0">
                <a:solidFill>
                  <a:srgbClr val="3399FF"/>
                </a:solidFill>
                <a:latin typeface="Cambria"/>
                <a:ea typeface="Cambria"/>
              </a:rPr>
              <a:t>EVEL</a:t>
            </a:r>
          </a:p>
        </xdr:txBody>
      </xdr:sp>
      <xdr:sp macro="" textlink="">
        <xdr:nvSpPr>
          <xdr:cNvPr id="2271" name="Rectangle 223">
            <a:extLst>
              <a:ext uri="{FF2B5EF4-FFF2-40B4-BE49-F238E27FC236}">
                <a16:creationId xmlns:a16="http://schemas.microsoft.com/office/drawing/2014/main" id="{10099A98-C82E-432B-BF53-57FE22818667}"/>
              </a:ext>
            </a:extLst>
          </xdr:cNvPr>
          <xdr:cNvSpPr>
            <a:spLocks noChangeArrowheads="1"/>
          </xdr:cNvSpPr>
        </xdr:nvSpPr>
        <xdr:spPr bwMode="auto">
          <a:xfrm>
            <a:off x="1005" y="292"/>
            <a:ext cx="63" cy="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3100" b="0" i="1" u="none" strike="noStrike" baseline="0">
                <a:solidFill>
                  <a:srgbClr val="3399FF"/>
                </a:solidFill>
                <a:latin typeface="Cambria"/>
                <a:ea typeface="Cambria"/>
              </a:rPr>
              <a:t>R</a:t>
            </a:r>
          </a:p>
        </xdr:txBody>
      </xdr:sp>
      <xdr:sp macro="" textlink="">
        <xdr:nvSpPr>
          <xdr:cNvPr id="2272" name="Rectangle 224">
            <a:extLst>
              <a:ext uri="{FF2B5EF4-FFF2-40B4-BE49-F238E27FC236}">
                <a16:creationId xmlns:a16="http://schemas.microsoft.com/office/drawing/2014/main" id="{7BD38BB0-74FC-48D1-A0DA-830CE3B1C0DD}"/>
              </a:ext>
            </a:extLst>
          </xdr:cNvPr>
          <xdr:cNvSpPr>
            <a:spLocks noChangeArrowheads="1"/>
          </xdr:cNvSpPr>
        </xdr:nvSpPr>
        <xdr:spPr bwMode="auto">
          <a:xfrm>
            <a:off x="1050" y="310"/>
            <a:ext cx="100" cy="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400" b="0" i="1" u="none" strike="noStrike" baseline="0">
                <a:solidFill>
                  <a:srgbClr val="3399FF"/>
                </a:solidFill>
                <a:latin typeface="Cambria"/>
                <a:ea typeface="Cambria"/>
              </a:rPr>
              <a:t>ISK</a:t>
            </a:r>
          </a:p>
        </xdr:txBody>
      </xdr:sp>
      <xdr:sp macro="" textlink="">
        <xdr:nvSpPr>
          <xdr:cNvPr id="2273" name="Rectangle 225">
            <a:extLst>
              <a:ext uri="{FF2B5EF4-FFF2-40B4-BE49-F238E27FC236}">
                <a16:creationId xmlns:a16="http://schemas.microsoft.com/office/drawing/2014/main" id="{DCD36478-F999-4D08-AA92-C3B1246541B9}"/>
              </a:ext>
            </a:extLst>
          </xdr:cNvPr>
          <xdr:cNvSpPr>
            <a:spLocks noChangeArrowheads="1"/>
          </xdr:cNvSpPr>
        </xdr:nvSpPr>
        <xdr:spPr bwMode="auto">
          <a:xfrm>
            <a:off x="1157" y="292"/>
            <a:ext cx="64" cy="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3100" b="0" i="1" u="none" strike="noStrike" baseline="0">
                <a:solidFill>
                  <a:srgbClr val="3399FF"/>
                </a:solidFill>
                <a:latin typeface="Cambria"/>
                <a:ea typeface="Cambria"/>
              </a:rPr>
              <a:t>R</a:t>
            </a:r>
          </a:p>
        </xdr:txBody>
      </xdr:sp>
      <xdr:sp macro="" textlink="">
        <xdr:nvSpPr>
          <xdr:cNvPr id="2274" name="Rectangle 226">
            <a:extLst>
              <a:ext uri="{FF2B5EF4-FFF2-40B4-BE49-F238E27FC236}">
                <a16:creationId xmlns:a16="http://schemas.microsoft.com/office/drawing/2014/main" id="{194D7878-B002-4DA1-86E5-B4FF0A941A38}"/>
              </a:ext>
            </a:extLst>
          </xdr:cNvPr>
          <xdr:cNvSpPr>
            <a:spLocks noChangeArrowheads="1"/>
          </xdr:cNvSpPr>
        </xdr:nvSpPr>
        <xdr:spPr bwMode="auto">
          <a:xfrm>
            <a:off x="1204" y="310"/>
            <a:ext cx="258" cy="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CA" sz="2400" b="0" i="1" u="none" strike="noStrike" baseline="0">
                <a:solidFill>
                  <a:srgbClr val="3399FF"/>
                </a:solidFill>
                <a:latin typeface="Cambria"/>
                <a:ea typeface="Cambria"/>
              </a:rPr>
              <a:t>ANKINGS</a:t>
            </a:r>
          </a:p>
        </xdr:txBody>
      </xdr: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D0B0-E615-4C5D-9069-6BE45C42385B}">
  <sheetPr>
    <pageSetUpPr fitToPage="1"/>
  </sheetPr>
  <dimension ref="A1:Q21"/>
  <sheetViews>
    <sheetView workbookViewId="0">
      <selection activeCell="E20" sqref="E20"/>
    </sheetView>
  </sheetViews>
  <sheetFormatPr defaultColWidth="9" defaultRowHeight="15" x14ac:dyDescent="0.2"/>
  <cols>
    <col min="1" max="1" width="25.5703125" style="96" customWidth="1"/>
    <col min="2" max="2" width="3.5703125" style="96" customWidth="1"/>
    <col min="3" max="5" width="15.5703125" style="96" customWidth="1"/>
    <col min="6" max="6" width="3.5703125" style="96" customWidth="1"/>
    <col min="7" max="7" width="15.5703125" style="96" customWidth="1"/>
    <col min="8" max="8" width="3.5703125" style="96" customWidth="1"/>
    <col min="9" max="9" width="45.7109375" style="96" customWidth="1"/>
    <col min="10" max="10" width="15.5703125" style="96" customWidth="1"/>
    <col min="11" max="11" width="28.85546875" style="96" customWidth="1"/>
    <col min="12" max="12" width="15.5703125" style="96" customWidth="1"/>
    <col min="13" max="13" width="3.5703125" style="96" customWidth="1"/>
    <col min="14" max="14" width="36" style="96" customWidth="1"/>
    <col min="15" max="15" width="15.5703125" style="96" customWidth="1"/>
    <col min="16" max="16" width="22.7109375" style="96" customWidth="1"/>
    <col min="17" max="17" width="15.5703125" style="96" customWidth="1"/>
    <col min="18" max="16384" width="9" style="95"/>
  </cols>
  <sheetData>
    <row r="1" spans="1:17" ht="15.75" thickBot="1" x14ac:dyDescent="0.25"/>
    <row r="2" spans="1:17" s="97" customFormat="1" ht="55.15" customHeight="1" thickTop="1" thickBot="1" x14ac:dyDescent="0.25">
      <c r="A2" s="150" t="s">
        <v>68</v>
      </c>
      <c r="B2" s="148"/>
      <c r="C2" s="352" t="s">
        <v>67</v>
      </c>
      <c r="D2" s="353"/>
      <c r="E2" s="354"/>
      <c r="F2" s="148"/>
      <c r="G2" s="150" t="s">
        <v>66</v>
      </c>
      <c r="H2" s="149"/>
      <c r="I2" s="355" t="s">
        <v>65</v>
      </c>
      <c r="J2" s="356"/>
      <c r="K2" s="356"/>
      <c r="L2" s="357"/>
      <c r="M2" s="148"/>
      <c r="N2" s="355" t="s">
        <v>64</v>
      </c>
      <c r="O2" s="358"/>
      <c r="P2" s="358"/>
      <c r="Q2" s="359"/>
    </row>
    <row r="3" spans="1:17" s="136" customFormat="1" ht="80.099999999999994" customHeight="1" thickTop="1" thickBot="1" x14ac:dyDescent="0.25">
      <c r="A3" s="147" t="s">
        <v>63</v>
      </c>
      <c r="B3" s="140"/>
      <c r="C3" s="146" t="s">
        <v>62</v>
      </c>
      <c r="D3" s="145" t="s">
        <v>61</v>
      </c>
      <c r="E3" s="144" t="s">
        <v>60</v>
      </c>
      <c r="F3" s="140"/>
      <c r="G3" s="143" t="s">
        <v>59</v>
      </c>
      <c r="H3" s="142"/>
      <c r="I3" s="138" t="s">
        <v>58</v>
      </c>
      <c r="J3" s="141" t="s">
        <v>57</v>
      </c>
      <c r="K3" s="138" t="s">
        <v>56</v>
      </c>
      <c r="L3" s="137" t="s">
        <v>55</v>
      </c>
      <c r="M3" s="140"/>
      <c r="N3" s="138" t="s">
        <v>54</v>
      </c>
      <c r="O3" s="139" t="s">
        <v>53</v>
      </c>
      <c r="P3" s="138" t="s">
        <v>52</v>
      </c>
      <c r="Q3" s="137" t="s">
        <v>51</v>
      </c>
    </row>
    <row r="4" spans="1:17" s="97" customFormat="1" ht="60" customHeight="1" thickTop="1" thickBot="1" x14ac:dyDescent="0.25">
      <c r="A4" s="112" t="s">
        <v>92</v>
      </c>
      <c r="B4" s="101"/>
      <c r="C4" s="122" t="s">
        <v>97</v>
      </c>
      <c r="D4" s="126" t="s">
        <v>98</v>
      </c>
      <c r="E4" s="135" t="s">
        <v>99</v>
      </c>
      <c r="F4" s="101"/>
      <c r="G4" s="121">
        <v>1</v>
      </c>
      <c r="H4" s="104"/>
      <c r="I4" s="360" t="s">
        <v>117</v>
      </c>
      <c r="J4" s="134">
        <v>1</v>
      </c>
      <c r="K4" s="360" t="s">
        <v>118</v>
      </c>
      <c r="L4" s="133">
        <v>1</v>
      </c>
      <c r="M4" s="101"/>
      <c r="N4" s="348" t="s">
        <v>127</v>
      </c>
      <c r="O4" s="123">
        <v>1</v>
      </c>
      <c r="P4" s="348" t="s">
        <v>132</v>
      </c>
      <c r="Q4" s="121">
        <v>1</v>
      </c>
    </row>
    <row r="5" spans="1:17" s="97" customFormat="1" ht="60" customHeight="1" thickTop="1" thickBot="1" x14ac:dyDescent="0.25">
      <c r="A5" s="118" t="s">
        <v>92</v>
      </c>
      <c r="B5" s="101"/>
      <c r="C5" s="114"/>
      <c r="D5" s="117"/>
      <c r="E5" s="113" t="s">
        <v>101</v>
      </c>
      <c r="F5" s="101"/>
      <c r="G5" s="113">
        <v>1</v>
      </c>
      <c r="H5" s="104"/>
      <c r="I5" s="361"/>
      <c r="J5" s="115">
        <v>1</v>
      </c>
      <c r="K5" s="361"/>
      <c r="L5" s="116">
        <v>1</v>
      </c>
      <c r="M5" s="101"/>
      <c r="N5" s="349"/>
      <c r="O5" s="123">
        <v>1</v>
      </c>
      <c r="P5" s="349"/>
      <c r="Q5" s="121">
        <v>1</v>
      </c>
    </row>
    <row r="6" spans="1:17" s="97" customFormat="1" ht="60" customHeight="1" thickTop="1" thickBot="1" x14ac:dyDescent="0.25">
      <c r="A6" s="118" t="s">
        <v>92</v>
      </c>
      <c r="B6" s="101"/>
      <c r="C6" s="129"/>
      <c r="D6" s="132"/>
      <c r="E6" s="128" t="s">
        <v>100</v>
      </c>
      <c r="F6" s="101"/>
      <c r="G6" s="128">
        <v>1</v>
      </c>
      <c r="H6" s="104"/>
      <c r="I6" s="362"/>
      <c r="J6" s="130">
        <v>1</v>
      </c>
      <c r="K6" s="362"/>
      <c r="L6" s="131">
        <v>1</v>
      </c>
      <c r="M6" s="101"/>
      <c r="N6" s="350"/>
      <c r="O6" s="123">
        <v>1</v>
      </c>
      <c r="P6" s="350"/>
      <c r="Q6" s="121">
        <v>1</v>
      </c>
    </row>
    <row r="7" spans="1:17" s="97" customFormat="1" ht="60" customHeight="1" thickTop="1" thickBot="1" x14ac:dyDescent="0.25">
      <c r="A7" s="127" t="s">
        <v>93</v>
      </c>
      <c r="B7" s="101"/>
      <c r="C7" s="122" t="s">
        <v>102</v>
      </c>
      <c r="D7" s="126" t="s">
        <v>103</v>
      </c>
      <c r="E7" s="121" t="s">
        <v>104</v>
      </c>
      <c r="F7" s="101"/>
      <c r="G7" s="125">
        <v>2</v>
      </c>
      <c r="H7" s="104"/>
      <c r="I7" s="360" t="s">
        <v>119</v>
      </c>
      <c r="J7" s="123">
        <v>2</v>
      </c>
      <c r="K7" s="360" t="s">
        <v>120</v>
      </c>
      <c r="L7" s="124">
        <v>2</v>
      </c>
      <c r="M7" s="101"/>
      <c r="N7" s="348" t="s">
        <v>128</v>
      </c>
      <c r="O7" s="123">
        <v>2</v>
      </c>
      <c r="P7" s="348" t="s">
        <v>133</v>
      </c>
      <c r="Q7" s="121">
        <v>2</v>
      </c>
    </row>
    <row r="8" spans="1:17" s="97" customFormat="1" ht="60" customHeight="1" thickTop="1" thickBot="1" x14ac:dyDescent="0.25">
      <c r="A8" s="106" t="s">
        <v>93</v>
      </c>
      <c r="B8" s="101"/>
      <c r="C8" s="99"/>
      <c r="D8" s="105"/>
      <c r="E8" s="98" t="s">
        <v>105</v>
      </c>
      <c r="F8" s="101"/>
      <c r="G8" s="120">
        <v>2</v>
      </c>
      <c r="H8" s="104"/>
      <c r="I8" s="362"/>
      <c r="J8" s="100">
        <v>2</v>
      </c>
      <c r="K8" s="362"/>
      <c r="L8" s="102">
        <v>2</v>
      </c>
      <c r="M8" s="101"/>
      <c r="N8" s="350"/>
      <c r="O8" s="123">
        <v>2</v>
      </c>
      <c r="P8" s="350"/>
      <c r="Q8" s="121">
        <v>2</v>
      </c>
    </row>
    <row r="9" spans="1:17" s="97" customFormat="1" ht="60" customHeight="1" thickTop="1" x14ac:dyDescent="0.2">
      <c r="A9" s="112" t="s">
        <v>94</v>
      </c>
      <c r="B9" s="101"/>
      <c r="C9" s="108" t="s">
        <v>106</v>
      </c>
      <c r="D9" s="111" t="s">
        <v>107</v>
      </c>
      <c r="E9" s="107" t="s">
        <v>108</v>
      </c>
      <c r="F9" s="101"/>
      <c r="G9" s="107">
        <v>1</v>
      </c>
      <c r="H9" s="104"/>
      <c r="I9" s="360" t="s">
        <v>121</v>
      </c>
      <c r="J9" s="109">
        <v>1</v>
      </c>
      <c r="K9" s="360" t="s">
        <v>122</v>
      </c>
      <c r="L9" s="110">
        <v>1</v>
      </c>
      <c r="M9" s="101"/>
      <c r="N9" s="348" t="s">
        <v>129</v>
      </c>
      <c r="O9" s="109">
        <v>1</v>
      </c>
      <c r="P9" s="348" t="s">
        <v>134</v>
      </c>
      <c r="Q9" s="107">
        <v>1</v>
      </c>
    </row>
    <row r="10" spans="1:17" s="97" customFormat="1" ht="60" customHeight="1" thickBot="1" x14ac:dyDescent="0.25">
      <c r="A10" s="119" t="s">
        <v>94</v>
      </c>
      <c r="B10" s="101"/>
      <c r="C10" s="99"/>
      <c r="D10" s="105"/>
      <c r="E10" s="98" t="s">
        <v>109</v>
      </c>
      <c r="F10" s="101"/>
      <c r="G10" s="98">
        <v>1</v>
      </c>
      <c r="H10" s="104"/>
      <c r="I10" s="362"/>
      <c r="J10" s="100">
        <v>1</v>
      </c>
      <c r="K10" s="362"/>
      <c r="L10" s="102">
        <v>1</v>
      </c>
      <c r="M10" s="101"/>
      <c r="N10" s="350"/>
      <c r="O10" s="109">
        <v>1</v>
      </c>
      <c r="P10" s="350"/>
      <c r="Q10" s="107">
        <v>1</v>
      </c>
    </row>
    <row r="11" spans="1:17" s="97" customFormat="1" ht="60" customHeight="1" thickTop="1" x14ac:dyDescent="0.2">
      <c r="A11" s="118" t="s">
        <v>95</v>
      </c>
      <c r="B11" s="101"/>
      <c r="C11" s="114" t="s">
        <v>110</v>
      </c>
      <c r="D11" s="117" t="s">
        <v>111</v>
      </c>
      <c r="E11" s="113" t="s">
        <v>112</v>
      </c>
      <c r="F11" s="101"/>
      <c r="G11" s="113">
        <v>2</v>
      </c>
      <c r="H11" s="104"/>
      <c r="I11" s="360" t="s">
        <v>123</v>
      </c>
      <c r="J11" s="115">
        <v>2</v>
      </c>
      <c r="K11" s="360" t="s">
        <v>124</v>
      </c>
      <c r="L11" s="116">
        <v>2</v>
      </c>
      <c r="M11" s="101"/>
      <c r="N11" s="348" t="s">
        <v>130</v>
      </c>
      <c r="O11" s="109">
        <v>2</v>
      </c>
      <c r="P11" s="348" t="s">
        <v>135</v>
      </c>
      <c r="Q11" s="107">
        <v>2</v>
      </c>
    </row>
    <row r="12" spans="1:17" s="97" customFormat="1" ht="60" customHeight="1" x14ac:dyDescent="0.2">
      <c r="A12" s="112" t="s">
        <v>95</v>
      </c>
      <c r="B12" s="101"/>
      <c r="C12" s="108"/>
      <c r="D12" s="111"/>
      <c r="E12" s="107" t="s">
        <v>113</v>
      </c>
      <c r="F12" s="101"/>
      <c r="G12" s="107">
        <v>2</v>
      </c>
      <c r="H12" s="104"/>
      <c r="I12" s="371"/>
      <c r="J12" s="109">
        <v>2</v>
      </c>
      <c r="K12" s="371"/>
      <c r="L12" s="110">
        <v>2</v>
      </c>
      <c r="M12" s="101"/>
      <c r="N12" s="351"/>
      <c r="O12" s="109">
        <v>2</v>
      </c>
      <c r="P12" s="351"/>
      <c r="Q12" s="107">
        <v>2</v>
      </c>
    </row>
    <row r="13" spans="1:17" s="97" customFormat="1" ht="60" customHeight="1" thickBot="1" x14ac:dyDescent="0.25">
      <c r="A13" s="106" t="s">
        <v>96</v>
      </c>
      <c r="B13" s="101"/>
      <c r="C13" s="99" t="s">
        <v>114</v>
      </c>
      <c r="D13" s="105" t="s">
        <v>115</v>
      </c>
      <c r="E13" s="98" t="s">
        <v>116</v>
      </c>
      <c r="F13" s="101"/>
      <c r="G13" s="98">
        <v>1</v>
      </c>
      <c r="H13" s="104"/>
      <c r="I13" s="103" t="s">
        <v>125</v>
      </c>
      <c r="J13" s="100">
        <v>1</v>
      </c>
      <c r="K13" s="103" t="s">
        <v>126</v>
      </c>
      <c r="L13" s="102">
        <v>1</v>
      </c>
      <c r="M13" s="101"/>
      <c r="N13" s="99" t="s">
        <v>131</v>
      </c>
      <c r="O13" s="109">
        <v>1</v>
      </c>
      <c r="P13" s="99" t="s">
        <v>136</v>
      </c>
      <c r="Q13" s="107">
        <v>1</v>
      </c>
    </row>
    <row r="14" spans="1:17" ht="50.1" customHeight="1" thickTop="1" thickBot="1" x14ac:dyDescent="0.25"/>
    <row r="15" spans="1:17" ht="50.1" customHeight="1" thickTop="1" thickBot="1" x14ac:dyDescent="0.25">
      <c r="A15" s="305" t="s">
        <v>464</v>
      </c>
      <c r="B15" s="233"/>
      <c r="C15" s="363" t="s">
        <v>461</v>
      </c>
      <c r="D15" s="364"/>
      <c r="E15" s="365"/>
      <c r="F15" s="233"/>
      <c r="G15" s="305" t="s">
        <v>465</v>
      </c>
      <c r="H15" s="253"/>
      <c r="I15" s="366" t="s">
        <v>466</v>
      </c>
      <c r="J15" s="367"/>
      <c r="K15" s="367"/>
      <c r="L15" s="368"/>
      <c r="M15" s="233"/>
      <c r="N15" s="366" t="s">
        <v>467</v>
      </c>
      <c r="O15" s="369"/>
      <c r="P15" s="369"/>
      <c r="Q15" s="370"/>
    </row>
    <row r="16" spans="1:17" ht="65.25" thickTop="1" thickBot="1" x14ac:dyDescent="0.25">
      <c r="A16" s="313" t="s">
        <v>63</v>
      </c>
      <c r="B16" s="234"/>
      <c r="C16" s="307" t="s">
        <v>468</v>
      </c>
      <c r="D16" s="308" t="s">
        <v>61</v>
      </c>
      <c r="E16" s="309" t="s">
        <v>469</v>
      </c>
      <c r="F16" s="234"/>
      <c r="G16" s="310" t="s">
        <v>470</v>
      </c>
      <c r="H16" s="254"/>
      <c r="I16" s="307" t="s">
        <v>471</v>
      </c>
      <c r="J16" s="311" t="s">
        <v>472</v>
      </c>
      <c r="K16" s="307" t="s">
        <v>473</v>
      </c>
      <c r="L16" s="309" t="s">
        <v>474</v>
      </c>
      <c r="M16" s="234"/>
      <c r="N16" s="307" t="s">
        <v>475</v>
      </c>
      <c r="O16" s="312" t="s">
        <v>53</v>
      </c>
      <c r="P16" s="307" t="s">
        <v>476</v>
      </c>
      <c r="Q16" s="309" t="s">
        <v>51</v>
      </c>
    </row>
    <row r="17" spans="1:17" ht="51.75" customHeight="1" thickTop="1" x14ac:dyDescent="0.2">
      <c r="A17" s="235" t="s">
        <v>490</v>
      </c>
      <c r="B17" s="236"/>
      <c r="C17" s="237" t="s">
        <v>491</v>
      </c>
      <c r="D17" s="238" t="s">
        <v>492</v>
      </c>
      <c r="E17" s="284" t="s">
        <v>498</v>
      </c>
      <c r="F17" s="236"/>
      <c r="G17" s="242">
        <v>1</v>
      </c>
      <c r="H17" s="232"/>
      <c r="I17" s="372" t="s">
        <v>493</v>
      </c>
      <c r="J17" s="239">
        <v>1</v>
      </c>
      <c r="K17" s="372" t="s">
        <v>503</v>
      </c>
      <c r="L17" s="240">
        <v>1</v>
      </c>
      <c r="M17" s="236"/>
      <c r="N17" s="374" t="s">
        <v>494</v>
      </c>
      <c r="O17" s="241">
        <v>1</v>
      </c>
      <c r="P17" s="374" t="s">
        <v>495</v>
      </c>
      <c r="Q17" s="242">
        <v>1</v>
      </c>
    </row>
    <row r="18" spans="1:17" ht="54" customHeight="1" thickBot="1" x14ac:dyDescent="0.25">
      <c r="A18" s="235" t="s">
        <v>490</v>
      </c>
      <c r="B18" s="236"/>
      <c r="C18" s="243"/>
      <c r="D18" s="244"/>
      <c r="E18" s="246" t="s">
        <v>499</v>
      </c>
      <c r="F18" s="236"/>
      <c r="G18" s="246">
        <v>1</v>
      </c>
      <c r="H18" s="232"/>
      <c r="I18" s="373"/>
      <c r="J18" s="245">
        <v>1</v>
      </c>
      <c r="K18" s="373"/>
      <c r="L18" s="256">
        <v>1</v>
      </c>
      <c r="M18" s="236"/>
      <c r="N18" s="375"/>
      <c r="O18" s="245">
        <v>1</v>
      </c>
      <c r="P18" s="375"/>
      <c r="Q18" s="246">
        <v>1</v>
      </c>
    </row>
    <row r="19" spans="1:17" ht="51" customHeight="1" thickTop="1" thickBot="1" x14ac:dyDescent="0.25">
      <c r="A19" s="247" t="s">
        <v>93</v>
      </c>
      <c r="B19" s="236"/>
      <c r="C19" s="237" t="s">
        <v>496</v>
      </c>
      <c r="D19" s="238" t="s">
        <v>497</v>
      </c>
      <c r="E19" s="242" t="s">
        <v>500</v>
      </c>
      <c r="F19" s="236"/>
      <c r="G19" s="257">
        <v>2</v>
      </c>
      <c r="H19" s="232"/>
      <c r="I19" s="372" t="s">
        <v>502</v>
      </c>
      <c r="J19" s="241">
        <v>2</v>
      </c>
      <c r="K19" s="372" t="s">
        <v>504</v>
      </c>
      <c r="L19" s="258">
        <v>2</v>
      </c>
      <c r="M19" s="236"/>
      <c r="N19" s="374" t="s">
        <v>505</v>
      </c>
      <c r="O19" s="241">
        <v>2</v>
      </c>
      <c r="P19" s="374" t="s">
        <v>506</v>
      </c>
      <c r="Q19" s="242">
        <v>2</v>
      </c>
    </row>
    <row r="20" spans="1:17" ht="59.25" customHeight="1" thickTop="1" thickBot="1" x14ac:dyDescent="0.25">
      <c r="A20" s="247" t="s">
        <v>93</v>
      </c>
      <c r="B20" s="236"/>
      <c r="C20" s="248"/>
      <c r="D20" s="249"/>
      <c r="E20" s="250" t="s">
        <v>501</v>
      </c>
      <c r="F20" s="236"/>
      <c r="G20" s="255">
        <v>2</v>
      </c>
      <c r="H20" s="232"/>
      <c r="I20" s="373"/>
      <c r="J20" s="251">
        <v>2</v>
      </c>
      <c r="K20" s="373"/>
      <c r="L20" s="252">
        <v>2</v>
      </c>
      <c r="M20" s="236"/>
      <c r="N20" s="375"/>
      <c r="O20" s="251">
        <v>2</v>
      </c>
      <c r="P20" s="375"/>
      <c r="Q20" s="242">
        <v>2</v>
      </c>
    </row>
    <row r="21" spans="1:17" ht="15.75" thickTop="1" x14ac:dyDescent="0.2"/>
  </sheetData>
  <mergeCells count="30">
    <mergeCell ref="I17:I18"/>
    <mergeCell ref="K17:K18"/>
    <mergeCell ref="N17:N18"/>
    <mergeCell ref="P17:P18"/>
    <mergeCell ref="I19:I20"/>
    <mergeCell ref="K19:K20"/>
    <mergeCell ref="N19:N20"/>
    <mergeCell ref="P19:P20"/>
    <mergeCell ref="C15:E15"/>
    <mergeCell ref="I15:L15"/>
    <mergeCell ref="N15:Q15"/>
    <mergeCell ref="I9:I10"/>
    <mergeCell ref="I11:I12"/>
    <mergeCell ref="K11:K12"/>
    <mergeCell ref="N4:N6"/>
    <mergeCell ref="N7:N8"/>
    <mergeCell ref="N9:N10"/>
    <mergeCell ref="N11:N12"/>
    <mergeCell ref="C2:E2"/>
    <mergeCell ref="I2:L2"/>
    <mergeCell ref="N2:Q2"/>
    <mergeCell ref="I4:I6"/>
    <mergeCell ref="K4:K6"/>
    <mergeCell ref="I7:I8"/>
    <mergeCell ref="K7:K8"/>
    <mergeCell ref="P4:P6"/>
    <mergeCell ref="P7:P8"/>
    <mergeCell ref="P9:P10"/>
    <mergeCell ref="P11:P12"/>
    <mergeCell ref="K9:K10"/>
  </mergeCells>
  <pageMargins left="0.23622047244094491" right="0.23622047244094491" top="0.74803149606299213" bottom="0.74803149606299213" header="0.31496062992125984" footer="0.31496062992125984"/>
  <pageSetup scale="59"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C989B-3878-46D3-B5D1-FB7A2309A492}">
  <sheetPr>
    <pageSetUpPr fitToPage="1"/>
  </sheetPr>
  <dimension ref="A1:Q25"/>
  <sheetViews>
    <sheetView workbookViewId="0">
      <selection activeCell="E24" sqref="E24"/>
    </sheetView>
  </sheetViews>
  <sheetFormatPr defaultColWidth="9" defaultRowHeight="15" x14ac:dyDescent="0.2"/>
  <cols>
    <col min="1" max="1" width="25.5703125" style="96" customWidth="1"/>
    <col min="2" max="2" width="3.5703125" style="96" customWidth="1"/>
    <col min="3" max="5" width="15.5703125" style="96" customWidth="1"/>
    <col min="6" max="6" width="3.5703125" style="96" customWidth="1"/>
    <col min="7" max="7" width="15.5703125" style="96" customWidth="1"/>
    <col min="8" max="8" width="3.5703125" style="96" customWidth="1"/>
    <col min="9" max="9" width="28.140625" style="96" customWidth="1"/>
    <col min="10" max="12" width="15.5703125" style="96" customWidth="1"/>
    <col min="13" max="13" width="3.5703125" style="96" customWidth="1"/>
    <col min="14" max="17" width="15.5703125" style="96" customWidth="1"/>
    <col min="18" max="16384" width="9" style="95"/>
  </cols>
  <sheetData>
    <row r="1" spans="1:17" ht="15.75" thickBot="1" x14ac:dyDescent="0.25"/>
    <row r="2" spans="1:17" s="97" customFormat="1" ht="55.15" customHeight="1" thickTop="1" thickBot="1" x14ac:dyDescent="0.25">
      <c r="A2" s="150" t="s">
        <v>70</v>
      </c>
      <c r="B2" s="148"/>
      <c r="C2" s="352" t="s">
        <v>67</v>
      </c>
      <c r="D2" s="353"/>
      <c r="E2" s="354"/>
      <c r="F2" s="148"/>
      <c r="G2" s="150" t="s">
        <v>66</v>
      </c>
      <c r="H2" s="149"/>
      <c r="I2" s="355" t="s">
        <v>65</v>
      </c>
      <c r="J2" s="356"/>
      <c r="K2" s="356"/>
      <c r="L2" s="357"/>
      <c r="M2" s="148"/>
      <c r="N2" s="355" t="s">
        <v>64</v>
      </c>
      <c r="O2" s="358"/>
      <c r="P2" s="358"/>
      <c r="Q2" s="359"/>
    </row>
    <row r="3" spans="1:17" s="136" customFormat="1" ht="80.099999999999994" customHeight="1" thickTop="1" thickBot="1" x14ac:dyDescent="0.25">
      <c r="A3" s="186" t="s">
        <v>69</v>
      </c>
      <c r="B3" s="140"/>
      <c r="C3" s="138" t="s">
        <v>62</v>
      </c>
      <c r="D3" s="185" t="s">
        <v>61</v>
      </c>
      <c r="E3" s="137" t="s">
        <v>60</v>
      </c>
      <c r="F3" s="140"/>
      <c r="G3" s="143" t="s">
        <v>59</v>
      </c>
      <c r="H3" s="142"/>
      <c r="I3" s="138" t="s">
        <v>58</v>
      </c>
      <c r="J3" s="141" t="s">
        <v>57</v>
      </c>
      <c r="K3" s="138" t="s">
        <v>56</v>
      </c>
      <c r="L3" s="137" t="s">
        <v>55</v>
      </c>
      <c r="M3" s="140"/>
      <c r="N3" s="138" t="s">
        <v>54</v>
      </c>
      <c r="O3" s="139" t="s">
        <v>53</v>
      </c>
      <c r="P3" s="138" t="s">
        <v>52</v>
      </c>
      <c r="Q3" s="137" t="s">
        <v>51</v>
      </c>
    </row>
    <row r="4" spans="1:17" s="97" customFormat="1" ht="60" customHeight="1" thickTop="1" x14ac:dyDescent="0.2">
      <c r="A4" s="127" t="s">
        <v>137</v>
      </c>
      <c r="B4" s="101"/>
      <c r="C4" s="161" t="s">
        <v>138</v>
      </c>
      <c r="D4" s="166" t="s">
        <v>139</v>
      </c>
      <c r="E4" s="160" t="s">
        <v>140</v>
      </c>
      <c r="F4" s="154"/>
      <c r="G4" s="165">
        <v>1</v>
      </c>
      <c r="H4" s="157"/>
      <c r="I4" s="175" t="s">
        <v>192</v>
      </c>
      <c r="J4" s="174">
        <v>1</v>
      </c>
      <c r="K4" s="175" t="s">
        <v>193</v>
      </c>
      <c r="L4" s="174">
        <v>1</v>
      </c>
      <c r="M4" s="154"/>
      <c r="N4" s="161" t="s">
        <v>194</v>
      </c>
      <c r="O4" s="162">
        <v>1</v>
      </c>
      <c r="P4" s="161" t="s">
        <v>195</v>
      </c>
      <c r="Q4" s="160">
        <v>1</v>
      </c>
    </row>
    <row r="5" spans="1:17" s="97" customFormat="1" ht="60" customHeight="1" thickBot="1" x14ac:dyDescent="0.25">
      <c r="A5" s="119" t="s">
        <v>141</v>
      </c>
      <c r="B5" s="101"/>
      <c r="C5" s="168" t="s">
        <v>142</v>
      </c>
      <c r="D5" s="173" t="s">
        <v>143</v>
      </c>
      <c r="E5" s="151" t="s">
        <v>144</v>
      </c>
      <c r="F5" s="154"/>
      <c r="G5" s="172">
        <v>2</v>
      </c>
      <c r="H5" s="157"/>
      <c r="I5" s="171" t="s">
        <v>196</v>
      </c>
      <c r="J5" s="170">
        <v>2</v>
      </c>
      <c r="K5" s="171" t="s">
        <v>197</v>
      </c>
      <c r="L5" s="170">
        <v>2</v>
      </c>
      <c r="M5" s="154"/>
      <c r="N5" s="168" t="s">
        <v>198</v>
      </c>
      <c r="O5" s="169">
        <v>2</v>
      </c>
      <c r="P5" s="168" t="s">
        <v>199</v>
      </c>
      <c r="Q5" s="167">
        <v>2</v>
      </c>
    </row>
    <row r="6" spans="1:17" s="97" customFormat="1" ht="60" customHeight="1" thickTop="1" x14ac:dyDescent="0.2">
      <c r="A6" s="127" t="s">
        <v>145</v>
      </c>
      <c r="B6" s="101"/>
      <c r="C6" s="161" t="s">
        <v>146</v>
      </c>
      <c r="D6" s="166" t="s">
        <v>147</v>
      </c>
      <c r="E6" s="160" t="s">
        <v>148</v>
      </c>
      <c r="F6" s="154"/>
      <c r="G6" s="165">
        <v>1</v>
      </c>
      <c r="H6" s="157"/>
      <c r="I6" s="175" t="s">
        <v>200</v>
      </c>
      <c r="J6" s="176">
        <v>1</v>
      </c>
      <c r="K6" s="175" t="s">
        <v>201</v>
      </c>
      <c r="L6" s="174">
        <v>1</v>
      </c>
      <c r="M6" s="154"/>
      <c r="N6" s="161" t="s">
        <v>202</v>
      </c>
      <c r="O6" s="162">
        <v>1</v>
      </c>
      <c r="P6" s="161" t="s">
        <v>203</v>
      </c>
      <c r="Q6" s="160">
        <v>1</v>
      </c>
    </row>
    <row r="7" spans="1:17" s="97" customFormat="1" ht="60" customHeight="1" thickBot="1" x14ac:dyDescent="0.25">
      <c r="A7" s="119" t="s">
        <v>149</v>
      </c>
      <c r="B7" s="101"/>
      <c r="C7" s="168" t="s">
        <v>150</v>
      </c>
      <c r="D7" s="173" t="s">
        <v>151</v>
      </c>
      <c r="E7" s="151" t="s">
        <v>152</v>
      </c>
      <c r="F7" s="154"/>
      <c r="G7" s="172">
        <v>2</v>
      </c>
      <c r="H7" s="157"/>
      <c r="I7" s="171" t="s">
        <v>204</v>
      </c>
      <c r="J7" s="169">
        <v>2</v>
      </c>
      <c r="K7" s="171" t="s">
        <v>205</v>
      </c>
      <c r="L7" s="170">
        <v>2</v>
      </c>
      <c r="M7" s="154"/>
      <c r="N7" s="168" t="s">
        <v>206</v>
      </c>
      <c r="O7" s="169">
        <v>2</v>
      </c>
      <c r="P7" s="168" t="s">
        <v>207</v>
      </c>
      <c r="Q7" s="167">
        <v>2</v>
      </c>
    </row>
    <row r="8" spans="1:17" s="97" customFormat="1" ht="60" customHeight="1" thickTop="1" x14ac:dyDescent="0.2">
      <c r="A8" s="127" t="s">
        <v>248</v>
      </c>
      <c r="B8" s="101"/>
      <c r="C8" s="161" t="s">
        <v>153</v>
      </c>
      <c r="D8" s="166" t="s">
        <v>154</v>
      </c>
      <c r="E8" s="160" t="s">
        <v>155</v>
      </c>
      <c r="F8" s="154"/>
      <c r="G8" s="165">
        <v>1</v>
      </c>
      <c r="H8" s="157"/>
      <c r="I8" s="175" t="s">
        <v>208</v>
      </c>
      <c r="J8" s="176">
        <v>1</v>
      </c>
      <c r="K8" s="175" t="s">
        <v>209</v>
      </c>
      <c r="L8" s="174">
        <v>1</v>
      </c>
      <c r="M8" s="154"/>
      <c r="N8" s="161" t="s">
        <v>210</v>
      </c>
      <c r="O8" s="162">
        <v>1</v>
      </c>
      <c r="P8" s="161" t="s">
        <v>211</v>
      </c>
      <c r="Q8" s="160">
        <v>1</v>
      </c>
    </row>
    <row r="9" spans="1:17" s="97" customFormat="1" ht="60" customHeight="1" thickBot="1" x14ac:dyDescent="0.25">
      <c r="A9" s="119" t="s">
        <v>156</v>
      </c>
      <c r="B9" s="101"/>
      <c r="C9" s="168" t="s">
        <v>157</v>
      </c>
      <c r="D9" s="173" t="s">
        <v>158</v>
      </c>
      <c r="E9" s="151" t="s">
        <v>159</v>
      </c>
      <c r="F9" s="154"/>
      <c r="G9" s="172">
        <v>2</v>
      </c>
      <c r="H9" s="157"/>
      <c r="I9" s="171" t="s">
        <v>215</v>
      </c>
      <c r="J9" s="169">
        <v>2</v>
      </c>
      <c r="K9" s="171" t="s">
        <v>214</v>
      </c>
      <c r="L9" s="170">
        <v>2</v>
      </c>
      <c r="M9" s="154"/>
      <c r="N9" s="168" t="s">
        <v>213</v>
      </c>
      <c r="O9" s="169">
        <v>2</v>
      </c>
      <c r="P9" s="168" t="s">
        <v>212</v>
      </c>
      <c r="Q9" s="167">
        <v>2</v>
      </c>
    </row>
    <row r="10" spans="1:17" s="97" customFormat="1" ht="60" customHeight="1" thickTop="1" x14ac:dyDescent="0.2">
      <c r="A10" s="127" t="s">
        <v>160</v>
      </c>
      <c r="B10" s="101"/>
      <c r="C10" s="161" t="s">
        <v>161</v>
      </c>
      <c r="D10" s="166" t="s">
        <v>162</v>
      </c>
      <c r="E10" s="160" t="s">
        <v>163</v>
      </c>
      <c r="F10" s="154"/>
      <c r="G10" s="165">
        <v>1</v>
      </c>
      <c r="H10" s="157"/>
      <c r="I10" s="175" t="s">
        <v>216</v>
      </c>
      <c r="J10" s="176">
        <v>1</v>
      </c>
      <c r="K10" s="175" t="s">
        <v>218</v>
      </c>
      <c r="L10" s="174">
        <v>1</v>
      </c>
      <c r="M10" s="154"/>
      <c r="N10" s="161" t="s">
        <v>220</v>
      </c>
      <c r="O10" s="162">
        <v>1</v>
      </c>
      <c r="P10" s="161" t="s">
        <v>222</v>
      </c>
      <c r="Q10" s="160">
        <v>1</v>
      </c>
    </row>
    <row r="11" spans="1:17" s="97" customFormat="1" ht="60" customHeight="1" thickBot="1" x14ac:dyDescent="0.25">
      <c r="A11" s="118" t="s">
        <v>164</v>
      </c>
      <c r="B11" s="101"/>
      <c r="C11" s="178" t="s">
        <v>165</v>
      </c>
      <c r="D11" s="184" t="s">
        <v>166</v>
      </c>
      <c r="E11" s="183" t="s">
        <v>167</v>
      </c>
      <c r="F11" s="154"/>
      <c r="G11" s="182">
        <v>1</v>
      </c>
      <c r="H11" s="157"/>
      <c r="I11" s="181" t="s">
        <v>217</v>
      </c>
      <c r="J11" s="179">
        <v>1</v>
      </c>
      <c r="K11" s="181" t="s">
        <v>219</v>
      </c>
      <c r="L11" s="180">
        <v>1</v>
      </c>
      <c r="M11" s="154"/>
      <c r="N11" s="178" t="s">
        <v>221</v>
      </c>
      <c r="O11" s="179">
        <v>1</v>
      </c>
      <c r="P11" s="178" t="s">
        <v>223</v>
      </c>
      <c r="Q11" s="177">
        <v>1</v>
      </c>
    </row>
    <row r="12" spans="1:17" s="97" customFormat="1" ht="60" customHeight="1" thickTop="1" x14ac:dyDescent="0.2">
      <c r="A12" s="127" t="s">
        <v>168</v>
      </c>
      <c r="B12" s="101"/>
      <c r="C12" s="161" t="s">
        <v>169</v>
      </c>
      <c r="D12" s="166" t="s">
        <v>170</v>
      </c>
      <c r="E12" s="160" t="s">
        <v>171</v>
      </c>
      <c r="F12" s="154"/>
      <c r="G12" s="165">
        <v>1</v>
      </c>
      <c r="H12" s="157"/>
      <c r="I12" s="175" t="s">
        <v>224</v>
      </c>
      <c r="J12" s="176">
        <v>1</v>
      </c>
      <c r="K12" s="175" t="s">
        <v>226</v>
      </c>
      <c r="L12" s="174">
        <v>1</v>
      </c>
      <c r="M12" s="154"/>
      <c r="N12" s="161" t="s">
        <v>228</v>
      </c>
      <c r="O12" s="162">
        <v>1</v>
      </c>
      <c r="P12" s="161" t="s">
        <v>230</v>
      </c>
      <c r="Q12" s="160">
        <v>1</v>
      </c>
    </row>
    <row r="13" spans="1:17" s="97" customFormat="1" ht="60" customHeight="1" thickBot="1" x14ac:dyDescent="0.25">
      <c r="A13" s="119" t="s">
        <v>172</v>
      </c>
      <c r="B13" s="101"/>
      <c r="C13" s="168" t="s">
        <v>173</v>
      </c>
      <c r="D13" s="173" t="s">
        <v>174</v>
      </c>
      <c r="E13" s="151" t="s">
        <v>175</v>
      </c>
      <c r="F13" s="154"/>
      <c r="G13" s="172">
        <v>2</v>
      </c>
      <c r="H13" s="157"/>
      <c r="I13" s="171" t="s">
        <v>225</v>
      </c>
      <c r="J13" s="169">
        <v>2</v>
      </c>
      <c r="K13" s="171" t="s">
        <v>227</v>
      </c>
      <c r="L13" s="170">
        <v>2</v>
      </c>
      <c r="M13" s="154"/>
      <c r="N13" s="168" t="s">
        <v>229</v>
      </c>
      <c r="O13" s="169">
        <v>2</v>
      </c>
      <c r="P13" s="168" t="s">
        <v>231</v>
      </c>
      <c r="Q13" s="167">
        <v>2</v>
      </c>
    </row>
    <row r="14" spans="1:17" s="97" customFormat="1" ht="60" customHeight="1" thickTop="1" x14ac:dyDescent="0.2">
      <c r="A14" s="127" t="s">
        <v>176</v>
      </c>
      <c r="B14" s="101"/>
      <c r="C14" s="161" t="s">
        <v>177</v>
      </c>
      <c r="D14" s="166" t="s">
        <v>178</v>
      </c>
      <c r="E14" s="160" t="s">
        <v>179</v>
      </c>
      <c r="F14" s="154"/>
      <c r="G14" s="165">
        <v>1</v>
      </c>
      <c r="H14" s="157"/>
      <c r="I14" s="175" t="s">
        <v>232</v>
      </c>
      <c r="J14" s="176">
        <v>1</v>
      </c>
      <c r="K14" s="175" t="s">
        <v>234</v>
      </c>
      <c r="L14" s="174">
        <v>1</v>
      </c>
      <c r="M14" s="154"/>
      <c r="N14" s="161" t="s">
        <v>236</v>
      </c>
      <c r="O14" s="162">
        <v>1</v>
      </c>
      <c r="P14" s="161" t="s">
        <v>238</v>
      </c>
      <c r="Q14" s="160">
        <v>1</v>
      </c>
    </row>
    <row r="15" spans="1:17" s="97" customFormat="1" ht="60" customHeight="1" thickBot="1" x14ac:dyDescent="0.25">
      <c r="A15" s="119" t="s">
        <v>180</v>
      </c>
      <c r="B15" s="101"/>
      <c r="C15" s="168" t="s">
        <v>181</v>
      </c>
      <c r="D15" s="173" t="s">
        <v>182</v>
      </c>
      <c r="E15" s="151" t="s">
        <v>183</v>
      </c>
      <c r="F15" s="154"/>
      <c r="G15" s="172">
        <v>1</v>
      </c>
      <c r="H15" s="157"/>
      <c r="I15" s="171" t="s">
        <v>233</v>
      </c>
      <c r="J15" s="169">
        <v>1</v>
      </c>
      <c r="K15" s="171" t="s">
        <v>235</v>
      </c>
      <c r="L15" s="170">
        <v>1</v>
      </c>
      <c r="M15" s="154"/>
      <c r="N15" s="168" t="s">
        <v>237</v>
      </c>
      <c r="O15" s="169">
        <v>1</v>
      </c>
      <c r="P15" s="168" t="s">
        <v>239</v>
      </c>
      <c r="Q15" s="167">
        <v>1</v>
      </c>
    </row>
    <row r="16" spans="1:17" s="97" customFormat="1" ht="60" customHeight="1" thickTop="1" x14ac:dyDescent="0.2">
      <c r="A16" s="127" t="s">
        <v>184</v>
      </c>
      <c r="B16" s="101"/>
      <c r="C16" s="161" t="s">
        <v>185</v>
      </c>
      <c r="D16" s="166" t="s">
        <v>186</v>
      </c>
      <c r="E16" s="160" t="s">
        <v>187</v>
      </c>
      <c r="F16" s="154"/>
      <c r="G16" s="165">
        <v>2</v>
      </c>
      <c r="H16" s="157"/>
      <c r="I16" s="164" t="s">
        <v>240</v>
      </c>
      <c r="J16" s="162">
        <v>2</v>
      </c>
      <c r="K16" s="164" t="s">
        <v>242</v>
      </c>
      <c r="L16" s="163">
        <v>2</v>
      </c>
      <c r="M16" s="154"/>
      <c r="N16" s="161" t="s">
        <v>244</v>
      </c>
      <c r="O16" s="162">
        <v>2</v>
      </c>
      <c r="P16" s="161" t="s">
        <v>246</v>
      </c>
      <c r="Q16" s="160">
        <v>2</v>
      </c>
    </row>
    <row r="17" spans="1:17" s="97" customFormat="1" ht="60" customHeight="1" thickBot="1" x14ac:dyDescent="0.25">
      <c r="A17" s="106" t="s">
        <v>188</v>
      </c>
      <c r="B17" s="101"/>
      <c r="C17" s="152" t="s">
        <v>189</v>
      </c>
      <c r="D17" s="159" t="s">
        <v>190</v>
      </c>
      <c r="E17" s="151" t="s">
        <v>191</v>
      </c>
      <c r="F17" s="154"/>
      <c r="G17" s="158">
        <v>1</v>
      </c>
      <c r="H17" s="157"/>
      <c r="I17" s="156" t="s">
        <v>241</v>
      </c>
      <c r="J17" s="153">
        <v>1</v>
      </c>
      <c r="K17" s="156" t="s">
        <v>243</v>
      </c>
      <c r="L17" s="155">
        <v>1</v>
      </c>
      <c r="M17" s="154"/>
      <c r="N17" s="152" t="s">
        <v>245</v>
      </c>
      <c r="O17" s="153">
        <v>1</v>
      </c>
      <c r="P17" s="152" t="s">
        <v>247</v>
      </c>
      <c r="Q17" s="151">
        <v>1</v>
      </c>
    </row>
    <row r="18" spans="1:17" ht="49.5" customHeight="1" thickTop="1" thickBot="1" x14ac:dyDescent="0.25"/>
    <row r="19" spans="1:17" ht="63.75" customHeight="1" thickTop="1" thickBot="1" x14ac:dyDescent="0.25">
      <c r="A19" s="305" t="s">
        <v>507</v>
      </c>
      <c r="B19" s="233"/>
      <c r="C19" s="363" t="s">
        <v>461</v>
      </c>
      <c r="D19" s="364"/>
      <c r="E19" s="365"/>
      <c r="F19" s="233"/>
      <c r="G19" s="305" t="s">
        <v>465</v>
      </c>
      <c r="H19" s="253"/>
      <c r="I19" s="366" t="s">
        <v>466</v>
      </c>
      <c r="J19" s="367"/>
      <c r="K19" s="367"/>
      <c r="L19" s="368"/>
      <c r="M19" s="233"/>
      <c r="N19" s="366" t="s">
        <v>467</v>
      </c>
      <c r="O19" s="369"/>
      <c r="P19" s="369"/>
      <c r="Q19" s="370"/>
    </row>
    <row r="20" spans="1:17" ht="65.25" thickTop="1" thickBot="1" x14ac:dyDescent="0.25">
      <c r="A20" s="306" t="s">
        <v>69</v>
      </c>
      <c r="B20" s="234"/>
      <c r="C20" s="307" t="s">
        <v>468</v>
      </c>
      <c r="D20" s="308" t="s">
        <v>61</v>
      </c>
      <c r="E20" s="309" t="s">
        <v>469</v>
      </c>
      <c r="F20" s="234"/>
      <c r="G20" s="310" t="s">
        <v>470</v>
      </c>
      <c r="H20" s="254"/>
      <c r="I20" s="307" t="s">
        <v>471</v>
      </c>
      <c r="J20" s="311" t="s">
        <v>472</v>
      </c>
      <c r="K20" s="307" t="s">
        <v>473</v>
      </c>
      <c r="L20" s="309" t="s">
        <v>474</v>
      </c>
      <c r="M20" s="234"/>
      <c r="N20" s="307" t="s">
        <v>475</v>
      </c>
      <c r="O20" s="312" t="s">
        <v>53</v>
      </c>
      <c r="P20" s="307" t="s">
        <v>476</v>
      </c>
      <c r="Q20" s="309" t="s">
        <v>51</v>
      </c>
    </row>
    <row r="21" spans="1:17" ht="52.5" customHeight="1" thickTop="1" x14ac:dyDescent="0.2">
      <c r="A21" s="247" t="s">
        <v>517</v>
      </c>
      <c r="B21" s="236"/>
      <c r="C21" s="260" t="s">
        <v>518</v>
      </c>
      <c r="D21" s="261" t="s">
        <v>519</v>
      </c>
      <c r="E21" s="262" t="s">
        <v>520</v>
      </c>
      <c r="F21" s="263"/>
      <c r="G21" s="264">
        <v>1</v>
      </c>
      <c r="H21" s="265"/>
      <c r="I21" s="376" t="s">
        <v>522</v>
      </c>
      <c r="J21" s="266">
        <v>1</v>
      </c>
      <c r="K21" s="376" t="s">
        <v>523</v>
      </c>
      <c r="L21" s="266">
        <v>1</v>
      </c>
      <c r="M21" s="263"/>
      <c r="N21" s="378" t="s">
        <v>524</v>
      </c>
      <c r="O21" s="267">
        <v>1</v>
      </c>
      <c r="P21" s="378" t="s">
        <v>525</v>
      </c>
      <c r="Q21" s="262">
        <v>1</v>
      </c>
    </row>
    <row r="22" spans="1:17" ht="53.25" customHeight="1" thickBot="1" x14ac:dyDescent="0.25">
      <c r="A22" s="259" t="s">
        <v>477</v>
      </c>
      <c r="B22" s="236"/>
      <c r="C22" s="268"/>
      <c r="D22" s="269"/>
      <c r="E22" s="270" t="s">
        <v>521</v>
      </c>
      <c r="F22" s="263"/>
      <c r="G22" s="271">
        <v>1</v>
      </c>
      <c r="H22" s="265"/>
      <c r="I22" s="377"/>
      <c r="J22" s="272">
        <v>1</v>
      </c>
      <c r="K22" s="377"/>
      <c r="L22" s="272">
        <v>1</v>
      </c>
      <c r="M22" s="263"/>
      <c r="N22" s="379"/>
      <c r="O22" s="273">
        <v>1</v>
      </c>
      <c r="P22" s="379"/>
      <c r="Q22" s="274">
        <v>1</v>
      </c>
    </row>
    <row r="23" spans="1:17" ht="63" customHeight="1" thickTop="1" x14ac:dyDescent="0.2">
      <c r="A23" s="247" t="s">
        <v>510</v>
      </c>
      <c r="B23" s="236"/>
      <c r="C23" s="260" t="s">
        <v>511</v>
      </c>
      <c r="D23" s="261" t="s">
        <v>512</v>
      </c>
      <c r="E23" s="262" t="s">
        <v>509</v>
      </c>
      <c r="F23" s="263"/>
      <c r="G23" s="264">
        <v>1</v>
      </c>
      <c r="H23" s="265"/>
      <c r="I23" s="376" t="s">
        <v>513</v>
      </c>
      <c r="J23" s="275">
        <v>1</v>
      </c>
      <c r="K23" s="376" t="s">
        <v>514</v>
      </c>
      <c r="L23" s="266">
        <v>1</v>
      </c>
      <c r="M23" s="263"/>
      <c r="N23" s="378" t="s">
        <v>515</v>
      </c>
      <c r="O23" s="267">
        <v>1</v>
      </c>
      <c r="P23" s="378" t="s">
        <v>516</v>
      </c>
      <c r="Q23" s="262">
        <v>1</v>
      </c>
    </row>
    <row r="24" spans="1:17" ht="55.5" customHeight="1" thickBot="1" x14ac:dyDescent="0.25">
      <c r="A24" s="259" t="s">
        <v>478</v>
      </c>
      <c r="B24" s="236"/>
      <c r="C24" s="268"/>
      <c r="D24" s="269"/>
      <c r="E24" s="270" t="s">
        <v>508</v>
      </c>
      <c r="F24" s="263"/>
      <c r="G24" s="271">
        <v>1</v>
      </c>
      <c r="H24" s="265"/>
      <c r="I24" s="377"/>
      <c r="J24" s="273">
        <v>1</v>
      </c>
      <c r="K24" s="377"/>
      <c r="L24" s="272">
        <v>1</v>
      </c>
      <c r="M24" s="263"/>
      <c r="N24" s="379"/>
      <c r="O24" s="273">
        <v>1</v>
      </c>
      <c r="P24" s="379"/>
      <c r="Q24" s="274">
        <v>1</v>
      </c>
    </row>
    <row r="25" spans="1:17" ht="15.75" thickTop="1" x14ac:dyDescent="0.2"/>
  </sheetData>
  <mergeCells count="14">
    <mergeCell ref="I23:I24"/>
    <mergeCell ref="K23:K24"/>
    <mergeCell ref="N23:N24"/>
    <mergeCell ref="P23:P24"/>
    <mergeCell ref="I21:I22"/>
    <mergeCell ref="K21:K22"/>
    <mergeCell ref="N21:N22"/>
    <mergeCell ref="P21:P22"/>
    <mergeCell ref="C2:E2"/>
    <mergeCell ref="I2:L2"/>
    <mergeCell ref="N2:Q2"/>
    <mergeCell ref="C19:E19"/>
    <mergeCell ref="I19:L19"/>
    <mergeCell ref="N19:Q19"/>
  </mergeCells>
  <pageMargins left="0.23622047244094491" right="0.23622047244094491" top="0.74803149606299213" bottom="0.74803149606299213" header="0.31496062992125984" footer="0.31496062992125984"/>
  <pageSetup scale="59"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0F67-B5D3-4AA7-BB06-6C3B8C44DB52}">
  <sheetPr>
    <pageSetUpPr fitToPage="1"/>
  </sheetPr>
  <dimension ref="A1:K29"/>
  <sheetViews>
    <sheetView workbookViewId="0">
      <selection activeCell="E34" sqref="E34"/>
    </sheetView>
  </sheetViews>
  <sheetFormatPr defaultColWidth="9" defaultRowHeight="15" x14ac:dyDescent="0.2"/>
  <cols>
    <col min="1" max="1" width="25.5703125" style="115" customWidth="1"/>
    <col min="2" max="2" width="3.5703125" style="115" customWidth="1"/>
    <col min="3" max="5" width="25.5703125" style="115" customWidth="1"/>
    <col min="6" max="6" width="3.5703125" style="115" customWidth="1"/>
    <col min="7" max="11" width="20.5703125" style="115" customWidth="1"/>
    <col min="12" max="16384" width="9" style="95"/>
  </cols>
  <sheetData>
    <row r="1" spans="1:11" ht="15.75" thickBot="1" x14ac:dyDescent="0.25"/>
    <row r="2" spans="1:11" ht="50.1" customHeight="1" thickTop="1" x14ac:dyDescent="0.2">
      <c r="A2" s="206" t="s">
        <v>82</v>
      </c>
      <c r="B2" s="148"/>
      <c r="C2" s="380" t="s">
        <v>81</v>
      </c>
      <c r="D2" s="381"/>
      <c r="E2" s="382"/>
      <c r="F2" s="148"/>
      <c r="G2" s="380" t="s">
        <v>80</v>
      </c>
      <c r="H2" s="383"/>
      <c r="I2" s="384"/>
      <c r="J2" s="385"/>
      <c r="K2" s="382"/>
    </row>
    <row r="3" spans="1:11" ht="100.15" customHeight="1" thickBot="1" x14ac:dyDescent="0.25">
      <c r="A3" s="205" t="s">
        <v>79</v>
      </c>
      <c r="B3" s="203"/>
      <c r="C3" s="202" t="s">
        <v>78</v>
      </c>
      <c r="D3" s="204" t="s">
        <v>77</v>
      </c>
      <c r="E3" s="198" t="s">
        <v>76</v>
      </c>
      <c r="F3" s="203"/>
      <c r="G3" s="202" t="s">
        <v>75</v>
      </c>
      <c r="H3" s="201" t="s">
        <v>74</v>
      </c>
      <c r="I3" s="200" t="s">
        <v>73</v>
      </c>
      <c r="J3" s="199" t="s">
        <v>72</v>
      </c>
      <c r="K3" s="198" t="s">
        <v>71</v>
      </c>
    </row>
    <row r="4" spans="1:11" ht="60" customHeight="1" thickTop="1" x14ac:dyDescent="0.2">
      <c r="A4" s="112" t="s">
        <v>92</v>
      </c>
      <c r="B4" s="101"/>
      <c r="C4" s="193" t="s">
        <v>249</v>
      </c>
      <c r="D4" s="123" t="s">
        <v>330</v>
      </c>
      <c r="E4" s="121" t="s">
        <v>335</v>
      </c>
      <c r="F4" s="101"/>
      <c r="G4" s="193" t="s">
        <v>18</v>
      </c>
      <c r="H4" s="197" t="s">
        <v>289</v>
      </c>
      <c r="I4" s="126" t="s">
        <v>294</v>
      </c>
      <c r="J4" s="196" t="s">
        <v>295</v>
      </c>
      <c r="K4" s="121" t="s">
        <v>346</v>
      </c>
    </row>
    <row r="5" spans="1:11" ht="60" customHeight="1" x14ac:dyDescent="0.2">
      <c r="A5" s="195" t="s">
        <v>93</v>
      </c>
      <c r="B5" s="101"/>
      <c r="C5" s="193" t="s">
        <v>249</v>
      </c>
      <c r="D5" s="194" t="s">
        <v>331</v>
      </c>
      <c r="E5" s="189" t="s">
        <v>336</v>
      </c>
      <c r="F5" s="101"/>
      <c r="G5" s="193" t="s">
        <v>18</v>
      </c>
      <c r="H5" s="192" t="s">
        <v>340</v>
      </c>
      <c r="I5" s="191" t="s">
        <v>317</v>
      </c>
      <c r="J5" s="190" t="s">
        <v>342</v>
      </c>
      <c r="K5" s="189" t="s">
        <v>347</v>
      </c>
    </row>
    <row r="6" spans="1:11" ht="60" customHeight="1" x14ac:dyDescent="0.2">
      <c r="A6" s="195" t="s">
        <v>94</v>
      </c>
      <c r="B6" s="101"/>
      <c r="C6" s="193" t="s">
        <v>249</v>
      </c>
      <c r="D6" s="194" t="s">
        <v>332</v>
      </c>
      <c r="E6" s="189" t="s">
        <v>337</v>
      </c>
      <c r="F6" s="101"/>
      <c r="G6" s="193" t="s">
        <v>18</v>
      </c>
      <c r="H6" s="192" t="s">
        <v>300</v>
      </c>
      <c r="I6" s="191" t="s">
        <v>304</v>
      </c>
      <c r="J6" s="190" t="s">
        <v>343</v>
      </c>
      <c r="K6" s="189" t="s">
        <v>348</v>
      </c>
    </row>
    <row r="7" spans="1:11" ht="60" customHeight="1" x14ac:dyDescent="0.2">
      <c r="A7" s="195" t="s">
        <v>95</v>
      </c>
      <c r="B7" s="101"/>
      <c r="C7" s="193" t="s">
        <v>249</v>
      </c>
      <c r="D7" s="194" t="s">
        <v>333</v>
      </c>
      <c r="E7" s="189" t="s">
        <v>338</v>
      </c>
      <c r="F7" s="101"/>
      <c r="G7" s="193" t="s">
        <v>18</v>
      </c>
      <c r="H7" s="192" t="s">
        <v>341</v>
      </c>
      <c r="I7" s="191" t="s">
        <v>324</v>
      </c>
      <c r="J7" s="190" t="s">
        <v>344</v>
      </c>
      <c r="K7" s="189" t="s">
        <v>349</v>
      </c>
    </row>
    <row r="8" spans="1:11" ht="60" customHeight="1" x14ac:dyDescent="0.2">
      <c r="A8" s="195" t="s">
        <v>96</v>
      </c>
      <c r="B8" s="101"/>
      <c r="C8" s="193" t="s">
        <v>255</v>
      </c>
      <c r="D8" s="194" t="s">
        <v>334</v>
      </c>
      <c r="E8" s="189" t="s">
        <v>339</v>
      </c>
      <c r="F8" s="101"/>
      <c r="G8" s="193" t="s">
        <v>18</v>
      </c>
      <c r="H8" s="192" t="s">
        <v>300</v>
      </c>
      <c r="I8" s="191" t="s">
        <v>311</v>
      </c>
      <c r="J8" s="190" t="s">
        <v>345</v>
      </c>
      <c r="K8" s="189" t="s">
        <v>350</v>
      </c>
    </row>
    <row r="9" spans="1:11" ht="60" customHeight="1" x14ac:dyDescent="0.2">
      <c r="A9" s="195" t="s">
        <v>137</v>
      </c>
      <c r="B9" s="101"/>
      <c r="C9" s="193" t="s">
        <v>249</v>
      </c>
      <c r="D9" s="194" t="s">
        <v>257</v>
      </c>
      <c r="E9" s="189" t="s">
        <v>261</v>
      </c>
      <c r="F9" s="101"/>
      <c r="G9" s="193" t="s">
        <v>18</v>
      </c>
      <c r="H9" s="192" t="s">
        <v>285</v>
      </c>
      <c r="I9" s="191" t="s">
        <v>286</v>
      </c>
      <c r="J9" s="190" t="s">
        <v>287</v>
      </c>
      <c r="K9" s="189" t="s">
        <v>288</v>
      </c>
    </row>
    <row r="10" spans="1:11" ht="60" customHeight="1" x14ac:dyDescent="0.2">
      <c r="A10" s="195" t="s">
        <v>141</v>
      </c>
      <c r="B10" s="101"/>
      <c r="C10" s="193" t="s">
        <v>249</v>
      </c>
      <c r="D10" s="194" t="s">
        <v>258</v>
      </c>
      <c r="E10" s="189" t="s">
        <v>262</v>
      </c>
      <c r="F10" s="101"/>
      <c r="G10" s="193" t="s">
        <v>18</v>
      </c>
      <c r="H10" s="192" t="s">
        <v>289</v>
      </c>
      <c r="I10" s="191" t="s">
        <v>290</v>
      </c>
      <c r="J10" s="190" t="s">
        <v>291</v>
      </c>
      <c r="K10" s="189" t="s">
        <v>292</v>
      </c>
    </row>
    <row r="11" spans="1:11" ht="60" customHeight="1" x14ac:dyDescent="0.2">
      <c r="A11" s="195" t="s">
        <v>251</v>
      </c>
      <c r="B11" s="101"/>
      <c r="C11" s="193" t="s">
        <v>249</v>
      </c>
      <c r="D11" s="194" t="s">
        <v>259</v>
      </c>
      <c r="E11" s="189" t="s">
        <v>263</v>
      </c>
      <c r="F11" s="101"/>
      <c r="G11" s="193" t="s">
        <v>18</v>
      </c>
      <c r="H11" s="192" t="s">
        <v>293</v>
      </c>
      <c r="I11" s="191" t="s">
        <v>294</v>
      </c>
      <c r="J11" s="190" t="s">
        <v>295</v>
      </c>
      <c r="K11" s="189" t="s">
        <v>296</v>
      </c>
    </row>
    <row r="12" spans="1:11" ht="60" customHeight="1" x14ac:dyDescent="0.2">
      <c r="A12" s="195" t="s">
        <v>149</v>
      </c>
      <c r="B12" s="101"/>
      <c r="C12" s="193" t="s">
        <v>249</v>
      </c>
      <c r="D12" s="194" t="s">
        <v>260</v>
      </c>
      <c r="E12" s="189" t="s">
        <v>264</v>
      </c>
      <c r="F12" s="101"/>
      <c r="G12" s="193" t="s">
        <v>18</v>
      </c>
      <c r="H12" s="192" t="s">
        <v>289</v>
      </c>
      <c r="I12" s="191" t="s">
        <v>297</v>
      </c>
      <c r="J12" s="190" t="s">
        <v>298</v>
      </c>
      <c r="K12" s="189" t="s">
        <v>299</v>
      </c>
    </row>
    <row r="13" spans="1:11" ht="60" customHeight="1" x14ac:dyDescent="0.2">
      <c r="A13" s="195" t="s">
        <v>248</v>
      </c>
      <c r="B13" s="101"/>
      <c r="C13" s="193" t="s">
        <v>250</v>
      </c>
      <c r="D13" s="194" t="s">
        <v>265</v>
      </c>
      <c r="E13" s="189" t="s">
        <v>266</v>
      </c>
      <c r="F13" s="101"/>
      <c r="G13" s="193" t="s">
        <v>18</v>
      </c>
      <c r="H13" s="192" t="s">
        <v>300</v>
      </c>
      <c r="I13" s="191" t="s">
        <v>301</v>
      </c>
      <c r="J13" s="190" t="s">
        <v>302</v>
      </c>
      <c r="K13" s="189" t="s">
        <v>303</v>
      </c>
    </row>
    <row r="14" spans="1:11" ht="60" customHeight="1" x14ac:dyDescent="0.2">
      <c r="A14" s="195" t="s">
        <v>252</v>
      </c>
      <c r="B14" s="101"/>
      <c r="C14" s="193" t="s">
        <v>249</v>
      </c>
      <c r="D14" s="194" t="s">
        <v>267</v>
      </c>
      <c r="E14" s="189" t="s">
        <v>268</v>
      </c>
      <c r="F14" s="101"/>
      <c r="G14" s="193" t="s">
        <v>18</v>
      </c>
      <c r="H14" s="192" t="s">
        <v>289</v>
      </c>
      <c r="I14" s="191" t="s">
        <v>304</v>
      </c>
      <c r="J14" s="190" t="s">
        <v>305</v>
      </c>
      <c r="K14" s="189" t="s">
        <v>306</v>
      </c>
    </row>
    <row r="15" spans="1:11" ht="60" customHeight="1" x14ac:dyDescent="0.2">
      <c r="A15" s="218" t="s">
        <v>160</v>
      </c>
      <c r="B15" s="101"/>
      <c r="C15" s="129" t="s">
        <v>249</v>
      </c>
      <c r="D15" s="130" t="s">
        <v>269</v>
      </c>
      <c r="E15" s="128" t="s">
        <v>270</v>
      </c>
      <c r="F15" s="101"/>
      <c r="G15" s="193" t="s">
        <v>18</v>
      </c>
      <c r="H15" s="219" t="s">
        <v>307</v>
      </c>
      <c r="I15" s="132" t="s">
        <v>308</v>
      </c>
      <c r="J15" s="220" t="s">
        <v>309</v>
      </c>
      <c r="K15" s="128" t="s">
        <v>310</v>
      </c>
    </row>
    <row r="16" spans="1:11" ht="60" customHeight="1" x14ac:dyDescent="0.2">
      <c r="A16" s="218" t="s">
        <v>164</v>
      </c>
      <c r="B16" s="101"/>
      <c r="C16" s="129" t="s">
        <v>255</v>
      </c>
      <c r="D16" s="130" t="s">
        <v>271</v>
      </c>
      <c r="E16" s="128" t="s">
        <v>272</v>
      </c>
      <c r="F16" s="101"/>
      <c r="G16" s="193" t="s">
        <v>18</v>
      </c>
      <c r="H16" s="219" t="s">
        <v>293</v>
      </c>
      <c r="I16" s="132" t="s">
        <v>311</v>
      </c>
      <c r="J16" s="220" t="s">
        <v>312</v>
      </c>
      <c r="K16" s="128" t="s">
        <v>313</v>
      </c>
    </row>
    <row r="17" spans="1:11" ht="60" customHeight="1" x14ac:dyDescent="0.2">
      <c r="A17" s="218" t="s">
        <v>253</v>
      </c>
      <c r="B17" s="101"/>
      <c r="C17" s="129" t="s">
        <v>249</v>
      </c>
      <c r="D17" s="130" t="s">
        <v>273</v>
      </c>
      <c r="E17" s="128" t="s">
        <v>274</v>
      </c>
      <c r="F17" s="101"/>
      <c r="G17" s="193" t="s">
        <v>18</v>
      </c>
      <c r="H17" s="219" t="s">
        <v>300</v>
      </c>
      <c r="I17" s="132" t="s">
        <v>314</v>
      </c>
      <c r="J17" s="220" t="s">
        <v>315</v>
      </c>
      <c r="K17" s="128" t="s">
        <v>316</v>
      </c>
    </row>
    <row r="18" spans="1:11" ht="60" customHeight="1" x14ac:dyDescent="0.2">
      <c r="A18" s="218" t="s">
        <v>172</v>
      </c>
      <c r="B18" s="101"/>
      <c r="C18" s="129" t="s">
        <v>250</v>
      </c>
      <c r="D18" s="130" t="s">
        <v>275</v>
      </c>
      <c r="E18" s="128" t="s">
        <v>276</v>
      </c>
      <c r="F18" s="101"/>
      <c r="G18" s="193" t="s">
        <v>18</v>
      </c>
      <c r="H18" s="219" t="s">
        <v>289</v>
      </c>
      <c r="I18" s="132" t="s">
        <v>317</v>
      </c>
      <c r="J18" s="220" t="s">
        <v>318</v>
      </c>
      <c r="K18" s="128" t="s">
        <v>319</v>
      </c>
    </row>
    <row r="19" spans="1:11" ht="60" customHeight="1" x14ac:dyDescent="0.2">
      <c r="A19" s="218" t="s">
        <v>176</v>
      </c>
      <c r="B19" s="101"/>
      <c r="C19" s="129" t="s">
        <v>249</v>
      </c>
      <c r="D19" s="130" t="s">
        <v>277</v>
      </c>
      <c r="E19" s="128" t="s">
        <v>278</v>
      </c>
      <c r="F19" s="101"/>
      <c r="G19" s="193" t="s">
        <v>18</v>
      </c>
      <c r="H19" s="219" t="s">
        <v>307</v>
      </c>
      <c r="I19" s="132" t="s">
        <v>301</v>
      </c>
      <c r="J19" s="220" t="s">
        <v>320</v>
      </c>
      <c r="K19" s="128" t="s">
        <v>321</v>
      </c>
    </row>
    <row r="20" spans="1:11" ht="60" customHeight="1" x14ac:dyDescent="0.2">
      <c r="A20" s="218" t="s">
        <v>254</v>
      </c>
      <c r="B20" s="101"/>
      <c r="C20" s="129" t="s">
        <v>255</v>
      </c>
      <c r="D20" s="130" t="s">
        <v>279</v>
      </c>
      <c r="E20" s="128" t="s">
        <v>280</v>
      </c>
      <c r="F20" s="101"/>
      <c r="G20" s="193" t="s">
        <v>18</v>
      </c>
      <c r="H20" s="219" t="s">
        <v>300</v>
      </c>
      <c r="I20" s="132" t="s">
        <v>314</v>
      </c>
      <c r="J20" s="220" t="s">
        <v>322</v>
      </c>
      <c r="K20" s="128" t="s">
        <v>323</v>
      </c>
    </row>
    <row r="21" spans="1:11" ht="60" customHeight="1" x14ac:dyDescent="0.2">
      <c r="A21" s="218" t="s">
        <v>184</v>
      </c>
      <c r="B21" s="101"/>
      <c r="C21" s="129" t="s">
        <v>249</v>
      </c>
      <c r="D21" s="130" t="s">
        <v>281</v>
      </c>
      <c r="E21" s="128" t="s">
        <v>282</v>
      </c>
      <c r="F21" s="101"/>
      <c r="G21" s="193" t="s">
        <v>18</v>
      </c>
      <c r="H21" s="219" t="s">
        <v>289</v>
      </c>
      <c r="I21" s="132" t="s">
        <v>324</v>
      </c>
      <c r="J21" s="220" t="s">
        <v>325</v>
      </c>
      <c r="K21" s="128" t="s">
        <v>326</v>
      </c>
    </row>
    <row r="22" spans="1:11" ht="60" customHeight="1" thickBot="1" x14ac:dyDescent="0.25">
      <c r="A22" s="106" t="s">
        <v>188</v>
      </c>
      <c r="B22" s="101"/>
      <c r="C22" s="99" t="s">
        <v>256</v>
      </c>
      <c r="D22" s="100" t="s">
        <v>283</v>
      </c>
      <c r="E22" s="98" t="s">
        <v>284</v>
      </c>
      <c r="F22" s="101"/>
      <c r="G22" s="99" t="s">
        <v>18</v>
      </c>
      <c r="H22" s="188" t="s">
        <v>289</v>
      </c>
      <c r="I22" s="105" t="s">
        <v>327</v>
      </c>
      <c r="J22" s="187" t="s">
        <v>328</v>
      </c>
      <c r="K22" s="98" t="s">
        <v>329</v>
      </c>
    </row>
    <row r="23" spans="1:11" ht="50.1" customHeight="1" thickTop="1" thickBot="1" x14ac:dyDescent="0.25"/>
    <row r="24" spans="1:11" ht="39.75" customHeight="1" thickTop="1" x14ac:dyDescent="0.2">
      <c r="A24" s="297" t="s">
        <v>479</v>
      </c>
      <c r="B24" s="233"/>
      <c r="C24" s="386" t="s">
        <v>480</v>
      </c>
      <c r="D24" s="387"/>
      <c r="E24" s="388"/>
      <c r="F24" s="233"/>
      <c r="G24" s="386" t="s">
        <v>481</v>
      </c>
      <c r="H24" s="389"/>
      <c r="I24" s="389"/>
      <c r="J24" s="390"/>
      <c r="K24" s="388"/>
    </row>
    <row r="25" spans="1:11" ht="95.25" thickBot="1" x14ac:dyDescent="0.25">
      <c r="A25" s="298" t="s">
        <v>79</v>
      </c>
      <c r="B25" s="280"/>
      <c r="C25" s="299" t="s">
        <v>482</v>
      </c>
      <c r="D25" s="300" t="s">
        <v>483</v>
      </c>
      <c r="E25" s="301" t="s">
        <v>484</v>
      </c>
      <c r="F25" s="280"/>
      <c r="G25" s="299" t="s">
        <v>75</v>
      </c>
      <c r="H25" s="302" t="s">
        <v>74</v>
      </c>
      <c r="I25" s="303" t="s">
        <v>73</v>
      </c>
      <c r="J25" s="304" t="s">
        <v>72</v>
      </c>
      <c r="K25" s="301" t="s">
        <v>71</v>
      </c>
    </row>
    <row r="26" spans="1:11" ht="54.75" customHeight="1" thickTop="1" x14ac:dyDescent="0.2">
      <c r="A26" s="235" t="s">
        <v>490</v>
      </c>
      <c r="B26" s="236"/>
      <c r="C26" s="237" t="s">
        <v>526</v>
      </c>
      <c r="D26" s="241" t="s">
        <v>527</v>
      </c>
      <c r="E26" s="242" t="s">
        <v>528</v>
      </c>
      <c r="F26" s="236"/>
      <c r="G26" s="237" t="s">
        <v>18</v>
      </c>
      <c r="H26" s="282" t="s">
        <v>529</v>
      </c>
      <c r="I26" s="282" t="s">
        <v>530</v>
      </c>
      <c r="J26" s="238" t="s">
        <v>531</v>
      </c>
      <c r="K26" s="242" t="s">
        <v>532</v>
      </c>
    </row>
    <row r="27" spans="1:11" ht="54.75" customHeight="1" x14ac:dyDescent="0.2">
      <c r="A27" s="235" t="s">
        <v>93</v>
      </c>
      <c r="B27" s="236"/>
      <c r="C27" s="285" t="s">
        <v>533</v>
      </c>
      <c r="D27" s="288" t="s">
        <v>534</v>
      </c>
      <c r="E27" s="287" t="s">
        <v>536</v>
      </c>
      <c r="F27" s="236"/>
      <c r="G27" s="193" t="s">
        <v>18</v>
      </c>
      <c r="H27" s="295" t="s">
        <v>538</v>
      </c>
      <c r="I27" s="295" t="s">
        <v>540</v>
      </c>
      <c r="J27" s="286" t="s">
        <v>542</v>
      </c>
      <c r="K27" s="287" t="s">
        <v>543</v>
      </c>
    </row>
    <row r="28" spans="1:11" ht="54.75" customHeight="1" x14ac:dyDescent="0.2">
      <c r="A28" s="235" t="s">
        <v>517</v>
      </c>
      <c r="B28" s="236"/>
      <c r="C28" s="285" t="s">
        <v>526</v>
      </c>
      <c r="D28" s="288" t="s">
        <v>535</v>
      </c>
      <c r="E28" s="287" t="s">
        <v>537</v>
      </c>
      <c r="F28" s="236"/>
      <c r="G28" s="193" t="s">
        <v>18</v>
      </c>
      <c r="H28" s="295" t="s">
        <v>539</v>
      </c>
      <c r="I28" s="295" t="s">
        <v>541</v>
      </c>
      <c r="J28" s="286" t="s">
        <v>544</v>
      </c>
      <c r="K28" s="287" t="s">
        <v>545</v>
      </c>
    </row>
    <row r="29" spans="1:11" ht="66" customHeight="1" x14ac:dyDescent="0.2">
      <c r="A29" s="281" t="s">
        <v>510</v>
      </c>
      <c r="B29" s="236"/>
      <c r="C29" s="276" t="s">
        <v>526</v>
      </c>
      <c r="D29" s="279" t="s">
        <v>546</v>
      </c>
      <c r="E29" s="278" t="s">
        <v>547</v>
      </c>
      <c r="F29" s="236"/>
      <c r="G29" s="193" t="s">
        <v>18</v>
      </c>
      <c r="H29" s="283" t="s">
        <v>548</v>
      </c>
      <c r="I29" s="283" t="s">
        <v>549</v>
      </c>
      <c r="J29" s="277" t="s">
        <v>550</v>
      </c>
      <c r="K29" s="278" t="s">
        <v>551</v>
      </c>
    </row>
  </sheetData>
  <mergeCells count="4">
    <mergeCell ref="C2:E2"/>
    <mergeCell ref="G2:K2"/>
    <mergeCell ref="C24:E24"/>
    <mergeCell ref="G24:K24"/>
  </mergeCells>
  <pageMargins left="0.23622047244094491" right="0.23622047244094491" top="0.74803149606299213" bottom="0.74803149606299213" header="0.31496062992125984" footer="0.31496062992125984"/>
  <pageSetup scale="6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73A5-AE08-49E1-AF60-0C2DC7ADAFDC}">
  <sheetPr>
    <pageSetUpPr fitToPage="1"/>
  </sheetPr>
  <dimension ref="A1:Q29"/>
  <sheetViews>
    <sheetView workbookViewId="0">
      <selection activeCell="L36" sqref="L36"/>
    </sheetView>
  </sheetViews>
  <sheetFormatPr defaultColWidth="9" defaultRowHeight="15" x14ac:dyDescent="0.2"/>
  <cols>
    <col min="1" max="1" width="21.5703125" style="115" customWidth="1"/>
    <col min="2" max="2" width="3.5703125" style="104" customWidth="1"/>
    <col min="3" max="5" width="15.5703125" style="115" customWidth="1"/>
    <col min="6" max="6" width="3.5703125" style="104" customWidth="1"/>
    <col min="7" max="9" width="15.5703125" style="115" customWidth="1"/>
    <col min="10" max="10" width="3.5703125" style="104" customWidth="1"/>
    <col min="11" max="11" width="16.42578125" style="115" customWidth="1"/>
    <col min="12" max="12" width="17.28515625" style="115" customWidth="1"/>
    <col min="13" max="13" width="15.5703125" style="115" customWidth="1"/>
    <col min="14" max="14" width="3.5703125" style="104" customWidth="1"/>
    <col min="15" max="17" width="15.5703125" style="115" customWidth="1"/>
    <col min="18" max="16384" width="9" style="95"/>
  </cols>
  <sheetData>
    <row r="1" spans="1:17" ht="15.75" thickBot="1" x14ac:dyDescent="0.25"/>
    <row r="2" spans="1:17" ht="50.1" customHeight="1" thickTop="1" x14ac:dyDescent="0.2">
      <c r="A2" s="217" t="s">
        <v>82</v>
      </c>
      <c r="B2" s="216"/>
      <c r="C2" s="391" t="s">
        <v>67</v>
      </c>
      <c r="D2" s="392"/>
      <c r="E2" s="393"/>
      <c r="F2" s="216"/>
      <c r="G2" s="391" t="s">
        <v>91</v>
      </c>
      <c r="H2" s="392"/>
      <c r="I2" s="393"/>
      <c r="J2" s="216"/>
      <c r="K2" s="391" t="s">
        <v>81</v>
      </c>
      <c r="L2" s="394"/>
      <c r="M2" s="393"/>
      <c r="N2" s="216"/>
      <c r="O2" s="391" t="s">
        <v>80</v>
      </c>
      <c r="P2" s="392"/>
      <c r="Q2" s="393"/>
    </row>
    <row r="3" spans="1:17" ht="85.9" customHeight="1" thickBot="1" x14ac:dyDescent="0.25">
      <c r="A3" s="215" t="s">
        <v>79</v>
      </c>
      <c r="B3" s="213"/>
      <c r="C3" s="212" t="s">
        <v>62</v>
      </c>
      <c r="D3" s="211" t="s">
        <v>61</v>
      </c>
      <c r="E3" s="210" t="s">
        <v>90</v>
      </c>
      <c r="F3" s="213"/>
      <c r="G3" s="212" t="s">
        <v>89</v>
      </c>
      <c r="H3" s="211" t="s">
        <v>88</v>
      </c>
      <c r="I3" s="210" t="s">
        <v>87</v>
      </c>
      <c r="J3" s="213"/>
      <c r="K3" s="212" t="s">
        <v>86</v>
      </c>
      <c r="L3" s="214" t="s">
        <v>85</v>
      </c>
      <c r="M3" s="210" t="s">
        <v>84</v>
      </c>
      <c r="N3" s="213"/>
      <c r="O3" s="212" t="s">
        <v>75</v>
      </c>
      <c r="P3" s="211" t="s">
        <v>33</v>
      </c>
      <c r="Q3" s="210" t="s">
        <v>83</v>
      </c>
    </row>
    <row r="4" spans="1:17" ht="60" customHeight="1" thickTop="1" thickBot="1" x14ac:dyDescent="0.25">
      <c r="A4" s="112" t="s">
        <v>92</v>
      </c>
      <c r="B4" s="207"/>
      <c r="C4" s="161" t="s">
        <v>97</v>
      </c>
      <c r="D4" s="166" t="s">
        <v>98</v>
      </c>
      <c r="E4" s="221" t="s">
        <v>99</v>
      </c>
      <c r="F4" s="207"/>
      <c r="G4" s="209">
        <v>1</v>
      </c>
      <c r="H4" s="209">
        <v>1</v>
      </c>
      <c r="I4" s="209">
        <v>1</v>
      </c>
      <c r="J4" s="207"/>
      <c r="K4" s="193" t="s">
        <v>249</v>
      </c>
      <c r="L4" s="162" t="s">
        <v>330</v>
      </c>
      <c r="M4" s="160" t="s">
        <v>335</v>
      </c>
      <c r="N4" s="207"/>
      <c r="O4" s="193" t="s">
        <v>18</v>
      </c>
      <c r="P4" s="126" t="s">
        <v>294</v>
      </c>
      <c r="Q4" s="325" t="s">
        <v>295</v>
      </c>
    </row>
    <row r="5" spans="1:17" ht="60" customHeight="1" thickTop="1" x14ac:dyDescent="0.2">
      <c r="A5" s="195" t="s">
        <v>93</v>
      </c>
      <c r="B5" s="207"/>
      <c r="C5" s="161" t="s">
        <v>102</v>
      </c>
      <c r="D5" s="166" t="s">
        <v>103</v>
      </c>
      <c r="E5" s="160" t="s">
        <v>104</v>
      </c>
      <c r="F5" s="207"/>
      <c r="G5" s="208">
        <v>2</v>
      </c>
      <c r="H5" s="208">
        <v>2</v>
      </c>
      <c r="I5" s="208">
        <v>2</v>
      </c>
      <c r="J5" s="207"/>
      <c r="K5" s="193" t="s">
        <v>249</v>
      </c>
      <c r="L5" s="225" t="s">
        <v>331</v>
      </c>
      <c r="M5" s="226" t="s">
        <v>336</v>
      </c>
      <c r="N5" s="207"/>
      <c r="O5" s="193" t="s">
        <v>18</v>
      </c>
      <c r="P5" s="191" t="s">
        <v>317</v>
      </c>
      <c r="Q5" s="326" t="s">
        <v>342</v>
      </c>
    </row>
    <row r="6" spans="1:17" ht="60" customHeight="1" x14ac:dyDescent="0.2">
      <c r="A6" s="195" t="s">
        <v>94</v>
      </c>
      <c r="B6" s="207"/>
      <c r="C6" s="222" t="s">
        <v>106</v>
      </c>
      <c r="D6" s="223" t="s">
        <v>107</v>
      </c>
      <c r="E6" s="224" t="s">
        <v>108</v>
      </c>
      <c r="F6" s="207"/>
      <c r="G6" s="208">
        <v>1</v>
      </c>
      <c r="H6" s="208">
        <v>1</v>
      </c>
      <c r="I6" s="208">
        <v>1</v>
      </c>
      <c r="J6" s="207"/>
      <c r="K6" s="193" t="s">
        <v>249</v>
      </c>
      <c r="L6" s="225" t="s">
        <v>332</v>
      </c>
      <c r="M6" s="226" t="s">
        <v>337</v>
      </c>
      <c r="N6" s="207"/>
      <c r="O6" s="193" t="s">
        <v>18</v>
      </c>
      <c r="P6" s="191" t="s">
        <v>304</v>
      </c>
      <c r="Q6" s="326" t="s">
        <v>343</v>
      </c>
    </row>
    <row r="7" spans="1:17" ht="60" customHeight="1" x14ac:dyDescent="0.2">
      <c r="A7" s="195" t="s">
        <v>95</v>
      </c>
      <c r="B7" s="207"/>
      <c r="C7" s="178" t="s">
        <v>110</v>
      </c>
      <c r="D7" s="184" t="s">
        <v>111</v>
      </c>
      <c r="E7" s="177" t="s">
        <v>112</v>
      </c>
      <c r="F7" s="207"/>
      <c r="G7" s="208">
        <v>2</v>
      </c>
      <c r="H7" s="208">
        <v>2</v>
      </c>
      <c r="I7" s="208">
        <v>2</v>
      </c>
      <c r="J7" s="207"/>
      <c r="K7" s="193" t="s">
        <v>249</v>
      </c>
      <c r="L7" s="225" t="s">
        <v>333</v>
      </c>
      <c r="M7" s="226" t="s">
        <v>338</v>
      </c>
      <c r="N7" s="207"/>
      <c r="O7" s="193" t="s">
        <v>18</v>
      </c>
      <c r="P7" s="191" t="s">
        <v>324</v>
      </c>
      <c r="Q7" s="326" t="s">
        <v>344</v>
      </c>
    </row>
    <row r="8" spans="1:17" ht="60" customHeight="1" thickBot="1" x14ac:dyDescent="0.25">
      <c r="A8" s="195" t="s">
        <v>96</v>
      </c>
      <c r="B8" s="207"/>
      <c r="C8" s="152" t="s">
        <v>114</v>
      </c>
      <c r="D8" s="159" t="s">
        <v>115</v>
      </c>
      <c r="E8" s="151" t="s">
        <v>116</v>
      </c>
      <c r="F8" s="207"/>
      <c r="G8" s="208">
        <v>1</v>
      </c>
      <c r="H8" s="208">
        <v>1</v>
      </c>
      <c r="I8" s="208">
        <v>1</v>
      </c>
      <c r="J8" s="207"/>
      <c r="K8" s="193" t="s">
        <v>255</v>
      </c>
      <c r="L8" s="225" t="s">
        <v>334</v>
      </c>
      <c r="M8" s="226" t="s">
        <v>339</v>
      </c>
      <c r="N8" s="207"/>
      <c r="O8" s="193" t="s">
        <v>18</v>
      </c>
      <c r="P8" s="191" t="s">
        <v>311</v>
      </c>
      <c r="Q8" s="326" t="s">
        <v>345</v>
      </c>
    </row>
    <row r="9" spans="1:17" ht="60" customHeight="1" thickTop="1" x14ac:dyDescent="0.2">
      <c r="A9" s="195" t="s">
        <v>137</v>
      </c>
      <c r="B9" s="207"/>
      <c r="C9" s="161" t="s">
        <v>138</v>
      </c>
      <c r="D9" s="166" t="s">
        <v>139</v>
      </c>
      <c r="E9" s="160" t="s">
        <v>140</v>
      </c>
      <c r="F9" s="207"/>
      <c r="G9" s="165">
        <v>1</v>
      </c>
      <c r="H9" s="165">
        <v>1</v>
      </c>
      <c r="I9" s="165">
        <v>1</v>
      </c>
      <c r="J9" s="207"/>
      <c r="K9" s="193" t="s">
        <v>249</v>
      </c>
      <c r="L9" s="225" t="s">
        <v>257</v>
      </c>
      <c r="M9" s="226" t="s">
        <v>261</v>
      </c>
      <c r="N9" s="207"/>
      <c r="O9" s="193" t="s">
        <v>18</v>
      </c>
      <c r="P9" s="191" t="s">
        <v>286</v>
      </c>
      <c r="Q9" s="326" t="s">
        <v>287</v>
      </c>
    </row>
    <row r="10" spans="1:17" ht="60" customHeight="1" thickBot="1" x14ac:dyDescent="0.25">
      <c r="A10" s="195" t="s">
        <v>141</v>
      </c>
      <c r="B10" s="207"/>
      <c r="C10" s="168" t="s">
        <v>142</v>
      </c>
      <c r="D10" s="173" t="s">
        <v>143</v>
      </c>
      <c r="E10" s="151" t="s">
        <v>144</v>
      </c>
      <c r="F10" s="207"/>
      <c r="G10" s="172">
        <v>2</v>
      </c>
      <c r="H10" s="172">
        <v>2</v>
      </c>
      <c r="I10" s="172">
        <v>2</v>
      </c>
      <c r="J10" s="207"/>
      <c r="K10" s="193" t="s">
        <v>249</v>
      </c>
      <c r="L10" s="225" t="s">
        <v>258</v>
      </c>
      <c r="M10" s="226" t="s">
        <v>262</v>
      </c>
      <c r="N10" s="207"/>
      <c r="O10" s="193" t="s">
        <v>18</v>
      </c>
      <c r="P10" s="191" t="s">
        <v>290</v>
      </c>
      <c r="Q10" s="326" t="s">
        <v>291</v>
      </c>
    </row>
    <row r="11" spans="1:17" ht="60" customHeight="1" thickTop="1" x14ac:dyDescent="0.2">
      <c r="A11" s="195" t="s">
        <v>251</v>
      </c>
      <c r="B11" s="207"/>
      <c r="C11" s="161" t="s">
        <v>146</v>
      </c>
      <c r="D11" s="166" t="s">
        <v>147</v>
      </c>
      <c r="E11" s="160" t="s">
        <v>148</v>
      </c>
      <c r="F11" s="207"/>
      <c r="G11" s="165">
        <v>1</v>
      </c>
      <c r="H11" s="165">
        <v>1</v>
      </c>
      <c r="I11" s="165">
        <v>1</v>
      </c>
      <c r="J11" s="207"/>
      <c r="K11" s="193" t="s">
        <v>249</v>
      </c>
      <c r="L11" s="225" t="s">
        <v>259</v>
      </c>
      <c r="M11" s="226" t="s">
        <v>263</v>
      </c>
      <c r="N11" s="207"/>
      <c r="O11" s="193" t="s">
        <v>18</v>
      </c>
      <c r="P11" s="191" t="s">
        <v>294</v>
      </c>
      <c r="Q11" s="326" t="s">
        <v>295</v>
      </c>
    </row>
    <row r="12" spans="1:17" ht="60" customHeight="1" thickBot="1" x14ac:dyDescent="0.25">
      <c r="A12" s="195" t="s">
        <v>149</v>
      </c>
      <c r="B12" s="207"/>
      <c r="C12" s="168" t="s">
        <v>150</v>
      </c>
      <c r="D12" s="173" t="s">
        <v>151</v>
      </c>
      <c r="E12" s="151" t="s">
        <v>152</v>
      </c>
      <c r="F12" s="207"/>
      <c r="G12" s="172">
        <v>2</v>
      </c>
      <c r="H12" s="172">
        <v>2</v>
      </c>
      <c r="I12" s="172">
        <v>2</v>
      </c>
      <c r="J12" s="207"/>
      <c r="K12" s="193" t="s">
        <v>249</v>
      </c>
      <c r="L12" s="225" t="s">
        <v>260</v>
      </c>
      <c r="M12" s="226" t="s">
        <v>264</v>
      </c>
      <c r="N12" s="207"/>
      <c r="O12" s="193" t="s">
        <v>18</v>
      </c>
      <c r="P12" s="191" t="s">
        <v>297</v>
      </c>
      <c r="Q12" s="326" t="s">
        <v>298</v>
      </c>
    </row>
    <row r="13" spans="1:17" ht="60" customHeight="1" thickTop="1" x14ac:dyDescent="0.2">
      <c r="A13" s="195" t="s">
        <v>248</v>
      </c>
      <c r="B13" s="207"/>
      <c r="C13" s="161" t="s">
        <v>153</v>
      </c>
      <c r="D13" s="166" t="s">
        <v>154</v>
      </c>
      <c r="E13" s="160" t="s">
        <v>155</v>
      </c>
      <c r="F13" s="207"/>
      <c r="G13" s="165">
        <v>1</v>
      </c>
      <c r="H13" s="165">
        <v>1</v>
      </c>
      <c r="I13" s="165">
        <v>1</v>
      </c>
      <c r="J13" s="207"/>
      <c r="K13" s="193" t="s">
        <v>250</v>
      </c>
      <c r="L13" s="225" t="s">
        <v>265</v>
      </c>
      <c r="M13" s="226" t="s">
        <v>266</v>
      </c>
      <c r="N13" s="207"/>
      <c r="O13" s="193" t="s">
        <v>18</v>
      </c>
      <c r="P13" s="191" t="s">
        <v>301</v>
      </c>
      <c r="Q13" s="326" t="s">
        <v>302</v>
      </c>
    </row>
    <row r="14" spans="1:17" ht="60" customHeight="1" thickBot="1" x14ac:dyDescent="0.25">
      <c r="A14" s="195" t="s">
        <v>252</v>
      </c>
      <c r="B14" s="207"/>
      <c r="C14" s="168" t="s">
        <v>157</v>
      </c>
      <c r="D14" s="173" t="s">
        <v>158</v>
      </c>
      <c r="E14" s="151" t="s">
        <v>159</v>
      </c>
      <c r="F14" s="207"/>
      <c r="G14" s="172">
        <v>2</v>
      </c>
      <c r="H14" s="172">
        <v>2</v>
      </c>
      <c r="I14" s="172">
        <v>2</v>
      </c>
      <c r="J14" s="207"/>
      <c r="K14" s="193" t="s">
        <v>249</v>
      </c>
      <c r="L14" s="225" t="s">
        <v>267</v>
      </c>
      <c r="M14" s="226" t="s">
        <v>268</v>
      </c>
      <c r="N14" s="207"/>
      <c r="O14" s="193" t="s">
        <v>18</v>
      </c>
      <c r="P14" s="191" t="s">
        <v>304</v>
      </c>
      <c r="Q14" s="326" t="s">
        <v>305</v>
      </c>
    </row>
    <row r="15" spans="1:17" ht="60" customHeight="1" thickTop="1" x14ac:dyDescent="0.2">
      <c r="A15" s="218" t="s">
        <v>160</v>
      </c>
      <c r="B15" s="207"/>
      <c r="C15" s="161" t="s">
        <v>161</v>
      </c>
      <c r="D15" s="166" t="s">
        <v>162</v>
      </c>
      <c r="E15" s="160" t="s">
        <v>163</v>
      </c>
      <c r="F15" s="207"/>
      <c r="G15" s="165">
        <v>1</v>
      </c>
      <c r="H15" s="165">
        <v>1</v>
      </c>
      <c r="I15" s="165">
        <v>1</v>
      </c>
      <c r="J15" s="207"/>
      <c r="K15" s="129" t="s">
        <v>249</v>
      </c>
      <c r="L15" s="227" t="s">
        <v>269</v>
      </c>
      <c r="M15" s="183" t="s">
        <v>270</v>
      </c>
      <c r="N15" s="207"/>
      <c r="O15" s="193" t="s">
        <v>18</v>
      </c>
      <c r="P15" s="132" t="s">
        <v>308</v>
      </c>
      <c r="Q15" s="326" t="s">
        <v>309</v>
      </c>
    </row>
    <row r="16" spans="1:17" ht="60" customHeight="1" thickBot="1" x14ac:dyDescent="0.25">
      <c r="A16" s="218" t="s">
        <v>164</v>
      </c>
      <c r="B16" s="207"/>
      <c r="C16" s="178" t="s">
        <v>165</v>
      </c>
      <c r="D16" s="184" t="s">
        <v>166</v>
      </c>
      <c r="E16" s="183" t="s">
        <v>167</v>
      </c>
      <c r="F16" s="207"/>
      <c r="G16" s="182">
        <v>1</v>
      </c>
      <c r="H16" s="182">
        <v>1</v>
      </c>
      <c r="I16" s="182">
        <v>1</v>
      </c>
      <c r="J16" s="207"/>
      <c r="K16" s="129" t="s">
        <v>255</v>
      </c>
      <c r="L16" s="227" t="s">
        <v>271</v>
      </c>
      <c r="M16" s="183" t="s">
        <v>272</v>
      </c>
      <c r="N16" s="207"/>
      <c r="O16" s="193" t="s">
        <v>18</v>
      </c>
      <c r="P16" s="132" t="s">
        <v>311</v>
      </c>
      <c r="Q16" s="326" t="s">
        <v>312</v>
      </c>
    </row>
    <row r="17" spans="1:17" ht="60" customHeight="1" thickTop="1" x14ac:dyDescent="0.2">
      <c r="A17" s="218" t="s">
        <v>253</v>
      </c>
      <c r="B17" s="207"/>
      <c r="C17" s="161" t="s">
        <v>169</v>
      </c>
      <c r="D17" s="166" t="s">
        <v>170</v>
      </c>
      <c r="E17" s="160" t="s">
        <v>171</v>
      </c>
      <c r="F17" s="207"/>
      <c r="G17" s="165">
        <v>1</v>
      </c>
      <c r="H17" s="165">
        <v>1</v>
      </c>
      <c r="I17" s="165">
        <v>1</v>
      </c>
      <c r="J17" s="207"/>
      <c r="K17" s="129" t="s">
        <v>249</v>
      </c>
      <c r="L17" s="227" t="s">
        <v>273</v>
      </c>
      <c r="M17" s="183" t="s">
        <v>274</v>
      </c>
      <c r="N17" s="207"/>
      <c r="O17" s="193" t="s">
        <v>18</v>
      </c>
      <c r="P17" s="132" t="s">
        <v>314</v>
      </c>
      <c r="Q17" s="326" t="s">
        <v>315</v>
      </c>
    </row>
    <row r="18" spans="1:17" ht="60" customHeight="1" thickBot="1" x14ac:dyDescent="0.25">
      <c r="A18" s="218" t="s">
        <v>172</v>
      </c>
      <c r="B18" s="207"/>
      <c r="C18" s="168" t="s">
        <v>173</v>
      </c>
      <c r="D18" s="173" t="s">
        <v>174</v>
      </c>
      <c r="E18" s="151" t="s">
        <v>175</v>
      </c>
      <c r="F18" s="207"/>
      <c r="G18" s="172">
        <v>2</v>
      </c>
      <c r="H18" s="172">
        <v>2</v>
      </c>
      <c r="I18" s="172">
        <v>2</v>
      </c>
      <c r="J18" s="207"/>
      <c r="K18" s="129" t="s">
        <v>250</v>
      </c>
      <c r="L18" s="227" t="s">
        <v>275</v>
      </c>
      <c r="M18" s="183" t="s">
        <v>276</v>
      </c>
      <c r="N18" s="207"/>
      <c r="O18" s="193" t="s">
        <v>18</v>
      </c>
      <c r="P18" s="132" t="s">
        <v>317</v>
      </c>
      <c r="Q18" s="326" t="s">
        <v>318</v>
      </c>
    </row>
    <row r="19" spans="1:17" ht="60" customHeight="1" thickTop="1" x14ac:dyDescent="0.2">
      <c r="A19" s="218" t="s">
        <v>176</v>
      </c>
      <c r="B19" s="207"/>
      <c r="C19" s="161" t="s">
        <v>177</v>
      </c>
      <c r="D19" s="166" t="s">
        <v>178</v>
      </c>
      <c r="E19" s="160" t="s">
        <v>179</v>
      </c>
      <c r="F19" s="207"/>
      <c r="G19" s="165">
        <v>1</v>
      </c>
      <c r="H19" s="165">
        <v>1</v>
      </c>
      <c r="I19" s="165">
        <v>1</v>
      </c>
      <c r="J19" s="207"/>
      <c r="K19" s="129" t="s">
        <v>249</v>
      </c>
      <c r="L19" s="227" t="s">
        <v>277</v>
      </c>
      <c r="M19" s="183" t="s">
        <v>278</v>
      </c>
      <c r="N19" s="207"/>
      <c r="O19" s="193" t="s">
        <v>18</v>
      </c>
      <c r="P19" s="132" t="s">
        <v>301</v>
      </c>
      <c r="Q19" s="326" t="s">
        <v>320</v>
      </c>
    </row>
    <row r="20" spans="1:17" ht="60" customHeight="1" thickBot="1" x14ac:dyDescent="0.25">
      <c r="A20" s="218" t="s">
        <v>254</v>
      </c>
      <c r="B20" s="207"/>
      <c r="C20" s="168" t="s">
        <v>181</v>
      </c>
      <c r="D20" s="173" t="s">
        <v>182</v>
      </c>
      <c r="E20" s="151" t="s">
        <v>183</v>
      </c>
      <c r="F20" s="207"/>
      <c r="G20" s="172">
        <v>1</v>
      </c>
      <c r="H20" s="172">
        <v>1</v>
      </c>
      <c r="I20" s="172">
        <v>1</v>
      </c>
      <c r="J20" s="207"/>
      <c r="K20" s="129" t="s">
        <v>255</v>
      </c>
      <c r="L20" s="227" t="s">
        <v>279</v>
      </c>
      <c r="M20" s="183" t="s">
        <v>280</v>
      </c>
      <c r="N20" s="207"/>
      <c r="O20" s="193" t="s">
        <v>18</v>
      </c>
      <c r="P20" s="132" t="s">
        <v>314</v>
      </c>
      <c r="Q20" s="326" t="s">
        <v>322</v>
      </c>
    </row>
    <row r="21" spans="1:17" ht="60" customHeight="1" thickTop="1" x14ac:dyDescent="0.2">
      <c r="A21" s="218" t="s">
        <v>184</v>
      </c>
      <c r="B21" s="207"/>
      <c r="C21" s="161" t="s">
        <v>185</v>
      </c>
      <c r="D21" s="166" t="s">
        <v>186</v>
      </c>
      <c r="E21" s="160" t="s">
        <v>187</v>
      </c>
      <c r="F21" s="207"/>
      <c r="G21" s="165">
        <v>2</v>
      </c>
      <c r="H21" s="165">
        <v>2</v>
      </c>
      <c r="I21" s="165">
        <v>2</v>
      </c>
      <c r="J21" s="207"/>
      <c r="K21" s="129" t="s">
        <v>249</v>
      </c>
      <c r="L21" s="227" t="s">
        <v>281</v>
      </c>
      <c r="M21" s="183" t="s">
        <v>282</v>
      </c>
      <c r="N21" s="207"/>
      <c r="O21" s="193" t="s">
        <v>18</v>
      </c>
      <c r="P21" s="132" t="s">
        <v>324</v>
      </c>
      <c r="Q21" s="326" t="s">
        <v>325</v>
      </c>
    </row>
    <row r="22" spans="1:17" ht="60" customHeight="1" thickBot="1" x14ac:dyDescent="0.25">
      <c r="A22" s="106" t="s">
        <v>188</v>
      </c>
      <c r="B22" s="207"/>
      <c r="C22" s="152" t="s">
        <v>189</v>
      </c>
      <c r="D22" s="159" t="s">
        <v>190</v>
      </c>
      <c r="E22" s="151" t="s">
        <v>191</v>
      </c>
      <c r="F22" s="207"/>
      <c r="G22" s="158">
        <v>1</v>
      </c>
      <c r="H22" s="158">
        <v>1</v>
      </c>
      <c r="I22" s="158">
        <v>1</v>
      </c>
      <c r="J22" s="207"/>
      <c r="K22" s="99" t="s">
        <v>256</v>
      </c>
      <c r="L22" s="153" t="s">
        <v>283</v>
      </c>
      <c r="M22" s="151" t="s">
        <v>284</v>
      </c>
      <c r="N22" s="207"/>
      <c r="O22" s="99" t="s">
        <v>18</v>
      </c>
      <c r="P22" s="105" t="s">
        <v>327</v>
      </c>
      <c r="Q22" s="327" t="s">
        <v>328</v>
      </c>
    </row>
    <row r="23" spans="1:17" ht="50.1" customHeight="1" thickTop="1" thickBot="1" x14ac:dyDescent="0.25"/>
    <row r="24" spans="1:17" ht="50.1" customHeight="1" thickTop="1" x14ac:dyDescent="0.2">
      <c r="A24" s="314" t="s">
        <v>485</v>
      </c>
      <c r="B24" s="291"/>
      <c r="C24" s="395" t="s">
        <v>461</v>
      </c>
      <c r="D24" s="396"/>
      <c r="E24" s="397"/>
      <c r="F24" s="291"/>
      <c r="G24" s="395" t="s">
        <v>486</v>
      </c>
      <c r="H24" s="396"/>
      <c r="I24" s="397"/>
      <c r="J24" s="291"/>
      <c r="K24" s="395" t="s">
        <v>487</v>
      </c>
      <c r="L24" s="398"/>
      <c r="M24" s="397"/>
      <c r="N24" s="291"/>
      <c r="O24" s="395" t="s">
        <v>481</v>
      </c>
      <c r="P24" s="396"/>
      <c r="Q24" s="397"/>
    </row>
    <row r="25" spans="1:17" ht="111" thickBot="1" x14ac:dyDescent="0.25">
      <c r="A25" s="315" t="s">
        <v>79</v>
      </c>
      <c r="B25" s="292"/>
      <c r="C25" s="316" t="s">
        <v>468</v>
      </c>
      <c r="D25" s="317" t="s">
        <v>61</v>
      </c>
      <c r="E25" s="318" t="s">
        <v>488</v>
      </c>
      <c r="F25" s="292"/>
      <c r="G25" s="316" t="s">
        <v>489</v>
      </c>
      <c r="H25" s="317" t="s">
        <v>88</v>
      </c>
      <c r="I25" s="318" t="s">
        <v>87</v>
      </c>
      <c r="J25" s="292"/>
      <c r="K25" s="316" t="s">
        <v>482</v>
      </c>
      <c r="L25" s="319" t="s">
        <v>483</v>
      </c>
      <c r="M25" s="318" t="s">
        <v>484</v>
      </c>
      <c r="N25" s="292"/>
      <c r="O25" s="316" t="s">
        <v>75</v>
      </c>
      <c r="P25" s="317" t="s">
        <v>33</v>
      </c>
      <c r="Q25" s="318" t="s">
        <v>83</v>
      </c>
    </row>
    <row r="26" spans="1:17" ht="67.5" customHeight="1" thickTop="1" thickBot="1" x14ac:dyDescent="0.25">
      <c r="A26" s="235" t="s">
        <v>490</v>
      </c>
      <c r="B26" s="293"/>
      <c r="C26" s="260" t="s">
        <v>491</v>
      </c>
      <c r="D26" s="261" t="s">
        <v>492</v>
      </c>
      <c r="E26" s="320" t="s">
        <v>554</v>
      </c>
      <c r="F26" s="293"/>
      <c r="G26" s="289">
        <v>1</v>
      </c>
      <c r="H26" s="289">
        <v>1</v>
      </c>
      <c r="I26" s="262">
        <v>1</v>
      </c>
      <c r="J26" s="293"/>
      <c r="K26" s="237" t="s">
        <v>526</v>
      </c>
      <c r="L26" s="267" t="s">
        <v>527</v>
      </c>
      <c r="M26" s="262" t="s">
        <v>528</v>
      </c>
      <c r="N26" s="293"/>
      <c r="O26" s="289" t="s">
        <v>18</v>
      </c>
      <c r="P26" s="282" t="s">
        <v>530</v>
      </c>
      <c r="Q26" s="262" t="s">
        <v>531</v>
      </c>
    </row>
    <row r="27" spans="1:17" ht="52.5" customHeight="1" thickTop="1" thickBot="1" x14ac:dyDescent="0.25">
      <c r="A27" s="235" t="s">
        <v>93</v>
      </c>
      <c r="B27" s="293"/>
      <c r="C27" s="260" t="s">
        <v>496</v>
      </c>
      <c r="D27" s="261" t="s">
        <v>497</v>
      </c>
      <c r="E27" s="262" t="s">
        <v>555</v>
      </c>
      <c r="F27" s="293"/>
      <c r="G27" s="296">
        <v>2</v>
      </c>
      <c r="H27" s="296">
        <v>2</v>
      </c>
      <c r="I27" s="296">
        <v>2</v>
      </c>
      <c r="J27" s="293"/>
      <c r="K27" s="285" t="s">
        <v>533</v>
      </c>
      <c r="L27" s="321" t="s">
        <v>534</v>
      </c>
      <c r="M27" s="322" t="s">
        <v>536</v>
      </c>
      <c r="N27" s="293"/>
      <c r="O27" s="289" t="s">
        <v>18</v>
      </c>
      <c r="P27" s="295" t="s">
        <v>540</v>
      </c>
      <c r="Q27" s="328" t="s">
        <v>542</v>
      </c>
    </row>
    <row r="28" spans="1:17" ht="52.5" customHeight="1" thickTop="1" thickBot="1" x14ac:dyDescent="0.25">
      <c r="A28" s="235" t="s">
        <v>517</v>
      </c>
      <c r="B28" s="293"/>
      <c r="C28" s="260" t="s">
        <v>518</v>
      </c>
      <c r="D28" s="261" t="s">
        <v>519</v>
      </c>
      <c r="E28" s="262" t="s">
        <v>556</v>
      </c>
      <c r="F28" s="293"/>
      <c r="G28" s="296">
        <v>1</v>
      </c>
      <c r="H28" s="296">
        <v>1</v>
      </c>
      <c r="I28" s="296">
        <v>1</v>
      </c>
      <c r="J28" s="293"/>
      <c r="K28" s="285" t="s">
        <v>526</v>
      </c>
      <c r="L28" s="321" t="s">
        <v>535</v>
      </c>
      <c r="M28" s="322" t="s">
        <v>537</v>
      </c>
      <c r="N28" s="293"/>
      <c r="O28" s="289" t="s">
        <v>18</v>
      </c>
      <c r="P28" s="295" t="s">
        <v>541</v>
      </c>
      <c r="Q28" s="328" t="s">
        <v>544</v>
      </c>
    </row>
    <row r="29" spans="1:17" ht="55.5" customHeight="1" thickTop="1" x14ac:dyDescent="0.2">
      <c r="A29" s="281" t="s">
        <v>510</v>
      </c>
      <c r="B29" s="293"/>
      <c r="C29" s="260" t="s">
        <v>511</v>
      </c>
      <c r="D29" s="261" t="s">
        <v>512</v>
      </c>
      <c r="E29" s="262" t="s">
        <v>557</v>
      </c>
      <c r="F29" s="293"/>
      <c r="G29" s="290">
        <v>1</v>
      </c>
      <c r="H29" s="290">
        <v>1</v>
      </c>
      <c r="I29" s="290">
        <v>1</v>
      </c>
      <c r="J29" s="293"/>
      <c r="K29" s="276" t="s">
        <v>526</v>
      </c>
      <c r="L29" s="323" t="s">
        <v>546</v>
      </c>
      <c r="M29" s="324" t="s">
        <v>547</v>
      </c>
      <c r="N29" s="293"/>
      <c r="O29" s="289" t="s">
        <v>18</v>
      </c>
      <c r="P29" s="283" t="s">
        <v>549</v>
      </c>
      <c r="Q29" s="329" t="s">
        <v>550</v>
      </c>
    </row>
  </sheetData>
  <mergeCells count="8">
    <mergeCell ref="C2:E2"/>
    <mergeCell ref="G2:I2"/>
    <mergeCell ref="K2:M2"/>
    <mergeCell ref="O2:Q2"/>
    <mergeCell ref="C24:E24"/>
    <mergeCell ref="G24:I24"/>
    <mergeCell ref="K24:M24"/>
    <mergeCell ref="O24:Q24"/>
  </mergeCells>
  <pageMargins left="0.23622047244094491" right="0.23622047244094491" top="0.74803149606299213" bottom="0.74803149606299213" header="0.31496062992125984" footer="0.31496062992125984"/>
  <pageSetup scale="60"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95"/>
  <sheetViews>
    <sheetView showGridLines="0" tabSelected="1" topLeftCell="B1" zoomScaleNormal="100" zoomScaleSheetLayoutView="40" workbookViewId="0">
      <pane ySplit="3" topLeftCell="A4" activePane="bottomLeft" state="frozen"/>
      <selection activeCell="B1" sqref="B1"/>
      <selection pane="bottomLeft" activeCell="D27" sqref="D27"/>
    </sheetView>
  </sheetViews>
  <sheetFormatPr defaultRowHeight="21" thickBottom="1" x14ac:dyDescent="0.25"/>
  <cols>
    <col min="1" max="1" width="0" hidden="1" customWidth="1"/>
    <col min="2" max="2" width="3.140625" style="8" customWidth="1"/>
    <col min="3" max="3" width="5.42578125" style="10" customWidth="1"/>
    <col min="4" max="4" width="71.7109375" style="37" customWidth="1"/>
    <col min="5" max="5" width="60.42578125" style="4" customWidth="1"/>
    <col min="6" max="6" width="6.28515625" style="5" customWidth="1"/>
    <col min="7" max="7" width="6.7109375" style="5" customWidth="1"/>
    <col min="8" max="8" width="8.7109375" style="46" customWidth="1"/>
    <col min="9" max="9" width="58" style="50" customWidth="1"/>
    <col min="10" max="10" width="58" style="6" customWidth="1"/>
    <col min="11" max="11" width="12.42578125" style="24" customWidth="1"/>
    <col min="12" max="12" width="24.7109375" style="32" customWidth="1"/>
    <col min="13" max="13" width="12.140625" style="72" customWidth="1"/>
    <col min="14" max="14" width="16.7109375" customWidth="1"/>
    <col min="15" max="15" width="19" customWidth="1"/>
    <col min="17" max="17" width="11.7109375" customWidth="1"/>
    <col min="18" max="18" width="11.28515625" customWidth="1"/>
    <col min="19" max="19" width="11.7109375" customWidth="1"/>
    <col min="20" max="20" width="12.28515625" customWidth="1"/>
    <col min="21" max="21" width="36" customWidth="1"/>
    <col min="22" max="22" width="16.42578125" customWidth="1"/>
    <col min="23" max="23" width="13.85546875" customWidth="1"/>
    <col min="24" max="24" width="12.140625" customWidth="1"/>
    <col min="25" max="25" width="19.5703125" bestFit="1" customWidth="1"/>
  </cols>
  <sheetData>
    <row r="1" spans="2:25" s="81" customFormat="1" ht="74.25" customHeight="1" thickBot="1" x14ac:dyDescent="0.25">
      <c r="B1" s="413" t="s">
        <v>0</v>
      </c>
      <c r="C1" s="414"/>
      <c r="D1" s="415"/>
      <c r="E1" s="77" t="s">
        <v>1</v>
      </c>
      <c r="F1" s="78" t="s">
        <v>2</v>
      </c>
      <c r="G1" s="78" t="s">
        <v>3</v>
      </c>
      <c r="H1" s="79" t="s">
        <v>48</v>
      </c>
      <c r="I1" s="76" t="s">
        <v>49</v>
      </c>
      <c r="J1" s="75" t="s">
        <v>4</v>
      </c>
      <c r="K1" s="79" t="s">
        <v>5</v>
      </c>
      <c r="L1" s="416" t="s">
        <v>50</v>
      </c>
      <c r="M1" s="417"/>
      <c r="N1" s="424" t="s">
        <v>46</v>
      </c>
      <c r="O1" s="80" t="s">
        <v>6</v>
      </c>
      <c r="P1" s="425" t="s">
        <v>7</v>
      </c>
      <c r="Q1" s="425" t="s">
        <v>8</v>
      </c>
      <c r="R1" s="425" t="s">
        <v>9</v>
      </c>
      <c r="S1" s="425" t="s">
        <v>10</v>
      </c>
      <c r="T1" s="425" t="s">
        <v>11</v>
      </c>
      <c r="U1" s="426" t="s">
        <v>12</v>
      </c>
      <c r="V1" s="426" t="s">
        <v>13</v>
      </c>
      <c r="W1" s="423" t="s">
        <v>14</v>
      </c>
      <c r="X1" s="426" t="s">
        <v>15</v>
      </c>
      <c r="Y1" s="423" t="s">
        <v>14</v>
      </c>
    </row>
    <row r="2" spans="2:25" ht="15.75" hidden="1" customHeight="1" x14ac:dyDescent="0.5">
      <c r="B2" s="82"/>
      <c r="C2" s="83"/>
      <c r="D2" s="84"/>
      <c r="E2" s="83"/>
      <c r="F2" s="83"/>
      <c r="G2" s="83"/>
      <c r="H2" s="85"/>
      <c r="I2" s="83"/>
      <c r="J2" s="83"/>
      <c r="K2" s="86"/>
      <c r="L2" s="418"/>
      <c r="M2" s="419"/>
      <c r="N2" s="424"/>
      <c r="O2" s="87"/>
      <c r="P2" s="425"/>
      <c r="Q2" s="425"/>
      <c r="R2" s="425"/>
      <c r="S2" s="425"/>
      <c r="T2" s="425"/>
      <c r="U2" s="426"/>
      <c r="V2" s="426"/>
      <c r="W2" s="423"/>
      <c r="X2" s="426"/>
      <c r="Y2" s="423"/>
    </row>
    <row r="3" spans="2:25" s="94" customFormat="1" ht="18" customHeight="1" thickBot="1" x14ac:dyDescent="0.5">
      <c r="B3" s="88" t="s">
        <v>16</v>
      </c>
      <c r="C3" s="89"/>
      <c r="D3" s="90" t="s">
        <v>17</v>
      </c>
      <c r="E3" s="91"/>
      <c r="F3" s="91"/>
      <c r="G3" s="91"/>
      <c r="H3" s="91"/>
      <c r="I3" s="91"/>
      <c r="J3" s="91"/>
      <c r="K3" s="92" t="s">
        <v>45</v>
      </c>
      <c r="L3" s="420"/>
      <c r="M3" s="421"/>
      <c r="N3" s="411"/>
      <c r="O3" s="411"/>
      <c r="P3" s="411"/>
      <c r="Q3" s="93"/>
      <c r="R3" s="93"/>
      <c r="S3" s="93"/>
      <c r="T3" s="93"/>
      <c r="U3" s="93"/>
      <c r="V3" s="93"/>
      <c r="W3" s="93"/>
      <c r="X3" s="93"/>
      <c r="Y3" s="93"/>
    </row>
    <row r="4" spans="2:25" ht="54" customHeight="1" thickBot="1" x14ac:dyDescent="0.3">
      <c r="B4" s="7" t="str">
        <f t="shared" ref="B4:B28" si="0">$B$3</f>
        <v>I</v>
      </c>
      <c r="C4" s="9">
        <v>1</v>
      </c>
      <c r="D4" s="34" t="s">
        <v>351</v>
      </c>
      <c r="E4" s="34" t="s">
        <v>99</v>
      </c>
      <c r="F4" s="3" t="s">
        <v>18</v>
      </c>
      <c r="G4" s="3" t="s">
        <v>18</v>
      </c>
      <c r="H4" s="33" t="str">
        <f>CHOOSE(MATCH(F4&amp;G4,{"HighHigh";"Med.High";"HighMed.";"LowHigh";"Med.Med.";"HighLow";"LowMed.";"Med.Low";"LowLow"},0),"High","High","High","Med.","Med.","Med.","Low","Low","Low")</f>
        <v>High</v>
      </c>
      <c r="I4" s="332" t="s">
        <v>249</v>
      </c>
      <c r="J4" s="25" t="s">
        <v>356</v>
      </c>
      <c r="K4" s="33" t="s">
        <v>18</v>
      </c>
      <c r="L4" s="399" t="s">
        <v>373</v>
      </c>
      <c r="M4" s="400"/>
      <c r="N4" s="71" t="s">
        <v>390</v>
      </c>
      <c r="O4" s="228">
        <v>0.5</v>
      </c>
      <c r="P4" s="63">
        <v>30</v>
      </c>
      <c r="Q4" s="63">
        <f>O4*P4</f>
        <v>15</v>
      </c>
      <c r="R4" s="229">
        <v>0.75</v>
      </c>
      <c r="S4" s="65">
        <v>100000</v>
      </c>
      <c r="T4" s="63">
        <f t="shared" ref="T4:T28" si="1">S4*R4</f>
        <v>75000</v>
      </c>
      <c r="U4" s="70" t="s">
        <v>390</v>
      </c>
      <c r="V4" s="70" t="s">
        <v>392</v>
      </c>
      <c r="W4" s="70" t="s">
        <v>393</v>
      </c>
      <c r="X4" s="70" t="s">
        <v>394</v>
      </c>
      <c r="Y4" s="70" t="s">
        <v>395</v>
      </c>
    </row>
    <row r="5" spans="2:25" ht="57.75" customHeight="1" thickBot="1" x14ac:dyDescent="0.3">
      <c r="B5" s="7" t="str">
        <f t="shared" si="0"/>
        <v>I</v>
      </c>
      <c r="C5" s="9">
        <v>2</v>
      </c>
      <c r="D5" s="34" t="s">
        <v>352</v>
      </c>
      <c r="E5" s="34" t="s">
        <v>104</v>
      </c>
      <c r="F5" s="3" t="s">
        <v>20</v>
      </c>
      <c r="G5" s="3" t="s">
        <v>20</v>
      </c>
      <c r="H5" s="33" t="str">
        <f>CHOOSE(MATCH(F5&amp;G5,{"HighHigh";"Med.High";"HighMed.";"LowHigh";"Med.Med.";"HighLow";"LowMed.";"Med.Low";"LowLow"},0),"High","High","High","Med.","Med.","Med.","Low","Low","Low")</f>
        <v>Med.</v>
      </c>
      <c r="I5" s="332" t="s">
        <v>249</v>
      </c>
      <c r="J5" s="25" t="s">
        <v>357</v>
      </c>
      <c r="K5" s="33" t="s">
        <v>20</v>
      </c>
      <c r="L5" s="399" t="s">
        <v>374</v>
      </c>
      <c r="M5" s="400"/>
      <c r="N5" s="71" t="s">
        <v>391</v>
      </c>
      <c r="O5" s="228">
        <v>0.1</v>
      </c>
      <c r="P5" s="63">
        <v>0</v>
      </c>
      <c r="Q5" s="63">
        <f t="shared" ref="Q5:Q28" si="2">O5*P5</f>
        <v>0</v>
      </c>
      <c r="R5" s="229">
        <v>0.5</v>
      </c>
      <c r="S5" s="63">
        <v>40000</v>
      </c>
      <c r="T5" s="63">
        <f t="shared" si="1"/>
        <v>20000</v>
      </c>
      <c r="U5" s="70" t="s">
        <v>390</v>
      </c>
      <c r="V5" s="70" t="s">
        <v>396</v>
      </c>
      <c r="W5" s="70" t="s">
        <v>397</v>
      </c>
      <c r="X5" s="70" t="s">
        <v>398</v>
      </c>
      <c r="Y5" s="70" t="s">
        <v>399</v>
      </c>
    </row>
    <row r="6" spans="2:25" ht="53.25" customHeight="1" thickBot="1" x14ac:dyDescent="0.3">
      <c r="B6" s="7" t="str">
        <f t="shared" si="0"/>
        <v>I</v>
      </c>
      <c r="C6" s="9">
        <v>3</v>
      </c>
      <c r="D6" s="34" t="s">
        <v>353</v>
      </c>
      <c r="E6" s="34" t="s">
        <v>108</v>
      </c>
      <c r="F6" s="3" t="s">
        <v>18</v>
      </c>
      <c r="G6" s="3" t="s">
        <v>18</v>
      </c>
      <c r="H6" s="33" t="str">
        <f>CHOOSE(MATCH(F6&amp;G6,{"HighHigh";"Med.High";"HighMed.";"LowHigh";"Med.Med.";"HighLow";"LowMed.";"Med.Low";"LowLow"},0),"High","High","High","Med.","Med.","Med.","Low","Low","Low")</f>
        <v>High</v>
      </c>
      <c r="I6" s="332" t="s">
        <v>249</v>
      </c>
      <c r="J6" s="25" t="s">
        <v>356</v>
      </c>
      <c r="K6" s="33" t="s">
        <v>20</v>
      </c>
      <c r="L6" s="399" t="s">
        <v>375</v>
      </c>
      <c r="M6" s="400"/>
      <c r="N6" s="71" t="s">
        <v>390</v>
      </c>
      <c r="O6" s="228">
        <v>0.5</v>
      </c>
      <c r="P6" s="63">
        <v>20</v>
      </c>
      <c r="Q6" s="63">
        <f t="shared" si="2"/>
        <v>10</v>
      </c>
      <c r="R6" s="229">
        <v>0.25</v>
      </c>
      <c r="S6" s="63">
        <v>20000</v>
      </c>
      <c r="T6" s="63">
        <f t="shared" si="1"/>
        <v>5000</v>
      </c>
      <c r="U6" s="70" t="s">
        <v>390</v>
      </c>
      <c r="V6" s="70" t="s">
        <v>400</v>
      </c>
      <c r="W6" s="70" t="s">
        <v>401</v>
      </c>
      <c r="X6" s="70" t="s">
        <v>402</v>
      </c>
      <c r="Y6" s="70" t="s">
        <v>403</v>
      </c>
    </row>
    <row r="7" spans="2:25" ht="51" customHeight="1" thickBot="1" x14ac:dyDescent="0.3">
      <c r="B7" s="7" t="str">
        <f t="shared" si="0"/>
        <v>I</v>
      </c>
      <c r="C7" s="9">
        <v>4</v>
      </c>
      <c r="D7" s="34" t="s">
        <v>354</v>
      </c>
      <c r="E7" s="34" t="s">
        <v>112</v>
      </c>
      <c r="F7" s="3" t="s">
        <v>20</v>
      </c>
      <c r="G7" s="3" t="s">
        <v>20</v>
      </c>
      <c r="H7" s="33" t="str">
        <f>CHOOSE(MATCH(F7&amp;G7,{"HighHigh";"Med.High";"HighMed.";"LowHigh";"Med.Med.";"HighLow";"LowMed.";"Med.Low";"LowLow"},0),"High","High","High","Med.","Med.","Med.","Low","Low","Low")</f>
        <v>Med.</v>
      </c>
      <c r="I7" s="332" t="s">
        <v>249</v>
      </c>
      <c r="J7" s="25" t="s">
        <v>360</v>
      </c>
      <c r="K7" s="33" t="s">
        <v>19</v>
      </c>
      <c r="L7" s="399" t="s">
        <v>376</v>
      </c>
      <c r="M7" s="400"/>
      <c r="N7" s="71" t="s">
        <v>391</v>
      </c>
      <c r="O7" s="73">
        <v>0</v>
      </c>
      <c r="P7" s="63">
        <v>0</v>
      </c>
      <c r="Q7" s="63">
        <f t="shared" si="2"/>
        <v>0</v>
      </c>
      <c r="R7" s="229">
        <v>0.1</v>
      </c>
      <c r="S7" s="63">
        <v>0</v>
      </c>
      <c r="T7" s="63">
        <f t="shared" si="1"/>
        <v>0</v>
      </c>
      <c r="U7" s="70" t="s">
        <v>390</v>
      </c>
      <c r="V7" s="70" t="s">
        <v>404</v>
      </c>
      <c r="W7" s="70" t="s">
        <v>405</v>
      </c>
      <c r="X7" s="70" t="s">
        <v>398</v>
      </c>
      <c r="Y7" s="70" t="s">
        <v>406</v>
      </c>
    </row>
    <row r="8" spans="2:25" ht="51" customHeight="1" thickBot="1" x14ac:dyDescent="0.3">
      <c r="B8" s="7" t="str">
        <f t="shared" si="0"/>
        <v>I</v>
      </c>
      <c r="C8" s="9">
        <v>5</v>
      </c>
      <c r="D8" s="34" t="s">
        <v>355</v>
      </c>
      <c r="E8" s="34" t="s">
        <v>116</v>
      </c>
      <c r="F8" s="3" t="s">
        <v>18</v>
      </c>
      <c r="G8" s="3" t="s">
        <v>18</v>
      </c>
      <c r="H8" s="33" t="str">
        <f>CHOOSE(MATCH(F8&amp;G8,{"HighHigh";"Med.High";"HighMed.";"LowHigh";"Med.Med.";"HighLow";"LowMed.";"Med.Low";"LowLow"},0),"High","High","High","Med.","Med.","Med.","Low","Low","Low")</f>
        <v>High</v>
      </c>
      <c r="I8" s="332" t="s">
        <v>255</v>
      </c>
      <c r="J8" s="25" t="s">
        <v>361</v>
      </c>
      <c r="K8" s="33" t="s">
        <v>18</v>
      </c>
      <c r="L8" s="399" t="s">
        <v>377</v>
      </c>
      <c r="M8" s="400"/>
      <c r="N8" s="71" t="s">
        <v>390</v>
      </c>
      <c r="O8" s="228">
        <v>0.75</v>
      </c>
      <c r="P8" s="63">
        <v>30</v>
      </c>
      <c r="Q8" s="63">
        <f t="shared" si="2"/>
        <v>22.5</v>
      </c>
      <c r="R8" s="229">
        <v>0.75</v>
      </c>
      <c r="S8" s="63">
        <v>150000</v>
      </c>
      <c r="T8" s="63">
        <f t="shared" si="1"/>
        <v>112500</v>
      </c>
      <c r="U8" s="70" t="s">
        <v>390</v>
      </c>
      <c r="V8" s="70" t="s">
        <v>407</v>
      </c>
      <c r="W8" s="70" t="s">
        <v>408</v>
      </c>
      <c r="X8" s="70" t="s">
        <v>409</v>
      </c>
      <c r="Y8" s="70" t="s">
        <v>410</v>
      </c>
    </row>
    <row r="9" spans="2:25" ht="51" customHeight="1" thickBot="1" x14ac:dyDescent="0.3">
      <c r="B9" s="7" t="str">
        <f t="shared" si="0"/>
        <v>I</v>
      </c>
      <c r="C9" s="9">
        <v>6</v>
      </c>
      <c r="D9" s="34" t="s">
        <v>137</v>
      </c>
      <c r="E9" s="34" t="s">
        <v>140</v>
      </c>
      <c r="F9" s="3" t="s">
        <v>18</v>
      </c>
      <c r="G9" s="3" t="s">
        <v>18</v>
      </c>
      <c r="H9" s="33" t="str">
        <f>CHOOSE(MATCH(F9&amp;G9,{"HighHigh";"Med.High";"HighMed.";"LowHigh";"Med.Med.";"HighLow";"LowMed.";"Med.Low";"LowLow"},0),"High","High","High","Med.","Med.","Med.","Low","Low","Low")</f>
        <v>High</v>
      </c>
      <c r="I9" s="332" t="s">
        <v>249</v>
      </c>
      <c r="J9" s="25" t="s">
        <v>362</v>
      </c>
      <c r="K9" s="33" t="s">
        <v>20</v>
      </c>
      <c r="L9" s="399" t="s">
        <v>378</v>
      </c>
      <c r="M9" s="400"/>
      <c r="N9" s="71" t="s">
        <v>391</v>
      </c>
      <c r="O9" s="73"/>
      <c r="P9" s="63"/>
      <c r="Q9" s="63">
        <f t="shared" si="2"/>
        <v>0</v>
      </c>
      <c r="R9" s="229">
        <v>0.5</v>
      </c>
      <c r="S9" s="63"/>
      <c r="T9" s="63">
        <f t="shared" si="1"/>
        <v>0</v>
      </c>
      <c r="U9" s="70" t="s">
        <v>390</v>
      </c>
      <c r="V9" s="70" t="s">
        <v>411</v>
      </c>
      <c r="W9" s="70" t="s">
        <v>412</v>
      </c>
      <c r="X9" s="70" t="s">
        <v>413</v>
      </c>
      <c r="Y9" s="70" t="s">
        <v>414</v>
      </c>
    </row>
    <row r="10" spans="2:25" ht="51" customHeight="1" thickBot="1" x14ac:dyDescent="0.3">
      <c r="B10" s="7" t="str">
        <f t="shared" si="0"/>
        <v>I</v>
      </c>
      <c r="C10" s="9">
        <v>7</v>
      </c>
      <c r="D10" s="34" t="s">
        <v>141</v>
      </c>
      <c r="E10" s="34" t="s">
        <v>144</v>
      </c>
      <c r="F10" s="3" t="s">
        <v>20</v>
      </c>
      <c r="G10" s="3" t="s">
        <v>20</v>
      </c>
      <c r="H10" s="33" t="str">
        <f>CHOOSE(MATCH(F10&amp;G10,{"HighHigh";"Med.High";"HighMed.";"LowHigh";"Med.Med.";"HighLow";"LowMed.";"Med.Low";"LowLow"},0),"High","High","High","Med.","Med.","Med.","Low","Low","Low")</f>
        <v>Med.</v>
      </c>
      <c r="I10" s="332" t="s">
        <v>249</v>
      </c>
      <c r="J10" s="25" t="s">
        <v>363</v>
      </c>
      <c r="K10" s="33" t="s">
        <v>19</v>
      </c>
      <c r="L10" s="399" t="s">
        <v>379</v>
      </c>
      <c r="M10" s="400"/>
      <c r="N10" s="71" t="s">
        <v>390</v>
      </c>
      <c r="O10" s="228">
        <v>0.25</v>
      </c>
      <c r="P10" s="63">
        <v>15</v>
      </c>
      <c r="Q10" s="63">
        <f t="shared" si="2"/>
        <v>3.75</v>
      </c>
      <c r="R10" s="229">
        <v>0.25</v>
      </c>
      <c r="S10" s="63">
        <v>50000</v>
      </c>
      <c r="T10" s="63">
        <f t="shared" si="1"/>
        <v>12500</v>
      </c>
      <c r="U10" s="70" t="s">
        <v>391</v>
      </c>
      <c r="V10" s="70" t="s">
        <v>415</v>
      </c>
      <c r="W10" s="70" t="s">
        <v>415</v>
      </c>
      <c r="X10" s="70" t="s">
        <v>415</v>
      </c>
      <c r="Y10" s="70" t="s">
        <v>415</v>
      </c>
    </row>
    <row r="11" spans="2:25" ht="51" customHeight="1" thickBot="1" x14ac:dyDescent="0.3">
      <c r="B11" s="7" t="str">
        <f t="shared" si="0"/>
        <v>I</v>
      </c>
      <c r="C11" s="9">
        <v>8</v>
      </c>
      <c r="D11" s="34" t="s">
        <v>251</v>
      </c>
      <c r="E11" s="34" t="s">
        <v>148</v>
      </c>
      <c r="F11" s="3" t="s">
        <v>18</v>
      </c>
      <c r="G11" s="3" t="s">
        <v>18</v>
      </c>
      <c r="H11" s="33" t="str">
        <f>CHOOSE(MATCH(F11&amp;G11,{"HighHigh";"Med.High";"HighMed.";"LowHigh";"Med.Med.";"HighLow";"LowMed.";"Med.Low";"LowLow"},0),"High","High","High","Med.","Med.","Med.","Low","Low","Low")</f>
        <v>High</v>
      </c>
      <c r="I11" s="332" t="s">
        <v>249</v>
      </c>
      <c r="J11" s="25" t="s">
        <v>364</v>
      </c>
      <c r="K11" s="33" t="s">
        <v>18</v>
      </c>
      <c r="L11" s="399" t="s">
        <v>380</v>
      </c>
      <c r="M11" s="400"/>
      <c r="N11" s="71" t="s">
        <v>390</v>
      </c>
      <c r="O11" s="228">
        <v>0.75</v>
      </c>
      <c r="P11" s="63">
        <v>20</v>
      </c>
      <c r="Q11" s="63">
        <f t="shared" si="2"/>
        <v>15</v>
      </c>
      <c r="R11" s="229">
        <v>0.75</v>
      </c>
      <c r="S11" s="63">
        <v>80000</v>
      </c>
      <c r="T11" s="63">
        <f t="shared" si="1"/>
        <v>60000</v>
      </c>
      <c r="U11" s="70" t="s">
        <v>390</v>
      </c>
      <c r="V11" s="70" t="s">
        <v>416</v>
      </c>
      <c r="W11" s="70" t="s">
        <v>417</v>
      </c>
      <c r="X11" s="70" t="s">
        <v>418</v>
      </c>
      <c r="Y11" s="70" t="s">
        <v>419</v>
      </c>
    </row>
    <row r="12" spans="2:25" ht="51" customHeight="1" thickBot="1" x14ac:dyDescent="0.3">
      <c r="B12" s="7" t="str">
        <f t="shared" si="0"/>
        <v>I</v>
      </c>
      <c r="C12" s="9">
        <v>9</v>
      </c>
      <c r="D12" s="34" t="s">
        <v>149</v>
      </c>
      <c r="E12" s="34" t="s">
        <v>152</v>
      </c>
      <c r="F12" s="3" t="s">
        <v>20</v>
      </c>
      <c r="G12" s="3" t="s">
        <v>20</v>
      </c>
      <c r="H12" s="33" t="str">
        <f>CHOOSE(MATCH(F12&amp;G12,{"HighHigh";"Med.High";"HighMed.";"LowHigh";"Med.Med.";"HighLow";"LowMed.";"Med.Low";"LowLow"},0),"High","High","High","Med.","Med.","Med.","Low","Low","Low")</f>
        <v>Med.</v>
      </c>
      <c r="I12" s="332" t="s">
        <v>249</v>
      </c>
      <c r="J12" s="25" t="s">
        <v>365</v>
      </c>
      <c r="K12" s="33" t="s">
        <v>20</v>
      </c>
      <c r="L12" s="399" t="s">
        <v>381</v>
      </c>
      <c r="M12" s="400"/>
      <c r="N12" s="71" t="s">
        <v>390</v>
      </c>
      <c r="O12" s="228">
        <v>0.5</v>
      </c>
      <c r="P12" s="63">
        <v>25</v>
      </c>
      <c r="Q12" s="63">
        <f t="shared" si="2"/>
        <v>12.5</v>
      </c>
      <c r="R12" s="229">
        <v>0.75</v>
      </c>
      <c r="S12" s="63">
        <v>120000</v>
      </c>
      <c r="T12" s="63">
        <f t="shared" si="1"/>
        <v>90000</v>
      </c>
      <c r="U12" s="70" t="s">
        <v>390</v>
      </c>
      <c r="V12" s="70" t="s">
        <v>420</v>
      </c>
      <c r="W12" s="70" t="s">
        <v>421</v>
      </c>
      <c r="X12" s="70" t="s">
        <v>422</v>
      </c>
      <c r="Y12" s="70" t="s">
        <v>423</v>
      </c>
    </row>
    <row r="13" spans="2:25" ht="51" customHeight="1" thickBot="1" x14ac:dyDescent="0.3">
      <c r="B13" s="7" t="str">
        <f t="shared" si="0"/>
        <v>I</v>
      </c>
      <c r="C13" s="9">
        <v>10</v>
      </c>
      <c r="D13" s="34" t="s">
        <v>248</v>
      </c>
      <c r="E13" s="34" t="s">
        <v>155</v>
      </c>
      <c r="F13" s="3" t="s">
        <v>18</v>
      </c>
      <c r="G13" s="3" t="s">
        <v>18</v>
      </c>
      <c r="H13" s="33" t="str">
        <f>CHOOSE(MATCH(F13&amp;G13,{"HighHigh";"Med.High";"HighMed.";"LowHigh";"Med.Med.";"HighLow";"LowMed.";"Med.Low";"LowLow"},0),"High","High","High","Med.","Med.","Med.","Low","Low","Low")</f>
        <v>High</v>
      </c>
      <c r="I13" s="332" t="s">
        <v>250</v>
      </c>
      <c r="J13" s="25" t="s">
        <v>358</v>
      </c>
      <c r="K13" s="33" t="s">
        <v>18</v>
      </c>
      <c r="L13" s="399" t="s">
        <v>382</v>
      </c>
      <c r="M13" s="400"/>
      <c r="N13" s="71" t="s">
        <v>391</v>
      </c>
      <c r="O13" s="73"/>
      <c r="P13" s="63"/>
      <c r="Q13" s="63">
        <f t="shared" si="2"/>
        <v>0</v>
      </c>
      <c r="R13" s="229">
        <v>0.75</v>
      </c>
      <c r="S13" s="63"/>
      <c r="T13" s="63">
        <f t="shared" si="1"/>
        <v>0</v>
      </c>
      <c r="U13" s="70" t="s">
        <v>390</v>
      </c>
      <c r="V13" s="70" t="s">
        <v>424</v>
      </c>
      <c r="W13" s="70" t="s">
        <v>425</v>
      </c>
      <c r="X13" s="70" t="s">
        <v>426</v>
      </c>
      <c r="Y13" s="70" t="s">
        <v>427</v>
      </c>
    </row>
    <row r="14" spans="2:25" ht="51" customHeight="1" thickBot="1" x14ac:dyDescent="0.3">
      <c r="B14" s="7" t="str">
        <f t="shared" si="0"/>
        <v>I</v>
      </c>
      <c r="C14" s="9">
        <v>11</v>
      </c>
      <c r="D14" s="34" t="s">
        <v>252</v>
      </c>
      <c r="E14" s="34" t="s">
        <v>159</v>
      </c>
      <c r="F14" s="3" t="s">
        <v>20</v>
      </c>
      <c r="G14" s="3" t="s">
        <v>20</v>
      </c>
      <c r="H14" s="33" t="str">
        <f>CHOOSE(MATCH(F14&amp;G14,{"HighHigh";"Med.High";"HighMed.";"LowHigh";"Med.Med.";"HighLow";"LowMed.";"Med.Low";"LowLow"},0),"High","High","High","Med.","Med.","Med.","Low","Low","Low")</f>
        <v>Med.</v>
      </c>
      <c r="I14" s="332" t="s">
        <v>249</v>
      </c>
      <c r="J14" s="25" t="s">
        <v>359</v>
      </c>
      <c r="K14" s="33" t="s">
        <v>20</v>
      </c>
      <c r="L14" s="399" t="s">
        <v>383</v>
      </c>
      <c r="M14" s="400"/>
      <c r="N14" s="71" t="s">
        <v>390</v>
      </c>
      <c r="O14" s="228">
        <v>0.5</v>
      </c>
      <c r="P14" s="63">
        <v>20</v>
      </c>
      <c r="Q14" s="63">
        <f t="shared" si="2"/>
        <v>10</v>
      </c>
      <c r="R14" s="229">
        <v>0.5</v>
      </c>
      <c r="S14" s="63">
        <v>70000</v>
      </c>
      <c r="T14" s="63">
        <f t="shared" si="1"/>
        <v>35000</v>
      </c>
      <c r="U14" s="70" t="s">
        <v>390</v>
      </c>
      <c r="V14" s="70" t="s">
        <v>428</v>
      </c>
      <c r="W14" s="70" t="s">
        <v>429</v>
      </c>
      <c r="X14" s="70" t="s">
        <v>430</v>
      </c>
      <c r="Y14" s="70" t="s">
        <v>431</v>
      </c>
    </row>
    <row r="15" spans="2:25" ht="51" customHeight="1" thickBot="1" x14ac:dyDescent="0.3">
      <c r="B15" s="7" t="str">
        <f t="shared" si="0"/>
        <v>I</v>
      </c>
      <c r="C15" s="9">
        <v>12</v>
      </c>
      <c r="D15" s="34" t="s">
        <v>160</v>
      </c>
      <c r="E15" s="34" t="s">
        <v>163</v>
      </c>
      <c r="F15" s="3" t="s">
        <v>18</v>
      </c>
      <c r="G15" s="3" t="s">
        <v>18</v>
      </c>
      <c r="H15" s="33" t="str">
        <f>CHOOSE(MATCH(F15&amp;G15,{"HighHigh";"Med.High";"HighMed.";"LowHigh";"Med.Med.";"HighLow";"LowMed.";"Med.Low";"LowLow"},0),"High","High","High","Med.","Med.","Med.","Low","Low","Low")</f>
        <v>High</v>
      </c>
      <c r="I15" s="332" t="s">
        <v>249</v>
      </c>
      <c r="J15" s="25" t="s">
        <v>356</v>
      </c>
      <c r="K15" s="33" t="s">
        <v>18</v>
      </c>
      <c r="L15" s="399" t="s">
        <v>384</v>
      </c>
      <c r="M15" s="400"/>
      <c r="N15" s="71" t="s">
        <v>390</v>
      </c>
      <c r="O15" s="228">
        <v>0.75</v>
      </c>
      <c r="P15" s="63">
        <v>30</v>
      </c>
      <c r="Q15" s="63">
        <f t="shared" si="2"/>
        <v>22.5</v>
      </c>
      <c r="R15" s="229">
        <v>0.75</v>
      </c>
      <c r="S15" s="63"/>
      <c r="T15" s="63">
        <f t="shared" si="1"/>
        <v>0</v>
      </c>
      <c r="U15" s="70" t="s">
        <v>390</v>
      </c>
      <c r="V15" s="70" t="s">
        <v>432</v>
      </c>
      <c r="W15" s="70" t="s">
        <v>433</v>
      </c>
      <c r="X15" s="70" t="s">
        <v>434</v>
      </c>
      <c r="Y15" s="70" t="s">
        <v>435</v>
      </c>
    </row>
    <row r="16" spans="2:25" ht="51" customHeight="1" thickBot="1" x14ac:dyDescent="0.3">
      <c r="B16" s="7" t="str">
        <f t="shared" si="0"/>
        <v>I</v>
      </c>
      <c r="C16" s="9">
        <v>13</v>
      </c>
      <c r="D16" s="34" t="s">
        <v>164</v>
      </c>
      <c r="E16" s="34" t="s">
        <v>167</v>
      </c>
      <c r="F16" s="3" t="s">
        <v>18</v>
      </c>
      <c r="G16" s="3" t="s">
        <v>18</v>
      </c>
      <c r="H16" s="33" t="str">
        <f>CHOOSE(MATCH(F16&amp;G16,{"HighHigh";"Med.High";"HighMed.";"LowHigh";"Med.Med.";"HighLow";"LowMed.";"Med.Low";"LowLow"},0),"High","High","High","Med.","Med.","Med.","Low","Low","Low")</f>
        <v>High</v>
      </c>
      <c r="I16" s="332" t="s">
        <v>255</v>
      </c>
      <c r="J16" s="25" t="s">
        <v>366</v>
      </c>
      <c r="K16" s="33" t="s">
        <v>18</v>
      </c>
      <c r="L16" s="399" t="s">
        <v>385</v>
      </c>
      <c r="M16" s="400"/>
      <c r="N16" s="71" t="s">
        <v>390</v>
      </c>
      <c r="O16" s="228">
        <v>0.75</v>
      </c>
      <c r="P16" s="63">
        <v>40</v>
      </c>
      <c r="Q16" s="63">
        <f t="shared" si="2"/>
        <v>30</v>
      </c>
      <c r="R16" s="229">
        <v>0.75</v>
      </c>
      <c r="S16" s="63">
        <v>200000</v>
      </c>
      <c r="T16" s="63">
        <f t="shared" si="1"/>
        <v>150000</v>
      </c>
      <c r="U16" s="70" t="s">
        <v>390</v>
      </c>
      <c r="V16" s="70" t="s">
        <v>439</v>
      </c>
      <c r="W16" s="70" t="s">
        <v>436</v>
      </c>
      <c r="X16" s="70" t="s">
        <v>437</v>
      </c>
      <c r="Y16" s="70" t="s">
        <v>438</v>
      </c>
    </row>
    <row r="17" spans="2:25" ht="51" customHeight="1" thickBot="1" x14ac:dyDescent="0.3">
      <c r="B17" s="7" t="str">
        <f t="shared" si="0"/>
        <v>I</v>
      </c>
      <c r="C17" s="9">
        <v>14</v>
      </c>
      <c r="D17" s="34" t="s">
        <v>253</v>
      </c>
      <c r="E17" s="34" t="s">
        <v>171</v>
      </c>
      <c r="F17" s="3" t="s">
        <v>18</v>
      </c>
      <c r="G17" s="3" t="s">
        <v>18</v>
      </c>
      <c r="H17" s="33" t="str">
        <f>CHOOSE(MATCH(F17&amp;G17,{"HighHigh";"Med.High";"HighMed.";"LowHigh";"Med.Med.";"HighLow";"LowMed.";"Med.Low";"LowLow"},0),"High","High","High","Med.","Med.","Med.","Low","Low","Low")</f>
        <v>High</v>
      </c>
      <c r="I17" s="332" t="s">
        <v>249</v>
      </c>
      <c r="J17" s="25" t="s">
        <v>367</v>
      </c>
      <c r="K17" s="33" t="s">
        <v>20</v>
      </c>
      <c r="L17" s="399" t="s">
        <v>386</v>
      </c>
      <c r="M17" s="400"/>
      <c r="N17" s="71" t="s">
        <v>390</v>
      </c>
      <c r="O17" s="228">
        <v>0.5</v>
      </c>
      <c r="P17" s="63">
        <v>20</v>
      </c>
      <c r="Q17" s="63">
        <f t="shared" si="2"/>
        <v>10</v>
      </c>
      <c r="R17" s="229">
        <v>0.5</v>
      </c>
      <c r="S17" s="63">
        <v>70000</v>
      </c>
      <c r="T17" s="63">
        <f t="shared" si="1"/>
        <v>35000</v>
      </c>
      <c r="U17" s="70" t="s">
        <v>390</v>
      </c>
      <c r="V17" s="70" t="s">
        <v>440</v>
      </c>
      <c r="W17" s="70" t="s">
        <v>441</v>
      </c>
      <c r="X17" s="70" t="s">
        <v>442</v>
      </c>
      <c r="Y17" s="70" t="s">
        <v>443</v>
      </c>
    </row>
    <row r="18" spans="2:25" ht="51" customHeight="1" thickBot="1" x14ac:dyDescent="0.3">
      <c r="B18" s="7" t="str">
        <f t="shared" si="0"/>
        <v>I</v>
      </c>
      <c r="C18" s="9">
        <v>15</v>
      </c>
      <c r="D18" s="34" t="s">
        <v>172</v>
      </c>
      <c r="E18" s="34" t="s">
        <v>175</v>
      </c>
      <c r="F18" s="3" t="s">
        <v>20</v>
      </c>
      <c r="G18" s="3" t="s">
        <v>20</v>
      </c>
      <c r="H18" s="33" t="str">
        <f>CHOOSE(MATCH(F18&amp;G18,{"HighHigh";"Med.High";"HighMed.";"LowHigh";"Med.Med.";"HighLow";"LowMed.";"Med.Low";"LowLow"},0),"High","High","High","Med.","Med.","Med.","Low","Low","Low")</f>
        <v>Med.</v>
      </c>
      <c r="I18" s="332" t="s">
        <v>250</v>
      </c>
      <c r="J18" s="25" t="s">
        <v>368</v>
      </c>
      <c r="K18" s="33" t="s">
        <v>18</v>
      </c>
      <c r="L18" s="399" t="s">
        <v>387</v>
      </c>
      <c r="M18" s="400"/>
      <c r="N18" s="71" t="s">
        <v>390</v>
      </c>
      <c r="O18" s="228">
        <v>0.75</v>
      </c>
      <c r="P18" s="63">
        <v>25</v>
      </c>
      <c r="Q18" s="63">
        <f t="shared" si="2"/>
        <v>18.75</v>
      </c>
      <c r="R18" s="229">
        <v>0.75</v>
      </c>
      <c r="S18" s="63">
        <v>120000</v>
      </c>
      <c r="T18" s="63">
        <f t="shared" si="1"/>
        <v>90000</v>
      </c>
      <c r="U18" s="70" t="s">
        <v>390</v>
      </c>
      <c r="V18" s="70" t="s">
        <v>444</v>
      </c>
      <c r="W18" s="70" t="s">
        <v>445</v>
      </c>
      <c r="X18" s="70" t="s">
        <v>446</v>
      </c>
      <c r="Y18" s="70" t="s">
        <v>447</v>
      </c>
    </row>
    <row r="19" spans="2:25" ht="51" customHeight="1" thickBot="1" x14ac:dyDescent="0.3">
      <c r="B19" s="7" t="str">
        <f t="shared" si="0"/>
        <v>I</v>
      </c>
      <c r="C19" s="9">
        <v>16</v>
      </c>
      <c r="D19" s="34" t="s">
        <v>176</v>
      </c>
      <c r="E19" s="34" t="s">
        <v>179</v>
      </c>
      <c r="F19" s="3" t="s">
        <v>18</v>
      </c>
      <c r="G19" s="3" t="s">
        <v>18</v>
      </c>
      <c r="H19" s="33" t="str">
        <f>CHOOSE(MATCH(F19&amp;G19,{"HighHigh";"Med.High";"HighMed.";"LowHigh";"Med.Med.";"HighLow";"LowMed.";"Med.Low";"LowLow"},0),"High","High","High","Med.","Med.","Med.","Low","Low","Low")</f>
        <v>High</v>
      </c>
      <c r="I19" s="332" t="s">
        <v>249</v>
      </c>
      <c r="J19" s="25" t="s">
        <v>369</v>
      </c>
      <c r="K19" s="33" t="s">
        <v>20</v>
      </c>
      <c r="L19" s="399" t="s">
        <v>386</v>
      </c>
      <c r="M19" s="400"/>
      <c r="N19" s="71" t="s">
        <v>390</v>
      </c>
      <c r="O19" s="228">
        <v>0.5</v>
      </c>
      <c r="P19" s="63">
        <v>30</v>
      </c>
      <c r="Q19" s="63">
        <f t="shared" si="2"/>
        <v>15</v>
      </c>
      <c r="R19" s="229">
        <v>0.5</v>
      </c>
      <c r="S19" s="63">
        <v>100000</v>
      </c>
      <c r="T19" s="63">
        <f t="shared" si="1"/>
        <v>50000</v>
      </c>
      <c r="U19" s="70" t="s">
        <v>390</v>
      </c>
      <c r="V19" s="70" t="s">
        <v>448</v>
      </c>
      <c r="W19" s="70" t="s">
        <v>449</v>
      </c>
      <c r="X19" s="70" t="s">
        <v>413</v>
      </c>
      <c r="Y19" s="70" t="s">
        <v>450</v>
      </c>
    </row>
    <row r="20" spans="2:25" ht="51" customHeight="1" thickBot="1" x14ac:dyDescent="0.3">
      <c r="B20" s="7" t="str">
        <f t="shared" si="0"/>
        <v>I</v>
      </c>
      <c r="C20" s="9">
        <v>17</v>
      </c>
      <c r="D20" s="34" t="s">
        <v>254</v>
      </c>
      <c r="E20" s="34" t="s">
        <v>183</v>
      </c>
      <c r="F20" s="3" t="s">
        <v>18</v>
      </c>
      <c r="G20" s="3" t="s">
        <v>18</v>
      </c>
      <c r="H20" s="33" t="str">
        <f>CHOOSE(MATCH(F20&amp;G20,{"HighHigh";"Med.High";"HighMed.";"LowHigh";"Med.Med.";"HighLow";"LowMed.";"Med.Low";"LowLow"},0),"High","High","High","Med.","Med.","Med.","Low","Low","Low")</f>
        <v>High</v>
      </c>
      <c r="I20" s="332" t="s">
        <v>255</v>
      </c>
      <c r="J20" s="25" t="s">
        <v>370</v>
      </c>
      <c r="K20" s="33" t="s">
        <v>18</v>
      </c>
      <c r="L20" s="399" t="s">
        <v>386</v>
      </c>
      <c r="M20" s="400"/>
      <c r="N20" s="71" t="s">
        <v>390</v>
      </c>
      <c r="O20" s="228">
        <v>0.75</v>
      </c>
      <c r="P20" s="63">
        <v>40</v>
      </c>
      <c r="Q20" s="63">
        <f t="shared" si="2"/>
        <v>30</v>
      </c>
      <c r="R20" s="229">
        <v>0.75</v>
      </c>
      <c r="S20" s="63">
        <v>150000</v>
      </c>
      <c r="T20" s="63">
        <f t="shared" si="1"/>
        <v>112500</v>
      </c>
      <c r="U20" s="70" t="s">
        <v>390</v>
      </c>
      <c r="V20" s="70" t="s">
        <v>451</v>
      </c>
      <c r="W20" s="70" t="s">
        <v>452</v>
      </c>
      <c r="X20" s="70" t="s">
        <v>453</v>
      </c>
      <c r="Y20" s="70" t="s">
        <v>454</v>
      </c>
    </row>
    <row r="21" spans="2:25" ht="51" customHeight="1" thickBot="1" x14ac:dyDescent="0.3">
      <c r="B21" s="7" t="str">
        <f t="shared" si="0"/>
        <v>I</v>
      </c>
      <c r="C21" s="9">
        <v>18</v>
      </c>
      <c r="D21" s="34" t="s">
        <v>184</v>
      </c>
      <c r="E21" s="34" t="s">
        <v>187</v>
      </c>
      <c r="F21" s="3" t="s">
        <v>20</v>
      </c>
      <c r="G21" s="3" t="s">
        <v>20</v>
      </c>
      <c r="H21" s="33" t="str">
        <f>CHOOSE(MATCH(F21&amp;G21,{"HighHigh";"Med.High";"HighMed.";"LowHigh";"Med.Med.";"HighLow";"LowMed.";"Med.Low";"LowLow"},0),"High","High","High","Med.","Med.","Med.","Low","Low","Low")</f>
        <v>Med.</v>
      </c>
      <c r="I21" s="332" t="s">
        <v>249</v>
      </c>
      <c r="J21" s="25" t="s">
        <v>371</v>
      </c>
      <c r="K21" s="33" t="s">
        <v>20</v>
      </c>
      <c r="L21" s="399" t="s">
        <v>388</v>
      </c>
      <c r="M21" s="400"/>
      <c r="N21" s="71" t="s">
        <v>391</v>
      </c>
      <c r="O21" s="73"/>
      <c r="P21" s="63"/>
      <c r="Q21" s="63">
        <f t="shared" si="2"/>
        <v>0</v>
      </c>
      <c r="R21" s="229">
        <v>0.5</v>
      </c>
      <c r="S21" s="63"/>
      <c r="T21" s="63">
        <f t="shared" si="1"/>
        <v>0</v>
      </c>
      <c r="U21" s="70" t="s">
        <v>390</v>
      </c>
      <c r="V21" s="70" t="s">
        <v>455</v>
      </c>
      <c r="W21" s="70" t="s">
        <v>456</v>
      </c>
      <c r="X21" s="70" t="s">
        <v>457</v>
      </c>
      <c r="Y21" s="70"/>
    </row>
    <row r="22" spans="2:25" ht="46.5" customHeight="1" thickBot="1" x14ac:dyDescent="0.3">
      <c r="B22" s="7" t="str">
        <f t="shared" si="0"/>
        <v>I</v>
      </c>
      <c r="C22" s="9">
        <v>19</v>
      </c>
      <c r="D22" s="34" t="s">
        <v>188</v>
      </c>
      <c r="E22" s="34" t="s">
        <v>191</v>
      </c>
      <c r="F22" s="3" t="s">
        <v>20</v>
      </c>
      <c r="G22" s="3" t="s">
        <v>18</v>
      </c>
      <c r="H22" s="33" t="str">
        <f>CHOOSE(MATCH(F22&amp;G22,{"HighHigh";"Med.High";"HighMed.";"LowHigh";"Med.Med.";"HighLow";"LowMed.";"Med.Low";"LowLow"},0),"High","High","High","Med.","Med.","Med.","Low","Low","Low")</f>
        <v>High</v>
      </c>
      <c r="I22" s="332" t="s">
        <v>256</v>
      </c>
      <c r="J22" s="25" t="s">
        <v>372</v>
      </c>
      <c r="K22" s="33" t="s">
        <v>20</v>
      </c>
      <c r="L22" s="399" t="s">
        <v>389</v>
      </c>
      <c r="M22" s="400"/>
      <c r="N22" s="71" t="s">
        <v>391</v>
      </c>
      <c r="O22" s="73">
        <v>0</v>
      </c>
      <c r="P22" s="63">
        <v>0</v>
      </c>
      <c r="Q22" s="63">
        <f t="shared" si="2"/>
        <v>0</v>
      </c>
      <c r="R22" s="229">
        <v>0.5</v>
      </c>
      <c r="S22" s="65">
        <v>0</v>
      </c>
      <c r="T22" s="63">
        <f t="shared" si="1"/>
        <v>0</v>
      </c>
      <c r="U22" s="70" t="s">
        <v>390</v>
      </c>
      <c r="V22" s="70" t="s">
        <v>458</v>
      </c>
      <c r="W22" s="70" t="s">
        <v>459</v>
      </c>
      <c r="X22" s="70" t="s">
        <v>460</v>
      </c>
      <c r="Y22" s="70"/>
    </row>
    <row r="23" spans="2:25" ht="53.25" customHeight="1" thickBot="1" x14ac:dyDescent="0.3">
      <c r="B23" s="7"/>
      <c r="C23" s="9"/>
      <c r="D23" s="34"/>
      <c r="E23" s="34"/>
      <c r="F23" s="3"/>
      <c r="G23" s="3"/>
      <c r="H23" s="33"/>
      <c r="I23" s="75"/>
      <c r="J23" s="25"/>
      <c r="K23" s="33"/>
      <c r="L23" s="399"/>
      <c r="M23" s="400"/>
      <c r="N23" s="71"/>
      <c r="O23" s="73"/>
      <c r="P23" s="63"/>
      <c r="Q23" s="63"/>
      <c r="R23" s="63"/>
      <c r="S23" s="65"/>
      <c r="T23" s="63"/>
      <c r="U23" s="70"/>
      <c r="V23" s="70"/>
      <c r="W23" s="70"/>
      <c r="X23" s="70"/>
      <c r="Y23" s="70"/>
    </row>
    <row r="24" spans="2:25" ht="52.5" customHeight="1" thickBot="1" x14ac:dyDescent="0.3">
      <c r="B24" s="7"/>
      <c r="C24" s="9"/>
      <c r="D24" s="230" t="s">
        <v>461</v>
      </c>
      <c r="E24" s="231" t="s">
        <v>462</v>
      </c>
      <c r="F24" s="3"/>
      <c r="G24" s="3"/>
      <c r="H24" s="33"/>
      <c r="I24" s="75" t="s">
        <v>463</v>
      </c>
      <c r="J24" s="75" t="s">
        <v>4</v>
      </c>
      <c r="K24" s="33"/>
      <c r="L24" s="416" t="s">
        <v>50</v>
      </c>
      <c r="M24" s="417"/>
      <c r="N24" s="71"/>
      <c r="O24" s="74"/>
      <c r="P24" s="69"/>
      <c r="Q24" s="63"/>
      <c r="R24" s="69"/>
      <c r="S24" s="69"/>
      <c r="T24" s="63"/>
      <c r="U24" s="69"/>
      <c r="V24" s="69"/>
      <c r="W24" s="69"/>
      <c r="X24" s="69"/>
      <c r="Y24" s="69"/>
    </row>
    <row r="25" spans="2:25" ht="52.5" customHeight="1" thickTop="1" thickBot="1" x14ac:dyDescent="0.3">
      <c r="B25" s="7" t="str">
        <f t="shared" si="0"/>
        <v>I</v>
      </c>
      <c r="C25" s="9">
        <v>1</v>
      </c>
      <c r="D25" s="34" t="s">
        <v>552</v>
      </c>
      <c r="E25" s="330" t="s">
        <v>554</v>
      </c>
      <c r="F25" s="3" t="s">
        <v>18</v>
      </c>
      <c r="G25" s="3" t="s">
        <v>18</v>
      </c>
      <c r="H25" s="33" t="str">
        <f>CHOOSE(MATCH(F25&amp;G25,{"HighHigh";"Med.High";"HighMed.";"LowHigh";"Med.Med.";"HighLow";"LowMed.";"Med.Low";"LowLow"},0),"High","High","High","Med.","Med.","Med.","Low","Low","Low")</f>
        <v>High</v>
      </c>
      <c r="I25" s="294" t="s">
        <v>526</v>
      </c>
      <c r="J25" s="335" t="s">
        <v>558</v>
      </c>
      <c r="K25" s="33" t="s">
        <v>18</v>
      </c>
      <c r="L25" s="409" t="s">
        <v>563</v>
      </c>
      <c r="M25" s="422"/>
      <c r="N25" s="71" t="s">
        <v>390</v>
      </c>
      <c r="O25" s="336">
        <v>0.5</v>
      </c>
      <c r="P25" s="69">
        <v>30</v>
      </c>
      <c r="Q25" s="63">
        <f t="shared" si="2"/>
        <v>15</v>
      </c>
      <c r="R25" s="337">
        <v>0.25</v>
      </c>
      <c r="S25" s="69">
        <v>40000</v>
      </c>
      <c r="T25" s="63">
        <f t="shared" si="1"/>
        <v>10000</v>
      </c>
      <c r="U25" s="69" t="s">
        <v>390</v>
      </c>
      <c r="V25" s="70" t="s">
        <v>566</v>
      </c>
      <c r="W25" s="70" t="s">
        <v>570</v>
      </c>
      <c r="X25" s="70" t="s">
        <v>574</v>
      </c>
      <c r="Y25" s="70" t="s">
        <v>577</v>
      </c>
    </row>
    <row r="26" spans="2:25" ht="52.5" customHeight="1" thickTop="1" thickBot="1" x14ac:dyDescent="0.3">
      <c r="B26" s="7" t="str">
        <f t="shared" si="0"/>
        <v>I</v>
      </c>
      <c r="C26" s="9">
        <v>2</v>
      </c>
      <c r="D26" s="34" t="s">
        <v>553</v>
      </c>
      <c r="E26" s="331" t="s">
        <v>555</v>
      </c>
      <c r="F26" s="3" t="s">
        <v>18</v>
      </c>
      <c r="G26" s="3" t="s">
        <v>18</v>
      </c>
      <c r="H26" s="33" t="str">
        <f>CHOOSE(MATCH(F26&amp;G26,{"HighHigh";"Med.High";"HighMed.";"LowHigh";"Med.Med.";"HighLow";"LowMed.";"Med.Low";"LowLow"},0),"High","High","High","Med.","Med.","Med.","Low","Low","Low")</f>
        <v>High</v>
      </c>
      <c r="I26" s="333" t="s">
        <v>533</v>
      </c>
      <c r="J26" s="335" t="s">
        <v>559</v>
      </c>
      <c r="K26" s="33" t="s">
        <v>18</v>
      </c>
      <c r="L26" s="409" t="s">
        <v>562</v>
      </c>
      <c r="M26" s="422"/>
      <c r="N26" s="71" t="s">
        <v>390</v>
      </c>
      <c r="O26" s="336">
        <v>0.75</v>
      </c>
      <c r="P26" s="69">
        <v>45</v>
      </c>
      <c r="Q26" s="63">
        <f t="shared" si="2"/>
        <v>33.75</v>
      </c>
      <c r="R26" s="337">
        <v>0.75</v>
      </c>
      <c r="S26" s="69">
        <v>100000</v>
      </c>
      <c r="T26" s="63">
        <f t="shared" si="1"/>
        <v>75000</v>
      </c>
      <c r="U26" s="69" t="s">
        <v>390</v>
      </c>
      <c r="V26" s="70" t="s">
        <v>567</v>
      </c>
      <c r="W26" s="70" t="s">
        <v>571</v>
      </c>
      <c r="X26" s="70" t="s">
        <v>573</v>
      </c>
      <c r="Y26" s="70" t="s">
        <v>578</v>
      </c>
    </row>
    <row r="27" spans="2:25" ht="52.5" customHeight="1" thickTop="1" thickBot="1" x14ac:dyDescent="0.3">
      <c r="B27" s="7" t="str">
        <f t="shared" si="0"/>
        <v>I</v>
      </c>
      <c r="C27" s="9">
        <v>3</v>
      </c>
      <c r="D27" s="34" t="s">
        <v>517</v>
      </c>
      <c r="E27" s="331" t="s">
        <v>556</v>
      </c>
      <c r="F27" s="3" t="s">
        <v>18</v>
      </c>
      <c r="G27" s="3" t="s">
        <v>18</v>
      </c>
      <c r="H27" s="33" t="str">
        <f>CHOOSE(MATCH(F27&amp;G27,{"HighHigh";"Med.High";"HighMed.";"LowHigh";"Med.Med.";"HighLow";"LowMed.";"Med.Low";"LowLow"},0),"High","High","High","Med.","Med.","Med.","Low","Low","Low")</f>
        <v>High</v>
      </c>
      <c r="I27" s="333" t="s">
        <v>526</v>
      </c>
      <c r="J27" s="335" t="s">
        <v>560</v>
      </c>
      <c r="K27" s="33" t="s">
        <v>18</v>
      </c>
      <c r="L27" s="409" t="s">
        <v>564</v>
      </c>
      <c r="M27" s="422"/>
      <c r="N27" s="71" t="s">
        <v>390</v>
      </c>
      <c r="O27" s="336">
        <v>0.5</v>
      </c>
      <c r="P27" s="69">
        <v>60</v>
      </c>
      <c r="Q27" s="63">
        <f t="shared" si="2"/>
        <v>30</v>
      </c>
      <c r="R27" s="337">
        <v>0.75</v>
      </c>
      <c r="S27" s="69">
        <v>120000</v>
      </c>
      <c r="T27" s="63">
        <f t="shared" si="1"/>
        <v>90000</v>
      </c>
      <c r="U27" s="69" t="s">
        <v>390</v>
      </c>
      <c r="V27" s="70" t="s">
        <v>568</v>
      </c>
      <c r="W27" s="70" t="s">
        <v>571</v>
      </c>
      <c r="X27" s="70" t="s">
        <v>575</v>
      </c>
      <c r="Y27" s="70" t="s">
        <v>579</v>
      </c>
    </row>
    <row r="28" spans="2:25" ht="52.5" customHeight="1" thickTop="1" thickBot="1" x14ac:dyDescent="0.3">
      <c r="B28" s="7" t="str">
        <f t="shared" si="0"/>
        <v>I</v>
      </c>
      <c r="C28" s="9">
        <v>4</v>
      </c>
      <c r="D28" s="34" t="s">
        <v>510</v>
      </c>
      <c r="E28" s="331" t="s">
        <v>557</v>
      </c>
      <c r="F28" s="3" t="s">
        <v>18</v>
      </c>
      <c r="G28" s="3" t="s">
        <v>18</v>
      </c>
      <c r="H28" s="33" t="str">
        <f>CHOOSE(MATCH(F28&amp;G28,{"HighHigh";"Med.High";"HighMed.";"LowHigh";"Med.Med.";"HighLow";"LowMed.";"Med.Low";"LowLow"},0),"High","High","High","Med.","Med.","Med.","Low","Low","Low")</f>
        <v>High</v>
      </c>
      <c r="I28" s="334" t="s">
        <v>526</v>
      </c>
      <c r="J28" s="335" t="s">
        <v>561</v>
      </c>
      <c r="K28" s="33" t="s">
        <v>18</v>
      </c>
      <c r="L28" s="409" t="s">
        <v>565</v>
      </c>
      <c r="M28" s="401"/>
      <c r="N28" s="71" t="s">
        <v>390</v>
      </c>
      <c r="O28" s="336">
        <v>0.75</v>
      </c>
      <c r="P28" s="69">
        <v>90</v>
      </c>
      <c r="Q28" s="63">
        <f t="shared" si="2"/>
        <v>67.5</v>
      </c>
      <c r="R28" s="337">
        <v>0.75</v>
      </c>
      <c r="S28" s="69">
        <v>150000</v>
      </c>
      <c r="T28" s="63">
        <f t="shared" si="1"/>
        <v>112500</v>
      </c>
      <c r="U28" s="69" t="s">
        <v>390</v>
      </c>
      <c r="V28" s="70" t="s">
        <v>569</v>
      </c>
      <c r="W28" s="70" t="s">
        <v>572</v>
      </c>
      <c r="X28" s="70" t="s">
        <v>576</v>
      </c>
      <c r="Y28" s="70" t="s">
        <v>580</v>
      </c>
    </row>
    <row r="29" spans="2:25" s="51" customFormat="1" ht="57.75" customHeight="1" thickBot="1" x14ac:dyDescent="0.3">
      <c r="B29" s="7"/>
      <c r="C29" s="9"/>
      <c r="D29" s="53"/>
      <c r="E29" s="53"/>
      <c r="F29" s="3" t="s">
        <v>19</v>
      </c>
      <c r="G29" s="3" t="s">
        <v>19</v>
      </c>
      <c r="H29" s="33" t="str">
        <f>CHOOSE(MATCH(F29&amp;G29,{"HighHigh";"Med.High";"HighMed.";"LowHigh";"Med.Med.";"HighLow";"LowMed.";"Med.Low";"LowLow"},0),"High","High","High","Med.","Med.","Med.","Low","Low","Low")</f>
        <v>Low</v>
      </c>
      <c r="I29" s="56"/>
      <c r="J29" s="57"/>
      <c r="K29" s="54" t="s">
        <v>20</v>
      </c>
      <c r="L29" s="407"/>
      <c r="M29" s="427"/>
      <c r="N29" s="71">
        <v>0</v>
      </c>
      <c r="O29" s="74">
        <v>0</v>
      </c>
      <c r="P29" s="69">
        <v>0</v>
      </c>
      <c r="Q29" s="69">
        <v>0</v>
      </c>
      <c r="R29" s="69">
        <v>0</v>
      </c>
      <c r="S29" s="69">
        <v>0</v>
      </c>
      <c r="T29" s="69">
        <v>0</v>
      </c>
      <c r="U29" s="69"/>
      <c r="V29" s="69"/>
      <c r="W29" s="69"/>
      <c r="X29" s="69"/>
      <c r="Y29" s="69"/>
    </row>
    <row r="30" spans="2:25" s="51" customFormat="1" ht="52.5" customHeight="1" thickBot="1" x14ac:dyDescent="0.3">
      <c r="B30" s="7"/>
      <c r="C30" s="9"/>
      <c r="D30" s="53"/>
      <c r="E30" s="53"/>
      <c r="F30" s="3" t="s">
        <v>19</v>
      </c>
      <c r="G30" s="3" t="s">
        <v>19</v>
      </c>
      <c r="H30" s="33" t="str">
        <f>CHOOSE(MATCH(F30&amp;G30,{"HighHigh";"Med.High";"HighMed.";"LowHigh";"Med.Med.";"HighLow";"LowMed.";"Med.Low";"LowLow"},0),"High","High","High","Med.","Med.","Med.","Low","Low","Low")</f>
        <v>Low</v>
      </c>
      <c r="I30" s="56"/>
      <c r="J30" s="57"/>
      <c r="K30" s="54" t="s">
        <v>20</v>
      </c>
      <c r="L30" s="407"/>
      <c r="M30" s="427"/>
      <c r="N30" s="71"/>
      <c r="O30" s="68"/>
      <c r="P30" s="68"/>
      <c r="Q30" s="68"/>
      <c r="R30" s="68"/>
      <c r="S30" s="68"/>
      <c r="T30" s="68"/>
      <c r="U30" s="68"/>
      <c r="V30" s="68"/>
      <c r="W30" s="68"/>
      <c r="X30" s="68"/>
      <c r="Y30" s="68"/>
    </row>
    <row r="31" spans="2:25" s="51" customFormat="1" thickBot="1" x14ac:dyDescent="0.3">
      <c r="B31" s="7"/>
      <c r="C31" s="9"/>
      <c r="D31" s="53"/>
      <c r="E31" s="53"/>
      <c r="F31" s="3" t="s">
        <v>19</v>
      </c>
      <c r="G31" s="3" t="s">
        <v>19</v>
      </c>
      <c r="H31" s="33" t="str">
        <f>CHOOSE(MATCH(F31&amp;G31,{"HighHigh";"Med.High";"HighMed.";"LowHigh";"Med.Med.";"HighLow";"LowMed.";"Med.Low";"LowLow"},0),"High","High","High","Med.","Med.","Med.","Low","Low","Low")</f>
        <v>Low</v>
      </c>
      <c r="I31" s="56"/>
      <c r="J31" s="57"/>
      <c r="K31" s="54" t="s">
        <v>20</v>
      </c>
      <c r="L31" s="404"/>
      <c r="M31" s="429"/>
      <c r="N31" s="71"/>
      <c r="O31" s="68"/>
      <c r="P31" s="68"/>
      <c r="Q31" s="68"/>
      <c r="R31" s="68"/>
      <c r="S31" s="68"/>
      <c r="T31" s="68"/>
      <c r="U31" s="68"/>
      <c r="V31" s="68"/>
      <c r="W31" s="68"/>
      <c r="X31" s="68"/>
      <c r="Y31" s="68"/>
    </row>
    <row r="32" spans="2:25" s="51" customFormat="1" ht="63.75" customHeight="1" thickBot="1" x14ac:dyDescent="0.3">
      <c r="B32" s="7"/>
      <c r="C32" s="9"/>
      <c r="D32" s="53"/>
      <c r="E32" s="53"/>
      <c r="F32" s="3" t="s">
        <v>19</v>
      </c>
      <c r="G32" s="3" t="s">
        <v>19</v>
      </c>
      <c r="H32" s="33" t="str">
        <f>CHOOSE(MATCH(F32&amp;G32,{"HighHigh";"Med.High";"HighMed.";"LowHigh";"Med.Med.";"HighLow";"LowMed.";"Med.Low";"LowLow"},0),"High","High","High","Med.","Med.","Med.","Low","Low","Low")</f>
        <v>Low</v>
      </c>
      <c r="I32" s="56"/>
      <c r="J32" s="57"/>
      <c r="K32" s="54" t="s">
        <v>19</v>
      </c>
      <c r="L32" s="407"/>
      <c r="M32" s="427"/>
      <c r="N32" s="71"/>
      <c r="O32" s="68"/>
      <c r="P32" s="68"/>
      <c r="Q32" s="68"/>
      <c r="R32" s="68"/>
      <c r="S32" s="68"/>
      <c r="T32" s="68"/>
      <c r="U32" s="68"/>
      <c r="V32" s="68"/>
      <c r="W32" s="68"/>
      <c r="X32" s="68"/>
      <c r="Y32" s="68"/>
    </row>
    <row r="33" spans="2:25" s="51" customFormat="1" ht="39" customHeight="1" thickBot="1" x14ac:dyDescent="0.3">
      <c r="B33" s="7"/>
      <c r="C33" s="9"/>
      <c r="D33" s="53"/>
      <c r="E33" s="53"/>
      <c r="F33" s="3" t="s">
        <v>19</v>
      </c>
      <c r="G33" s="3" t="s">
        <v>19</v>
      </c>
      <c r="H33" s="33" t="str">
        <f>CHOOSE(MATCH(F33&amp;G33,{"HighHigh";"Med.High";"HighMed.";"LowHigh";"Med.Med.";"HighLow";"LowMed.";"Med.Low";"LowLow"},0),"High","High","High","Med.","Med.","Med.","Low","Low","Low")</f>
        <v>Low</v>
      </c>
      <c r="I33" s="56"/>
      <c r="J33" s="57"/>
      <c r="K33" s="54" t="s">
        <v>20</v>
      </c>
      <c r="L33" s="407"/>
      <c r="M33" s="427"/>
      <c r="N33" s="71"/>
      <c r="O33" s="68"/>
      <c r="P33" s="68"/>
      <c r="Q33" s="68"/>
      <c r="R33" s="68"/>
      <c r="S33" s="68"/>
      <c r="T33" s="68"/>
      <c r="U33" s="68"/>
      <c r="V33" s="68"/>
      <c r="W33" s="68"/>
      <c r="X33" s="68"/>
      <c r="Y33" s="68"/>
    </row>
    <row r="34" spans="2:25" s="42" customFormat="1" thickBot="1" x14ac:dyDescent="0.3">
      <c r="B34" s="7"/>
      <c r="C34" s="9"/>
      <c r="D34" s="43" t="s">
        <v>21</v>
      </c>
      <c r="E34" s="39"/>
      <c r="F34" s="3" t="s">
        <v>19</v>
      </c>
      <c r="G34" s="3" t="s">
        <v>19</v>
      </c>
      <c r="H34" s="41" t="str">
        <f>CHOOSE(MATCH(F34&amp;G34,{"HighHigh";"Med.High";"HighMed.";"LowHigh";"Med.Med.";"HighLow";"LowMed.";"Med.Low";"LowLow"},0),"High","High","High","Med.","Med.","Med.","Low","Low","Low")</f>
        <v>Low</v>
      </c>
      <c r="I34" s="47"/>
      <c r="J34" s="40"/>
      <c r="K34" s="41"/>
      <c r="L34" s="430"/>
      <c r="M34" s="431"/>
      <c r="N34" s="71"/>
    </row>
    <row r="35" spans="2:25" ht="52.5" customHeight="1" thickBot="1" x14ac:dyDescent="0.3">
      <c r="B35" s="7"/>
      <c r="C35" s="9"/>
      <c r="D35" s="44"/>
      <c r="E35" s="44"/>
      <c r="F35" s="3" t="s">
        <v>19</v>
      </c>
      <c r="G35" s="3" t="s">
        <v>19</v>
      </c>
      <c r="H35" s="33" t="str">
        <f>CHOOSE(MATCH(F35&amp;G35,{"HighHigh";"Med.High";"HighMed.";"LowHigh";"Med.Med.";"HighLow";"LowMed.";"Med.Low";"LowLow"},0),"High","High","High","Med.","Med.","Med.","Low","Low","Low")</f>
        <v>Low</v>
      </c>
      <c r="I35" s="48"/>
      <c r="J35" s="44"/>
      <c r="K35" s="38" t="s">
        <v>20</v>
      </c>
      <c r="L35" s="402"/>
      <c r="M35" s="428"/>
      <c r="N35" s="71"/>
    </row>
    <row r="36" spans="2:25" ht="52.5" customHeight="1" thickBot="1" x14ac:dyDescent="0.3">
      <c r="B36" s="7"/>
      <c r="C36" s="9"/>
      <c r="D36" s="44"/>
      <c r="E36" s="44"/>
      <c r="F36" s="3" t="s">
        <v>19</v>
      </c>
      <c r="G36" s="3" t="s">
        <v>19</v>
      </c>
      <c r="H36" s="33" t="str">
        <f>CHOOSE(MATCH(F36&amp;G36,{"HighHigh";"Med.High";"HighMed.";"LowHigh";"Med.Med.";"HighLow";"LowMed.";"Med.Low";"LowLow"},0),"High","High","High","Med.","Med.","Med.","Low","Low","Low")</f>
        <v>Low</v>
      </c>
      <c r="I36" s="48"/>
      <c r="J36" s="44"/>
      <c r="K36" s="38" t="s">
        <v>20</v>
      </c>
      <c r="L36" s="402"/>
      <c r="M36" s="428"/>
      <c r="N36" s="71"/>
    </row>
    <row r="37" spans="2:25" ht="52.5" customHeight="1" thickBot="1" x14ac:dyDescent="0.3">
      <c r="B37" s="7"/>
      <c r="C37" s="9"/>
      <c r="D37" s="44"/>
      <c r="E37" s="44"/>
      <c r="F37" s="3" t="s">
        <v>19</v>
      </c>
      <c r="G37" s="3" t="s">
        <v>19</v>
      </c>
      <c r="H37" s="33" t="str">
        <f>CHOOSE(MATCH(F37&amp;G37,{"HighHigh";"Med.High";"HighMed.";"LowHigh";"Med.Med.";"HighLow";"LowMed.";"Med.Low";"LowLow"},0),"High","High","High","Med.","Med.","Med.","Low","Low","Low")</f>
        <v>Low</v>
      </c>
      <c r="I37" s="48"/>
      <c r="J37" s="44"/>
      <c r="K37" s="29" t="s">
        <v>18</v>
      </c>
      <c r="L37" s="409"/>
      <c r="M37" s="410"/>
      <c r="N37" s="71"/>
    </row>
    <row r="38" spans="2:25" thickBot="1" x14ac:dyDescent="0.3">
      <c r="B38" s="7"/>
      <c r="C38" s="9"/>
      <c r="D38" s="44"/>
      <c r="E38" s="44"/>
      <c r="F38" s="3" t="s">
        <v>19</v>
      </c>
      <c r="G38" s="3" t="s">
        <v>19</v>
      </c>
      <c r="H38" s="33" t="str">
        <f>CHOOSE(MATCH(F38&amp;G38,{"HighHigh";"Med.High";"HighMed.";"LowHigh";"Med.Med.";"HighLow";"LowMed.";"Med.Low";"LowLow"},0),"High","High","High","Med.","Med.","Med.","Low","Low","Low")</f>
        <v>Low</v>
      </c>
      <c r="I38" s="48"/>
      <c r="J38" s="44"/>
      <c r="K38" s="33" t="s">
        <v>20</v>
      </c>
      <c r="L38" s="408"/>
      <c r="M38" s="400"/>
      <c r="N38" s="71"/>
    </row>
    <row r="39" spans="2:25" thickBot="1" x14ac:dyDescent="0.3">
      <c r="B39" s="7"/>
      <c r="C39" s="9"/>
      <c r="D39" s="44"/>
      <c r="E39" s="44"/>
      <c r="F39" s="3" t="s">
        <v>19</v>
      </c>
      <c r="G39" s="3" t="s">
        <v>19</v>
      </c>
      <c r="H39" s="33" t="str">
        <f>CHOOSE(MATCH(F39&amp;G39,{"HighHigh";"Med.High";"HighMed.";"LowHigh";"Med.Med.";"HighLow";"LowMed.";"Med.Low";"LowLow"},0),"High","High","High","Med.","Med.","Med.","Low","Low","Low")</f>
        <v>Low</v>
      </c>
      <c r="I39" s="48"/>
      <c r="J39" s="44"/>
      <c r="K39" s="33" t="s">
        <v>20</v>
      </c>
      <c r="L39" s="408"/>
      <c r="M39" s="400"/>
      <c r="N39" s="71"/>
    </row>
    <row r="40" spans="2:25" thickBot="1" x14ac:dyDescent="0.3">
      <c r="B40" s="7"/>
      <c r="C40" s="9"/>
      <c r="D40" s="44"/>
      <c r="E40" s="44"/>
      <c r="F40" s="3" t="s">
        <v>19</v>
      </c>
      <c r="G40" s="3" t="s">
        <v>19</v>
      </c>
      <c r="H40" s="33" t="str">
        <f>CHOOSE(MATCH(F40&amp;G40,{"HighHigh";"Med.High";"HighMed.";"LowHigh";"Med.Med.";"HighLow";"LowMed.";"Med.Low";"LowLow"},0),"High","High","High","Med.","Med.","Med.","Low","Low","Low")</f>
        <v>Low</v>
      </c>
      <c r="I40" s="48"/>
      <c r="J40" s="44"/>
      <c r="K40" s="33" t="s">
        <v>20</v>
      </c>
      <c r="L40" s="408"/>
      <c r="M40" s="400"/>
      <c r="N40" s="71"/>
    </row>
    <row r="41" spans="2:25" ht="52.5" customHeight="1" thickBot="1" x14ac:dyDescent="0.3">
      <c r="B41" s="7"/>
      <c r="C41" s="9"/>
      <c r="D41" s="44"/>
      <c r="E41" s="44"/>
      <c r="F41" s="3" t="s">
        <v>19</v>
      </c>
      <c r="G41" s="3" t="s">
        <v>19</v>
      </c>
      <c r="H41" s="33" t="str">
        <f>CHOOSE(MATCH(F41&amp;G41,{"HighHigh";"Med.High";"HighMed.";"LowHigh";"Med.Med.";"HighLow";"LowMed.";"Med.Low";"LowLow"},0),"High","High","High","Med.","Med.","Med.","Low","Low","Low")</f>
        <v>Low</v>
      </c>
      <c r="I41" s="48"/>
      <c r="J41" s="44"/>
      <c r="K41" s="38" t="s">
        <v>20</v>
      </c>
      <c r="L41" s="402"/>
      <c r="M41" s="403"/>
      <c r="N41" s="71"/>
      <c r="O41" s="68"/>
    </row>
    <row r="42" spans="2:25" ht="52.5" customHeight="1" thickBot="1" x14ac:dyDescent="0.3">
      <c r="B42" s="7"/>
      <c r="C42" s="9"/>
      <c r="D42" s="44"/>
      <c r="E42" s="44"/>
      <c r="F42" s="3" t="s">
        <v>19</v>
      </c>
      <c r="G42" s="3" t="s">
        <v>19</v>
      </c>
      <c r="H42" s="33" t="str">
        <f>CHOOSE(MATCH(F42&amp;G42,{"HighHigh";"Med.High";"HighMed.";"LowHigh";"Med.Med.";"HighLow";"LowMed.";"Med.Low";"LowLow"},0),"High","High","High","Med.","Med.","Med.","Low","Low","Low")</f>
        <v>Low</v>
      </c>
      <c r="I42" s="48"/>
      <c r="J42" s="44"/>
      <c r="K42" s="38" t="s">
        <v>20</v>
      </c>
      <c r="L42" s="402"/>
      <c r="M42" s="403"/>
      <c r="N42" s="71"/>
      <c r="O42" s="68"/>
    </row>
    <row r="43" spans="2:25" thickBot="1" x14ac:dyDescent="0.3">
      <c r="B43" s="7"/>
      <c r="C43" s="9"/>
      <c r="D43" s="44"/>
      <c r="E43" s="44"/>
      <c r="F43" s="3" t="s">
        <v>19</v>
      </c>
      <c r="G43" s="3" t="s">
        <v>19</v>
      </c>
      <c r="H43" s="33" t="str">
        <f>CHOOSE(MATCH(F43&amp;G43,{"HighHigh";"Med.High";"HighMed.";"LowHigh";"Med.Med.";"HighLow";"LowMed.";"Med.Low";"LowLow"},0),"High","High","High","Med.","Med.","Med.","Low","Low","Low")</f>
        <v>Low</v>
      </c>
      <c r="I43" s="48"/>
      <c r="J43" s="44"/>
      <c r="K43" s="33" t="s">
        <v>20</v>
      </c>
      <c r="L43" s="408"/>
      <c r="M43" s="400"/>
      <c r="N43" s="71"/>
      <c r="O43" s="68"/>
    </row>
    <row r="44" spans="2:25" s="51" customFormat="1" ht="52.5" customHeight="1" thickBot="1" x14ac:dyDescent="0.3">
      <c r="B44" s="7"/>
      <c r="C44" s="9"/>
      <c r="D44" s="58"/>
      <c r="E44" s="58"/>
      <c r="F44" s="3" t="s">
        <v>19</v>
      </c>
      <c r="G44" s="3" t="s">
        <v>19</v>
      </c>
      <c r="H44" s="54" t="str">
        <f>CHOOSE(MATCH(F44&amp;G44,{"HighHigh";"Med.High";"HighMed.";"LowHigh";"Med.Med.";"HighLow";"LowMed.";"Med.Low";"LowLow"},0),"High","High","High","Med.","Med.","Med.","Low","Low","Low")</f>
        <v>Low</v>
      </c>
      <c r="I44" s="59"/>
      <c r="J44" s="58"/>
      <c r="K44" s="60" t="s">
        <v>20</v>
      </c>
      <c r="L44" s="404"/>
      <c r="M44" s="405"/>
      <c r="N44" s="71"/>
      <c r="O44" s="68"/>
    </row>
    <row r="45" spans="2:25" s="51" customFormat="1" ht="52.5" customHeight="1" thickBot="1" x14ac:dyDescent="0.3">
      <c r="B45" s="7"/>
      <c r="C45" s="9"/>
      <c r="D45" s="58"/>
      <c r="E45" s="58"/>
      <c r="F45" s="3" t="s">
        <v>19</v>
      </c>
      <c r="G45" s="3" t="s">
        <v>19</v>
      </c>
      <c r="H45" s="54" t="str">
        <f>CHOOSE(MATCH(F45&amp;G45,{"HighHigh";"Med.High";"HighMed.";"LowHigh";"Med.Med.";"HighLow";"LowMed.";"Med.Low";"LowLow"},0),"High","High","High","Med.","Med.","Med.","Low","Low","Low")</f>
        <v>Low</v>
      </c>
      <c r="I45" s="59"/>
      <c r="J45" s="58"/>
      <c r="K45" s="60" t="s">
        <v>20</v>
      </c>
      <c r="L45" s="404"/>
      <c r="M45" s="405"/>
      <c r="N45" s="71"/>
      <c r="O45" s="68"/>
    </row>
    <row r="46" spans="2:25" s="51" customFormat="1" thickBot="1" x14ac:dyDescent="0.3">
      <c r="B46" s="7"/>
      <c r="C46" s="9"/>
      <c r="D46" s="58"/>
      <c r="E46" s="58"/>
      <c r="F46" s="3" t="s">
        <v>19</v>
      </c>
      <c r="G46" s="3" t="s">
        <v>19</v>
      </c>
      <c r="H46" s="54" t="str">
        <f>CHOOSE(MATCH(F46&amp;G46,{"HighHigh";"Med.High";"HighMed.";"LowHigh";"Med.Med.";"HighLow";"LowMed.";"Med.Low";"LowLow"},0),"High","High","High","Med.","Med.","Med.","Low","Low","Low")</f>
        <v>Low</v>
      </c>
      <c r="I46" s="59"/>
      <c r="J46" s="58"/>
      <c r="K46" s="54" t="s">
        <v>20</v>
      </c>
      <c r="L46" s="406"/>
      <c r="M46" s="407"/>
      <c r="N46" s="71"/>
      <c r="O46" s="68"/>
    </row>
    <row r="47" spans="2:25" s="51" customFormat="1" thickBot="1" x14ac:dyDescent="0.3">
      <c r="B47" s="7"/>
      <c r="C47" s="9"/>
      <c r="D47" s="58"/>
      <c r="E47" s="58"/>
      <c r="F47" s="3" t="s">
        <v>19</v>
      </c>
      <c r="G47" s="3" t="s">
        <v>19</v>
      </c>
      <c r="H47" s="54" t="str">
        <f>CHOOSE(MATCH(F47&amp;G47,{"HighHigh";"Med.High";"HighMed.";"LowHigh";"Med.Med.";"HighLow";"LowMed.";"Med.Low";"LowLow"},0),"High","High","High","Med.","Med.","Med.","Low","Low","Low")</f>
        <v>Low</v>
      </c>
      <c r="I47" s="59"/>
      <c r="J47" s="58"/>
      <c r="K47" s="54" t="s">
        <v>18</v>
      </c>
      <c r="L47" s="406"/>
      <c r="M47" s="407"/>
      <c r="N47" s="71"/>
      <c r="O47" s="68"/>
    </row>
    <row r="48" spans="2:25" s="51" customFormat="1" thickBot="1" x14ac:dyDescent="0.3">
      <c r="B48" s="7"/>
      <c r="C48" s="9"/>
      <c r="D48" s="58"/>
      <c r="E48" s="58"/>
      <c r="F48" s="3" t="s">
        <v>19</v>
      </c>
      <c r="G48" s="3" t="s">
        <v>19</v>
      </c>
      <c r="H48" s="54" t="str">
        <f>CHOOSE(MATCH(F48&amp;G48,{"HighHigh";"Med.High";"HighMed.";"LowHigh";"Med.Med.";"HighLow";"LowMed.";"Med.Low";"LowLow"},0),"High","High","High","Med.","Med.","Med.","Low","Low","Low")</f>
        <v>Low</v>
      </c>
      <c r="I48" s="59"/>
      <c r="J48" s="58"/>
      <c r="K48" s="54" t="s">
        <v>19</v>
      </c>
      <c r="L48" s="406"/>
      <c r="M48" s="407"/>
      <c r="N48" s="71"/>
      <c r="O48" s="68"/>
    </row>
    <row r="49" spans="2:17" s="51" customFormat="1" ht="52.5" customHeight="1" thickBot="1" x14ac:dyDescent="0.3">
      <c r="B49" s="7"/>
      <c r="C49" s="9"/>
      <c r="D49" s="58"/>
      <c r="E49" s="58"/>
      <c r="F49" s="3" t="s">
        <v>19</v>
      </c>
      <c r="G49" s="3" t="s">
        <v>19</v>
      </c>
      <c r="H49" s="54" t="str">
        <f>CHOOSE(MATCH(F49&amp;G49,{"HighHigh";"Med.High";"HighMed.";"LowHigh";"Med.Med.";"HighLow";"LowMed.";"Med.Low";"LowLow"},0),"High","High","High","Med.","Med.","Med.","Low","Low","Low")</f>
        <v>Low</v>
      </c>
      <c r="I49" s="59"/>
      <c r="J49" s="58"/>
      <c r="K49" s="61" t="s">
        <v>20</v>
      </c>
      <c r="L49" s="406"/>
      <c r="M49" s="407"/>
      <c r="N49" s="71"/>
      <c r="O49" s="68"/>
    </row>
    <row r="50" spans="2:17" s="51" customFormat="1" ht="52.5" customHeight="1" thickBot="1" x14ac:dyDescent="0.3">
      <c r="B50" s="52"/>
      <c r="C50" s="9"/>
      <c r="D50" s="58"/>
      <c r="E50" s="58"/>
      <c r="F50" s="3" t="s">
        <v>19</v>
      </c>
      <c r="G50" s="3" t="s">
        <v>19</v>
      </c>
      <c r="H50" s="54" t="str">
        <f>CHOOSE(MATCH(F50&amp;G50,{"HighHigh";"Med.High";"HighMed.";"LowHigh";"Med.Med.";"HighLow";"LowMed.";"Med.Low";"LowLow"},0),"High","High","High","Med.","Med.","Med.","Low","Low","Low")</f>
        <v>Low</v>
      </c>
      <c r="I50" s="59"/>
      <c r="J50" s="58"/>
      <c r="K50" s="60" t="s">
        <v>19</v>
      </c>
      <c r="L50" s="404"/>
      <c r="M50" s="405"/>
      <c r="N50" s="71"/>
      <c r="O50" s="68"/>
    </row>
    <row r="51" spans="2:17" s="51" customFormat="1" thickBot="1" x14ac:dyDescent="0.3">
      <c r="B51" s="52"/>
      <c r="C51" s="9"/>
      <c r="D51" s="58"/>
      <c r="E51" s="58"/>
      <c r="F51" s="3" t="s">
        <v>19</v>
      </c>
      <c r="G51" s="3" t="s">
        <v>19</v>
      </c>
      <c r="H51" s="54" t="str">
        <f>CHOOSE(MATCH(F51&amp;G51,{"HighHigh";"Med.High";"HighMed.";"LowHigh";"Med.Med.";"HighLow";"LowMed.";"Med.Low";"LowLow"},0),"High","High","High","Med.","Med.","Med.","Low","Low","Low")</f>
        <v>Low</v>
      </c>
      <c r="I51" s="59"/>
      <c r="J51" s="58"/>
      <c r="K51" s="54" t="s">
        <v>20</v>
      </c>
      <c r="L51" s="406"/>
      <c r="M51" s="407"/>
      <c r="N51" s="71"/>
      <c r="O51" s="68"/>
    </row>
    <row r="52" spans="2:17" s="51" customFormat="1" thickBot="1" x14ac:dyDescent="0.3">
      <c r="B52" s="52"/>
      <c r="C52" s="9"/>
      <c r="D52" s="58"/>
      <c r="E52" s="58"/>
      <c r="F52" s="3" t="s">
        <v>19</v>
      </c>
      <c r="G52" s="3" t="s">
        <v>19</v>
      </c>
      <c r="H52" s="54" t="str">
        <f>CHOOSE(MATCH(F52&amp;G52,{"HighHigh";"Med.High";"HighMed.";"LowHigh";"Med.Med.";"HighLow";"LowMed.";"Med.Low";"LowLow"},0),"High","High","High","Med.","Med.","Med.","Low","Low","Low")</f>
        <v>Low</v>
      </c>
      <c r="I52" s="59"/>
      <c r="J52" s="58"/>
      <c r="K52" s="54" t="s">
        <v>19</v>
      </c>
      <c r="L52" s="406"/>
      <c r="M52" s="407"/>
      <c r="N52" s="71"/>
      <c r="O52" s="68"/>
    </row>
    <row r="53" spans="2:17" s="51" customFormat="1" thickBot="1" x14ac:dyDescent="0.3">
      <c r="B53" s="52"/>
      <c r="C53" s="9"/>
      <c r="D53" s="58"/>
      <c r="E53" s="58"/>
      <c r="F53" s="3" t="s">
        <v>19</v>
      </c>
      <c r="G53" s="3" t="s">
        <v>19</v>
      </c>
      <c r="H53" s="54" t="str">
        <f>CHOOSE(MATCH(F53&amp;G53,{"HighHigh";"Med.High";"HighMed.";"LowHigh";"Med.Med.";"HighLow";"LowMed.";"Med.Low";"LowLow"},0),"High","High","High","Med.","Med.","Med.","Low","Low","Low")</f>
        <v>Low</v>
      </c>
      <c r="I53" s="59"/>
      <c r="J53" s="58"/>
      <c r="K53" s="54" t="s">
        <v>19</v>
      </c>
      <c r="L53" s="406"/>
      <c r="M53" s="407"/>
      <c r="N53" s="71"/>
      <c r="O53" s="68"/>
    </row>
    <row r="54" spans="2:17" s="51" customFormat="1" ht="52.5" customHeight="1" thickBot="1" x14ac:dyDescent="0.3">
      <c r="B54" s="52"/>
      <c r="C54" s="9"/>
      <c r="D54" s="58"/>
      <c r="E54" s="58"/>
      <c r="F54" s="3" t="s">
        <v>19</v>
      </c>
      <c r="G54" s="3" t="s">
        <v>19</v>
      </c>
      <c r="H54" s="54" t="str">
        <f>CHOOSE(MATCH(F54&amp;G54,{"HighHigh";"Med.High";"HighMed.";"LowHigh";"Med.Med.";"HighLow";"LowMed.";"Med.Low";"LowLow"},0),"High","High","High","Med.","Med.","Med.","Low","Low","Low")</f>
        <v>Low</v>
      </c>
      <c r="I54" s="59"/>
      <c r="J54" s="58"/>
      <c r="K54" s="60" t="s">
        <v>19</v>
      </c>
      <c r="L54" s="404"/>
      <c r="M54" s="405"/>
      <c r="N54" s="71"/>
      <c r="O54" s="68"/>
    </row>
    <row r="55" spans="2:17" s="51" customFormat="1" thickBot="1" x14ac:dyDescent="0.3">
      <c r="B55" s="52"/>
      <c r="C55" s="9"/>
      <c r="D55" s="58"/>
      <c r="E55" s="58"/>
      <c r="F55" s="3" t="s">
        <v>19</v>
      </c>
      <c r="G55" s="3" t="s">
        <v>19</v>
      </c>
      <c r="H55" s="54" t="str">
        <f>CHOOSE(MATCH(F55&amp;G55,{"HighHigh";"Med.High";"HighMed.";"LowHigh";"Med.Med.";"HighLow";"LowMed.";"Med.Low";"LowLow"},0),"High","High","High","Med.","Med.","Med.","Low","Low","Low")</f>
        <v>Low</v>
      </c>
      <c r="I55" s="59"/>
      <c r="J55" s="58"/>
      <c r="K55" s="54" t="s">
        <v>19</v>
      </c>
      <c r="L55" s="406"/>
      <c r="M55" s="407"/>
      <c r="N55" s="71"/>
      <c r="O55" s="68"/>
    </row>
    <row r="56" spans="2:17" s="51" customFormat="1" ht="52.5" customHeight="1" thickBot="1" x14ac:dyDescent="0.3">
      <c r="B56" s="52"/>
      <c r="C56" s="9"/>
      <c r="D56" s="58"/>
      <c r="E56" s="58"/>
      <c r="F56" s="3" t="s">
        <v>19</v>
      </c>
      <c r="G56" s="3" t="s">
        <v>19</v>
      </c>
      <c r="H56" s="54" t="str">
        <f>CHOOSE(MATCH(F56&amp;G56,{"HighHigh";"Med.High";"HighMed.";"LowHigh";"Med.Med.";"HighLow";"LowMed.";"Med.Low";"LowLow"},0),"High","High","High","Med.","Med.","Med.","Low","Low","Low")</f>
        <v>Low</v>
      </c>
      <c r="I56" s="59"/>
      <c r="J56" s="58"/>
      <c r="K56" s="55" t="s">
        <v>19</v>
      </c>
      <c r="L56" s="404"/>
      <c r="M56" s="405"/>
      <c r="N56" s="71"/>
      <c r="O56" s="68"/>
    </row>
    <row r="57" spans="2:17" ht="52.5" customHeight="1" x14ac:dyDescent="0.25">
      <c r="B57" s="26"/>
      <c r="C57" s="26"/>
      <c r="D57" s="35"/>
      <c r="E57" s="27"/>
      <c r="F57" s="28"/>
      <c r="G57" s="28"/>
      <c r="H57" s="45" t="s">
        <v>22</v>
      </c>
      <c r="I57" s="49"/>
      <c r="J57" s="30"/>
      <c r="K57" s="29"/>
      <c r="L57" s="400"/>
      <c r="M57" s="401"/>
      <c r="N57" s="71"/>
    </row>
    <row r="58" spans="2:17" ht="42.75" customHeight="1" x14ac:dyDescent="0.25">
      <c r="B58" s="15"/>
      <c r="C58" s="1"/>
      <c r="D58" s="36"/>
      <c r="E58" s="11"/>
      <c r="F58" s="12"/>
      <c r="G58" s="12"/>
      <c r="H58" s="18"/>
      <c r="I58" s="2"/>
      <c r="J58" s="2"/>
      <c r="K58" s="22"/>
      <c r="L58" s="31"/>
      <c r="M58" s="22"/>
      <c r="N58" s="71"/>
      <c r="P58" s="14" t="s">
        <v>23</v>
      </c>
    </row>
    <row r="59" spans="2:17" ht="20.25" x14ac:dyDescent="0.25">
      <c r="B59" s="16"/>
      <c r="C59" s="17"/>
      <c r="D59" s="31"/>
      <c r="E59"/>
      <c r="F59" s="12"/>
      <c r="G59" s="12"/>
      <c r="H59" s="18"/>
      <c r="I59" s="14"/>
      <c r="J59" s="14"/>
      <c r="K59" s="23"/>
      <c r="M59" s="23"/>
      <c r="N59" s="71"/>
      <c r="P59" t="s">
        <v>24</v>
      </c>
      <c r="Q59" t="s">
        <v>25</v>
      </c>
    </row>
    <row r="60" spans="2:17" ht="20.25" x14ac:dyDescent="0.25">
      <c r="B60" s="16"/>
      <c r="C60" s="17"/>
      <c r="D60" s="31"/>
      <c r="E60"/>
      <c r="F60" s="12"/>
      <c r="G60" s="12"/>
      <c r="H60" s="18"/>
      <c r="I60" s="14"/>
      <c r="J60" s="14"/>
      <c r="K60" s="23"/>
      <c r="M60" s="23"/>
      <c r="N60" s="71"/>
    </row>
    <row r="61" spans="2:17" ht="20.25" x14ac:dyDescent="0.2">
      <c r="B61" s="16"/>
      <c r="C61" s="17"/>
      <c r="D61" s="31"/>
      <c r="E61"/>
      <c r="F61" s="12"/>
      <c r="G61" s="12"/>
      <c r="H61" s="18"/>
      <c r="I61" s="14"/>
      <c r="J61" s="14"/>
      <c r="K61" s="23"/>
      <c r="M61" s="23"/>
      <c r="P61" t="s">
        <v>18</v>
      </c>
      <c r="Q61" t="s">
        <v>18</v>
      </c>
    </row>
    <row r="62" spans="2:17" ht="20.25" x14ac:dyDescent="0.2">
      <c r="B62" s="16"/>
      <c r="C62" s="17"/>
      <c r="D62" s="31"/>
      <c r="E62"/>
      <c r="F62" s="12"/>
      <c r="G62" s="12"/>
      <c r="H62" s="18"/>
      <c r="I62" s="14"/>
      <c r="J62" s="14"/>
      <c r="K62" s="23"/>
      <c r="M62" s="23"/>
      <c r="P62" t="s">
        <v>20</v>
      </c>
      <c r="Q62" t="s">
        <v>20</v>
      </c>
    </row>
    <row r="63" spans="2:17" ht="20.25" x14ac:dyDescent="0.2">
      <c r="B63" s="16"/>
      <c r="C63" s="17"/>
      <c r="D63" s="31"/>
      <c r="E63"/>
      <c r="F63" s="12"/>
      <c r="G63" s="12"/>
      <c r="H63" s="18"/>
      <c r="I63" s="14"/>
      <c r="J63" s="14"/>
      <c r="K63" s="23"/>
      <c r="M63" s="23"/>
      <c r="P63" t="s">
        <v>19</v>
      </c>
      <c r="Q63" t="s">
        <v>19</v>
      </c>
    </row>
    <row r="64" spans="2:17" ht="20.25" x14ac:dyDescent="0.2">
      <c r="B64" s="16"/>
      <c r="C64" s="17"/>
      <c r="D64" s="31"/>
      <c r="E64"/>
      <c r="F64" s="12"/>
      <c r="G64" s="12"/>
      <c r="H64" s="18"/>
      <c r="I64" s="14"/>
      <c r="J64" s="14"/>
      <c r="K64" s="23"/>
      <c r="M64" s="23"/>
    </row>
    <row r="65" spans="2:13" ht="20.25" x14ac:dyDescent="0.2">
      <c r="B65" s="16"/>
      <c r="C65" s="17"/>
      <c r="D65" s="31"/>
      <c r="E65"/>
      <c r="F65" s="12"/>
      <c r="G65" s="12"/>
      <c r="H65" s="18"/>
      <c r="I65" s="14"/>
      <c r="J65" s="14"/>
      <c r="K65" s="23"/>
      <c r="M65" s="23"/>
    </row>
    <row r="66" spans="2:13" ht="20.25" x14ac:dyDescent="0.2">
      <c r="B66" s="16"/>
      <c r="C66" s="17"/>
      <c r="D66" s="31"/>
      <c r="E66"/>
      <c r="F66" s="12"/>
      <c r="G66" s="12"/>
      <c r="H66" s="18"/>
      <c r="I66" s="14"/>
      <c r="J66" s="14"/>
      <c r="K66" s="23"/>
      <c r="M66" s="23"/>
    </row>
    <row r="67" spans="2:13" ht="20.25" x14ac:dyDescent="0.2">
      <c r="B67" s="16"/>
      <c r="C67" s="17"/>
      <c r="D67" s="31"/>
      <c r="E67"/>
      <c r="F67" s="12"/>
      <c r="G67" s="12"/>
      <c r="H67" s="18"/>
      <c r="I67" s="14"/>
      <c r="J67" s="14"/>
      <c r="K67" s="23"/>
      <c r="M67" s="23"/>
    </row>
    <row r="68" spans="2:13" ht="20.25" x14ac:dyDescent="0.2">
      <c r="B68" s="16"/>
      <c r="C68" s="17"/>
      <c r="D68" s="31"/>
      <c r="E68"/>
      <c r="F68" s="12"/>
      <c r="G68" s="12"/>
      <c r="H68" s="18"/>
      <c r="I68" s="14"/>
      <c r="J68" s="14"/>
      <c r="K68" s="23"/>
      <c r="M68" s="23"/>
    </row>
    <row r="69" spans="2:13" ht="20.25" x14ac:dyDescent="0.2">
      <c r="B69" s="16"/>
      <c r="C69" s="17"/>
      <c r="D69" s="31"/>
      <c r="E69"/>
      <c r="F69" s="12"/>
      <c r="G69" s="12"/>
      <c r="H69" s="18"/>
      <c r="I69" s="14"/>
      <c r="J69" s="14"/>
      <c r="K69" s="23"/>
      <c r="M69" s="23"/>
    </row>
    <row r="70" spans="2:13" ht="20.25" x14ac:dyDescent="0.2">
      <c r="B70" s="16"/>
      <c r="C70" s="17"/>
      <c r="D70" s="31"/>
      <c r="E70"/>
      <c r="F70" s="12"/>
      <c r="G70" s="12"/>
      <c r="H70" s="18"/>
      <c r="I70" s="14"/>
      <c r="J70" s="14"/>
      <c r="K70" s="23"/>
      <c r="M70" s="23"/>
    </row>
    <row r="71" spans="2:13" ht="20.25" x14ac:dyDescent="0.2">
      <c r="B71" s="16"/>
      <c r="C71" s="17"/>
      <c r="D71" s="31"/>
      <c r="E71"/>
      <c r="F71" s="12"/>
      <c r="G71" s="12"/>
      <c r="H71" s="18"/>
      <c r="I71" s="14"/>
      <c r="J71" s="14"/>
      <c r="K71" s="23"/>
      <c r="M71" s="23"/>
    </row>
    <row r="72" spans="2:13" ht="20.25" x14ac:dyDescent="0.2">
      <c r="B72" s="16"/>
      <c r="C72" s="17"/>
      <c r="D72" s="31"/>
      <c r="E72"/>
      <c r="F72" s="13"/>
      <c r="G72" s="13"/>
      <c r="H72" s="19"/>
      <c r="I72" s="14"/>
      <c r="J72" s="14"/>
      <c r="K72" s="23"/>
      <c r="M72" s="23"/>
    </row>
    <row r="73" spans="2:13" ht="20.25" x14ac:dyDescent="0.2">
      <c r="B73" s="16"/>
      <c r="C73" s="17"/>
      <c r="D73" s="31"/>
      <c r="E73"/>
      <c r="F73" s="13"/>
      <c r="G73" s="13"/>
      <c r="H73" s="19"/>
      <c r="I73" s="14"/>
      <c r="J73" s="14"/>
      <c r="K73" s="23"/>
      <c r="M73" s="23"/>
    </row>
    <row r="74" spans="2:13" ht="20.25" x14ac:dyDescent="0.2">
      <c r="B74" s="16"/>
      <c r="C74" s="17"/>
      <c r="D74" s="31"/>
      <c r="E74"/>
      <c r="F74" s="13"/>
      <c r="G74" s="13"/>
      <c r="H74" s="19"/>
      <c r="I74" s="14"/>
      <c r="J74" s="14"/>
      <c r="K74" s="23"/>
      <c r="M74" s="23"/>
    </row>
    <row r="75" spans="2:13" ht="20.25" x14ac:dyDescent="0.2">
      <c r="B75" s="16"/>
      <c r="C75" s="17"/>
      <c r="D75" s="31"/>
      <c r="E75"/>
      <c r="F75" s="13"/>
      <c r="G75" s="13"/>
      <c r="H75" s="19"/>
      <c r="I75" s="14"/>
      <c r="J75" s="14"/>
      <c r="K75" s="23"/>
      <c r="M75" s="23"/>
    </row>
    <row r="76" spans="2:13" ht="20.25" x14ac:dyDescent="0.2">
      <c r="B76" s="16"/>
      <c r="C76" s="17"/>
      <c r="D76" s="31"/>
      <c r="E76"/>
      <c r="F76" s="13"/>
      <c r="G76" s="13"/>
      <c r="H76" s="19"/>
      <c r="I76" s="14"/>
      <c r="J76" s="14"/>
      <c r="K76" s="23"/>
      <c r="M76" s="23"/>
    </row>
    <row r="77" spans="2:13" ht="20.25" x14ac:dyDescent="0.2">
      <c r="B77" s="16"/>
      <c r="C77" s="17"/>
      <c r="D77" s="31"/>
      <c r="E77"/>
      <c r="F77" s="13"/>
      <c r="G77" s="13"/>
      <c r="H77" s="19"/>
      <c r="I77" s="14"/>
      <c r="J77" s="14"/>
      <c r="K77" s="23"/>
      <c r="M77" s="23"/>
    </row>
    <row r="78" spans="2:13" ht="20.25" x14ac:dyDescent="0.2">
      <c r="B78" s="16"/>
      <c r="C78" s="17"/>
      <c r="D78" s="31" t="s">
        <v>26</v>
      </c>
      <c r="E78"/>
      <c r="F78" s="13"/>
      <c r="G78" s="13"/>
      <c r="H78" s="19"/>
      <c r="I78" s="14"/>
      <c r="J78" s="14"/>
      <c r="K78" s="23"/>
      <c r="M78" s="23"/>
    </row>
    <row r="79" spans="2:13" ht="20.25" x14ac:dyDescent="0.2">
      <c r="B79" s="16"/>
      <c r="C79" s="17"/>
      <c r="D79" s="62" t="s">
        <v>27</v>
      </c>
      <c r="E79"/>
      <c r="F79" s="13"/>
      <c r="G79" s="13"/>
      <c r="H79" s="19"/>
      <c r="I79" s="14"/>
      <c r="J79" s="14"/>
      <c r="K79" s="23"/>
      <c r="M79" s="23"/>
    </row>
    <row r="80" spans="2:13" ht="20.25" x14ac:dyDescent="0.2">
      <c r="B80" s="16"/>
      <c r="C80" s="17"/>
      <c r="D80" s="31"/>
      <c r="E80"/>
      <c r="F80" s="13"/>
      <c r="G80" s="13"/>
      <c r="H80" s="19"/>
      <c r="I80" s="14"/>
      <c r="J80" s="14"/>
      <c r="K80" s="23"/>
      <c r="M80" s="23"/>
    </row>
    <row r="81" spans="2:13" ht="20.25" x14ac:dyDescent="0.2">
      <c r="B81" s="16"/>
      <c r="C81" s="17"/>
      <c r="D81" s="31"/>
      <c r="E81"/>
      <c r="F81" s="13"/>
      <c r="G81" s="13"/>
      <c r="H81" s="19"/>
      <c r="I81" s="14"/>
      <c r="J81" s="14"/>
      <c r="K81" s="23"/>
      <c r="M81" s="23"/>
    </row>
    <row r="82" spans="2:13" ht="20.25" x14ac:dyDescent="0.2">
      <c r="B82" s="16"/>
      <c r="C82" s="17"/>
      <c r="D82" s="31"/>
      <c r="E82"/>
      <c r="F82" s="13"/>
      <c r="G82" s="13"/>
      <c r="H82" s="19"/>
      <c r="I82" s="14"/>
      <c r="J82" s="14"/>
      <c r="K82" s="23"/>
      <c r="M82" s="23"/>
    </row>
    <row r="83" spans="2:13" ht="20.25" x14ac:dyDescent="0.2">
      <c r="B83" s="16"/>
      <c r="C83" s="17"/>
      <c r="D83" s="31"/>
      <c r="E83"/>
      <c r="F83" s="13"/>
      <c r="G83" s="13"/>
      <c r="H83" s="19"/>
      <c r="I83" s="14"/>
      <c r="J83" s="14"/>
      <c r="K83" s="23"/>
      <c r="M83" s="23"/>
    </row>
    <row r="84" spans="2:13" ht="18" x14ac:dyDescent="0.2">
      <c r="B84" s="16"/>
      <c r="C84" s="17"/>
      <c r="D84" s="31"/>
      <c r="E84"/>
      <c r="F84" s="412" t="s">
        <v>28</v>
      </c>
      <c r="G84" s="412"/>
      <c r="H84" s="21" t="s">
        <v>29</v>
      </c>
      <c r="I84" s="14"/>
      <c r="J84" s="14"/>
      <c r="K84" s="23"/>
      <c r="M84" s="23"/>
    </row>
    <row r="85" spans="2:13" thickBot="1" x14ac:dyDescent="0.35">
      <c r="B85" s="16"/>
      <c r="C85" s="17"/>
      <c r="D85" s="31"/>
      <c r="E85"/>
      <c r="F85"/>
      <c r="G85"/>
      <c r="H85" s="20"/>
      <c r="I85" s="14"/>
      <c r="J85" s="14"/>
      <c r="K85" s="23"/>
      <c r="M85" s="23"/>
    </row>
    <row r="86" spans="2:13" thickBot="1" x14ac:dyDescent="0.25">
      <c r="B86" s="16"/>
      <c r="C86" s="17"/>
      <c r="D86" s="31"/>
      <c r="E86"/>
      <c r="F86" s="3" t="s">
        <v>18</v>
      </c>
      <c r="G86" s="3" t="s">
        <v>18</v>
      </c>
      <c r="H86" s="33" t="str">
        <f>CHOOSE(MATCH(F86&amp;G86,{"HighHigh";"Med.High";"HighMed.";"LowHigh";"Med.Med.";"HighLow";"LowMed.";"Med.Low";"LowLow"},0),"High","High","High","Med.","Med.","Med.","Low","Low","Low")</f>
        <v>High</v>
      </c>
      <c r="I86" s="14"/>
      <c r="J86" s="14"/>
      <c r="K86" s="23"/>
      <c r="M86" s="23"/>
    </row>
    <row r="87" spans="2:13" thickBot="1" x14ac:dyDescent="0.25">
      <c r="B87" s="16"/>
      <c r="C87" s="17"/>
      <c r="D87" s="31"/>
      <c r="E87"/>
      <c r="F87" s="3" t="s">
        <v>20</v>
      </c>
      <c r="G87" s="3" t="s">
        <v>18</v>
      </c>
      <c r="H87" s="33" t="str">
        <f>CHOOSE(MATCH(F87&amp;G87,{"HighHigh";"Med.High";"HighMed.";"LowHigh";"Med.Med.";"HighLow";"LowMed.";"Med.Low";"LowLow"},0),"High","High","High","Med.","Med.","Med.","Low","Low","Low")</f>
        <v>High</v>
      </c>
      <c r="I87" s="14"/>
      <c r="J87" s="14"/>
      <c r="K87" s="23"/>
      <c r="M87" s="23"/>
    </row>
    <row r="88" spans="2:13" thickBot="1" x14ac:dyDescent="0.25">
      <c r="B88" s="16"/>
      <c r="C88" s="17"/>
      <c r="D88" s="31"/>
      <c r="E88"/>
      <c r="F88" s="3" t="s">
        <v>18</v>
      </c>
      <c r="G88" s="3" t="s">
        <v>20</v>
      </c>
      <c r="H88" s="33" t="str">
        <f>CHOOSE(MATCH(F88&amp;G88,{"HighHigh";"Med.High";"HighMed.";"LowHigh";"Med.Med.";"HighLow";"LowMed.";"Med.Low";"LowLow"},0),"High","High","High","Med.","Med.","Med.","Low","Low","Low")</f>
        <v>High</v>
      </c>
      <c r="I88" s="14"/>
      <c r="J88" s="14"/>
      <c r="K88" s="23"/>
      <c r="M88" s="23"/>
    </row>
    <row r="89" spans="2:13" thickBot="1" x14ac:dyDescent="0.25">
      <c r="B89" s="16"/>
      <c r="C89" s="17"/>
      <c r="D89" s="31"/>
      <c r="E89"/>
      <c r="F89" s="3" t="s">
        <v>19</v>
      </c>
      <c r="G89" s="3" t="s">
        <v>18</v>
      </c>
      <c r="H89" s="33" t="str">
        <f>CHOOSE(MATCH(F89&amp;G89,{"HighHigh";"Med.High";"HighMed.";"LowHigh";"Med.Med.";"HighLow";"LowMed.";"Med.Low";"LowLow"},0),"High","High","High","Med.","Med.","Med.","Low","Low","Low")</f>
        <v>Med.</v>
      </c>
      <c r="I89" s="14"/>
      <c r="J89" s="14"/>
      <c r="K89" s="23"/>
      <c r="M89" s="23"/>
    </row>
    <row r="90" spans="2:13" thickBot="1" x14ac:dyDescent="0.25">
      <c r="B90" s="16"/>
      <c r="C90" s="17"/>
      <c r="D90" s="31"/>
      <c r="E90"/>
      <c r="F90" s="3" t="s">
        <v>20</v>
      </c>
      <c r="G90" s="3" t="s">
        <v>20</v>
      </c>
      <c r="H90" s="33" t="str">
        <f>CHOOSE(MATCH(F90&amp;G90,{"HighHigh";"Med.High";"HighMed.";"LowHigh";"Med.Med.";"HighLow";"LowMed.";"Med.Low";"LowLow"},0),"High","High","High","Med.","Med.","Med.","Low","Low","Low")</f>
        <v>Med.</v>
      </c>
      <c r="I90" s="14"/>
      <c r="J90" s="14"/>
      <c r="K90" s="23"/>
      <c r="M90" s="23"/>
    </row>
    <row r="91" spans="2:13" thickBot="1" x14ac:dyDescent="0.25">
      <c r="B91" s="16"/>
      <c r="C91" s="17"/>
      <c r="D91" s="31"/>
      <c r="E91"/>
      <c r="F91" s="3" t="s">
        <v>18</v>
      </c>
      <c r="G91" s="3" t="s">
        <v>19</v>
      </c>
      <c r="H91" s="33" t="str">
        <f>CHOOSE(MATCH(F91&amp;G91,{"HighHigh";"Med.High";"HighMed.";"LowHigh";"Med.Med.";"HighLow";"LowMed.";"Med.Low";"LowLow"},0),"High","High","High","Med.","Med.","Med.","Low","Low","Low")</f>
        <v>Med.</v>
      </c>
      <c r="I91" s="14"/>
      <c r="J91" s="14"/>
      <c r="K91" s="23"/>
      <c r="M91" s="23"/>
    </row>
    <row r="92" spans="2:13" thickBot="1" x14ac:dyDescent="0.25">
      <c r="B92" s="16"/>
      <c r="C92" s="17"/>
      <c r="D92" s="31"/>
      <c r="E92"/>
      <c r="F92" s="3" t="s">
        <v>19</v>
      </c>
      <c r="G92" s="3" t="s">
        <v>20</v>
      </c>
      <c r="H92" s="33" t="str">
        <f>CHOOSE(MATCH(F92&amp;G92,{"HighHigh";"Med.High";"HighMed.";"LowHigh";"Med.Med.";"HighLow";"LowMed.";"Med.Low";"LowLow"},0),"High","High","High","Med.","Med.","Med.","Low","Low","Low")</f>
        <v>Low</v>
      </c>
      <c r="I92" s="14"/>
      <c r="J92" s="14"/>
      <c r="K92" s="23"/>
      <c r="M92" s="23"/>
    </row>
    <row r="93" spans="2:13" thickBot="1" x14ac:dyDescent="0.25">
      <c r="B93" s="16"/>
      <c r="C93" s="17"/>
      <c r="D93" s="31"/>
      <c r="E93"/>
      <c r="F93" s="3" t="s">
        <v>20</v>
      </c>
      <c r="G93" s="3" t="s">
        <v>19</v>
      </c>
      <c r="H93" s="33" t="str">
        <f>CHOOSE(MATCH(F93&amp;G93,{"HighHigh";"Med.High";"HighMed.";"LowHigh";"Med.Med.";"HighLow";"LowMed.";"Med.Low";"LowLow"},0),"High","High","High","Med.","Med.","Med.","Low","Low","Low")</f>
        <v>Low</v>
      </c>
      <c r="I93" s="14"/>
      <c r="J93" s="14"/>
      <c r="K93" s="23"/>
      <c r="M93" s="23"/>
    </row>
    <row r="94" spans="2:13" thickBot="1" x14ac:dyDescent="0.25">
      <c r="B94" s="16"/>
      <c r="C94" s="17"/>
      <c r="D94" s="31"/>
      <c r="E94"/>
      <c r="F94" s="3" t="s">
        <v>19</v>
      </c>
      <c r="G94" s="3" t="s">
        <v>19</v>
      </c>
      <c r="H94" s="33" t="str">
        <f>CHOOSE(MATCH(F94&amp;G94,{"HighHigh";"Med.High";"HighMed.";"LowHigh";"Med.Med.";"HighLow";"LowMed.";"Med.Low";"LowLow"},0),"High","High","High","Med.","Med.","Med.","Low","Low","Low")</f>
        <v>Low</v>
      </c>
      <c r="I94" s="14"/>
      <c r="J94" s="14"/>
      <c r="K94" s="23"/>
      <c r="M94" s="23"/>
    </row>
    <row r="95" spans="2:13" thickBot="1" x14ac:dyDescent="0.25">
      <c r="B95" s="16"/>
      <c r="C95" s="17"/>
      <c r="D95" s="31"/>
      <c r="E95"/>
      <c r="F95" s="13"/>
      <c r="G95" s="13"/>
      <c r="H95" s="19"/>
      <c r="I95" s="14"/>
      <c r="J95" s="14"/>
      <c r="K95" s="23"/>
      <c r="M95" s="23"/>
    </row>
  </sheetData>
  <mergeCells count="71">
    <mergeCell ref="L35:M35"/>
    <mergeCell ref="L36:M36"/>
    <mergeCell ref="L30:M30"/>
    <mergeCell ref="L31:M31"/>
    <mergeCell ref="L34:M34"/>
    <mergeCell ref="L33:M33"/>
    <mergeCell ref="L32:M32"/>
    <mergeCell ref="L24:M24"/>
    <mergeCell ref="L28:M28"/>
    <mergeCell ref="L29:M29"/>
    <mergeCell ref="L9:M9"/>
    <mergeCell ref="L15:M15"/>
    <mergeCell ref="L14:M14"/>
    <mergeCell ref="L13:M13"/>
    <mergeCell ref="L12:M12"/>
    <mergeCell ref="L10:M10"/>
    <mergeCell ref="L11:M11"/>
    <mergeCell ref="L20:M20"/>
    <mergeCell ref="L19:M19"/>
    <mergeCell ref="L18:M18"/>
    <mergeCell ref="L17:M17"/>
    <mergeCell ref="L16:M16"/>
    <mergeCell ref="L23:M23"/>
    <mergeCell ref="Y1:Y2"/>
    <mergeCell ref="N1:N2"/>
    <mergeCell ref="T1:T2"/>
    <mergeCell ref="U1:U2"/>
    <mergeCell ref="V1:V2"/>
    <mergeCell ref="W1:W2"/>
    <mergeCell ref="X1:X2"/>
    <mergeCell ref="P1:P2"/>
    <mergeCell ref="Q1:Q2"/>
    <mergeCell ref="R1:R2"/>
    <mergeCell ref="S1:S2"/>
    <mergeCell ref="N3:P3"/>
    <mergeCell ref="F84:G84"/>
    <mergeCell ref="B1:D1"/>
    <mergeCell ref="L1:M1"/>
    <mergeCell ref="L2:M2"/>
    <mergeCell ref="L3:M3"/>
    <mergeCell ref="L25:M25"/>
    <mergeCell ref="L26:M26"/>
    <mergeCell ref="L4:M4"/>
    <mergeCell ref="L5:M5"/>
    <mergeCell ref="L22:M22"/>
    <mergeCell ref="L7:M7"/>
    <mergeCell ref="L27:M27"/>
    <mergeCell ref="L6:M6"/>
    <mergeCell ref="L38:M38"/>
    <mergeCell ref="L46:M46"/>
    <mergeCell ref="L45:M45"/>
    <mergeCell ref="L41:M41"/>
    <mergeCell ref="L37:M37"/>
    <mergeCell ref="L40:M40"/>
    <mergeCell ref="L39:M39"/>
    <mergeCell ref="L8:M8"/>
    <mergeCell ref="L21:M21"/>
    <mergeCell ref="L57:M57"/>
    <mergeCell ref="L42:M42"/>
    <mergeCell ref="L54:M54"/>
    <mergeCell ref="L50:M50"/>
    <mergeCell ref="L56:M56"/>
    <mergeCell ref="L55:M55"/>
    <mergeCell ref="L48:M48"/>
    <mergeCell ref="L49:M49"/>
    <mergeCell ref="L44:M44"/>
    <mergeCell ref="L51:M51"/>
    <mergeCell ref="L52:M52"/>
    <mergeCell ref="L47:M47"/>
    <mergeCell ref="L53:M53"/>
    <mergeCell ref="L43:M43"/>
  </mergeCells>
  <phoneticPr fontId="0" type="noConversion"/>
  <conditionalFormatting sqref="H4:H57 K4:K57 H86:H94">
    <cfRule type="cellIs" dxfId="4" priority="907" stopIfTrue="1" operator="equal">
      <formula>"High"</formula>
    </cfRule>
    <cfRule type="cellIs" dxfId="3" priority="912" stopIfTrue="1" operator="equal">
      <formula>"Med."</formula>
    </cfRule>
    <cfRule type="cellIs" dxfId="2" priority="913" stopIfTrue="1" operator="equal">
      <formula>"Low"</formula>
    </cfRule>
    <cfRule type="containsErrors" dxfId="1" priority="916">
      <formula>ISERROR(H4)</formula>
    </cfRule>
  </conditionalFormatting>
  <conditionalFormatting sqref="K4:K57 F4:F57 F86:F94">
    <cfRule type="cellIs" dxfId="0" priority="1092" operator="equal">
      <formula>4</formula>
    </cfRule>
  </conditionalFormatting>
  <dataValidations xWindow="622" yWindow="343" count="2">
    <dataValidation type="list" allowBlank="1" showInputMessage="1" showErrorMessage="1" prompt="Probability" sqref="F86:F94 F4:F57 K4:K57" xr:uid="{00000000-0002-0000-0000-000000000000}">
      <formula1>$P$60:$P$63</formula1>
    </dataValidation>
    <dataValidation type="list" allowBlank="1" showInputMessage="1" showErrorMessage="1" prompt="Impact" sqref="G86:G94 G4:G57" xr:uid="{00000000-0002-0000-0000-000001000000}">
      <formula1>$Q$60:$Q$63</formula1>
    </dataValidation>
  </dataValidations>
  <printOptions horizontalCentered="1"/>
  <pageMargins left="0.23622047244094491" right="0.23622047244094491" top="0.98425196850393704" bottom="0.39370078740157483" header="0.31496062992125984" footer="0.23622047244094491"/>
  <pageSetup paperSize="5" scale="69" fitToHeight="23" orientation="landscape" r:id="rId1"/>
  <headerFooter alignWithMargins="0">
    <oddFooter>&amp;L&amp;F&amp;C&amp;P of &amp;N</oddFooter>
  </headerFooter>
  <rowBreaks count="1" manualBreakCount="1">
    <brk id="58" min="1" max="26" man="1"/>
  </rowBreaks>
  <ignoredErrors>
    <ignoredError sqref="H46 H34 H38" evalError="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zoomScale="90" zoomScaleNormal="90" workbookViewId="0">
      <selection activeCell="E67" sqref="E67"/>
    </sheetView>
  </sheetViews>
  <sheetFormatPr defaultRowHeight="12.75" x14ac:dyDescent="0.2"/>
  <sheetData/>
  <printOptions horizontalCentered="1" verticalCentered="1"/>
  <pageMargins left="0.7" right="0.7" top="0.75" bottom="0.75" header="0.3" footer="0.3"/>
  <pageSetup paperSize="17" scale="94" orientation="landscape"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
  <sheetViews>
    <sheetView workbookViewId="0">
      <selection activeCell="J14" sqref="J14"/>
    </sheetView>
  </sheetViews>
  <sheetFormatPr defaultRowHeight="12.75" x14ac:dyDescent="0.2"/>
  <cols>
    <col min="1" max="1" width="57.42578125" customWidth="1"/>
    <col min="2" max="2" width="9.7109375" bestFit="1" customWidth="1"/>
    <col min="3" max="3" width="11.5703125" bestFit="1" customWidth="1"/>
    <col min="4" max="4" width="8.42578125" bestFit="1" customWidth="1"/>
    <col min="5" max="5" width="11.85546875" bestFit="1" customWidth="1"/>
    <col min="6" max="6" width="12.85546875" customWidth="1"/>
  </cols>
  <sheetData>
    <row r="1" spans="1:6" x14ac:dyDescent="0.2">
      <c r="A1" s="432" t="s">
        <v>30</v>
      </c>
      <c r="B1" s="432"/>
      <c r="C1" s="432"/>
      <c r="D1" s="432"/>
      <c r="E1" s="432"/>
      <c r="F1" s="432"/>
    </row>
    <row r="2" spans="1:6" x14ac:dyDescent="0.2">
      <c r="A2" s="433" t="s">
        <v>31</v>
      </c>
      <c r="B2" s="433"/>
      <c r="C2" s="433"/>
      <c r="D2" s="433"/>
      <c r="E2" s="63" t="s">
        <v>32</v>
      </c>
      <c r="F2" s="63" t="s">
        <v>33</v>
      </c>
    </row>
    <row r="3" spans="1:6" x14ac:dyDescent="0.2">
      <c r="A3" s="434" t="s">
        <v>34</v>
      </c>
      <c r="B3" s="434"/>
      <c r="C3" s="434"/>
      <c r="D3" s="434"/>
      <c r="E3" s="434"/>
      <c r="F3" s="434"/>
    </row>
    <row r="4" spans="1:6" x14ac:dyDescent="0.2">
      <c r="A4" s="435" t="s">
        <v>35</v>
      </c>
      <c r="B4" s="435" t="s">
        <v>36</v>
      </c>
      <c r="C4" s="433" t="s">
        <v>37</v>
      </c>
      <c r="D4" s="433"/>
      <c r="E4" s="433" t="s">
        <v>38</v>
      </c>
      <c r="F4" s="433"/>
    </row>
    <row r="5" spans="1:6" x14ac:dyDescent="0.2">
      <c r="A5" s="435"/>
      <c r="B5" s="435"/>
      <c r="C5" s="64" t="s">
        <v>39</v>
      </c>
      <c r="D5" s="64" t="s">
        <v>40</v>
      </c>
      <c r="E5" s="64" t="s">
        <v>39</v>
      </c>
      <c r="F5" s="64" t="s">
        <v>40</v>
      </c>
    </row>
    <row r="6" spans="1:6" ht="15" x14ac:dyDescent="0.25">
      <c r="A6" s="34" t="s">
        <v>604</v>
      </c>
      <c r="B6" s="229">
        <v>0.75</v>
      </c>
      <c r="C6" s="63">
        <v>40</v>
      </c>
      <c r="D6" s="65">
        <v>200000</v>
      </c>
      <c r="E6" s="63">
        <f>B6*C6</f>
        <v>30</v>
      </c>
      <c r="F6" s="65">
        <f>B6*D6</f>
        <v>150000</v>
      </c>
    </row>
    <row r="7" spans="1:6" ht="15" x14ac:dyDescent="0.25">
      <c r="A7" s="34" t="s">
        <v>600</v>
      </c>
      <c r="B7" s="229">
        <v>0.25</v>
      </c>
      <c r="C7" s="63">
        <v>15</v>
      </c>
      <c r="D7" s="65">
        <v>50000</v>
      </c>
      <c r="E7" s="63">
        <f t="shared" ref="E7:E10" si="0">B7*C7</f>
        <v>3.75</v>
      </c>
      <c r="F7" s="65">
        <f t="shared" ref="F7:F10" si="1">B7*D7</f>
        <v>12500</v>
      </c>
    </row>
    <row r="8" spans="1:6" ht="15" x14ac:dyDescent="0.25">
      <c r="A8" s="34" t="s">
        <v>601</v>
      </c>
      <c r="B8" s="229">
        <v>0.75</v>
      </c>
      <c r="C8" s="63">
        <v>20</v>
      </c>
      <c r="D8" s="65">
        <v>80000</v>
      </c>
      <c r="E8" s="63">
        <f t="shared" si="0"/>
        <v>15</v>
      </c>
      <c r="F8" s="65">
        <f t="shared" si="1"/>
        <v>60000</v>
      </c>
    </row>
    <row r="9" spans="1:6" ht="15" x14ac:dyDescent="0.25">
      <c r="A9" s="34" t="s">
        <v>602</v>
      </c>
      <c r="B9" s="229">
        <v>0.5</v>
      </c>
      <c r="C9" s="63">
        <v>25</v>
      </c>
      <c r="D9" s="65">
        <v>120000</v>
      </c>
      <c r="E9" s="63">
        <f t="shared" si="0"/>
        <v>12.5</v>
      </c>
      <c r="F9" s="65">
        <f t="shared" si="1"/>
        <v>60000</v>
      </c>
    </row>
    <row r="10" spans="1:6" ht="15" x14ac:dyDescent="0.25">
      <c r="A10" s="34" t="s">
        <v>603</v>
      </c>
      <c r="B10" s="229">
        <v>0.5</v>
      </c>
      <c r="C10" s="63">
        <v>20</v>
      </c>
      <c r="D10" s="65">
        <v>70000</v>
      </c>
      <c r="E10" s="63">
        <f t="shared" si="0"/>
        <v>10</v>
      </c>
      <c r="F10" s="65">
        <f t="shared" si="1"/>
        <v>35000</v>
      </c>
    </row>
    <row r="11" spans="1:6" x14ac:dyDescent="0.2">
      <c r="A11" s="63"/>
      <c r="B11" s="63"/>
      <c r="C11" s="63"/>
      <c r="D11" s="63"/>
      <c r="E11" s="63"/>
      <c r="F11" s="63"/>
    </row>
    <row r="12" spans="1:6" x14ac:dyDescent="0.2">
      <c r="A12" s="437"/>
      <c r="B12" s="437"/>
      <c r="C12" s="437"/>
      <c r="D12" s="437"/>
      <c r="E12" s="63">
        <f>E6+E7+E8+E9+E10</f>
        <v>71.25</v>
      </c>
      <c r="F12" s="65">
        <f>F6+F7+F8+F9+F10</f>
        <v>317500</v>
      </c>
    </row>
    <row r="13" spans="1:6" x14ac:dyDescent="0.2">
      <c r="A13" s="436"/>
      <c r="B13" s="436"/>
      <c r="C13" s="436"/>
      <c r="D13" s="436"/>
      <c r="E13" s="63">
        <f>C6+C7+C8+C9+C10</f>
        <v>120</v>
      </c>
      <c r="F13" s="65">
        <f>D6+D7+D8+D9+D10</f>
        <v>520000</v>
      </c>
    </row>
    <row r="14" spans="1:6" x14ac:dyDescent="0.2">
      <c r="A14" s="438"/>
      <c r="B14" s="438"/>
      <c r="C14" s="438"/>
      <c r="D14" s="438"/>
      <c r="E14" s="63">
        <f>E12+E13</f>
        <v>191.25</v>
      </c>
      <c r="F14" s="65">
        <f>F12+F13</f>
        <v>837500</v>
      </c>
    </row>
    <row r="15" spans="1:6" x14ac:dyDescent="0.2">
      <c r="A15" s="439"/>
      <c r="B15" s="439"/>
      <c r="C15" s="439"/>
      <c r="D15" s="439"/>
      <c r="E15" s="439"/>
      <c r="F15" s="439"/>
    </row>
    <row r="16" spans="1:6" x14ac:dyDescent="0.2">
      <c r="A16" s="436"/>
      <c r="B16" s="437"/>
      <c r="C16" s="437"/>
      <c r="D16" s="437"/>
      <c r="E16" s="63" t="s">
        <v>39</v>
      </c>
      <c r="F16" s="63" t="s">
        <v>40</v>
      </c>
    </row>
    <row r="17" spans="1:6" x14ac:dyDescent="0.2">
      <c r="A17" s="436"/>
      <c r="B17" s="437"/>
      <c r="C17" s="437"/>
      <c r="D17" s="437"/>
      <c r="E17" s="63"/>
      <c r="F17" s="63"/>
    </row>
    <row r="18" spans="1:6" x14ac:dyDescent="0.2">
      <c r="A18" s="63"/>
      <c r="B18" s="437"/>
      <c r="C18" s="437"/>
      <c r="D18" s="437"/>
      <c r="E18" s="63"/>
      <c r="F18" s="63"/>
    </row>
    <row r="19" spans="1:6" x14ac:dyDescent="0.2">
      <c r="A19" s="437"/>
      <c r="B19" s="437"/>
      <c r="C19" s="437"/>
      <c r="D19" s="437"/>
      <c r="E19" s="63"/>
      <c r="F19" s="63"/>
    </row>
    <row r="20" spans="1:6" x14ac:dyDescent="0.2">
      <c r="A20" s="436"/>
      <c r="B20" s="436" t="s">
        <v>36</v>
      </c>
      <c r="C20" s="440" t="s">
        <v>37</v>
      </c>
      <c r="D20" s="441"/>
      <c r="E20" s="440" t="s">
        <v>41</v>
      </c>
      <c r="F20" s="441"/>
    </row>
    <row r="21" spans="1:6" x14ac:dyDescent="0.2">
      <c r="A21" s="436"/>
      <c r="B21" s="436"/>
      <c r="C21" s="63" t="s">
        <v>42</v>
      </c>
      <c r="D21" s="63" t="s">
        <v>40</v>
      </c>
      <c r="E21" s="63" t="s">
        <v>43</v>
      </c>
      <c r="F21" s="63" t="s">
        <v>40</v>
      </c>
    </row>
    <row r="22" spans="1:6" ht="15" x14ac:dyDescent="0.25">
      <c r="A22" s="34" t="s">
        <v>605</v>
      </c>
      <c r="B22" s="229">
        <v>0.5</v>
      </c>
      <c r="C22" s="63">
        <v>60</v>
      </c>
      <c r="D22" s="65">
        <v>120000</v>
      </c>
      <c r="E22" s="63">
        <f>B22*C22</f>
        <v>30</v>
      </c>
      <c r="F22" s="65">
        <f>B22*D22</f>
        <v>60000</v>
      </c>
    </row>
    <row r="23" spans="1:6" ht="15" x14ac:dyDescent="0.25">
      <c r="A23" s="34" t="s">
        <v>606</v>
      </c>
      <c r="B23" s="229">
        <v>0.75</v>
      </c>
      <c r="C23" s="63">
        <v>90</v>
      </c>
      <c r="D23" s="65">
        <v>150000</v>
      </c>
      <c r="E23" s="63">
        <f t="shared" ref="E23:E26" si="2">B23*C23</f>
        <v>67.5</v>
      </c>
      <c r="F23" s="65">
        <f t="shared" ref="F23:F26" si="3">B23*D23</f>
        <v>112500</v>
      </c>
    </row>
    <row r="24" spans="1:6" ht="15" x14ac:dyDescent="0.25">
      <c r="A24" s="34"/>
      <c r="B24" s="63"/>
      <c r="C24" s="63"/>
      <c r="D24" s="63"/>
      <c r="E24" s="63">
        <f t="shared" si="2"/>
        <v>0</v>
      </c>
      <c r="F24" s="63">
        <f t="shared" si="3"/>
        <v>0</v>
      </c>
    </row>
    <row r="25" spans="1:6" ht="15" x14ac:dyDescent="0.25">
      <c r="A25" s="34"/>
      <c r="B25" s="63"/>
      <c r="C25" s="63"/>
      <c r="D25" s="63"/>
      <c r="E25" s="63">
        <f t="shared" si="2"/>
        <v>0</v>
      </c>
      <c r="F25" s="63">
        <f t="shared" si="3"/>
        <v>0</v>
      </c>
    </row>
    <row r="26" spans="1:6" ht="15" x14ac:dyDescent="0.25">
      <c r="A26" s="34"/>
      <c r="B26" s="63"/>
      <c r="C26" s="63"/>
      <c r="D26" s="65"/>
      <c r="E26" s="63">
        <f t="shared" si="2"/>
        <v>0</v>
      </c>
      <c r="F26" s="63">
        <f t="shared" si="3"/>
        <v>0</v>
      </c>
    </row>
    <row r="27" spans="1:6" x14ac:dyDescent="0.2">
      <c r="A27" s="63"/>
      <c r="B27" s="63"/>
      <c r="C27" s="63"/>
      <c r="D27" s="63"/>
      <c r="E27" s="63"/>
      <c r="F27" s="63"/>
    </row>
    <row r="28" spans="1:6" x14ac:dyDescent="0.2">
      <c r="A28" s="437"/>
      <c r="B28" s="437"/>
      <c r="C28" s="437"/>
      <c r="D28" s="437"/>
      <c r="E28" s="63">
        <f>E22+E23+E24+E25+E26</f>
        <v>97.5</v>
      </c>
      <c r="F28" s="63">
        <f>F22+F23+F24+F25+F26</f>
        <v>172500</v>
      </c>
    </row>
    <row r="29" spans="1:6" x14ac:dyDescent="0.2">
      <c r="A29" s="436"/>
      <c r="B29" s="436"/>
      <c r="C29" s="436"/>
      <c r="D29" s="436"/>
      <c r="E29" s="63"/>
      <c r="F29" s="65"/>
    </row>
    <row r="30" spans="1:6" x14ac:dyDescent="0.2">
      <c r="A30" s="63" t="s">
        <v>44</v>
      </c>
      <c r="B30" s="63"/>
      <c r="C30" s="63"/>
      <c r="D30" s="63"/>
      <c r="E30" s="63">
        <f>E29+E28</f>
        <v>97.5</v>
      </c>
      <c r="F30" s="65">
        <f>F29+F28</f>
        <v>172500</v>
      </c>
    </row>
    <row r="31" spans="1:6" x14ac:dyDescent="0.2">
      <c r="A31" s="66" t="s">
        <v>47</v>
      </c>
      <c r="B31" s="66"/>
      <c r="C31" s="66"/>
      <c r="D31" s="66"/>
      <c r="E31" s="66">
        <f>E14-E30</f>
        <v>93.75</v>
      </c>
      <c r="F31" s="67">
        <f>F14-F30</f>
        <v>665000</v>
      </c>
    </row>
  </sheetData>
  <mergeCells count="21">
    <mergeCell ref="A29:D29"/>
    <mergeCell ref="A12:D12"/>
    <mergeCell ref="A13:D13"/>
    <mergeCell ref="A14:D14"/>
    <mergeCell ref="A15:F15"/>
    <mergeCell ref="A16:A17"/>
    <mergeCell ref="B16:D17"/>
    <mergeCell ref="B18:D18"/>
    <mergeCell ref="A19:D19"/>
    <mergeCell ref="A20:A21"/>
    <mergeCell ref="B20:B21"/>
    <mergeCell ref="A28:D28"/>
    <mergeCell ref="E20:F20"/>
    <mergeCell ref="C20:D20"/>
    <mergeCell ref="A1:F1"/>
    <mergeCell ref="A2:D2"/>
    <mergeCell ref="A3:F3"/>
    <mergeCell ref="A4:A5"/>
    <mergeCell ref="B4:B5"/>
    <mergeCell ref="C4:D4"/>
    <mergeCell ref="E4:F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9D74-ABA3-411B-97EC-F702CAC84BFE}">
  <dimension ref="A1:AC19"/>
  <sheetViews>
    <sheetView workbookViewId="0">
      <selection activeCell="O29" sqref="O29"/>
    </sheetView>
  </sheetViews>
  <sheetFormatPr defaultRowHeight="12.75" x14ac:dyDescent="0.2"/>
  <sheetData>
    <row r="1" spans="1:29" ht="15.75" x14ac:dyDescent="0.25">
      <c r="A1" s="442" t="s">
        <v>597</v>
      </c>
      <c r="B1" s="443"/>
      <c r="C1" s="443"/>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9"/>
    </row>
    <row r="2" spans="1:29" x14ac:dyDescent="0.2">
      <c r="A2" s="340"/>
      <c r="AC2" s="341"/>
    </row>
    <row r="3" spans="1:29" ht="15" x14ac:dyDescent="0.2">
      <c r="A3" s="342" t="s">
        <v>581</v>
      </c>
      <c r="AC3" s="341"/>
    </row>
    <row r="4" spans="1:29" ht="15" x14ac:dyDescent="0.2">
      <c r="A4" s="343" t="s">
        <v>582</v>
      </c>
      <c r="AC4" s="341"/>
    </row>
    <row r="5" spans="1:29" ht="15" x14ac:dyDescent="0.2">
      <c r="A5" s="343" t="s">
        <v>583</v>
      </c>
      <c r="AC5" s="341"/>
    </row>
    <row r="6" spans="1:29" ht="15" x14ac:dyDescent="0.2">
      <c r="A6" s="343" t="s">
        <v>584</v>
      </c>
      <c r="AC6" s="341"/>
    </row>
    <row r="7" spans="1:29" ht="15" x14ac:dyDescent="0.2">
      <c r="A7" s="343" t="s">
        <v>585</v>
      </c>
      <c r="AC7" s="341"/>
    </row>
    <row r="8" spans="1:29" ht="15" x14ac:dyDescent="0.2">
      <c r="A8" s="342" t="s">
        <v>586</v>
      </c>
      <c r="AC8" s="341"/>
    </row>
    <row r="9" spans="1:29" ht="15" x14ac:dyDescent="0.2">
      <c r="A9" s="342" t="s">
        <v>587</v>
      </c>
      <c r="AC9" s="341"/>
    </row>
    <row r="10" spans="1:29" ht="15" x14ac:dyDescent="0.2">
      <c r="A10" s="342" t="s">
        <v>588</v>
      </c>
      <c r="AC10" s="341"/>
    </row>
    <row r="11" spans="1:29" ht="15" x14ac:dyDescent="0.2">
      <c r="A11" s="342" t="s">
        <v>589</v>
      </c>
      <c r="AC11" s="341"/>
    </row>
    <row r="12" spans="1:29" ht="15" x14ac:dyDescent="0.2">
      <c r="A12" s="342" t="s">
        <v>590</v>
      </c>
      <c r="AC12" s="341"/>
    </row>
    <row r="13" spans="1:29" ht="15" x14ac:dyDescent="0.2">
      <c r="A13" s="343" t="s">
        <v>591</v>
      </c>
      <c r="AC13" s="341"/>
    </row>
    <row r="14" spans="1:29" ht="15" x14ac:dyDescent="0.2">
      <c r="A14" s="343" t="s">
        <v>592</v>
      </c>
      <c r="AC14" s="341"/>
    </row>
    <row r="15" spans="1:29" ht="15" x14ac:dyDescent="0.2">
      <c r="A15" s="343" t="s">
        <v>593</v>
      </c>
      <c r="AC15" s="341"/>
    </row>
    <row r="16" spans="1:29" ht="15" x14ac:dyDescent="0.2">
      <c r="A16" s="343" t="s">
        <v>594</v>
      </c>
      <c r="AC16" s="341"/>
    </row>
    <row r="17" spans="1:29" ht="15" x14ac:dyDescent="0.2">
      <c r="A17" s="343" t="s">
        <v>595</v>
      </c>
      <c r="AC17" s="341"/>
    </row>
    <row r="18" spans="1:29" ht="15" x14ac:dyDescent="0.2">
      <c r="A18" s="343" t="s">
        <v>596</v>
      </c>
      <c r="AC18" s="341"/>
    </row>
    <row r="19" spans="1:29" ht="15.75" thickBot="1" x14ac:dyDescent="0.25">
      <c r="A19" s="344"/>
      <c r="B19" s="345"/>
      <c r="C19" s="345"/>
      <c r="D19" s="345"/>
      <c r="E19" s="345"/>
      <c r="F19" s="345"/>
      <c r="G19" s="345"/>
      <c r="H19" s="345"/>
      <c r="I19" s="345"/>
      <c r="J19" s="345"/>
      <c r="K19" s="345"/>
      <c r="L19" s="345"/>
      <c r="M19" s="345"/>
      <c r="N19" s="345"/>
      <c r="O19" s="345"/>
      <c r="P19" s="345"/>
      <c r="Q19" s="345"/>
      <c r="R19" s="345"/>
      <c r="S19" s="345"/>
      <c r="T19" s="345"/>
      <c r="U19" s="345"/>
      <c r="V19" s="345"/>
      <c r="W19" s="345"/>
      <c r="X19" s="345"/>
      <c r="Y19" s="345"/>
      <c r="Z19" s="345"/>
      <c r="AA19" s="345"/>
      <c r="AB19" s="345"/>
      <c r="AC19" s="346"/>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4508-5365-4ED5-9402-7FBA1696571F}">
  <dimension ref="A1:B2"/>
  <sheetViews>
    <sheetView workbookViewId="0">
      <selection activeCell="B4" sqref="B4"/>
    </sheetView>
  </sheetViews>
  <sheetFormatPr defaultRowHeight="12.75" x14ac:dyDescent="0.2"/>
  <cols>
    <col min="1" max="1" width="51.140625" customWidth="1"/>
    <col min="2" max="2" width="33.5703125" customWidth="1"/>
  </cols>
  <sheetData>
    <row r="1" spans="1:2" ht="31.5" customHeight="1" x14ac:dyDescent="0.2">
      <c r="A1" s="347" t="s">
        <v>598</v>
      </c>
      <c r="B1" s="347">
        <v>1168369</v>
      </c>
    </row>
    <row r="2" spans="1:2" ht="32.25" customHeight="1" x14ac:dyDescent="0.2">
      <c r="A2" s="347" t="s">
        <v>599</v>
      </c>
      <c r="B2" s="347">
        <v>1142109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Project Activity R &amp; O Matrix</vt:lpstr>
      <vt:lpstr>External Factor R &amp; O Matrix</vt:lpstr>
      <vt:lpstr>R&amp; O Response Matrix</vt:lpstr>
      <vt:lpstr>Summary R &amp; O Matrix</vt:lpstr>
      <vt:lpstr>Risk &amp; Opportunity Register</vt:lpstr>
      <vt:lpstr>Impact &amp; Probability</vt:lpstr>
      <vt:lpstr>Time  Budget Calculations</vt:lpstr>
      <vt:lpstr>References</vt:lpstr>
      <vt:lpstr>Team</vt:lpstr>
      <vt:lpstr>'Risk &amp; Opportunity Register'!Criteria</vt:lpstr>
      <vt:lpstr>'External Factor R &amp; O Matrix'!Print_Area</vt:lpstr>
      <vt:lpstr>'Impact &amp; Probability'!Print_Area</vt:lpstr>
      <vt:lpstr>'Project Activity R &amp; O Matrix'!Print_Area</vt:lpstr>
      <vt:lpstr>'R&amp; O Response Matrix'!Print_Area</vt:lpstr>
      <vt:lpstr>'Risk &amp; Opportunity Register'!Print_Area</vt:lpstr>
      <vt:lpstr>'Summary R &amp; O Matrix'!Print_Area</vt:lpstr>
      <vt:lpstr>'External Factor R &amp; O Matrix'!Print_Titles</vt:lpstr>
      <vt:lpstr>'R&amp; O Response Matrix'!Print_Titles</vt:lpstr>
      <vt:lpstr>'Risk &amp; Opportunity Register'!Print_Titles</vt:lpstr>
      <vt:lpstr>'Summary R &amp; O Matrix'!Print_Titles</vt:lpstr>
    </vt:vector>
  </TitlesOfParts>
  <Manager/>
  <Company>Project Control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Noel Hayes</dc:creator>
  <cp:keywords/>
  <dc:description/>
  <cp:lastModifiedBy>Liyanage, Gihan Shamike</cp:lastModifiedBy>
  <cp:revision/>
  <cp:lastPrinted>2022-03-10T14:49:46Z</cp:lastPrinted>
  <dcterms:created xsi:type="dcterms:W3CDTF">2006-03-27T16:33:06Z</dcterms:created>
  <dcterms:modified xsi:type="dcterms:W3CDTF">2024-02-10T02:22:29Z</dcterms:modified>
  <cp:category/>
  <cp:contentStatus/>
</cp:coreProperties>
</file>