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autoCompressPictures="0"/>
  <mc:AlternateContent xmlns:mc="http://schemas.openxmlformats.org/markup-compatibility/2006">
    <mc:Choice Requires="x15">
      <x15ac:absPath xmlns:x15ac="http://schemas.microsoft.com/office/spreadsheetml/2010/11/ac" url="C:\Users\Gihan\Desktop\Risk\"/>
    </mc:Choice>
  </mc:AlternateContent>
  <xr:revisionPtr revIDLastSave="0" documentId="13_ncr:1_{0D4A1D39-65AE-46D4-8418-6A31AB0C1004}" xr6:coauthVersionLast="47" xr6:coauthVersionMax="47" xr10:uidLastSave="{00000000-0000-0000-0000-000000000000}"/>
  <bookViews>
    <workbookView xWindow="-120" yWindow="-120" windowWidth="29040" windowHeight="15720" tabRatio="630" xr2:uid="{00000000-000D-0000-FFFF-FFFF00000000}"/>
  </bookViews>
  <sheets>
    <sheet name="List Of Customers" sheetId="1" r:id="rId1"/>
    <sheet name="Customer Priortizing" sheetId="2" r:id="rId2"/>
    <sheet name="Requirements Prioritizing" sheetId="6" r:id="rId3"/>
    <sheet name="Requirements Specifications" sheetId="4" r:id="rId4"/>
    <sheet name="Referenc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P19" i="2" l="1"/>
  <c r="P18" i="2"/>
  <c r="B18" i="2"/>
  <c r="C18" i="2"/>
  <c r="D18" i="2"/>
  <c r="E18" i="2"/>
  <c r="F18" i="2"/>
  <c r="G18" i="2"/>
  <c r="H18" i="2"/>
  <c r="I18" i="2"/>
  <c r="J18" i="2"/>
  <c r="K18" i="2"/>
  <c r="L18" i="2"/>
  <c r="M18" i="2"/>
  <c r="N18" i="2"/>
  <c r="O18" i="2"/>
  <c r="S3" i="2"/>
  <c r="B4" i="2"/>
  <c r="S4" i="2" s="1"/>
  <c r="B5" i="2"/>
  <c r="C5" i="2"/>
  <c r="B6" i="2"/>
  <c r="C6" i="2"/>
  <c r="D6" i="2"/>
  <c r="B7" i="2"/>
  <c r="C7" i="2"/>
  <c r="D7" i="2"/>
  <c r="E7" i="2"/>
  <c r="B8" i="2"/>
  <c r="C8" i="2"/>
  <c r="D8" i="2"/>
  <c r="E8" i="2"/>
  <c r="F8" i="2"/>
  <c r="B9" i="2"/>
  <c r="C9" i="2"/>
  <c r="D9" i="2"/>
  <c r="E9" i="2"/>
  <c r="F9" i="2"/>
  <c r="G9" i="2"/>
  <c r="B10" i="2"/>
  <c r="C10" i="2"/>
  <c r="D10" i="2"/>
  <c r="E10" i="2"/>
  <c r="F10" i="2"/>
  <c r="G10" i="2"/>
  <c r="H10" i="2"/>
  <c r="S10" i="2"/>
  <c r="B11" i="2"/>
  <c r="C11" i="2"/>
  <c r="D11" i="2"/>
  <c r="E11" i="2"/>
  <c r="F11" i="2"/>
  <c r="G11" i="2"/>
  <c r="H11" i="2"/>
  <c r="I11" i="2"/>
  <c r="B12" i="2"/>
  <c r="C12" i="2"/>
  <c r="D12" i="2"/>
  <c r="E12" i="2"/>
  <c r="F12" i="2"/>
  <c r="G12" i="2"/>
  <c r="H12" i="2"/>
  <c r="I12" i="2"/>
  <c r="J12" i="2"/>
  <c r="B13" i="2"/>
  <c r="C13" i="2"/>
  <c r="D13" i="2"/>
  <c r="E13" i="2"/>
  <c r="F13" i="2"/>
  <c r="G13" i="2"/>
  <c r="H13" i="2"/>
  <c r="I13" i="2"/>
  <c r="J13" i="2"/>
  <c r="K13" i="2"/>
  <c r="B19" i="2"/>
  <c r="C19" i="2"/>
  <c r="D19" i="2"/>
  <c r="E19" i="2"/>
  <c r="F19" i="2"/>
  <c r="G19" i="2"/>
  <c r="H19" i="2"/>
  <c r="I19" i="2"/>
  <c r="J19" i="2"/>
  <c r="K19" i="2"/>
  <c r="L19" i="2"/>
  <c r="M19" i="2"/>
  <c r="N19" i="2"/>
  <c r="O19" i="2"/>
  <c r="Q19" i="2"/>
  <c r="B14" i="2"/>
  <c r="C14" i="2"/>
  <c r="D14" i="2"/>
  <c r="E14" i="2"/>
  <c r="F14" i="2"/>
  <c r="G14" i="2"/>
  <c r="H14" i="2"/>
  <c r="I14" i="2"/>
  <c r="J14" i="2"/>
  <c r="K14" i="2"/>
  <c r="L14" i="2"/>
  <c r="B15" i="2"/>
  <c r="C15" i="2"/>
  <c r="D15" i="2"/>
  <c r="E15" i="2"/>
  <c r="F15" i="2"/>
  <c r="G15" i="2"/>
  <c r="H15" i="2"/>
  <c r="I15" i="2"/>
  <c r="J15" i="2"/>
  <c r="K15" i="2"/>
  <c r="L15" i="2"/>
  <c r="M15" i="2"/>
  <c r="B16" i="2"/>
  <c r="C16" i="2"/>
  <c r="D16" i="2"/>
  <c r="E16" i="2"/>
  <c r="F16" i="2"/>
  <c r="G16" i="2"/>
  <c r="H16" i="2"/>
  <c r="I16" i="2"/>
  <c r="J16" i="2"/>
  <c r="K16" i="2"/>
  <c r="L16" i="2"/>
  <c r="M16" i="2"/>
  <c r="N16" i="2"/>
  <c r="B17" i="2"/>
  <c r="C17" i="2"/>
  <c r="D17" i="2"/>
  <c r="E17" i="2"/>
  <c r="F17" i="2"/>
  <c r="G17" i="2"/>
  <c r="H17" i="2"/>
  <c r="I17" i="2"/>
  <c r="J17" i="2"/>
  <c r="K17" i="2"/>
  <c r="L17" i="2"/>
  <c r="M17" i="2"/>
  <c r="N17" i="2"/>
  <c r="O17" i="2"/>
  <c r="S9" i="2" l="1"/>
  <c r="S19" i="2"/>
  <c r="S5" i="2"/>
  <c r="S18" i="2"/>
  <c r="S6" i="2"/>
  <c r="S12" i="2"/>
  <c r="S14" i="2"/>
  <c r="S13" i="2"/>
  <c r="S8" i="2"/>
  <c r="S17" i="2"/>
  <c r="S15" i="2"/>
  <c r="S11" i="2"/>
  <c r="S7" i="2"/>
  <c r="S16" i="2"/>
  <c r="S20" i="2" l="1"/>
  <c r="T14" i="2" s="1"/>
  <c r="T7" i="2" l="1"/>
  <c r="T13" i="2"/>
  <c r="T19" i="2"/>
  <c r="T5" i="2"/>
  <c r="T17" i="2"/>
  <c r="T15" i="2"/>
  <c r="T10" i="2"/>
  <c r="T4" i="2"/>
  <c r="T9" i="2"/>
  <c r="T18" i="2"/>
  <c r="T3" i="2"/>
  <c r="T12" i="2"/>
  <c r="T16" i="2"/>
  <c r="T6" i="2"/>
  <c r="T11" i="2"/>
  <c r="T8" i="2"/>
  <c r="T20" i="2" l="1"/>
</calcChain>
</file>

<file path=xl/sharedStrings.xml><?xml version="1.0" encoding="utf-8"?>
<sst xmlns="http://schemas.openxmlformats.org/spreadsheetml/2006/main" count="148" uniqueCount="100">
  <si>
    <t>List of Customers</t>
  </si>
  <si>
    <t>External Customers</t>
  </si>
  <si>
    <t>Internal Customers</t>
  </si>
  <si>
    <t>Hidden Customers</t>
  </si>
  <si>
    <t>Row Total</t>
  </si>
  <si>
    <t>Relative Decimal
 Value</t>
  </si>
  <si>
    <t xml:space="preserve">Grand Total  </t>
  </si>
  <si>
    <t>Scoring Key</t>
  </si>
  <si>
    <t>1/10 = Much less important</t>
  </si>
  <si>
    <t>Grand Total</t>
  </si>
  <si>
    <t>Relative Decimal Value</t>
  </si>
  <si>
    <t>Sum of row scores</t>
  </si>
  <si>
    <t>Sum of row totals</t>
  </si>
  <si>
    <t>Row total divided by grand total</t>
  </si>
  <si>
    <t>10 = Much more important</t>
  </si>
  <si>
    <t>5 = More important</t>
  </si>
  <si>
    <t>1 = Equally important</t>
  </si>
  <si>
    <t>1/5 = Less important</t>
  </si>
  <si>
    <t>References:</t>
  </si>
  <si>
    <t>Requirements</t>
  </si>
  <si>
    <t>Specifications</t>
  </si>
  <si>
    <t>Requirements Specifications</t>
  </si>
  <si>
    <t>Requirements Prioritization</t>
  </si>
  <si>
    <t>Importance (1-10)</t>
  </si>
  <si>
    <t>Justification</t>
  </si>
  <si>
    <t>Priority Ranking</t>
  </si>
  <si>
    <r>
      <t xml:space="preserve">The textbook (Rose) presents the </t>
    </r>
    <r>
      <rPr>
        <i/>
        <sz val="10"/>
        <rFont val="Calibri"/>
        <family val="2"/>
        <scheme val="minor"/>
      </rPr>
      <t>Full Analytical Criteria Method</t>
    </r>
    <r>
      <rPr>
        <sz val="10"/>
        <rFont val="Calibri"/>
        <family val="2"/>
        <scheme val="minor"/>
      </rPr>
      <t xml:space="preserve"> (p50) for prioritizing requirements.  For the Module 10 assignment, we will use a simplified approach with the following table.  Rank each requirement from 1 to 10 where 10 is most important and 1 is least important.  Provide justification for each evaluation.  Identify priority ranking.</t>
    </r>
  </si>
  <si>
    <t>Importance:</t>
  </si>
  <si>
    <t>10 - Absolute requirement - the project cannot be successfully completed without this requirement</t>
  </si>
  <si>
    <t>1 - Wish list item only</t>
  </si>
  <si>
    <t>:</t>
  </si>
  <si>
    <t>Residents</t>
  </si>
  <si>
    <t>Commuters</t>
  </si>
  <si>
    <t>Local businesses</t>
  </si>
  <si>
    <t>Emergency services</t>
  </si>
  <si>
    <t>Cyclists</t>
  </si>
  <si>
    <t>Pedestrians</t>
  </si>
  <si>
    <t xml:space="preserve">City of London's Engineering Department </t>
  </si>
  <si>
    <t>Construction contractors</t>
  </si>
  <si>
    <t>City of London's Transportation Department</t>
  </si>
  <si>
    <t>Historical preservation groups</t>
  </si>
  <si>
    <t>Utilities companies</t>
  </si>
  <si>
    <t>London Transit users</t>
  </si>
  <si>
    <t>Future generations</t>
  </si>
  <si>
    <t>Environmental and Conservation Agencies</t>
  </si>
  <si>
    <t>Government of Canada and Province of Ontario</t>
  </si>
  <si>
    <t>Canadian Pacific Railway (CPR)</t>
  </si>
  <si>
    <t>City of London's maintenance crews</t>
  </si>
  <si>
    <t>Canadian
Pacific
Railway (CPR)</t>
  </si>
  <si>
    <t>L-Shaped Matrix</t>
  </si>
  <si>
    <t>Requirement for the Adelaide Underpass</t>
  </si>
  <si>
    <t>Pedestrian Safety</t>
  </si>
  <si>
    <t>Cyclist Convenience</t>
  </si>
  <si>
    <t>Traffic Flow Efficiency</t>
  </si>
  <si>
    <t>Accessibility</t>
  </si>
  <si>
    <t>Adequate Lighting</t>
  </si>
  <si>
    <t>Minimal Environmental Impact</t>
  </si>
  <si>
    <t>Aesthetics</t>
  </si>
  <si>
    <t>Noise Reduction</t>
  </si>
  <si>
    <t>Drainage Efficiency</t>
  </si>
  <si>
    <t>Durability</t>
  </si>
  <si>
    <t>Emergency Accessibility</t>
  </si>
  <si>
    <t>Integration with Surroundings</t>
  </si>
  <si>
    <t>Maintenance Ease</t>
  </si>
  <si>
    <t>Clear Signage</t>
  </si>
  <si>
    <t>Bicycle Parking</t>
  </si>
  <si>
    <t>Green Space</t>
  </si>
  <si>
    <t>Ensures the safety of pedestrians crossing the underpass</t>
  </si>
  <si>
    <t>Provides a smooth passage for cyclists</t>
  </si>
  <si>
    <t>Ensures smooth traffic flow through the underpass</t>
  </si>
  <si>
    <t>Ensures accessibility for people with disabilities</t>
  </si>
  <si>
    <t>Provides sufficient lighting for safety and visibility</t>
  </si>
  <si>
    <t>Minimizes disruption to the environment during construction and operation</t>
  </si>
  <si>
    <t>Enhances the visual appeal of the underpass</t>
  </si>
  <si>
    <t>Minimizes noise pollution in the surrounding area</t>
  </si>
  <si>
    <t>Ensures effective drainage to prevent flooding</t>
  </si>
  <si>
    <t>Ensures the structure's longevity and resilience</t>
  </si>
  <si>
    <t>Provides emergency access to the underpass if needed</t>
  </si>
  <si>
    <t>Blends seamlessly with the surrounding urban landscape</t>
  </si>
  <si>
    <t>Simplifies maintenance tasks for long-term upkeep</t>
  </si>
  <si>
    <t>Provides clear signage for navigation within the underpass</t>
  </si>
  <si>
    <t>Includes designated parking areas for bicycles</t>
  </si>
  <si>
    <t>Incorporates green spaces for recreational purposes</t>
  </si>
  <si>
    <t>Installation of pedestrian-friendly features such as well-marked crosswalks, tactile paving, and adequate lighting throughout the underpass. These specifications ensure that pedestrians can navigate the underpass safely, especially during low-light conditions or inclement weather, promoting pedestrian safety and accessibility.</t>
  </si>
  <si>
    <t>Dedicated bike lanes separated from vehicular traffic, bicycle parking facilities, and clear signage for cyclists.
By providing designated lanes and parking, along with clear signage, cyclists are accommodated effectively, promoting convenience and encouraging cycling as a sustainable mode of transportation.</t>
  </si>
  <si>
    <t>Multiple lanes for vehicular traffic, synchronized traffic signals, and efficient intersection design to minimize congestion.
This specifications aim to optimize traffic flow, reduce delays, and improve overall traffic efficiency, ensuring smooth movement of vehicles through the underpass and minimizing potential traffic jams.</t>
  </si>
  <si>
    <t>ADA-compliant ramps, and tactile indicators for individuals with disabilities, ensuring barrier-free access to all areas of the underpass.
By incorporating accessibility features, the underpass becomes inclusive, allowing people with disabilities to navigate the space independently and safely, promoting equality and accessibility for all.</t>
  </si>
  <si>
    <t>High-quality LED lighting fixtures strategically placed to ensure uniform illumination and visibility throughout the underpass.
Proper lighting enhances safety and visibility, especially during nighttime or inclement weather, reducing the risk of accidents and creating a welcoming environment for pedestrians and cyclists.</t>
  </si>
  <si>
    <t>Architectural design elements, public art installations, and landscaping to enhance the visual appeal and cultural significance of the underpass. Incorporating aesthetic elements creates a visually pleasing and engaging space that contributes to the cultural identity of the community, fostering civic pride and enhancing the overall urban landscape.</t>
  </si>
  <si>
    <t>Use of sustainable construction materials, implementation of stormwater management systems, and preservation of existing vegetation where possible. These aims to minimize disruption to the surrounding environment, reduce carbon footprint, and preserve natural resources, aligning with sustainable development goals and minimizing negative ecological impacts.</t>
  </si>
  <si>
    <t xml:space="preserve">Sound barriers, acoustic panels, and noise-absorbing pavement materials to mitigate traffic noise and minimize disturbance to nearby residents. This aims to enhance the quality of life for nearby residents by reducing noise pollution, creating a more peaceful and comfortable living environment, and mitigating the negative effects of urban transportation on human health and well-being.
</t>
  </si>
  <si>
    <t>Customer</t>
  </si>
  <si>
    <t>Priority</t>
  </si>
  <si>
    <t>Reason</t>
  </si>
  <si>
    <t>Residents are directly impacted by the construction of the underpass as they live in the vicinity and will likely use the infrastructure. Their safety, convenience, and quality of life are paramount considerations. Prioritizing residents ensures that their needs and concerns are addressed, fostering community support and satisfaction with the project.</t>
  </si>
  <si>
    <t>Commuters represent a significant user group who rely on efficient transportation infrastructure to commute to work, school, or other destinations. Prioritizing commuters ensures that the underpass contributes to smoother traffic flow, reduces congestion, and improves overall transportation efficiency. Their satisfaction is crucial for the success of the project, as it affects daily mobility and productivity.</t>
  </si>
  <si>
    <t>The Transportation Department plays a key role in urban mobility and transportation planning. Prioritizing their needs ensures alignment with citywide transportation goals, safety standards, and traffic management strategies. Their input is essential for optimizing the design and functionality of the underpass within the broader transportation network.</t>
  </si>
  <si>
    <t>Local businesses are stakeholders whose operations may be impacted by the construction and operation of the underpass. Prioritizing local businesses involves mitigating potential disruptions, ensuring access to customers and suppliers, and minimizing economic impacts during and after construction. Their support and cooperation are vital for maintaining economic vitality in the area.</t>
  </si>
  <si>
    <t>Emergency services, including police, fire, and medical responders, rely on efficient transportation routes to reach their destinations quickly and safely. Prioritizing emergency services involves ensuring unimpeded access, adequate response times, and emergency preparedness measures. Their input is critical for designing infrastructure that supports emergency response efforts and enhances public safety.</t>
  </si>
  <si>
    <t>Adelaide Street North – CP Grade Separation ("Adelaide Underpass"). (2023). Retrieved from getinvolved.london.ca: https://getinvolved.london.ca/adelaide
Baxter, M. (2023). Adelaide Street underpass project a breath of fresh air for London residents. Retrieved from canada.constructconnect.com: https://canada.constructconnect.com/dcn/news/infrastructure/2023/09/adelaide-street-underpass-project-a-breath-of-fresh-air-for-london-residents
(n.d.). City of London | Adelaide Street North - Canadian Pacific Railway Grade Separation Class Environmental Assessment Study Report. City of London.
CityofLondonOntario. (2022). Adelaide Underpass Construction Public Update Meeting. Retrieved from youtube.com: https://www.youtube.com/watch?v=hmVhqVJR8Wc
Garfield Dales, P. D. (2022). Contract Award: Tender RFT 21-97 Adelaide Street North CPR. London, ON: City of London.
Prastowo, T. &amp;. (2020). Risk management on railway projects: A literature view. Facta universitatis - series: Architecture and Civil Engineering. 
Simon, A. (2023). Adelaide Street North to be closed as of Wednesday for underpass rail lift. Retrieved from globalnews.ca: https://globalnews.ca/news/9912091/adelaide-street-north-closure-london/
Stacey, M. (2022, Dec). The big dig: An inside look at the massive Adelaide underpass project. Retrieved from lfpress.com: https://lfpress.com/news/local-news/the-big-dig-an-inside-look-at-the-massive-adelaide-underpass-project
Stacey, M. (2023). Sticker shock: Cost of Adelaide Street underpass balloons by 50%. Retrieved from lfpress.com: https://lfpress.com/news/local-news/sticker-shock-cost-of-adelaide-street-underpass-balloons
The official website for the City of London, O. (2022). Adelaide Street North Underpass. Retrieved from london.ca: https://london.ca/projects/adelaide-street-north-underpass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</si>
</sst>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2"/>
      <color theme="1"/>
      <name val="Calibri"/>
      <family val="2"/>
      <charset val="134"/>
      <scheme val="minor"/>
    </font>
    <font>
      <sz val="12"/>
      <color theme="1"/>
      <name val="Cambria"/>
      <family val="1"/>
      <scheme val="major"/>
    </font>
    <font>
      <b/>
      <sz val="22"/>
      <color theme="1"/>
      <name val="Cambria"/>
      <family val="1"/>
      <scheme val="major"/>
    </font>
    <font>
      <sz val="18"/>
      <color theme="1"/>
      <name val="Cambria"/>
      <family val="1"/>
      <scheme val="major"/>
    </font>
    <font>
      <u/>
      <sz val="12"/>
      <color theme="10"/>
      <name val="Calibri"/>
      <family val="2"/>
      <charset val="134"/>
      <scheme val="minor"/>
    </font>
    <font>
      <u/>
      <sz val="12"/>
      <color theme="11"/>
      <name val="Calibri"/>
      <family val="2"/>
      <charset val="134"/>
      <scheme val="minor"/>
    </font>
    <font>
      <b/>
      <sz val="12"/>
      <color theme="1"/>
      <name val="Cambria"/>
      <family val="1"/>
      <scheme val="major"/>
    </font>
    <font>
      <sz val="16"/>
      <color theme="1"/>
      <name val="Cambria"/>
      <family val="1"/>
      <scheme val="major"/>
    </font>
    <font>
      <b/>
      <sz val="18"/>
      <color theme="1"/>
      <name val="Cambria"/>
      <family val="1"/>
      <scheme val="major"/>
    </font>
    <font>
      <sz val="10"/>
      <name val="Verdana"/>
      <family val="2"/>
    </font>
    <font>
      <sz val="10"/>
      <name val="Calibri"/>
      <family val="2"/>
      <scheme val="minor"/>
    </font>
    <font>
      <b/>
      <sz val="12"/>
      <name val="Calibri"/>
      <family val="2"/>
      <scheme val="minor"/>
    </font>
    <font>
      <i/>
      <sz val="10"/>
      <name val="Calibri"/>
      <family val="2"/>
      <scheme val="minor"/>
    </font>
    <font>
      <b/>
      <sz val="11"/>
      <name val="Calibri"/>
      <family val="2"/>
      <scheme val="minor"/>
    </font>
    <font>
      <sz val="12"/>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indexed="8"/>
        <bgColor indexed="64"/>
      </patternFill>
    </fill>
    <fill>
      <patternFill patternType="solid">
        <fgColor theme="1"/>
        <bgColor indexed="64"/>
      </patternFill>
    </fill>
    <fill>
      <patternFill patternType="solid">
        <fgColor theme="3" tint="0.79998168889431442"/>
        <bgColor indexed="64"/>
      </patternFill>
    </fill>
    <fill>
      <patternFill patternType="solid">
        <fgColor rgb="FFFFFFA7"/>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70">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9" fillId="0" borderId="0"/>
  </cellStyleXfs>
  <cellXfs count="59">
    <xf numFmtId="0" fontId="0" fillId="0" borderId="0" xfId="0"/>
    <xf numFmtId="0" fontId="1" fillId="0" borderId="0" xfId="0" applyFont="1"/>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1" xfId="0" applyFont="1" applyBorder="1" applyAlignment="1">
      <alignment horizontal="left" vertical="top" wrapText="1"/>
    </xf>
    <xf numFmtId="0" fontId="6"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textRotation="90"/>
    </xf>
    <xf numFmtId="0" fontId="1" fillId="0" borderId="0" xfId="0" applyFont="1" applyAlignment="1">
      <alignment horizontal="center" textRotation="90" wrapText="1"/>
    </xf>
    <xf numFmtId="164" fontId="1" fillId="3" borderId="0" xfId="0" applyNumberFormat="1" applyFont="1" applyFill="1" applyAlignment="1">
      <alignment horizontal="center" vertical="center"/>
    </xf>
    <xf numFmtId="164" fontId="1" fillId="0" borderId="0" xfId="0" applyNumberFormat="1" applyFont="1" applyAlignment="1">
      <alignment horizontal="center" vertical="center"/>
    </xf>
    <xf numFmtId="2" fontId="1" fillId="0" borderId="0" xfId="0" applyNumberFormat="1" applyFont="1" applyAlignment="1">
      <alignment horizontal="center" vertical="center"/>
    </xf>
    <xf numFmtId="164" fontId="1" fillId="4" borderId="0" xfId="0" applyNumberFormat="1" applyFont="1" applyFill="1" applyAlignment="1">
      <alignment horizontal="center" vertical="center"/>
    </xf>
    <xf numFmtId="0" fontId="3" fillId="2" borderId="10" xfId="0" applyFont="1" applyFill="1" applyBorder="1"/>
    <xf numFmtId="0" fontId="1" fillId="0" borderId="10" xfId="0" applyFont="1" applyBorder="1"/>
    <xf numFmtId="0" fontId="1" fillId="0" borderId="11" xfId="0" applyFont="1" applyBorder="1"/>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0" fillId="0" borderId="0" xfId="69" applyFont="1"/>
    <xf numFmtId="0" fontId="10" fillId="0" borderId="0" xfId="69" applyFont="1" applyAlignment="1">
      <alignment horizontal="center" vertical="center" wrapText="1"/>
    </xf>
    <xf numFmtId="0" fontId="10" fillId="0" borderId="0" xfId="69" applyFont="1" applyAlignment="1">
      <alignment vertical="center"/>
    </xf>
    <xf numFmtId="0" fontId="11" fillId="0" borderId="0" xfId="69" applyFont="1"/>
    <xf numFmtId="0" fontId="10" fillId="0" borderId="1" xfId="69" applyFont="1" applyBorder="1" applyAlignment="1">
      <alignment vertical="center" wrapText="1"/>
    </xf>
    <xf numFmtId="0" fontId="10" fillId="0" borderId="1" xfId="69" applyFont="1" applyBorder="1" applyAlignment="1">
      <alignment horizontal="center" vertical="center"/>
    </xf>
    <xf numFmtId="49" fontId="10" fillId="0" borderId="1" xfId="69" applyNumberFormat="1" applyFont="1" applyBorder="1" applyAlignment="1">
      <alignment horizontal="left" vertical="top" wrapText="1"/>
    </xf>
    <xf numFmtId="0" fontId="13" fillId="2" borderId="1" xfId="69" applyFont="1" applyFill="1" applyBorder="1" applyAlignment="1">
      <alignment horizontal="center" vertical="center" wrapText="1"/>
    </xf>
    <xf numFmtId="0" fontId="10" fillId="0" borderId="0" xfId="69" applyFont="1" applyAlignment="1">
      <alignment horizontal="right"/>
    </xf>
    <xf numFmtId="0" fontId="2" fillId="5" borderId="1" xfId="0" applyFont="1" applyFill="1" applyBorder="1"/>
    <xf numFmtId="0" fontId="6" fillId="5" borderId="1" xfId="0" applyFont="1" applyFill="1" applyBorder="1" applyAlignment="1">
      <alignment horizontal="left" vertical="top" wrapText="1"/>
    </xf>
    <xf numFmtId="0" fontId="14" fillId="0" borderId="1" xfId="69" applyFont="1" applyBorder="1" applyAlignment="1">
      <alignment vertical="center" wrapText="1"/>
    </xf>
    <xf numFmtId="0" fontId="14" fillId="0" borderId="1" xfId="69" applyFont="1" applyBorder="1" applyAlignment="1">
      <alignment horizontal="center" vertical="center"/>
    </xf>
    <xf numFmtId="49" fontId="14" fillId="0" borderId="1" xfId="69" applyNumberFormat="1"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wrapText="1"/>
    </xf>
    <xf numFmtId="0" fontId="3" fillId="2" borderId="1" xfId="0" applyFont="1" applyFill="1" applyBorder="1"/>
    <xf numFmtId="0" fontId="1" fillId="0" borderId="1" xfId="0" applyFont="1" applyBorder="1" applyAlignment="1">
      <alignment horizontal="center" vertical="center"/>
    </xf>
    <xf numFmtId="0" fontId="1" fillId="0" borderId="1" xfId="0" applyFont="1" applyBorder="1" applyAlignment="1">
      <alignment vertical="center"/>
    </xf>
    <xf numFmtId="0" fontId="14" fillId="6" borderId="1" xfId="69" applyFont="1" applyFill="1" applyBorder="1" applyAlignment="1">
      <alignment vertical="center" wrapText="1"/>
    </xf>
    <xf numFmtId="0" fontId="14" fillId="6" borderId="1" xfId="69" applyFont="1" applyFill="1" applyBorder="1" applyAlignment="1">
      <alignment horizontal="center" vertical="center"/>
    </xf>
    <xf numFmtId="49" fontId="14" fillId="6" borderId="1" xfId="69" applyNumberFormat="1" applyFont="1" applyFill="1" applyBorder="1" applyAlignment="1">
      <alignment horizontal="left" vertical="top" wrapText="1"/>
    </xf>
    <xf numFmtId="0" fontId="14" fillId="6" borderId="1" xfId="69" applyFont="1" applyFill="1" applyBorder="1" applyAlignment="1">
      <alignment vertical="center"/>
    </xf>
    <xf numFmtId="0" fontId="1" fillId="6" borderId="0" xfId="0" applyFont="1" applyFill="1" applyAlignment="1">
      <alignment horizontal="left" vertical="top" wrapText="1"/>
    </xf>
    <xf numFmtId="0" fontId="1" fillId="6" borderId="0" xfId="0" applyFont="1" applyFill="1" applyAlignment="1">
      <alignment horizontal="left" vertical="top"/>
    </xf>
    <xf numFmtId="0" fontId="7" fillId="0" borderId="0" xfId="0" applyFont="1" applyAlignment="1">
      <alignment horizontal="center" vertical="center"/>
    </xf>
    <xf numFmtId="0" fontId="10" fillId="0" borderId="0" xfId="69" applyFont="1" applyAlignment="1">
      <alignment horizontal="left" vertical="top" wrapText="1"/>
    </xf>
    <xf numFmtId="0" fontId="8" fillId="5" borderId="1" xfId="0" applyFont="1" applyFill="1" applyBorder="1" applyAlignment="1">
      <alignment horizontal="left"/>
    </xf>
    <xf numFmtId="0" fontId="8" fillId="5" borderId="6" xfId="0" applyFont="1" applyFill="1" applyBorder="1" applyAlignment="1">
      <alignment horizontal="left"/>
    </xf>
    <xf numFmtId="0" fontId="8" fillId="5" borderId="9" xfId="0" applyFont="1" applyFill="1" applyBorder="1" applyAlignment="1">
      <alignment horizontal="left"/>
    </xf>
    <xf numFmtId="0" fontId="8" fillId="5" borderId="7" xfId="0" applyFont="1" applyFill="1" applyBorder="1" applyAlignment="1">
      <alignment horizontal="left"/>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8" xfId="0" applyFont="1" applyBorder="1" applyAlignment="1">
      <alignment horizontal="left" vertical="top" wrapText="1"/>
    </xf>
    <xf numFmtId="0" fontId="1" fillId="0" borderId="5" xfId="0" applyFont="1" applyBorder="1" applyAlignment="1">
      <alignment horizontal="left" vertical="top" wrapText="1"/>
    </xf>
  </cellXfs>
  <cellStyles count="7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 name="Normal 2" xfId="69" xr:uid="{00000000-0005-0000-0000-000045000000}"/>
  </cellStyles>
  <dxfs count="0"/>
  <tableStyles count="0" defaultTableStyle="TableStyleMedium9" defaultPivotStyle="PivotStyleMedium4"/>
  <colors>
    <mruColors>
      <color rgb="FFFFFFA7"/>
      <color rgb="FFFFFF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31"/>
  <sheetViews>
    <sheetView tabSelected="1" workbookViewId="0">
      <selection activeCell="B31" sqref="B31"/>
    </sheetView>
  </sheetViews>
  <sheetFormatPr defaultColWidth="10.875" defaultRowHeight="15.75"/>
  <cols>
    <col min="1" max="1" width="3.5" style="1" customWidth="1"/>
    <col min="2" max="2" width="52" style="1" customWidth="1"/>
    <col min="3" max="4" width="10.875" style="1"/>
    <col min="5" max="5" width="40.625" style="1" customWidth="1"/>
    <col min="6" max="6" width="82.125" style="1" customWidth="1"/>
    <col min="7" max="16384" width="10.875" style="1"/>
  </cols>
  <sheetData>
    <row r="2" spans="2:2" ht="27">
      <c r="B2" s="28" t="s">
        <v>0</v>
      </c>
    </row>
    <row r="3" spans="2:2" ht="22.5">
      <c r="B3" s="14" t="s">
        <v>1</v>
      </c>
    </row>
    <row r="4" spans="2:2">
      <c r="B4" s="15" t="s">
        <v>31</v>
      </c>
    </row>
    <row r="5" spans="2:2">
      <c r="B5" s="15" t="s">
        <v>32</v>
      </c>
    </row>
    <row r="6" spans="2:2">
      <c r="B6" s="15" t="s">
        <v>35</v>
      </c>
    </row>
    <row r="7" spans="2:2">
      <c r="B7" s="15" t="s">
        <v>36</v>
      </c>
    </row>
    <row r="8" spans="2:2">
      <c r="B8" s="15" t="s">
        <v>33</v>
      </c>
    </row>
    <row r="9" spans="2:2">
      <c r="B9" s="15" t="s">
        <v>34</v>
      </c>
    </row>
    <row r="10" spans="2:2">
      <c r="B10" s="15"/>
    </row>
    <row r="11" spans="2:2" ht="22.5">
      <c r="B11" s="14" t="s">
        <v>2</v>
      </c>
    </row>
    <row r="12" spans="2:2">
      <c r="B12" s="15" t="s">
        <v>37</v>
      </c>
    </row>
    <row r="13" spans="2:2">
      <c r="B13" s="15" t="s">
        <v>38</v>
      </c>
    </row>
    <row r="14" spans="2:2">
      <c r="B14" s="15" t="s">
        <v>45</v>
      </c>
    </row>
    <row r="15" spans="2:2">
      <c r="B15" s="15" t="s">
        <v>47</v>
      </c>
    </row>
    <row r="16" spans="2:2">
      <c r="B16" s="15" t="s">
        <v>39</v>
      </c>
    </row>
    <row r="17" spans="2:6">
      <c r="B17" s="15" t="s">
        <v>46</v>
      </c>
    </row>
    <row r="18" spans="2:6">
      <c r="B18" s="15"/>
    </row>
    <row r="19" spans="2:6" ht="22.5">
      <c r="B19" s="14" t="s">
        <v>3</v>
      </c>
    </row>
    <row r="20" spans="2:6">
      <c r="B20" s="15" t="s">
        <v>44</v>
      </c>
    </row>
    <row r="21" spans="2:6">
      <c r="B21" s="15" t="s">
        <v>40</v>
      </c>
    </row>
    <row r="22" spans="2:6">
      <c r="B22" s="15" t="s">
        <v>41</v>
      </c>
    </row>
    <row r="23" spans="2:6">
      <c r="B23" s="15" t="s">
        <v>42</v>
      </c>
    </row>
    <row r="24" spans="2:6">
      <c r="B24" s="15" t="s">
        <v>43</v>
      </c>
    </row>
    <row r="25" spans="2:6">
      <c r="B25" s="16"/>
    </row>
    <row r="26" spans="2:6" ht="22.5">
      <c r="D26" s="35" t="s">
        <v>92</v>
      </c>
      <c r="E26" s="35" t="s">
        <v>91</v>
      </c>
      <c r="F26" s="35" t="s">
        <v>93</v>
      </c>
    </row>
    <row r="27" spans="2:6" ht="63">
      <c r="D27" s="36">
        <v>1</v>
      </c>
      <c r="E27" s="37" t="s">
        <v>31</v>
      </c>
      <c r="F27" s="33" t="s">
        <v>94</v>
      </c>
    </row>
    <row r="28" spans="2:6" ht="78.75">
      <c r="D28" s="36">
        <v>2</v>
      </c>
      <c r="E28" s="37" t="s">
        <v>32</v>
      </c>
      <c r="F28" s="34" t="s">
        <v>95</v>
      </c>
    </row>
    <row r="29" spans="2:6" ht="63">
      <c r="D29" s="36">
        <v>3</v>
      </c>
      <c r="E29" s="37" t="s">
        <v>39</v>
      </c>
      <c r="F29" s="34" t="s">
        <v>96</v>
      </c>
    </row>
    <row r="30" spans="2:6" ht="78.75">
      <c r="D30" s="36">
        <v>4</v>
      </c>
      <c r="E30" s="37" t="s">
        <v>33</v>
      </c>
      <c r="F30" s="34" t="s">
        <v>97</v>
      </c>
    </row>
    <row r="31" spans="2:6" ht="78.75">
      <c r="D31" s="36">
        <v>5</v>
      </c>
      <c r="E31" s="37" t="s">
        <v>34</v>
      </c>
      <c r="F31" s="34" t="s">
        <v>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X30"/>
  <sheetViews>
    <sheetView zoomScaleNormal="100" workbookViewId="0">
      <selection activeCell="E27" sqref="E27"/>
    </sheetView>
  </sheetViews>
  <sheetFormatPr defaultColWidth="10.875" defaultRowHeight="15.75"/>
  <cols>
    <col min="1" max="1" width="44" style="1" customWidth="1"/>
    <col min="2" max="2" width="9.5" style="1" bestFit="1" customWidth="1"/>
    <col min="3" max="3" width="11.125" style="1" bestFit="1" customWidth="1"/>
    <col min="4" max="4" width="10.75" style="1" customWidth="1"/>
    <col min="5" max="5" width="12.75" style="1" customWidth="1"/>
    <col min="6" max="6" width="10.5" style="1" bestFit="1" customWidth="1"/>
    <col min="7" max="7" width="10.75" style="1" bestFit="1" customWidth="1"/>
    <col min="8" max="8" width="12.375" style="1" customWidth="1"/>
    <col min="9" max="9" width="12.25" style="1" customWidth="1"/>
    <col min="10" max="10" width="13.625" style="1" bestFit="1" customWidth="1"/>
    <col min="11" max="11" width="12.125" style="1" customWidth="1"/>
    <col min="12" max="12" width="14.375" style="1" customWidth="1"/>
    <col min="13" max="13" width="10.625" style="1" customWidth="1"/>
    <col min="14" max="14" width="14.25" style="1" customWidth="1"/>
    <col min="15" max="15" width="12.125" style="1" customWidth="1"/>
    <col min="16" max="16" width="11.125" style="1" customWidth="1"/>
    <col min="17" max="17" width="9.75" style="1" customWidth="1"/>
    <col min="18" max="18" width="11.75" style="1" customWidth="1"/>
    <col min="19" max="19" width="10.875" style="1"/>
    <col min="20" max="20" width="10.875" style="1" customWidth="1"/>
    <col min="21" max="22" width="10.875" style="1"/>
    <col min="23" max="23" width="26.125" style="1" customWidth="1"/>
    <col min="24" max="24" width="30.125" style="1" customWidth="1"/>
    <col min="25" max="16384" width="10.875" style="1"/>
  </cols>
  <sheetData>
    <row r="2" spans="1:24" ht="93.75" customHeight="1">
      <c r="A2" s="7" t="s">
        <v>49</v>
      </c>
      <c r="B2" s="3" t="s">
        <v>31</v>
      </c>
      <c r="C2" s="3" t="s">
        <v>32</v>
      </c>
      <c r="D2" s="3" t="s">
        <v>35</v>
      </c>
      <c r="E2" s="3" t="s">
        <v>36</v>
      </c>
      <c r="F2" s="3" t="s">
        <v>33</v>
      </c>
      <c r="G2" s="3" t="s">
        <v>34</v>
      </c>
      <c r="H2" s="3" t="s">
        <v>37</v>
      </c>
      <c r="I2" s="3" t="s">
        <v>38</v>
      </c>
      <c r="J2" s="3" t="s">
        <v>45</v>
      </c>
      <c r="K2" s="3" t="s">
        <v>47</v>
      </c>
      <c r="L2" s="3" t="s">
        <v>39</v>
      </c>
      <c r="M2" s="3" t="s">
        <v>48</v>
      </c>
      <c r="N2" s="2" t="s">
        <v>44</v>
      </c>
      <c r="O2" s="2" t="s">
        <v>40</v>
      </c>
      <c r="P2" s="2" t="s">
        <v>41</v>
      </c>
      <c r="Q2" s="2" t="s">
        <v>42</v>
      </c>
      <c r="R2" s="2" t="s">
        <v>43</v>
      </c>
      <c r="S2" s="8" t="s">
        <v>4</v>
      </c>
      <c r="T2" s="9" t="s">
        <v>5</v>
      </c>
      <c r="U2" s="9"/>
      <c r="V2" s="9"/>
      <c r="W2" s="9"/>
    </row>
    <row r="3" spans="1:24">
      <c r="A3" s="42" t="s">
        <v>31</v>
      </c>
      <c r="B3" s="10"/>
      <c r="C3" s="11">
        <v>5</v>
      </c>
      <c r="D3" s="11">
        <v>5</v>
      </c>
      <c r="E3" s="11">
        <v>5</v>
      </c>
      <c r="F3" s="11">
        <v>1</v>
      </c>
      <c r="G3" s="11">
        <v>0.5</v>
      </c>
      <c r="H3" s="11">
        <v>0.1</v>
      </c>
      <c r="I3" s="11">
        <v>0.1</v>
      </c>
      <c r="J3" s="11">
        <v>0.1</v>
      </c>
      <c r="K3" s="11">
        <v>0.5</v>
      </c>
      <c r="L3" s="11">
        <v>0.1</v>
      </c>
      <c r="M3" s="11">
        <v>0.1</v>
      </c>
      <c r="N3" s="11">
        <v>1</v>
      </c>
      <c r="O3" s="11">
        <v>1</v>
      </c>
      <c r="P3" s="11">
        <v>0.5</v>
      </c>
      <c r="Q3" s="11">
        <v>0.5</v>
      </c>
      <c r="R3" s="11">
        <v>1</v>
      </c>
      <c r="S3" s="11">
        <f t="shared" ref="S3:S19" si="0">SUM(B3:R3)</f>
        <v>21.500000000000007</v>
      </c>
      <c r="T3" s="12">
        <f>S3/S20</f>
        <v>3.9933135215453219E-2</v>
      </c>
      <c r="U3" s="12"/>
      <c r="V3" s="12"/>
      <c r="W3" s="29" t="s">
        <v>7</v>
      </c>
      <c r="X3" s="29" t="s">
        <v>4</v>
      </c>
    </row>
    <row r="4" spans="1:24">
      <c r="A4" s="42" t="s">
        <v>32</v>
      </c>
      <c r="B4" s="11">
        <f>1/C3</f>
        <v>0.2</v>
      </c>
      <c r="C4" s="10"/>
      <c r="D4" s="11">
        <v>1</v>
      </c>
      <c r="E4" s="11">
        <v>1</v>
      </c>
      <c r="F4" s="11">
        <v>0.5</v>
      </c>
      <c r="G4" s="11">
        <v>0.1</v>
      </c>
      <c r="H4" s="11">
        <v>0.1</v>
      </c>
      <c r="I4" s="11">
        <v>0.1</v>
      </c>
      <c r="J4" s="11">
        <v>0.1</v>
      </c>
      <c r="K4" s="11">
        <v>0.5</v>
      </c>
      <c r="L4" s="11">
        <v>0.1</v>
      </c>
      <c r="M4" s="11">
        <v>0.1</v>
      </c>
      <c r="N4" s="11">
        <v>5</v>
      </c>
      <c r="O4" s="11">
        <v>5</v>
      </c>
      <c r="P4" s="11">
        <v>0.5</v>
      </c>
      <c r="Q4" s="11">
        <v>0.5</v>
      </c>
      <c r="R4" s="11">
        <v>1</v>
      </c>
      <c r="S4" s="11">
        <f t="shared" si="0"/>
        <v>15.8</v>
      </c>
      <c r="T4" s="12">
        <f>S4/S20</f>
        <v>2.9346210995542358E-2</v>
      </c>
      <c r="U4" s="12"/>
      <c r="V4" s="12"/>
      <c r="W4" s="5" t="s">
        <v>16</v>
      </c>
      <c r="X4" s="5" t="s">
        <v>11</v>
      </c>
    </row>
    <row r="5" spans="1:24">
      <c r="A5" s="3" t="s">
        <v>35</v>
      </c>
      <c r="B5" s="11">
        <f>1/D3</f>
        <v>0.2</v>
      </c>
      <c r="C5" s="11">
        <f>1/D4</f>
        <v>1</v>
      </c>
      <c r="D5" s="10"/>
      <c r="E5" s="11">
        <v>1</v>
      </c>
      <c r="F5" s="11">
        <v>0.5</v>
      </c>
      <c r="G5" s="11">
        <v>0.1</v>
      </c>
      <c r="H5" s="11">
        <v>0.1</v>
      </c>
      <c r="I5" s="11">
        <v>0.1</v>
      </c>
      <c r="J5" s="11">
        <v>0.1</v>
      </c>
      <c r="K5" s="11">
        <v>0.5</v>
      </c>
      <c r="L5" s="11">
        <v>0.1</v>
      </c>
      <c r="M5" s="11">
        <v>0.1</v>
      </c>
      <c r="N5" s="11">
        <v>5</v>
      </c>
      <c r="O5" s="11">
        <v>5</v>
      </c>
      <c r="P5" s="11">
        <v>0.5</v>
      </c>
      <c r="Q5" s="11">
        <v>1</v>
      </c>
      <c r="R5" s="11">
        <v>1</v>
      </c>
      <c r="S5" s="11">
        <f t="shared" si="0"/>
        <v>16.3</v>
      </c>
      <c r="T5" s="12">
        <f>S5/S20</f>
        <v>3.0274888558692432E-2</v>
      </c>
      <c r="U5" s="12"/>
      <c r="V5" s="12"/>
      <c r="W5" s="5" t="s">
        <v>15</v>
      </c>
      <c r="X5" s="5" t="s">
        <v>9</v>
      </c>
    </row>
    <row r="6" spans="1:24">
      <c r="A6" s="3" t="s">
        <v>36</v>
      </c>
      <c r="B6" s="11">
        <f>1/E3</f>
        <v>0.2</v>
      </c>
      <c r="C6" s="11">
        <f>1/E4</f>
        <v>1</v>
      </c>
      <c r="D6" s="11">
        <f>1/E5</f>
        <v>1</v>
      </c>
      <c r="E6" s="10"/>
      <c r="F6" s="11">
        <v>1</v>
      </c>
      <c r="G6" s="11">
        <v>0.5</v>
      </c>
      <c r="H6" s="11">
        <v>0.5</v>
      </c>
      <c r="I6" s="11">
        <v>0.5</v>
      </c>
      <c r="J6" s="11">
        <v>0.5</v>
      </c>
      <c r="K6" s="11">
        <v>0.5</v>
      </c>
      <c r="L6" s="11">
        <v>0.5</v>
      </c>
      <c r="M6" s="11">
        <v>0.1</v>
      </c>
      <c r="N6" s="11">
        <v>1</v>
      </c>
      <c r="O6" s="11">
        <v>1</v>
      </c>
      <c r="P6" s="11">
        <v>1</v>
      </c>
      <c r="Q6" s="11">
        <v>0.5</v>
      </c>
      <c r="R6" s="11">
        <v>0.5</v>
      </c>
      <c r="S6" s="11">
        <f t="shared" si="0"/>
        <v>10.3</v>
      </c>
      <c r="T6" s="12">
        <f>S6/S20</f>
        <v>1.9130757800891535E-2</v>
      </c>
      <c r="U6" s="12"/>
      <c r="V6" s="12"/>
      <c r="W6" s="5" t="s">
        <v>14</v>
      </c>
      <c r="X6" s="5" t="s">
        <v>12</v>
      </c>
    </row>
    <row r="7" spans="1:24">
      <c r="A7" s="42" t="s">
        <v>33</v>
      </c>
      <c r="B7" s="11">
        <f>1/F3</f>
        <v>1</v>
      </c>
      <c r="C7" s="11">
        <f>1/F4</f>
        <v>2</v>
      </c>
      <c r="D7" s="11">
        <f>1/F5</f>
        <v>2</v>
      </c>
      <c r="E7" s="11">
        <f>1/F6</f>
        <v>1</v>
      </c>
      <c r="F7" s="10"/>
      <c r="G7" s="11">
        <v>0.5</v>
      </c>
      <c r="H7" s="11">
        <v>0.5</v>
      </c>
      <c r="I7" s="11">
        <v>0.5</v>
      </c>
      <c r="J7" s="11">
        <v>0.5</v>
      </c>
      <c r="K7" s="11">
        <v>0.5</v>
      </c>
      <c r="L7" s="11">
        <v>0.5</v>
      </c>
      <c r="M7" s="11">
        <v>0.5</v>
      </c>
      <c r="N7" s="11">
        <v>1</v>
      </c>
      <c r="O7" s="11">
        <v>1</v>
      </c>
      <c r="P7" s="11">
        <v>1</v>
      </c>
      <c r="Q7" s="11">
        <v>0.5</v>
      </c>
      <c r="R7" s="11">
        <v>1</v>
      </c>
      <c r="S7" s="11">
        <f t="shared" si="0"/>
        <v>14</v>
      </c>
      <c r="T7" s="12">
        <f>S7/S20</f>
        <v>2.6002971768202088E-2</v>
      </c>
      <c r="U7" s="12"/>
      <c r="V7" s="12"/>
      <c r="W7" s="5" t="s">
        <v>17</v>
      </c>
      <c r="X7" s="5" t="s">
        <v>10</v>
      </c>
    </row>
    <row r="8" spans="1:24">
      <c r="A8" s="42" t="s">
        <v>34</v>
      </c>
      <c r="B8" s="11">
        <f>1/G3</f>
        <v>2</v>
      </c>
      <c r="C8" s="11">
        <f>1/G4</f>
        <v>10</v>
      </c>
      <c r="D8" s="11">
        <f>1/G5</f>
        <v>10</v>
      </c>
      <c r="E8" s="11">
        <f>1/G6</f>
        <v>2</v>
      </c>
      <c r="F8" s="11">
        <f>1/G7</f>
        <v>2</v>
      </c>
      <c r="G8" s="10"/>
      <c r="H8" s="11">
        <v>0.5</v>
      </c>
      <c r="I8" s="11">
        <v>1</v>
      </c>
      <c r="J8" s="11">
        <v>0.5</v>
      </c>
      <c r="K8" s="11">
        <v>1</v>
      </c>
      <c r="L8" s="11">
        <v>0.5</v>
      </c>
      <c r="M8" s="11">
        <v>0.5</v>
      </c>
      <c r="N8" s="11">
        <v>5</v>
      </c>
      <c r="O8" s="11">
        <v>10</v>
      </c>
      <c r="P8" s="11">
        <v>1</v>
      </c>
      <c r="Q8" s="11">
        <v>5</v>
      </c>
      <c r="R8" s="11">
        <v>1</v>
      </c>
      <c r="S8" s="11">
        <f t="shared" si="0"/>
        <v>52</v>
      </c>
      <c r="T8" s="12">
        <f>S8/S20</f>
        <v>9.6582466567607744E-2</v>
      </c>
      <c r="U8" s="12"/>
      <c r="V8" s="12"/>
      <c r="W8" s="5" t="s">
        <v>8</v>
      </c>
      <c r="X8" s="5" t="s">
        <v>13</v>
      </c>
    </row>
    <row r="9" spans="1:24">
      <c r="A9" s="3" t="s">
        <v>37</v>
      </c>
      <c r="B9" s="11">
        <f>1/H3</f>
        <v>10</v>
      </c>
      <c r="C9" s="11">
        <f>1/H4</f>
        <v>10</v>
      </c>
      <c r="D9" s="11">
        <f>1/H5</f>
        <v>10</v>
      </c>
      <c r="E9" s="11">
        <f>1/H6</f>
        <v>2</v>
      </c>
      <c r="F9" s="11">
        <f>1/H7</f>
        <v>2</v>
      </c>
      <c r="G9" s="11">
        <f>1/H8</f>
        <v>2</v>
      </c>
      <c r="H9" s="10"/>
      <c r="I9" s="11">
        <v>1</v>
      </c>
      <c r="J9" s="11">
        <v>1</v>
      </c>
      <c r="K9" s="11">
        <v>1</v>
      </c>
      <c r="L9" s="11">
        <v>1</v>
      </c>
      <c r="M9" s="11">
        <v>0.5</v>
      </c>
      <c r="N9" s="11">
        <v>1</v>
      </c>
      <c r="O9" s="11">
        <v>5</v>
      </c>
      <c r="P9" s="11">
        <v>1</v>
      </c>
      <c r="Q9" s="11">
        <v>0.5</v>
      </c>
      <c r="R9" s="11">
        <v>1</v>
      </c>
      <c r="S9" s="11">
        <f t="shared" si="0"/>
        <v>49</v>
      </c>
      <c r="T9" s="12">
        <f>S9/S20</f>
        <v>9.1010401188707304E-2</v>
      </c>
      <c r="U9" s="12"/>
      <c r="V9" s="12"/>
      <c r="W9" s="12"/>
    </row>
    <row r="10" spans="1:24">
      <c r="A10" s="4" t="s">
        <v>38</v>
      </c>
      <c r="B10" s="11">
        <f>1/I3</f>
        <v>10</v>
      </c>
      <c r="C10" s="11">
        <f>1/I4</f>
        <v>10</v>
      </c>
      <c r="D10" s="11">
        <f>1/I5</f>
        <v>10</v>
      </c>
      <c r="E10" s="11">
        <f>1/I6</f>
        <v>2</v>
      </c>
      <c r="F10" s="11">
        <f>1/I7</f>
        <v>2</v>
      </c>
      <c r="G10" s="11">
        <f>1/I8</f>
        <v>1</v>
      </c>
      <c r="H10" s="11">
        <f>1/I9</f>
        <v>1</v>
      </c>
      <c r="I10" s="10"/>
      <c r="J10" s="11">
        <v>1</v>
      </c>
      <c r="K10" s="11">
        <v>1</v>
      </c>
      <c r="L10" s="11">
        <v>1</v>
      </c>
      <c r="M10" s="11">
        <v>0.5</v>
      </c>
      <c r="N10" s="11">
        <v>1</v>
      </c>
      <c r="O10" s="11">
        <v>5</v>
      </c>
      <c r="P10" s="11">
        <v>1</v>
      </c>
      <c r="Q10" s="11">
        <v>1</v>
      </c>
      <c r="R10" s="11">
        <v>0.5</v>
      </c>
      <c r="S10" s="11">
        <f t="shared" si="0"/>
        <v>48</v>
      </c>
      <c r="T10" s="12">
        <f>S10/S20</f>
        <v>8.9153046062407149E-2</v>
      </c>
      <c r="U10" s="12"/>
      <c r="V10" s="12"/>
      <c r="W10" s="12"/>
    </row>
    <row r="11" spans="1:24">
      <c r="A11" s="4" t="s">
        <v>45</v>
      </c>
      <c r="B11" s="11">
        <f>1/J3</f>
        <v>10</v>
      </c>
      <c r="C11" s="11">
        <f>1/J4</f>
        <v>10</v>
      </c>
      <c r="D11" s="11">
        <f>1/J5</f>
        <v>10</v>
      </c>
      <c r="E11" s="11">
        <f>1/J6</f>
        <v>2</v>
      </c>
      <c r="F11" s="11">
        <f>1/J7</f>
        <v>2</v>
      </c>
      <c r="G11" s="11">
        <f>1/J8</f>
        <v>2</v>
      </c>
      <c r="H11" s="11">
        <f>1/J9</f>
        <v>1</v>
      </c>
      <c r="I11" s="11">
        <f>1/J10</f>
        <v>1</v>
      </c>
      <c r="J11" s="10"/>
      <c r="K11" s="11">
        <v>1</v>
      </c>
      <c r="L11" s="11">
        <v>1</v>
      </c>
      <c r="M11" s="11">
        <v>1</v>
      </c>
      <c r="N11" s="11">
        <v>5</v>
      </c>
      <c r="O11" s="11">
        <v>5</v>
      </c>
      <c r="P11" s="11">
        <v>1</v>
      </c>
      <c r="Q11" s="11">
        <v>0.5</v>
      </c>
      <c r="R11" s="11">
        <v>0.5</v>
      </c>
      <c r="S11" s="11">
        <f t="shared" si="0"/>
        <v>53</v>
      </c>
      <c r="T11" s="12">
        <f>S11/S20</f>
        <v>9.84398216939079E-2</v>
      </c>
      <c r="U11" s="12"/>
      <c r="V11" s="12"/>
      <c r="W11" s="12"/>
    </row>
    <row r="12" spans="1:24">
      <c r="A12" s="4" t="s">
        <v>47</v>
      </c>
      <c r="B12" s="11">
        <f>1/K3</f>
        <v>2</v>
      </c>
      <c r="C12" s="11">
        <f>1/K4</f>
        <v>2</v>
      </c>
      <c r="D12" s="11">
        <f>1/K5</f>
        <v>2</v>
      </c>
      <c r="E12" s="11">
        <f>1/K6</f>
        <v>2</v>
      </c>
      <c r="F12" s="11">
        <f>1/K7</f>
        <v>2</v>
      </c>
      <c r="G12" s="11">
        <f>1/K8</f>
        <v>1</v>
      </c>
      <c r="H12" s="11">
        <f>1/K9</f>
        <v>1</v>
      </c>
      <c r="I12" s="11">
        <f>1/K10</f>
        <v>1</v>
      </c>
      <c r="J12" s="11">
        <f>1/K11</f>
        <v>1</v>
      </c>
      <c r="K12" s="13"/>
      <c r="L12" s="11">
        <v>1</v>
      </c>
      <c r="M12" s="11">
        <v>1</v>
      </c>
      <c r="N12" s="11">
        <v>5</v>
      </c>
      <c r="O12" s="11">
        <v>10</v>
      </c>
      <c r="P12" s="11">
        <v>1</v>
      </c>
      <c r="Q12" s="11">
        <v>1</v>
      </c>
      <c r="R12" s="11">
        <v>1</v>
      </c>
      <c r="S12" s="11">
        <f t="shared" si="0"/>
        <v>34</v>
      </c>
      <c r="T12" s="12">
        <f>S12/S20</f>
        <v>6.3150074294205064E-2</v>
      </c>
      <c r="U12" s="12"/>
      <c r="V12" s="12"/>
      <c r="W12" s="12"/>
    </row>
    <row r="13" spans="1:24">
      <c r="A13" s="43" t="s">
        <v>39</v>
      </c>
      <c r="B13" s="11">
        <f>1/L3</f>
        <v>10</v>
      </c>
      <c r="C13" s="11">
        <f>1/L4</f>
        <v>10</v>
      </c>
      <c r="D13" s="11">
        <f>1/L5</f>
        <v>10</v>
      </c>
      <c r="E13" s="11">
        <f>1/L6</f>
        <v>2</v>
      </c>
      <c r="F13" s="11">
        <f>1/L7</f>
        <v>2</v>
      </c>
      <c r="G13" s="11">
        <f>1/L8</f>
        <v>2</v>
      </c>
      <c r="H13" s="11">
        <f>1/L9</f>
        <v>1</v>
      </c>
      <c r="I13" s="11">
        <f>1/L10</f>
        <v>1</v>
      </c>
      <c r="J13" s="11">
        <f>1/L11</f>
        <v>1</v>
      </c>
      <c r="K13" s="11">
        <f>1/L12</f>
        <v>1</v>
      </c>
      <c r="L13" s="13"/>
      <c r="M13" s="11">
        <v>0.5</v>
      </c>
      <c r="N13" s="11">
        <v>5</v>
      </c>
      <c r="O13" s="11">
        <v>10</v>
      </c>
      <c r="P13" s="11">
        <v>0.5</v>
      </c>
      <c r="Q13" s="11">
        <v>1</v>
      </c>
      <c r="R13" s="11">
        <v>1</v>
      </c>
      <c r="S13" s="11">
        <f t="shared" si="0"/>
        <v>58</v>
      </c>
      <c r="T13" s="12">
        <f>S13/S20</f>
        <v>0.10772659732540865</v>
      </c>
      <c r="U13" s="12"/>
      <c r="V13" s="12"/>
      <c r="W13" s="12"/>
    </row>
    <row r="14" spans="1:24">
      <c r="A14" s="4" t="s">
        <v>46</v>
      </c>
      <c r="B14" s="11">
        <f>1/M3</f>
        <v>10</v>
      </c>
      <c r="C14" s="11">
        <f>1/M4</f>
        <v>10</v>
      </c>
      <c r="D14" s="11">
        <f>1/M5</f>
        <v>10</v>
      </c>
      <c r="E14" s="11">
        <f>1/M6</f>
        <v>10</v>
      </c>
      <c r="F14" s="11">
        <f>1/M7</f>
        <v>2</v>
      </c>
      <c r="G14" s="11">
        <f>1/M8</f>
        <v>2</v>
      </c>
      <c r="H14" s="11">
        <f>1/M9</f>
        <v>2</v>
      </c>
      <c r="I14" s="11">
        <f>1/M10</f>
        <v>2</v>
      </c>
      <c r="J14" s="11">
        <f>1/M11</f>
        <v>1</v>
      </c>
      <c r="K14" s="11">
        <f>1/M12</f>
        <v>1</v>
      </c>
      <c r="L14" s="11">
        <f>1/M13</f>
        <v>2</v>
      </c>
      <c r="M14" s="13"/>
      <c r="N14" s="11">
        <v>10</v>
      </c>
      <c r="O14" s="11">
        <v>10</v>
      </c>
      <c r="P14" s="11">
        <v>0.5</v>
      </c>
      <c r="Q14" s="11">
        <v>1</v>
      </c>
      <c r="R14" s="11">
        <v>0.5</v>
      </c>
      <c r="S14" s="11">
        <f t="shared" si="0"/>
        <v>74</v>
      </c>
      <c r="T14" s="12">
        <f>S14/S20</f>
        <v>0.13744427934621103</v>
      </c>
      <c r="U14" s="12"/>
      <c r="V14" s="12"/>
      <c r="W14" s="12"/>
    </row>
    <row r="15" spans="1:24">
      <c r="A15" s="1" t="s">
        <v>44</v>
      </c>
      <c r="B15" s="11">
        <f>1/N3</f>
        <v>1</v>
      </c>
      <c r="C15" s="11">
        <f>1/N4</f>
        <v>0.2</v>
      </c>
      <c r="D15" s="11">
        <f>1/N5</f>
        <v>0.2</v>
      </c>
      <c r="E15" s="11">
        <f>1/N6</f>
        <v>1</v>
      </c>
      <c r="F15" s="11">
        <f>1/N7</f>
        <v>1</v>
      </c>
      <c r="G15" s="11">
        <f>1/N8</f>
        <v>0.2</v>
      </c>
      <c r="H15" s="11">
        <f>1/N9</f>
        <v>1</v>
      </c>
      <c r="I15" s="11">
        <f>1/N10</f>
        <v>1</v>
      </c>
      <c r="J15" s="11">
        <f>1/N11</f>
        <v>0.2</v>
      </c>
      <c r="K15" s="11">
        <f>1/N12</f>
        <v>0.2</v>
      </c>
      <c r="L15" s="11">
        <f>1/N13</f>
        <v>0.2</v>
      </c>
      <c r="M15" s="11">
        <f>1/N14</f>
        <v>0.1</v>
      </c>
      <c r="N15" s="13"/>
      <c r="O15" s="11">
        <v>1</v>
      </c>
      <c r="P15" s="11">
        <v>0.5</v>
      </c>
      <c r="Q15" s="11">
        <v>0.5</v>
      </c>
      <c r="R15" s="11">
        <v>0.1</v>
      </c>
      <c r="S15" s="11">
        <f t="shared" si="0"/>
        <v>8.4</v>
      </c>
      <c r="T15" s="12">
        <f>S15/S20</f>
        <v>1.5601783060921253E-2</v>
      </c>
      <c r="U15" s="12"/>
      <c r="V15" s="12"/>
      <c r="W15" s="12"/>
    </row>
    <row r="16" spans="1:24">
      <c r="A16" s="1" t="s">
        <v>40</v>
      </c>
      <c r="B16" s="11">
        <f>1/O3</f>
        <v>1</v>
      </c>
      <c r="C16" s="11">
        <f>1/O4</f>
        <v>0.2</v>
      </c>
      <c r="D16" s="11">
        <f>1/O5</f>
        <v>0.2</v>
      </c>
      <c r="E16" s="11">
        <f>1/O6</f>
        <v>1</v>
      </c>
      <c r="F16" s="11">
        <f>1/O7</f>
        <v>1</v>
      </c>
      <c r="G16" s="11">
        <f>1/O8</f>
        <v>0.1</v>
      </c>
      <c r="H16" s="11">
        <f>1/O9</f>
        <v>0.2</v>
      </c>
      <c r="I16" s="11">
        <f>1/O10</f>
        <v>0.2</v>
      </c>
      <c r="J16" s="11">
        <f>1/O11</f>
        <v>0.2</v>
      </c>
      <c r="K16" s="11">
        <f>1/O12</f>
        <v>0.1</v>
      </c>
      <c r="L16" s="11">
        <f>1/O13</f>
        <v>0.1</v>
      </c>
      <c r="M16" s="11">
        <f>1/O14</f>
        <v>0.1</v>
      </c>
      <c r="N16" s="11">
        <f>1/O15</f>
        <v>1</v>
      </c>
      <c r="O16" s="13"/>
      <c r="P16" s="11">
        <v>0.5</v>
      </c>
      <c r="Q16" s="11">
        <v>0.5</v>
      </c>
      <c r="R16" s="11">
        <v>0.5</v>
      </c>
      <c r="S16" s="11">
        <f t="shared" si="0"/>
        <v>6.8999999999999995</v>
      </c>
      <c r="T16" s="12">
        <f>S16/S20</f>
        <v>1.2815750371471028E-2</v>
      </c>
      <c r="U16" s="12"/>
      <c r="V16" s="12"/>
      <c r="W16" s="12"/>
    </row>
    <row r="17" spans="1:23">
      <c r="A17" s="1" t="s">
        <v>41</v>
      </c>
      <c r="B17" s="11">
        <f>1/P3</f>
        <v>2</v>
      </c>
      <c r="C17" s="11">
        <f>1/P4</f>
        <v>2</v>
      </c>
      <c r="D17" s="11">
        <f>1/P5</f>
        <v>2</v>
      </c>
      <c r="E17" s="11">
        <f>1/P6</f>
        <v>1</v>
      </c>
      <c r="F17" s="11">
        <f>1/P7</f>
        <v>1</v>
      </c>
      <c r="G17" s="11">
        <f>1/P8</f>
        <v>1</v>
      </c>
      <c r="H17" s="11">
        <f>1/P9</f>
        <v>1</v>
      </c>
      <c r="I17" s="11">
        <f>1/P10</f>
        <v>1</v>
      </c>
      <c r="J17" s="11">
        <f>1/P11</f>
        <v>1</v>
      </c>
      <c r="K17" s="11">
        <f>1/P12</f>
        <v>1</v>
      </c>
      <c r="L17" s="11">
        <f>1/P13</f>
        <v>2</v>
      </c>
      <c r="M17" s="11">
        <f>1/P14</f>
        <v>2</v>
      </c>
      <c r="N17" s="11">
        <f>1/P15</f>
        <v>2</v>
      </c>
      <c r="O17" s="11">
        <f>1/P16</f>
        <v>2</v>
      </c>
      <c r="P17" s="13"/>
      <c r="Q17" s="11">
        <v>0.5</v>
      </c>
      <c r="R17" s="11">
        <v>0.5</v>
      </c>
      <c r="S17" s="11">
        <f t="shared" si="0"/>
        <v>22</v>
      </c>
      <c r="T17" s="12">
        <f>S17/S20</f>
        <v>4.0861812778603276E-2</v>
      </c>
      <c r="U17" s="12"/>
      <c r="V17" s="12"/>
      <c r="W17" s="12"/>
    </row>
    <row r="18" spans="1:23">
      <c r="A18" s="1" t="s">
        <v>42</v>
      </c>
      <c r="B18" s="11">
        <f>1/Q3</f>
        <v>2</v>
      </c>
      <c r="C18" s="11">
        <f>1/Q4</f>
        <v>2</v>
      </c>
      <c r="D18" s="11">
        <f>1/Q5</f>
        <v>1</v>
      </c>
      <c r="E18" s="11">
        <f>1/Q6</f>
        <v>2</v>
      </c>
      <c r="F18" s="11">
        <f>1/Q7</f>
        <v>2</v>
      </c>
      <c r="G18" s="11">
        <f>1/Q8</f>
        <v>0.2</v>
      </c>
      <c r="H18" s="11">
        <f>1/Q9</f>
        <v>2</v>
      </c>
      <c r="I18" s="11">
        <f>1/Q10</f>
        <v>1</v>
      </c>
      <c r="J18" s="11">
        <f>1/Q11</f>
        <v>2</v>
      </c>
      <c r="K18" s="11">
        <f>1/Q12</f>
        <v>1</v>
      </c>
      <c r="L18" s="11">
        <f>1/Q13</f>
        <v>1</v>
      </c>
      <c r="M18" s="11">
        <f>1/Q14</f>
        <v>1</v>
      </c>
      <c r="N18" s="11">
        <f>1/Q15</f>
        <v>2</v>
      </c>
      <c r="O18" s="11">
        <f>1/Q16</f>
        <v>2</v>
      </c>
      <c r="P18" s="11">
        <f>1/Q17</f>
        <v>2</v>
      </c>
      <c r="Q18" s="13"/>
      <c r="R18" s="11">
        <v>1</v>
      </c>
      <c r="S18" s="11">
        <f t="shared" si="0"/>
        <v>24.2</v>
      </c>
      <c r="T18" s="12">
        <f>S18/S20</f>
        <v>4.4947994056463603E-2</v>
      </c>
      <c r="U18" s="12"/>
      <c r="V18" s="12"/>
      <c r="W18" s="12"/>
    </row>
    <row r="19" spans="1:23">
      <c r="A19" s="1" t="s">
        <v>43</v>
      </c>
      <c r="B19" s="11">
        <f>1/R3</f>
        <v>1</v>
      </c>
      <c r="C19" s="11">
        <f>1/R4</f>
        <v>1</v>
      </c>
      <c r="D19" s="11">
        <f>1/R5</f>
        <v>1</v>
      </c>
      <c r="E19" s="11">
        <f>1/R6</f>
        <v>2</v>
      </c>
      <c r="F19" s="11">
        <f>1/R7</f>
        <v>1</v>
      </c>
      <c r="G19" s="11">
        <f>1/R8</f>
        <v>1</v>
      </c>
      <c r="H19" s="11">
        <f>1/R9</f>
        <v>1</v>
      </c>
      <c r="I19" s="11">
        <f>1/R10</f>
        <v>2</v>
      </c>
      <c r="J19" s="11">
        <f>1/R11</f>
        <v>2</v>
      </c>
      <c r="K19" s="11">
        <f>1/R12</f>
        <v>1</v>
      </c>
      <c r="L19" s="11">
        <f>1/R13</f>
        <v>1</v>
      </c>
      <c r="M19" s="11">
        <f>1/R14</f>
        <v>2</v>
      </c>
      <c r="N19" s="11">
        <f>1/R15</f>
        <v>10</v>
      </c>
      <c r="O19" s="11">
        <f>1/R16</f>
        <v>2</v>
      </c>
      <c r="P19" s="11">
        <f>1/R17</f>
        <v>2</v>
      </c>
      <c r="Q19" s="11">
        <f>1/R18</f>
        <v>1</v>
      </c>
      <c r="R19" s="13"/>
      <c r="S19" s="11">
        <f t="shared" si="0"/>
        <v>31</v>
      </c>
      <c r="T19" s="12">
        <f>S19/S20</f>
        <v>5.7578008915304624E-2</v>
      </c>
      <c r="U19" s="12"/>
      <c r="V19" s="12"/>
      <c r="W19" s="12"/>
    </row>
    <row r="20" spans="1:23" ht="20.25">
      <c r="A20" s="44" t="s">
        <v>6</v>
      </c>
      <c r="B20" s="44"/>
      <c r="C20" s="44"/>
      <c r="D20" s="44"/>
      <c r="E20" s="44"/>
      <c r="F20" s="44"/>
      <c r="G20" s="44"/>
      <c r="H20" s="44"/>
      <c r="I20" s="44"/>
      <c r="J20" s="44"/>
      <c r="K20" s="44"/>
      <c r="L20" s="44"/>
      <c r="M20" s="44"/>
      <c r="N20" s="44"/>
      <c r="O20" s="44"/>
      <c r="P20" s="44"/>
      <c r="Q20" s="44"/>
      <c r="R20" s="44"/>
      <c r="S20" s="11">
        <f>SUM(S3:S19)</f>
        <v>538.39999999999986</v>
      </c>
      <c r="T20" s="12">
        <f>SUM(T3:T19)</f>
        <v>1.0000000000000002</v>
      </c>
      <c r="U20" s="12"/>
      <c r="V20" s="12"/>
      <c r="W20" s="12"/>
    </row>
    <row r="24" spans="1:23">
      <c r="A24" s="4"/>
      <c r="B24" s="4"/>
      <c r="C24" s="4"/>
      <c r="D24" s="4"/>
    </row>
    <row r="25" spans="1:23">
      <c r="A25" s="4"/>
      <c r="D25" s="4"/>
    </row>
    <row r="26" spans="1:23">
      <c r="A26" s="4"/>
      <c r="D26" s="4"/>
    </row>
    <row r="27" spans="1:23">
      <c r="A27" s="4"/>
      <c r="D27" s="4"/>
    </row>
    <row r="28" spans="1:23">
      <c r="A28" s="4"/>
      <c r="D28" s="4"/>
    </row>
    <row r="29" spans="1:23">
      <c r="A29" s="4"/>
      <c r="D29" s="4"/>
    </row>
    <row r="30" spans="1:23">
      <c r="A30" s="4"/>
      <c r="D30" s="4"/>
    </row>
  </sheetData>
  <mergeCells count="1">
    <mergeCell ref="A20:R2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E32"/>
  <sheetViews>
    <sheetView showZeros="0" zoomScaleNormal="100" workbookViewId="0">
      <selection activeCell="H12" sqref="H12"/>
    </sheetView>
  </sheetViews>
  <sheetFormatPr defaultColWidth="12.875" defaultRowHeight="12.75"/>
  <cols>
    <col min="1" max="1" width="3.25" style="19" customWidth="1"/>
    <col min="2" max="2" width="30.25" style="19" customWidth="1"/>
    <col min="3" max="3" width="16" style="19" customWidth="1"/>
    <col min="4" max="4" width="43.625" style="19" customWidth="1"/>
    <col min="5" max="5" width="18.625" style="19" customWidth="1"/>
    <col min="6" max="16384" width="12.875" style="19"/>
  </cols>
  <sheetData>
    <row r="1" spans="2:5" ht="15.75">
      <c r="B1" s="22" t="s">
        <v>22</v>
      </c>
    </row>
    <row r="3" spans="2:5" ht="42" customHeight="1">
      <c r="B3" s="45" t="s">
        <v>26</v>
      </c>
      <c r="C3" s="45"/>
      <c r="D3" s="45"/>
      <c r="E3" s="45"/>
    </row>
    <row r="4" spans="2:5">
      <c r="B4" s="27" t="s">
        <v>27</v>
      </c>
      <c r="C4" s="19" t="s">
        <v>28</v>
      </c>
    </row>
    <row r="5" spans="2:5">
      <c r="B5" s="27"/>
      <c r="C5" s="19" t="s">
        <v>30</v>
      </c>
    </row>
    <row r="6" spans="2:5">
      <c r="B6" s="27"/>
      <c r="C6" s="19" t="s">
        <v>30</v>
      </c>
    </row>
    <row r="7" spans="2:5">
      <c r="C7" s="19" t="s">
        <v>29</v>
      </c>
    </row>
    <row r="9" spans="2:5" s="20" customFormat="1" ht="29.25" customHeight="1">
      <c r="B9" s="26" t="s">
        <v>50</v>
      </c>
      <c r="C9" s="26" t="s">
        <v>23</v>
      </c>
      <c r="D9" s="26" t="s">
        <v>24</v>
      </c>
      <c r="E9" s="26" t="s">
        <v>25</v>
      </c>
    </row>
    <row r="10" spans="2:5" s="21" customFormat="1" ht="33" customHeight="1">
      <c r="B10" s="38" t="s">
        <v>51</v>
      </c>
      <c r="C10" s="39">
        <v>10</v>
      </c>
      <c r="D10" s="40" t="s">
        <v>67</v>
      </c>
      <c r="E10" s="39">
        <v>1</v>
      </c>
    </row>
    <row r="11" spans="2:5" s="21" customFormat="1" ht="33" customHeight="1">
      <c r="B11" s="41" t="s">
        <v>52</v>
      </c>
      <c r="C11" s="39">
        <v>9</v>
      </c>
      <c r="D11" s="40" t="s">
        <v>68</v>
      </c>
      <c r="E11" s="39">
        <v>2</v>
      </c>
    </row>
    <row r="12" spans="2:5" s="21" customFormat="1" ht="33" customHeight="1">
      <c r="B12" s="38" t="s">
        <v>53</v>
      </c>
      <c r="C12" s="39">
        <v>9</v>
      </c>
      <c r="D12" s="40" t="s">
        <v>69</v>
      </c>
      <c r="E12" s="39">
        <v>3</v>
      </c>
    </row>
    <row r="13" spans="2:5" s="21" customFormat="1" ht="33" customHeight="1">
      <c r="B13" s="38" t="s">
        <v>54</v>
      </c>
      <c r="C13" s="39">
        <v>8</v>
      </c>
      <c r="D13" s="40" t="s">
        <v>70</v>
      </c>
      <c r="E13" s="39">
        <v>4</v>
      </c>
    </row>
    <row r="14" spans="2:5" s="21" customFormat="1" ht="33" customHeight="1">
      <c r="B14" s="38" t="s">
        <v>55</v>
      </c>
      <c r="C14" s="39">
        <v>8</v>
      </c>
      <c r="D14" s="40" t="s">
        <v>71</v>
      </c>
      <c r="E14" s="39">
        <v>5</v>
      </c>
    </row>
    <row r="15" spans="2:5" s="21" customFormat="1" ht="33" customHeight="1">
      <c r="B15" s="38" t="s">
        <v>56</v>
      </c>
      <c r="C15" s="39">
        <v>7</v>
      </c>
      <c r="D15" s="40" t="s">
        <v>72</v>
      </c>
      <c r="E15" s="39">
        <v>6</v>
      </c>
    </row>
    <row r="16" spans="2:5" s="21" customFormat="1" ht="33" customHeight="1">
      <c r="B16" s="38" t="s">
        <v>57</v>
      </c>
      <c r="C16" s="39">
        <v>7</v>
      </c>
      <c r="D16" s="40" t="s">
        <v>73</v>
      </c>
      <c r="E16" s="39">
        <v>7</v>
      </c>
    </row>
    <row r="17" spans="2:5" s="21" customFormat="1" ht="33" customHeight="1">
      <c r="B17" s="38" t="s">
        <v>58</v>
      </c>
      <c r="C17" s="39">
        <v>6</v>
      </c>
      <c r="D17" s="40" t="s">
        <v>74</v>
      </c>
      <c r="E17" s="39">
        <v>8</v>
      </c>
    </row>
    <row r="18" spans="2:5" s="21" customFormat="1" ht="33" customHeight="1">
      <c r="B18" s="30" t="s">
        <v>59</v>
      </c>
      <c r="C18" s="31">
        <v>6</v>
      </c>
      <c r="D18" s="32" t="s">
        <v>75</v>
      </c>
      <c r="E18" s="31"/>
    </row>
    <row r="19" spans="2:5" s="21" customFormat="1" ht="33" customHeight="1">
      <c r="B19" s="30" t="s">
        <v>60</v>
      </c>
      <c r="C19" s="31">
        <v>5</v>
      </c>
      <c r="D19" s="32" t="s">
        <v>76</v>
      </c>
      <c r="E19" s="31"/>
    </row>
    <row r="20" spans="2:5" s="21" customFormat="1" ht="33" customHeight="1">
      <c r="B20" s="30" t="s">
        <v>61</v>
      </c>
      <c r="C20" s="31">
        <v>5</v>
      </c>
      <c r="D20" s="32" t="s">
        <v>77</v>
      </c>
      <c r="E20" s="31"/>
    </row>
    <row r="21" spans="2:5" s="21" customFormat="1" ht="33" customHeight="1">
      <c r="B21" s="30" t="s">
        <v>62</v>
      </c>
      <c r="C21" s="31">
        <v>5</v>
      </c>
      <c r="D21" s="32" t="s">
        <v>78</v>
      </c>
      <c r="E21" s="31"/>
    </row>
    <row r="22" spans="2:5" s="21" customFormat="1" ht="33" customHeight="1">
      <c r="B22" s="30" t="s">
        <v>63</v>
      </c>
      <c r="C22" s="31">
        <v>4</v>
      </c>
      <c r="D22" s="32" t="s">
        <v>79</v>
      </c>
      <c r="E22" s="31"/>
    </row>
    <row r="23" spans="2:5" s="21" customFormat="1" ht="33" customHeight="1">
      <c r="B23" s="30" t="s">
        <v>64</v>
      </c>
      <c r="C23" s="31">
        <v>4</v>
      </c>
      <c r="D23" s="32" t="s">
        <v>80</v>
      </c>
      <c r="E23" s="31"/>
    </row>
    <row r="24" spans="2:5" s="21" customFormat="1" ht="33" customHeight="1">
      <c r="B24" s="30" t="s">
        <v>65</v>
      </c>
      <c r="C24" s="31">
        <v>3</v>
      </c>
      <c r="D24" s="32" t="s">
        <v>81</v>
      </c>
      <c r="E24" s="31"/>
    </row>
    <row r="25" spans="2:5" s="21" customFormat="1" ht="33" customHeight="1">
      <c r="B25" s="30" t="s">
        <v>66</v>
      </c>
      <c r="C25" s="31">
        <v>3</v>
      </c>
      <c r="D25" s="32" t="s">
        <v>82</v>
      </c>
      <c r="E25" s="31"/>
    </row>
    <row r="26" spans="2:5" s="21" customFormat="1" ht="33" customHeight="1">
      <c r="B26" s="23"/>
      <c r="C26" s="24"/>
      <c r="D26" s="25"/>
      <c r="E26" s="24"/>
    </row>
    <row r="27" spans="2:5" s="21" customFormat="1"/>
    <row r="28" spans="2:5" s="21" customFormat="1"/>
    <row r="29" spans="2:5" s="21" customFormat="1"/>
    <row r="30" spans="2:5" s="21" customFormat="1"/>
    <row r="31" spans="2:5" s="21" customFormat="1"/>
    <row r="32" spans="2:5" s="21" customFormat="1"/>
  </sheetData>
  <mergeCells count="1">
    <mergeCell ref="B3:E3"/>
  </mergeCells>
  <pageMargins left="0.75" right="0.75" top="1" bottom="1" header="0.5" footer="0.5"/>
  <pageSetup scale="76" orientation="landscape" horizontalDpi="300" verticalDpi="300"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1"/>
  <sheetViews>
    <sheetView workbookViewId="0">
      <selection activeCell="I9" sqref="I9"/>
    </sheetView>
  </sheetViews>
  <sheetFormatPr defaultColWidth="11" defaultRowHeight="15.75"/>
  <cols>
    <col min="1" max="1" width="3.375" customWidth="1"/>
    <col min="2" max="2" width="11.125" customWidth="1"/>
    <col min="3" max="3" width="36.625" customWidth="1"/>
    <col min="4" max="4" width="61.125" customWidth="1"/>
  </cols>
  <sheetData>
    <row r="2" spans="2:4" ht="22.5">
      <c r="B2" s="46" t="s">
        <v>21</v>
      </c>
      <c r="C2" s="46"/>
      <c r="D2" s="46"/>
    </row>
    <row r="3" spans="2:4">
      <c r="B3" s="6"/>
      <c r="C3" s="6" t="s">
        <v>19</v>
      </c>
      <c r="D3" s="6" t="s">
        <v>20</v>
      </c>
    </row>
    <row r="4" spans="2:4" ht="94.5">
      <c r="B4" s="17">
        <v>1</v>
      </c>
      <c r="C4" s="18" t="s">
        <v>51</v>
      </c>
      <c r="D4" s="18" t="s">
        <v>83</v>
      </c>
    </row>
    <row r="5" spans="2:4" ht="94.5">
      <c r="B5" s="17">
        <v>2</v>
      </c>
      <c r="C5" s="18" t="s">
        <v>52</v>
      </c>
      <c r="D5" s="18" t="s">
        <v>84</v>
      </c>
    </row>
    <row r="6" spans="2:4" ht="94.5">
      <c r="B6" s="17">
        <v>3</v>
      </c>
      <c r="C6" s="18" t="s">
        <v>53</v>
      </c>
      <c r="D6" s="18" t="s">
        <v>85</v>
      </c>
    </row>
    <row r="7" spans="2:4" ht="110.25">
      <c r="B7" s="17">
        <v>4</v>
      </c>
      <c r="C7" s="18" t="s">
        <v>54</v>
      </c>
      <c r="D7" s="18" t="s">
        <v>86</v>
      </c>
    </row>
    <row r="8" spans="2:4" ht="78.75">
      <c r="B8" s="17">
        <v>5</v>
      </c>
      <c r="C8" s="18" t="s">
        <v>55</v>
      </c>
      <c r="D8" s="18" t="s">
        <v>87</v>
      </c>
    </row>
    <row r="9" spans="2:4" ht="94.5">
      <c r="B9" s="17">
        <v>6</v>
      </c>
      <c r="C9" s="18" t="s">
        <v>56</v>
      </c>
      <c r="D9" s="18" t="s">
        <v>89</v>
      </c>
    </row>
    <row r="10" spans="2:4" ht="94.5">
      <c r="B10" s="17">
        <v>7</v>
      </c>
      <c r="C10" s="18" t="s">
        <v>57</v>
      </c>
      <c r="D10" s="18" t="s">
        <v>88</v>
      </c>
    </row>
    <row r="11" spans="2:4" ht="126">
      <c r="B11" s="17">
        <v>8</v>
      </c>
      <c r="C11" s="18" t="s">
        <v>58</v>
      </c>
      <c r="D11" s="18" t="s">
        <v>90</v>
      </c>
    </row>
  </sheetData>
  <mergeCells count="1">
    <mergeCell ref="B2:D2"/>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M8"/>
  <sheetViews>
    <sheetView workbookViewId="0">
      <selection activeCell="O5" sqref="O5"/>
    </sheetView>
  </sheetViews>
  <sheetFormatPr defaultColWidth="10.875" defaultRowHeight="15.75"/>
  <cols>
    <col min="1" max="16384" width="10.875" style="1"/>
  </cols>
  <sheetData>
    <row r="3" spans="2:13" ht="22.5">
      <c r="B3" s="47" t="s">
        <v>18</v>
      </c>
      <c r="C3" s="48"/>
      <c r="D3" s="48"/>
      <c r="E3" s="48"/>
      <c r="F3" s="48"/>
      <c r="G3" s="48"/>
      <c r="H3" s="48"/>
      <c r="I3" s="48"/>
      <c r="J3" s="48"/>
      <c r="K3" s="48"/>
      <c r="L3" s="48"/>
      <c r="M3" s="49"/>
    </row>
    <row r="4" spans="2:13" ht="409.5" customHeight="1">
      <c r="B4" s="50" t="s">
        <v>99</v>
      </c>
      <c r="C4" s="51"/>
      <c r="D4" s="51"/>
      <c r="E4" s="51"/>
      <c r="F4" s="51"/>
      <c r="G4" s="51"/>
      <c r="H4" s="51"/>
      <c r="I4" s="51"/>
      <c r="J4" s="51"/>
      <c r="K4" s="51"/>
      <c r="L4" s="51"/>
      <c r="M4" s="52"/>
    </row>
    <row r="5" spans="2:13">
      <c r="B5" s="53"/>
      <c r="C5" s="54"/>
      <c r="D5" s="54"/>
      <c r="E5" s="54"/>
      <c r="F5" s="54"/>
      <c r="G5" s="54"/>
      <c r="H5" s="54"/>
      <c r="I5" s="54"/>
      <c r="J5" s="54"/>
      <c r="K5" s="54"/>
      <c r="L5" s="54"/>
      <c r="M5" s="55"/>
    </row>
    <row r="6" spans="2:13">
      <c r="B6" s="53"/>
      <c r="C6" s="54"/>
      <c r="D6" s="54"/>
      <c r="E6" s="54"/>
      <c r="F6" s="54"/>
      <c r="G6" s="54"/>
      <c r="H6" s="54"/>
      <c r="I6" s="54"/>
      <c r="J6" s="54"/>
      <c r="K6" s="54"/>
      <c r="L6" s="54"/>
      <c r="M6" s="55"/>
    </row>
    <row r="7" spans="2:13">
      <c r="B7" s="53"/>
      <c r="C7" s="54"/>
      <c r="D7" s="54"/>
      <c r="E7" s="54"/>
      <c r="F7" s="54"/>
      <c r="G7" s="54"/>
      <c r="H7" s="54"/>
      <c r="I7" s="54"/>
      <c r="J7" s="54"/>
      <c r="K7" s="54"/>
      <c r="L7" s="54"/>
      <c r="M7" s="55"/>
    </row>
    <row r="8" spans="2:13">
      <c r="B8" s="56"/>
      <c r="C8" s="57"/>
      <c r="D8" s="57"/>
      <c r="E8" s="57"/>
      <c r="F8" s="57"/>
      <c r="G8" s="57"/>
      <c r="H8" s="57"/>
      <c r="I8" s="57"/>
      <c r="J8" s="57"/>
      <c r="K8" s="57"/>
      <c r="L8" s="57"/>
      <c r="M8" s="58"/>
    </row>
  </sheetData>
  <mergeCells count="2">
    <mergeCell ref="B3:M3"/>
    <mergeCell ref="B4:M8"/>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 Of Customers</vt:lpstr>
      <vt:lpstr>Customer Priortizing</vt:lpstr>
      <vt:lpstr>Requirements Prioritizing</vt:lpstr>
      <vt:lpstr>Requirements Specifications</vt:lpstr>
      <vt:lpstr>References</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Rutvik Boudhankar</dc:creator>
  <cp:lastModifiedBy>Liyanage, Gihan Shamike</cp:lastModifiedBy>
  <dcterms:created xsi:type="dcterms:W3CDTF">2013-11-09T23:32:02Z</dcterms:created>
  <dcterms:modified xsi:type="dcterms:W3CDTF">2024-03-29T00:17:30Z</dcterms:modified>
</cp:coreProperties>
</file>