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DDB2CA-8A0A-47F4-9E05-7657CED8D336}" xr6:coauthVersionLast="47" xr6:coauthVersionMax="47" xr10:uidLastSave="{00000000-0000-0000-0000-000000000000}"/>
  <bookViews>
    <workbookView xWindow="-96" yWindow="-96" windowWidth="23232" windowHeight="12432" tabRatio="874" activeTab="3" xr2:uid="{00000000-000D-0000-FFFF-FFFF00000000}"/>
  </bookViews>
  <sheets>
    <sheet name="DIM _CUSTOMERS" sheetId="1" r:id="rId1"/>
    <sheet name="DIM_FLOWERSHOPS" sheetId="2" r:id="rId2"/>
    <sheet name="DIM_PRODUCTS" sheetId="7" r:id="rId3"/>
    <sheet name="FACT_ORDERS" sheetId="10" r:id="rId4"/>
    <sheet name="FACT_SEARCHES" sheetId="6" r:id="rId5"/>
    <sheet name="DIM_DATES" sheetId="13" r:id="rId6"/>
    <sheet name="PIVOT_AOV" sheetId="17" r:id="rId7"/>
    <sheet name="PIVOT_ConversionRate" sheetId="15" r:id="rId8"/>
    <sheet name="גיליון2" sheetId="25" r:id="rId9"/>
    <sheet name="PIVOT_OnTimeShipments" sheetId="18" r:id="rId10"/>
    <sheet name="PIVOT_RPR" sheetId="19" r:id="rId11"/>
    <sheet name="DIM_COUNTRIES" sheetId="12" state="hidden" r:id="rId12"/>
    <sheet name="ORDERS" sheetId="11" state="hidden" r:id="rId13"/>
    <sheet name="SEARCHES" sheetId="14" state="hidden" r:id="rId14"/>
  </sheets>
  <externalReferences>
    <externalReference r:id="rId15"/>
  </externalReferences>
  <definedNames>
    <definedName name="_xlnm._FilterDatabase" localSheetId="0" hidden="1">'DIM _CUSTOMERS'!$L$1:$L$874</definedName>
    <definedName name="_xlcn.WorksheetConnection_STARFLOWERSHOP.xlsxDIM_CUSTOMERS1" hidden="1">DIM_CUSTOMERS[]</definedName>
    <definedName name="_xlcn.WorksheetConnection_STARFLOWERSHOP.xlsxDIM_FLOWERSHOPS1" hidden="1">DIM_FLOWERSHOPS[]</definedName>
    <definedName name="_xlcn.WorksheetConnection_STARFLOWERSHOP.xlsxDIM_PRODUCTS1" hidden="1">DIM_PRODUCTS[]</definedName>
    <definedName name="_xlcn.WorksheetConnection_STARFLOWERSHOP.xlsxFACT_ORDERS1" hidden="1">FACT_ORDERS[]</definedName>
    <definedName name="_xlcn.WorksheetConnection_STARFLOWERSHOP.xlsxFACT_SEARCHES1" hidden="1">FACT_SEARCHES[]</definedName>
  </definedNames>
  <calcPr calcId="191029"/>
  <pivotCaches>
    <pivotCache cacheId="0" r:id="rId16"/>
    <pivotCache cacheId="1" r:id="rId17"/>
    <pivotCache cacheId="2" r:id="rId18"/>
    <pivotCache cacheId="3" r:id="rId19"/>
    <pivotCache cacheId="4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לוח שנה2" name="CalendarSearches" connection="חיבור2"/>
          <x15:modelTable id="לוח שנה1" name="CalendarDeliveries" connection="חיבור1"/>
          <x15:modelTable id="לוח שנה" name="CalendarOrders" connection="חיבור"/>
          <x15:modelTable id="FACT_SEARCHES" name="FACT_SEARCHES" connection="WorksheetConnection_STAR FLOWER SHOP.xlsx!FACT_SEARCHES"/>
          <x15:modelTable id="FACT_ORDERS" name="FACT_ORDERS" connection="WorksheetConnection_STAR FLOWER SHOP.xlsx!FACT_ORDERS"/>
          <x15:modelTable id="DIM_PRODUCTS" name="DIM_PRODUCTS" connection="WorksheetConnection_STAR FLOWER SHOP.xlsx!DIM_PRODUCTS"/>
          <x15:modelTable id="DIM_FLOWERSHOPS" name="DIM_FLOWERSHOPS" connection="WorksheetConnection_STAR FLOWER SHOP.xlsx!DIM_FLOWERSHOPS"/>
          <x15:modelTable id="DIM_CUSTOMERS" name="DIM_CUSTOMERS" connection="WorksheetConnection_STAR FLOWER SHOP.xlsx!DIM_CUSTOMERS"/>
        </x15:modelTables>
        <x15:modelRelationships>
          <x15:modelRelationship fromTable="FACT_SEARCHES" fromColumn="SearchDate" toTable="CalendarSearches" toColumn="Date"/>
          <x15:modelRelationship fromTable="FACT_SEARCHES" fromColumn="Email" toTable="DIM_CUSTOMERS" toColumn="Email"/>
          <x15:modelRelationship fromTable="FACT_ORDERS" fromColumn="ShopID" toTable="DIM_FLOWERSHOPS" toColumn="ShopID"/>
          <x15:modelRelationship fromTable="FACT_ORDERS" fromColumn="Email" toTable="DIM_CUSTOMERS" toColumn="Email"/>
          <x15:modelRelationship fromTable="FACT_ORDERS" fromColumn="DeliveryDate" toTable="CalendarDeliveries" toColumn="Date"/>
          <x15:modelRelationship fromTable="FACT_ORDERS" fromColumn="OrderDate" toTable="CalendarOrders" toColumn="Date"/>
          <x15:modelRelationship fromTable="FACT_ORDERS" fromColumn="ProductID" toTable="DIM_PRODUCTS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0" l="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O1632" i="10" l="1"/>
  <c r="A825" i="14"/>
  <c r="A824" i="14"/>
  <c r="A823" i="14"/>
  <c r="A822" i="14"/>
  <c r="A821" i="14"/>
  <c r="A820" i="14"/>
  <c r="A819" i="14"/>
  <c r="A818" i="14"/>
  <c r="A817" i="14"/>
  <c r="A816" i="14"/>
  <c r="A815" i="14"/>
  <c r="A814" i="14"/>
  <c r="A813" i="14"/>
  <c r="A812" i="14"/>
  <c r="A811" i="14"/>
  <c r="A810" i="14"/>
  <c r="A809" i="14"/>
  <c r="A808" i="14"/>
  <c r="A807" i="14"/>
  <c r="A806" i="14"/>
  <c r="A805" i="14"/>
  <c r="A804" i="14"/>
  <c r="A803" i="14"/>
  <c r="A802" i="14"/>
  <c r="A801" i="14"/>
  <c r="A800" i="14"/>
  <c r="A799" i="14"/>
  <c r="A798" i="14"/>
  <c r="A797" i="14"/>
  <c r="A796" i="14"/>
  <c r="A795" i="14"/>
  <c r="A794" i="14"/>
  <c r="A793" i="14"/>
  <c r="A792" i="14"/>
  <c r="A791" i="14"/>
  <c r="A790" i="14"/>
  <c r="A789" i="14"/>
  <c r="A788" i="14"/>
  <c r="A787" i="14"/>
  <c r="A786" i="14"/>
  <c r="A785" i="14"/>
  <c r="A784" i="14"/>
  <c r="A783" i="14"/>
  <c r="A782" i="14"/>
  <c r="A781" i="14"/>
  <c r="A780" i="14"/>
  <c r="A779" i="14"/>
  <c r="A778" i="14"/>
  <c r="A777" i="14"/>
  <c r="A776" i="14"/>
  <c r="A775" i="14"/>
  <c r="A774" i="14"/>
  <c r="A773" i="14"/>
  <c r="A772" i="14"/>
  <c r="A771" i="14"/>
  <c r="A770" i="14"/>
  <c r="A769" i="14"/>
  <c r="A768" i="14"/>
  <c r="A767" i="14"/>
  <c r="A766" i="14"/>
  <c r="A765" i="14"/>
  <c r="A764" i="14"/>
  <c r="A763" i="14"/>
  <c r="A762" i="14"/>
  <c r="A761" i="14"/>
  <c r="A760" i="14"/>
  <c r="A759" i="14"/>
  <c r="A758" i="14"/>
  <c r="A757" i="14"/>
  <c r="A756" i="14"/>
  <c r="A755" i="14"/>
  <c r="A754" i="14"/>
  <c r="A753" i="14"/>
  <c r="A752" i="14"/>
  <c r="A751" i="14"/>
  <c r="A750" i="14"/>
  <c r="A749" i="14"/>
  <c r="A748" i="14"/>
  <c r="A747" i="14"/>
  <c r="A746" i="14"/>
  <c r="A745" i="14"/>
  <c r="A744" i="14"/>
  <c r="A743" i="14"/>
  <c r="A742" i="14"/>
  <c r="A741" i="14"/>
  <c r="A740" i="14"/>
  <c r="A739" i="14"/>
  <c r="A738" i="14"/>
  <c r="A737" i="14"/>
  <c r="A736" i="14"/>
  <c r="A735" i="14"/>
  <c r="A734" i="14"/>
  <c r="A733" i="14"/>
  <c r="A732" i="14"/>
  <c r="A731" i="14"/>
  <c r="A730" i="14"/>
  <c r="A729" i="14"/>
  <c r="A728" i="14"/>
  <c r="A727" i="14"/>
  <c r="A726" i="14"/>
  <c r="A725" i="14"/>
  <c r="A724" i="14"/>
  <c r="A723" i="14"/>
  <c r="A722" i="14"/>
  <c r="A721" i="14"/>
  <c r="A720" i="14"/>
  <c r="A719" i="14"/>
  <c r="A718" i="14"/>
  <c r="A717" i="14"/>
  <c r="A716" i="14"/>
  <c r="A715" i="14"/>
  <c r="A714" i="14"/>
  <c r="A713" i="14"/>
  <c r="A712" i="14"/>
  <c r="A711" i="14"/>
  <c r="A710" i="14"/>
  <c r="A709" i="14"/>
  <c r="A708" i="14"/>
  <c r="A707" i="14"/>
  <c r="A706" i="14"/>
  <c r="A705" i="14"/>
  <c r="A704" i="14"/>
  <c r="A703" i="14"/>
  <c r="A702" i="14"/>
  <c r="A701" i="14"/>
  <c r="A700" i="14"/>
  <c r="A699" i="14"/>
  <c r="A698" i="14"/>
  <c r="A697" i="14"/>
  <c r="A696" i="14"/>
  <c r="A695" i="14"/>
  <c r="A694" i="14"/>
  <c r="A693" i="14"/>
  <c r="A692" i="14"/>
  <c r="A691" i="14"/>
  <c r="A690" i="14"/>
  <c r="A689" i="14"/>
  <c r="A688" i="14"/>
  <c r="A687" i="14"/>
  <c r="A686" i="14"/>
  <c r="A685" i="14"/>
  <c r="A684" i="14"/>
  <c r="A683" i="14"/>
  <c r="A682" i="14"/>
  <c r="A681" i="14"/>
  <c r="A680" i="14"/>
  <c r="A679" i="14"/>
  <c r="A678" i="14"/>
  <c r="A677" i="14"/>
  <c r="A676" i="14"/>
  <c r="A675" i="14"/>
  <c r="A674" i="14"/>
  <c r="A673" i="14"/>
  <c r="A672" i="14"/>
  <c r="A671" i="14"/>
  <c r="A670" i="14"/>
  <c r="A669" i="14"/>
  <c r="A668" i="14"/>
  <c r="A667" i="14"/>
  <c r="A666" i="14"/>
  <c r="A665" i="14"/>
  <c r="A664" i="14"/>
  <c r="A663" i="14"/>
  <c r="A662" i="14"/>
  <c r="A661" i="14"/>
  <c r="A660" i="14"/>
  <c r="A659" i="14"/>
  <c r="A658" i="14"/>
  <c r="A657" i="14"/>
  <c r="A656" i="14"/>
  <c r="A655" i="14"/>
  <c r="A654" i="14"/>
  <c r="A653" i="14"/>
  <c r="A652" i="14"/>
  <c r="A651" i="14"/>
  <c r="A650" i="14"/>
  <c r="A649" i="14"/>
  <c r="A648" i="14"/>
  <c r="A647" i="14"/>
  <c r="A646" i="14"/>
  <c r="A645" i="14"/>
  <c r="A644" i="14"/>
  <c r="A643" i="14"/>
  <c r="A642" i="14"/>
  <c r="A641" i="14"/>
  <c r="A640" i="14"/>
  <c r="A639" i="14"/>
  <c r="A638" i="14"/>
  <c r="A637" i="14"/>
  <c r="A636" i="14"/>
  <c r="A635" i="14"/>
  <c r="A634" i="14"/>
  <c r="A633" i="14"/>
  <c r="A632" i="14"/>
  <c r="A631" i="14"/>
  <c r="A630" i="14"/>
  <c r="A629" i="14"/>
  <c r="A628" i="14"/>
  <c r="A627" i="14"/>
  <c r="A626" i="14"/>
  <c r="A625" i="14"/>
  <c r="A624" i="14"/>
  <c r="A623" i="14"/>
  <c r="A622" i="14"/>
  <c r="A621" i="14"/>
  <c r="A620" i="14"/>
  <c r="A619" i="14"/>
  <c r="A618" i="14"/>
  <c r="A617" i="14"/>
  <c r="A616" i="14"/>
  <c r="A615" i="14"/>
  <c r="A614" i="14"/>
  <c r="A613" i="14"/>
  <c r="A612" i="14"/>
  <c r="A611" i="14"/>
  <c r="A610" i="14"/>
  <c r="A609" i="14"/>
  <c r="A608" i="14"/>
  <c r="A607" i="14"/>
  <c r="A606" i="14"/>
  <c r="A605" i="14"/>
  <c r="A604" i="14"/>
  <c r="A603" i="14"/>
  <c r="A602" i="14"/>
  <c r="A601" i="14"/>
  <c r="A600" i="14"/>
  <c r="A599" i="14"/>
  <c r="A598" i="14"/>
  <c r="A597" i="14"/>
  <c r="A596" i="14"/>
  <c r="A595" i="14"/>
  <c r="A594" i="14"/>
  <c r="A593" i="14"/>
  <c r="A592" i="14"/>
  <c r="A591" i="14"/>
  <c r="A590" i="14"/>
  <c r="A589" i="14"/>
  <c r="A588" i="14"/>
  <c r="A587" i="14"/>
  <c r="A586" i="14"/>
  <c r="A585" i="14"/>
  <c r="A584" i="14"/>
  <c r="A583" i="14"/>
  <c r="A582" i="14"/>
  <c r="A581" i="14"/>
  <c r="A580" i="14"/>
  <c r="A579" i="14"/>
  <c r="A578" i="14"/>
  <c r="A577" i="14"/>
  <c r="A576" i="14"/>
  <c r="A575" i="14"/>
  <c r="A574" i="14"/>
  <c r="A573" i="14"/>
  <c r="A572" i="14"/>
  <c r="A571" i="14"/>
  <c r="A570" i="14"/>
  <c r="A569" i="14"/>
  <c r="A568" i="14"/>
  <c r="A567" i="14"/>
  <c r="A566" i="14"/>
  <c r="A565" i="14"/>
  <c r="A564" i="14"/>
  <c r="A563" i="14"/>
  <c r="A562" i="14"/>
  <c r="A561" i="14"/>
  <c r="A560" i="14"/>
  <c r="A559" i="14"/>
  <c r="A558" i="14"/>
  <c r="A557" i="14"/>
  <c r="A556" i="14"/>
  <c r="A555" i="14"/>
  <c r="A554" i="14"/>
  <c r="A553" i="14"/>
  <c r="A552" i="14"/>
  <c r="A551" i="14"/>
  <c r="A550" i="14"/>
  <c r="A549" i="14"/>
  <c r="A548" i="14"/>
  <c r="A547" i="14"/>
  <c r="A546" i="14"/>
  <c r="A545" i="14"/>
  <c r="A544" i="14"/>
  <c r="A543" i="14"/>
  <c r="A542" i="14"/>
  <c r="A541" i="14"/>
  <c r="A540" i="14"/>
  <c r="A539" i="14"/>
  <c r="A538" i="14"/>
  <c r="A537" i="14"/>
  <c r="A536" i="14"/>
  <c r="A535" i="14"/>
  <c r="A534" i="14"/>
  <c r="A533" i="14"/>
  <c r="A532" i="14"/>
  <c r="A531" i="14"/>
  <c r="A530" i="14"/>
  <c r="A529" i="14"/>
  <c r="A528" i="14"/>
  <c r="A527" i="14"/>
  <c r="A526" i="14"/>
  <c r="A525" i="14"/>
  <c r="A524" i="14"/>
  <c r="A523" i="14"/>
  <c r="A522" i="14"/>
  <c r="A521" i="14"/>
  <c r="A520" i="14"/>
  <c r="A519" i="14"/>
  <c r="A518" i="14"/>
  <c r="A517" i="14"/>
  <c r="A516" i="14"/>
  <c r="A515" i="14"/>
  <c r="A514" i="14"/>
  <c r="A513" i="14"/>
  <c r="A512" i="14"/>
  <c r="A511" i="14"/>
  <c r="A510" i="14"/>
  <c r="A509" i="14"/>
  <c r="A508" i="14"/>
  <c r="A507" i="14"/>
  <c r="A506" i="14"/>
  <c r="A505" i="14"/>
  <c r="A504" i="14"/>
  <c r="A503" i="14"/>
  <c r="A502" i="14"/>
  <c r="A501" i="14"/>
  <c r="A500" i="14"/>
  <c r="A499" i="14"/>
  <c r="A498" i="14"/>
  <c r="A497" i="14"/>
  <c r="A496" i="14"/>
  <c r="A495" i="14"/>
  <c r="A494" i="14"/>
  <c r="A493" i="14"/>
  <c r="A492" i="14"/>
  <c r="A491" i="14"/>
  <c r="A490" i="14"/>
  <c r="A489" i="14"/>
  <c r="A488" i="14"/>
  <c r="A487" i="14"/>
  <c r="A486" i="14"/>
  <c r="A485" i="14"/>
  <c r="A484" i="14"/>
  <c r="A483" i="14"/>
  <c r="A482" i="14"/>
  <c r="A481" i="14"/>
  <c r="A480" i="14"/>
  <c r="A479" i="14"/>
  <c r="A478" i="14"/>
  <c r="A477" i="14"/>
  <c r="A476" i="14"/>
  <c r="A475" i="14"/>
  <c r="A474" i="14"/>
  <c r="A473" i="14"/>
  <c r="A472" i="14"/>
  <c r="A471" i="14"/>
  <c r="A470" i="14"/>
  <c r="A469" i="14"/>
  <c r="A468" i="14"/>
  <c r="A467" i="14"/>
  <c r="A466" i="14"/>
  <c r="A465" i="14"/>
  <c r="A464" i="14"/>
  <c r="A463" i="14"/>
  <c r="A462" i="14"/>
  <c r="A461" i="14"/>
  <c r="A460" i="14"/>
  <c r="A459" i="14"/>
  <c r="A458" i="14"/>
  <c r="A457" i="14"/>
  <c r="A456" i="14"/>
  <c r="A455" i="14"/>
  <c r="A454" i="14"/>
  <c r="A453" i="14"/>
  <c r="A452" i="14"/>
  <c r="A451" i="14"/>
  <c r="A450" i="14"/>
  <c r="A449" i="14"/>
  <c r="A448" i="14"/>
  <c r="A447" i="14"/>
  <c r="A446" i="14"/>
  <c r="A445" i="14"/>
  <c r="A444" i="14"/>
  <c r="A443" i="14"/>
  <c r="A442" i="14"/>
  <c r="A441" i="14"/>
  <c r="A440" i="14"/>
  <c r="A439" i="14"/>
  <c r="A438" i="14"/>
  <c r="A437" i="14"/>
  <c r="A436" i="14"/>
  <c r="A435" i="14"/>
  <c r="A434" i="14"/>
  <c r="A433" i="14"/>
  <c r="A432" i="14"/>
  <c r="A431" i="14"/>
  <c r="A430" i="14"/>
  <c r="A429" i="14"/>
  <c r="A428" i="14"/>
  <c r="A427" i="14"/>
  <c r="A426" i="14"/>
  <c r="A425" i="14"/>
  <c r="A424" i="14"/>
  <c r="A423" i="14"/>
  <c r="A422" i="14"/>
  <c r="A421" i="14"/>
  <c r="A420" i="14"/>
  <c r="A419" i="14"/>
  <c r="A418" i="14"/>
  <c r="A417" i="14"/>
  <c r="A416" i="14"/>
  <c r="A415" i="14"/>
  <c r="A414" i="14"/>
  <c r="A413" i="14"/>
  <c r="A412" i="14"/>
  <c r="A411" i="14"/>
  <c r="A410" i="14"/>
  <c r="A409" i="14"/>
  <c r="A408" i="14"/>
  <c r="A407" i="14"/>
  <c r="A406" i="14"/>
  <c r="A405" i="14"/>
  <c r="A404" i="14"/>
  <c r="A403" i="14"/>
  <c r="A402" i="14"/>
  <c r="A401" i="14"/>
  <c r="A400" i="14"/>
  <c r="A399" i="14"/>
  <c r="A398" i="14"/>
  <c r="A397" i="14"/>
  <c r="A396" i="14"/>
  <c r="A395" i="14"/>
  <c r="A394" i="14"/>
  <c r="A393" i="14"/>
  <c r="A392" i="14"/>
  <c r="A391" i="14"/>
  <c r="A390" i="14"/>
  <c r="A389" i="14"/>
  <c r="A388" i="14"/>
  <c r="A387" i="14"/>
  <c r="A386" i="14"/>
  <c r="A385" i="14"/>
  <c r="A384" i="14"/>
  <c r="A383" i="14"/>
  <c r="A382" i="14"/>
  <c r="A381" i="14"/>
  <c r="A380" i="14"/>
  <c r="A379" i="14"/>
  <c r="A378" i="14"/>
  <c r="A377" i="14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F1525" i="6"/>
  <c r="F1524" i="6"/>
  <c r="F1523" i="6"/>
  <c r="F1522" i="6"/>
  <c r="F1521" i="6"/>
  <c r="F1520" i="6"/>
  <c r="F1519" i="6"/>
  <c r="F1518" i="6"/>
  <c r="F1517" i="6"/>
  <c r="F1516" i="6"/>
  <c r="F1515" i="6"/>
  <c r="F1514" i="6"/>
  <c r="F1513" i="6"/>
  <c r="F1512" i="6"/>
  <c r="F1511" i="6"/>
  <c r="F1510" i="6"/>
  <c r="F1509" i="6"/>
  <c r="F1508" i="6"/>
  <c r="F1507" i="6"/>
  <c r="F1506" i="6"/>
  <c r="F1505" i="6"/>
  <c r="F1504" i="6"/>
  <c r="F1503" i="6"/>
  <c r="F1502" i="6"/>
  <c r="F1501" i="6"/>
  <c r="F1500" i="6"/>
  <c r="F1499" i="6"/>
  <c r="F1498" i="6"/>
  <c r="F1497" i="6"/>
  <c r="F1496" i="6"/>
  <c r="F1495" i="6"/>
  <c r="F1494" i="6"/>
  <c r="F1493" i="6"/>
  <c r="F1492" i="6"/>
  <c r="F1491" i="6"/>
  <c r="F1490" i="6"/>
  <c r="F1489" i="6"/>
  <c r="F1488" i="6"/>
  <c r="F1487" i="6"/>
  <c r="F1486" i="6"/>
  <c r="F1485" i="6"/>
  <c r="F1484" i="6"/>
  <c r="F1483" i="6"/>
  <c r="F1482" i="6"/>
  <c r="F1481" i="6"/>
  <c r="F1480" i="6"/>
  <c r="F1479" i="6"/>
  <c r="F1478" i="6"/>
  <c r="F1477" i="6"/>
  <c r="F1476" i="6"/>
  <c r="F1475" i="6"/>
  <c r="F1474" i="6"/>
  <c r="F1473" i="6"/>
  <c r="F1472" i="6"/>
  <c r="F1471" i="6"/>
  <c r="F1470" i="6"/>
  <c r="F1469" i="6"/>
  <c r="F1468" i="6"/>
  <c r="F1467" i="6"/>
  <c r="F1466" i="6"/>
  <c r="F1465" i="6"/>
  <c r="F1464" i="6"/>
  <c r="F1463" i="6"/>
  <c r="F1462" i="6"/>
  <c r="F1461" i="6"/>
  <c r="F1460" i="6"/>
  <c r="F1459" i="6"/>
  <c r="F1458" i="6"/>
  <c r="F1457" i="6"/>
  <c r="F1456" i="6"/>
  <c r="F1455" i="6"/>
  <c r="F1454" i="6"/>
  <c r="F1453" i="6"/>
  <c r="F1452" i="6"/>
  <c r="F1451" i="6"/>
  <c r="F1450" i="6"/>
  <c r="F1449" i="6"/>
  <c r="F1448" i="6"/>
  <c r="F1447" i="6"/>
  <c r="F1446" i="6"/>
  <c r="F1445" i="6"/>
  <c r="F1444" i="6"/>
  <c r="F1443" i="6"/>
  <c r="F1442" i="6"/>
  <c r="F1441" i="6"/>
  <c r="F1440" i="6"/>
  <c r="F1439" i="6"/>
  <c r="F1438" i="6"/>
  <c r="F1437" i="6"/>
  <c r="F1436" i="6"/>
  <c r="F1435" i="6"/>
  <c r="F1434" i="6"/>
  <c r="F1433" i="6"/>
  <c r="F1432" i="6"/>
  <c r="F1431" i="6"/>
  <c r="F1430" i="6"/>
  <c r="F1429" i="6"/>
  <c r="F1428" i="6"/>
  <c r="F1427" i="6"/>
  <c r="F1426" i="6"/>
  <c r="F1425" i="6"/>
  <c r="F1424" i="6"/>
  <c r="F1423" i="6"/>
  <c r="F1422" i="6"/>
  <c r="F1421" i="6"/>
  <c r="F1420" i="6"/>
  <c r="F1419" i="6"/>
  <c r="F1418" i="6"/>
  <c r="F1417" i="6"/>
  <c r="F1416" i="6"/>
  <c r="F1415" i="6"/>
  <c r="F1414" i="6"/>
  <c r="F1413" i="6"/>
  <c r="F1412" i="6"/>
  <c r="F1411" i="6"/>
  <c r="F1410" i="6"/>
  <c r="F1409" i="6"/>
  <c r="F1408" i="6"/>
  <c r="F1407" i="6"/>
  <c r="F1406" i="6"/>
  <c r="F1405" i="6"/>
  <c r="F1404" i="6"/>
  <c r="F1403" i="6"/>
  <c r="F1402" i="6"/>
  <c r="F1401" i="6"/>
  <c r="F1400" i="6"/>
  <c r="F1399" i="6"/>
  <c r="F1398" i="6"/>
  <c r="F1397" i="6"/>
  <c r="F1396" i="6"/>
  <c r="F1395" i="6"/>
  <c r="F1394" i="6"/>
  <c r="F1393" i="6"/>
  <c r="F1392" i="6"/>
  <c r="F1391" i="6"/>
  <c r="F1390" i="6"/>
  <c r="F1389" i="6"/>
  <c r="F1388" i="6"/>
  <c r="F1387" i="6"/>
  <c r="F1386" i="6"/>
  <c r="F1385" i="6"/>
  <c r="F1384" i="6"/>
  <c r="F1383" i="6"/>
  <c r="F1382" i="6"/>
  <c r="F1381" i="6"/>
  <c r="F1380" i="6"/>
  <c r="F1379" i="6"/>
  <c r="F1378" i="6"/>
  <c r="F1377" i="6"/>
  <c r="F1376" i="6"/>
  <c r="F1375" i="6"/>
  <c r="F1374" i="6"/>
  <c r="F1373" i="6"/>
  <c r="F1372" i="6"/>
  <c r="F1371" i="6"/>
  <c r="F1370" i="6"/>
  <c r="F1369" i="6"/>
  <c r="F1368" i="6"/>
  <c r="F1367" i="6"/>
  <c r="F1366" i="6"/>
  <c r="F1365" i="6"/>
  <c r="F1364" i="6"/>
  <c r="F1363" i="6"/>
  <c r="F1362" i="6"/>
  <c r="F1361" i="6"/>
  <c r="F1360" i="6"/>
  <c r="F1359" i="6"/>
  <c r="F1358" i="6"/>
  <c r="F1357" i="6"/>
  <c r="F1356" i="6"/>
  <c r="F1355" i="6"/>
  <c r="F1354" i="6"/>
  <c r="F1353" i="6"/>
  <c r="F1352" i="6"/>
  <c r="F1351" i="6"/>
  <c r="F1350" i="6"/>
  <c r="F1349" i="6"/>
  <c r="F1348" i="6"/>
  <c r="F1347" i="6"/>
  <c r="F1346" i="6"/>
  <c r="F1345" i="6"/>
  <c r="F1344" i="6"/>
  <c r="F1343" i="6"/>
  <c r="F1342" i="6"/>
  <c r="F1341" i="6"/>
  <c r="F1340" i="6"/>
  <c r="F1339" i="6"/>
  <c r="F1338" i="6"/>
  <c r="F1337" i="6"/>
  <c r="F1336" i="6"/>
  <c r="F1335" i="6"/>
  <c r="F1334" i="6"/>
  <c r="F1333" i="6"/>
  <c r="F1332" i="6"/>
  <c r="F1331" i="6"/>
  <c r="F1330" i="6"/>
  <c r="F1329" i="6"/>
  <c r="F1328" i="6"/>
  <c r="F1327" i="6"/>
  <c r="F1326" i="6"/>
  <c r="F1325" i="6"/>
  <c r="F1324" i="6"/>
  <c r="F1323" i="6"/>
  <c r="F1322" i="6"/>
  <c r="F1321" i="6"/>
  <c r="F1320" i="6"/>
  <c r="F1319" i="6"/>
  <c r="F1318" i="6"/>
  <c r="F1317" i="6"/>
  <c r="F1316" i="6"/>
  <c r="F1315" i="6"/>
  <c r="F1314" i="6"/>
  <c r="F1313" i="6"/>
  <c r="F1312" i="6"/>
  <c r="F1311" i="6"/>
  <c r="F1310" i="6"/>
  <c r="F1309" i="6"/>
  <c r="F1308" i="6"/>
  <c r="F1307" i="6"/>
  <c r="F1306" i="6"/>
  <c r="F1305" i="6"/>
  <c r="F1304" i="6"/>
  <c r="F1303" i="6"/>
  <c r="F1302" i="6"/>
  <c r="F1301" i="6"/>
  <c r="F1300" i="6"/>
  <c r="F1299" i="6"/>
  <c r="F1298" i="6"/>
  <c r="F1297" i="6"/>
  <c r="F1296" i="6"/>
  <c r="F1295" i="6"/>
  <c r="F1294" i="6"/>
  <c r="F1293" i="6"/>
  <c r="F1292" i="6"/>
  <c r="F1291" i="6"/>
  <c r="F1290" i="6"/>
  <c r="F1289" i="6"/>
  <c r="F1288" i="6"/>
  <c r="F1287" i="6"/>
  <c r="F1286" i="6"/>
  <c r="F1285" i="6"/>
  <c r="F1284" i="6"/>
  <c r="F1283" i="6"/>
  <c r="F1282" i="6"/>
  <c r="F1281" i="6"/>
  <c r="F1280" i="6"/>
  <c r="F1279" i="6"/>
  <c r="F1278" i="6"/>
  <c r="F1277" i="6"/>
  <c r="F1276" i="6"/>
  <c r="F1275" i="6"/>
  <c r="F1274" i="6"/>
  <c r="F1273" i="6"/>
  <c r="F1272" i="6"/>
  <c r="F1271" i="6"/>
  <c r="F1270" i="6"/>
  <c r="F1269" i="6"/>
  <c r="F1268" i="6"/>
  <c r="F1267" i="6"/>
  <c r="F1266" i="6"/>
  <c r="F1265" i="6"/>
  <c r="F1264" i="6"/>
  <c r="F1263" i="6"/>
  <c r="F1262" i="6"/>
  <c r="F1261" i="6"/>
  <c r="F1260" i="6"/>
  <c r="F1259" i="6"/>
  <c r="F1258" i="6"/>
  <c r="F1257" i="6"/>
  <c r="F1256" i="6"/>
  <c r="F1255" i="6"/>
  <c r="F1254" i="6"/>
  <c r="F1253" i="6"/>
  <c r="F1252" i="6"/>
  <c r="F1251" i="6"/>
  <c r="F1250" i="6"/>
  <c r="F1249" i="6"/>
  <c r="F1248" i="6"/>
  <c r="F1247" i="6"/>
  <c r="F1246" i="6"/>
  <c r="F1245" i="6"/>
  <c r="F1244" i="6"/>
  <c r="F1243" i="6"/>
  <c r="F1242" i="6"/>
  <c r="F1241" i="6"/>
  <c r="F1240" i="6"/>
  <c r="F1239" i="6"/>
  <c r="F1238" i="6"/>
  <c r="F1237" i="6"/>
  <c r="F1236" i="6"/>
  <c r="F1235" i="6"/>
  <c r="F1234" i="6"/>
  <c r="F1233" i="6"/>
  <c r="F1232" i="6"/>
  <c r="F1231" i="6"/>
  <c r="F1230" i="6"/>
  <c r="F1229" i="6"/>
  <c r="F1228" i="6"/>
  <c r="F1227" i="6"/>
  <c r="F1226" i="6"/>
  <c r="F1225" i="6"/>
  <c r="F1224" i="6"/>
  <c r="F1223" i="6"/>
  <c r="F1222" i="6"/>
  <c r="F1221" i="6"/>
  <c r="F1220" i="6"/>
  <c r="F1219" i="6"/>
  <c r="F1218" i="6"/>
  <c r="F1217" i="6"/>
  <c r="F1216" i="6"/>
  <c r="F1215" i="6"/>
  <c r="F1214" i="6"/>
  <c r="F1213" i="6"/>
  <c r="F1212" i="6"/>
  <c r="F1211" i="6"/>
  <c r="F1210" i="6"/>
  <c r="F1209" i="6"/>
  <c r="F1208" i="6"/>
  <c r="F1207" i="6"/>
  <c r="F1206" i="6"/>
  <c r="F1205" i="6"/>
  <c r="F1204" i="6"/>
  <c r="F1203" i="6"/>
  <c r="F1202" i="6"/>
  <c r="F1201" i="6"/>
  <c r="F1200" i="6"/>
  <c r="F1199" i="6"/>
  <c r="F1198" i="6"/>
  <c r="F1197" i="6"/>
  <c r="F1196" i="6"/>
  <c r="F1195" i="6"/>
  <c r="F1194" i="6"/>
  <c r="F1193" i="6"/>
  <c r="F1192" i="6"/>
  <c r="F1191" i="6"/>
  <c r="F1190" i="6"/>
  <c r="F1189" i="6"/>
  <c r="F1188" i="6"/>
  <c r="F1187" i="6"/>
  <c r="F1186" i="6"/>
  <c r="F1185" i="6"/>
  <c r="F1184" i="6"/>
  <c r="F1183" i="6"/>
  <c r="F1182" i="6"/>
  <c r="F1181" i="6"/>
  <c r="F1180" i="6"/>
  <c r="F1179" i="6"/>
  <c r="F1178" i="6"/>
  <c r="F1177" i="6"/>
  <c r="F1176" i="6"/>
  <c r="F1175" i="6"/>
  <c r="F1174" i="6"/>
  <c r="F1173" i="6"/>
  <c r="F1172" i="6"/>
  <c r="F1171" i="6"/>
  <c r="F1170" i="6"/>
  <c r="F1169" i="6"/>
  <c r="F1168" i="6"/>
  <c r="F1167" i="6"/>
  <c r="F1166" i="6"/>
  <c r="F1165" i="6"/>
  <c r="F1164" i="6"/>
  <c r="F1163" i="6"/>
  <c r="F1162" i="6"/>
  <c r="F1161" i="6"/>
  <c r="F1160" i="6"/>
  <c r="F1159" i="6"/>
  <c r="F1158" i="6"/>
  <c r="F1157" i="6"/>
  <c r="F1156" i="6"/>
  <c r="F1155" i="6"/>
  <c r="F1154" i="6"/>
  <c r="F1153" i="6"/>
  <c r="F1152" i="6"/>
  <c r="F1151" i="6"/>
  <c r="F1150" i="6"/>
  <c r="F1149" i="6"/>
  <c r="F1148" i="6"/>
  <c r="F1147" i="6"/>
  <c r="F1146" i="6"/>
  <c r="F1145" i="6"/>
  <c r="F1144" i="6"/>
  <c r="F1143" i="6"/>
  <c r="F1142" i="6"/>
  <c r="F1141" i="6"/>
  <c r="F1140" i="6"/>
  <c r="F1139" i="6"/>
  <c r="F1138" i="6"/>
  <c r="F1137" i="6"/>
  <c r="F1136" i="6"/>
  <c r="F1135" i="6"/>
  <c r="F1134" i="6"/>
  <c r="F1133" i="6"/>
  <c r="F1132" i="6"/>
  <c r="F1131" i="6"/>
  <c r="F1130" i="6"/>
  <c r="F1129" i="6"/>
  <c r="F1128" i="6"/>
  <c r="F1127" i="6"/>
  <c r="F1126" i="6"/>
  <c r="F1125" i="6"/>
  <c r="F1124" i="6"/>
  <c r="F1123" i="6"/>
  <c r="F1122" i="6"/>
  <c r="F1121" i="6"/>
  <c r="F1120" i="6"/>
  <c r="F1119" i="6"/>
  <c r="F1118" i="6"/>
  <c r="F1117" i="6"/>
  <c r="F1116" i="6"/>
  <c r="F1115" i="6"/>
  <c r="F1114" i="6"/>
  <c r="F1113" i="6"/>
  <c r="F1112" i="6"/>
  <c r="F1111" i="6"/>
  <c r="F1110" i="6"/>
  <c r="F1109" i="6"/>
  <c r="F1108" i="6"/>
  <c r="F1107" i="6"/>
  <c r="F1106" i="6"/>
  <c r="F1105" i="6"/>
  <c r="F1104" i="6"/>
  <c r="F1103" i="6"/>
  <c r="F1102" i="6"/>
  <c r="F1101" i="6"/>
  <c r="F1100" i="6"/>
  <c r="F1099" i="6"/>
  <c r="F1098" i="6"/>
  <c r="F1097" i="6"/>
  <c r="F1096" i="6"/>
  <c r="F1095" i="6"/>
  <c r="F1094" i="6"/>
  <c r="F1093" i="6"/>
  <c r="F1092" i="6"/>
  <c r="F1091" i="6"/>
  <c r="F1090" i="6"/>
  <c r="F1089" i="6"/>
  <c r="F1088" i="6"/>
  <c r="F1087" i="6"/>
  <c r="F1086" i="6"/>
  <c r="F1085" i="6"/>
  <c r="F1084" i="6"/>
  <c r="F1083" i="6"/>
  <c r="F1082" i="6"/>
  <c r="F1081" i="6"/>
  <c r="F1080" i="6"/>
  <c r="F1079" i="6"/>
  <c r="F1078" i="6"/>
  <c r="F1077" i="6"/>
  <c r="F1076" i="6"/>
  <c r="F1075" i="6"/>
  <c r="F1074" i="6"/>
  <c r="F1073" i="6"/>
  <c r="F1072" i="6"/>
  <c r="F1071" i="6"/>
  <c r="F1070" i="6"/>
  <c r="F1069" i="6"/>
  <c r="F1068" i="6"/>
  <c r="F1067" i="6"/>
  <c r="F1066" i="6"/>
  <c r="F1065" i="6"/>
  <c r="F1064" i="6"/>
  <c r="F1063" i="6"/>
  <c r="F1062" i="6"/>
  <c r="F1061" i="6"/>
  <c r="F1060" i="6"/>
  <c r="F1059" i="6"/>
  <c r="F1058" i="6"/>
  <c r="F1057" i="6"/>
  <c r="F1056" i="6"/>
  <c r="F1055" i="6"/>
  <c r="F1054" i="6"/>
  <c r="F1053" i="6"/>
  <c r="F1052" i="6"/>
  <c r="F1051" i="6"/>
  <c r="F1050" i="6"/>
  <c r="F1049" i="6"/>
  <c r="F1048" i="6"/>
  <c r="F1047" i="6"/>
  <c r="F1046" i="6"/>
  <c r="F1045" i="6"/>
  <c r="F1044" i="6"/>
  <c r="F1043" i="6"/>
  <c r="F1042" i="6"/>
  <c r="F1041" i="6"/>
  <c r="F1040" i="6"/>
  <c r="F1039" i="6"/>
  <c r="F1038" i="6"/>
  <c r="F1037" i="6"/>
  <c r="F1036" i="6"/>
  <c r="F1035" i="6"/>
  <c r="F1034" i="6"/>
  <c r="F1033" i="6"/>
  <c r="F1032" i="6"/>
  <c r="F1031" i="6"/>
  <c r="F1030" i="6"/>
  <c r="F1029" i="6"/>
  <c r="F1028" i="6"/>
  <c r="F1027" i="6"/>
  <c r="F1026" i="6"/>
  <c r="F1025" i="6"/>
  <c r="F1024" i="6"/>
  <c r="F1023" i="6"/>
  <c r="F1022" i="6"/>
  <c r="F1021" i="6"/>
  <c r="F1020" i="6"/>
  <c r="F1019" i="6"/>
  <c r="F1018" i="6"/>
  <c r="F1017" i="6"/>
  <c r="F1016" i="6"/>
  <c r="F1015" i="6"/>
  <c r="F1014" i="6"/>
  <c r="F1013" i="6"/>
  <c r="F1012" i="6"/>
  <c r="F1011" i="6"/>
  <c r="F1010" i="6"/>
  <c r="F1009" i="6"/>
  <c r="F1008" i="6"/>
  <c r="F1007" i="6"/>
  <c r="F1006" i="6"/>
  <c r="F1005" i="6"/>
  <c r="F1004" i="6"/>
  <c r="F1003" i="6"/>
  <c r="F1002" i="6"/>
  <c r="F1001" i="6"/>
  <c r="F1000" i="6"/>
  <c r="F999" i="6"/>
  <c r="F998" i="6"/>
  <c r="F997" i="6"/>
  <c r="F996" i="6"/>
  <c r="F995" i="6"/>
  <c r="F994" i="6"/>
  <c r="F993" i="6"/>
  <c r="F992" i="6"/>
  <c r="F991" i="6"/>
  <c r="F990" i="6"/>
  <c r="F989" i="6"/>
  <c r="F988" i="6"/>
  <c r="F987" i="6"/>
  <c r="F986" i="6"/>
  <c r="F985" i="6"/>
  <c r="F984" i="6"/>
  <c r="F983" i="6"/>
  <c r="F982" i="6"/>
  <c r="F981" i="6"/>
  <c r="F980" i="6"/>
  <c r="F979" i="6"/>
  <c r="F978" i="6"/>
  <c r="F977" i="6"/>
  <c r="F976" i="6"/>
  <c r="F975" i="6"/>
  <c r="F974" i="6"/>
  <c r="F973" i="6"/>
  <c r="F972" i="6"/>
  <c r="F971" i="6"/>
  <c r="F970" i="6"/>
  <c r="F969" i="6"/>
  <c r="F968" i="6"/>
  <c r="F967" i="6"/>
  <c r="F966" i="6"/>
  <c r="F965" i="6"/>
  <c r="F964" i="6"/>
  <c r="F963" i="6"/>
  <c r="F962" i="6"/>
  <c r="F961" i="6"/>
  <c r="F960" i="6"/>
  <c r="F959" i="6"/>
  <c r="F958" i="6"/>
  <c r="F957" i="6"/>
  <c r="F956" i="6"/>
  <c r="F955" i="6"/>
  <c r="F954" i="6"/>
  <c r="F953" i="6"/>
  <c r="F952" i="6"/>
  <c r="F951" i="6"/>
  <c r="F950" i="6"/>
  <c r="F949" i="6"/>
  <c r="F948" i="6"/>
  <c r="F947" i="6"/>
  <c r="F946" i="6"/>
  <c r="F945" i="6"/>
  <c r="F944" i="6"/>
  <c r="F943" i="6"/>
  <c r="F942" i="6"/>
  <c r="F941" i="6"/>
  <c r="F940" i="6"/>
  <c r="F939" i="6"/>
  <c r="F938" i="6"/>
  <c r="F937" i="6"/>
  <c r="F936" i="6"/>
  <c r="F935" i="6"/>
  <c r="F934" i="6"/>
  <c r="F933" i="6"/>
  <c r="F932" i="6"/>
  <c r="F931" i="6"/>
  <c r="F930" i="6"/>
  <c r="F929" i="6"/>
  <c r="F928" i="6"/>
  <c r="F927" i="6"/>
  <c r="F926" i="6"/>
  <c r="F925" i="6"/>
  <c r="F924" i="6"/>
  <c r="F923" i="6"/>
  <c r="F922" i="6"/>
  <c r="F921" i="6"/>
  <c r="F920" i="6"/>
  <c r="F919" i="6"/>
  <c r="F918" i="6"/>
  <c r="F917" i="6"/>
  <c r="F916" i="6"/>
  <c r="F915" i="6"/>
  <c r="F914" i="6"/>
  <c r="F913" i="6"/>
  <c r="F912" i="6"/>
  <c r="F911" i="6"/>
  <c r="F910" i="6"/>
  <c r="F909" i="6"/>
  <c r="F908" i="6"/>
  <c r="F907" i="6"/>
  <c r="F906" i="6"/>
  <c r="F905" i="6"/>
  <c r="F904" i="6"/>
  <c r="F903" i="6"/>
  <c r="F902" i="6"/>
  <c r="F901" i="6"/>
  <c r="F900" i="6"/>
  <c r="F899" i="6"/>
  <c r="F898" i="6"/>
  <c r="F897" i="6"/>
  <c r="F896" i="6"/>
  <c r="F895" i="6"/>
  <c r="F894" i="6"/>
  <c r="F893" i="6"/>
  <c r="F892" i="6"/>
  <c r="F891" i="6"/>
  <c r="F890" i="6"/>
  <c r="F889" i="6"/>
  <c r="F888" i="6"/>
  <c r="F887" i="6"/>
  <c r="F886" i="6"/>
  <c r="F885" i="6"/>
  <c r="F884" i="6"/>
  <c r="F883" i="6"/>
  <c r="F882" i="6"/>
  <c r="F881" i="6"/>
  <c r="F880" i="6"/>
  <c r="F879" i="6"/>
  <c r="F878" i="6"/>
  <c r="F877" i="6"/>
  <c r="F876" i="6"/>
  <c r="F875" i="6"/>
  <c r="F874" i="6"/>
  <c r="F873" i="6"/>
  <c r="F872" i="6"/>
  <c r="F871" i="6"/>
  <c r="F870" i="6"/>
  <c r="F869" i="6"/>
  <c r="F868" i="6"/>
  <c r="F867" i="6"/>
  <c r="F866" i="6"/>
  <c r="F865" i="6"/>
  <c r="F864" i="6"/>
  <c r="F863" i="6"/>
  <c r="F862" i="6"/>
  <c r="F861" i="6"/>
  <c r="F860" i="6"/>
  <c r="F859" i="6"/>
  <c r="F858" i="6"/>
  <c r="F857" i="6"/>
  <c r="F856" i="6"/>
  <c r="F855" i="6"/>
  <c r="F854" i="6"/>
  <c r="F853" i="6"/>
  <c r="F852" i="6"/>
  <c r="F851" i="6"/>
  <c r="F850" i="6"/>
  <c r="F849" i="6"/>
  <c r="F848" i="6"/>
  <c r="F847" i="6"/>
  <c r="F846" i="6"/>
  <c r="F845" i="6"/>
  <c r="F844" i="6"/>
  <c r="F843" i="6"/>
  <c r="F842" i="6"/>
  <c r="F841" i="6"/>
  <c r="F840" i="6"/>
  <c r="F839" i="6"/>
  <c r="F838" i="6"/>
  <c r="F837" i="6"/>
  <c r="F836" i="6"/>
  <c r="F835" i="6"/>
  <c r="F834" i="6"/>
  <c r="F833" i="6"/>
  <c r="F832" i="6"/>
  <c r="F831" i="6"/>
  <c r="F830" i="6"/>
  <c r="F829" i="6"/>
  <c r="F828" i="6"/>
  <c r="F827" i="6"/>
  <c r="F826" i="6"/>
  <c r="B825" i="6"/>
  <c r="F825" i="6" s="1"/>
  <c r="B824" i="6"/>
  <c r="B823" i="6"/>
  <c r="B822" i="6"/>
  <c r="B821" i="6"/>
  <c r="F821" i="6" s="1"/>
  <c r="B820" i="6"/>
  <c r="B819" i="6"/>
  <c r="B818" i="6"/>
  <c r="B817" i="6"/>
  <c r="F817" i="6" s="1"/>
  <c r="B816" i="6"/>
  <c r="F816" i="6" s="1"/>
  <c r="B815" i="6"/>
  <c r="F815" i="6" s="1"/>
  <c r="B814" i="6"/>
  <c r="B813" i="6"/>
  <c r="F813" i="6" s="1"/>
  <c r="B812" i="6"/>
  <c r="B811" i="6"/>
  <c r="B810" i="6"/>
  <c r="B809" i="6"/>
  <c r="B808" i="6"/>
  <c r="B807" i="6"/>
  <c r="F807" i="6" s="1"/>
  <c r="B806" i="6"/>
  <c r="B805" i="6"/>
  <c r="B804" i="6"/>
  <c r="B803" i="6"/>
  <c r="B802" i="6"/>
  <c r="B801" i="6"/>
  <c r="F801" i="6" s="1"/>
  <c r="B800" i="6"/>
  <c r="F800" i="6" s="1"/>
  <c r="B799" i="6"/>
  <c r="F799" i="6" s="1"/>
  <c r="B798" i="6"/>
  <c r="F798" i="6" s="1"/>
  <c r="B797" i="6"/>
  <c r="F797" i="6" s="1"/>
  <c r="B796" i="6"/>
  <c r="B795" i="6"/>
  <c r="B794" i="6"/>
  <c r="B793" i="6"/>
  <c r="F793" i="6" s="1"/>
  <c r="B792" i="6"/>
  <c r="B791" i="6"/>
  <c r="B790" i="6"/>
  <c r="B789" i="6"/>
  <c r="F789" i="6" s="1"/>
  <c r="B788" i="6"/>
  <c r="B787" i="6"/>
  <c r="F787" i="6" s="1"/>
  <c r="B786" i="6"/>
  <c r="B785" i="6"/>
  <c r="F785" i="6" s="1"/>
  <c r="B784" i="6"/>
  <c r="F784" i="6" s="1"/>
  <c r="B783" i="6"/>
  <c r="F783" i="6" s="1"/>
  <c r="B782" i="6"/>
  <c r="B781" i="6"/>
  <c r="B780" i="6"/>
  <c r="B779" i="6"/>
  <c r="B778" i="6"/>
  <c r="B777" i="6"/>
  <c r="B776" i="6"/>
  <c r="F776" i="6" s="1"/>
  <c r="B775" i="6"/>
  <c r="F775" i="6" s="1"/>
  <c r="B774" i="6"/>
  <c r="B773" i="6"/>
  <c r="F773" i="6" s="1"/>
  <c r="B772" i="6"/>
  <c r="B771" i="6"/>
  <c r="B770" i="6"/>
  <c r="B769" i="6"/>
  <c r="F769" i="6" s="1"/>
  <c r="B768" i="6"/>
  <c r="B767" i="6"/>
  <c r="F767" i="6" s="1"/>
  <c r="B766" i="6"/>
  <c r="B765" i="6"/>
  <c r="B764" i="6"/>
  <c r="B763" i="6"/>
  <c r="B762" i="6"/>
  <c r="B761" i="6"/>
  <c r="F761" i="6" s="1"/>
  <c r="B760" i="6"/>
  <c r="F760" i="6" s="1"/>
  <c r="B759" i="6"/>
  <c r="B758" i="6"/>
  <c r="B757" i="6"/>
  <c r="B756" i="6"/>
  <c r="B755" i="6"/>
  <c r="B754" i="6"/>
  <c r="B753" i="6"/>
  <c r="F753" i="6" s="1"/>
  <c r="B752" i="6"/>
  <c r="B751" i="6"/>
  <c r="F751" i="6" s="1"/>
  <c r="B750" i="6"/>
  <c r="F750" i="6" s="1"/>
  <c r="B749" i="6"/>
  <c r="B748" i="6"/>
  <c r="B747" i="6"/>
  <c r="B746" i="6"/>
  <c r="B745" i="6"/>
  <c r="B744" i="6"/>
  <c r="F744" i="6" s="1"/>
  <c r="B743" i="6"/>
  <c r="F743" i="6" s="1"/>
  <c r="B742" i="6"/>
  <c r="B741" i="6"/>
  <c r="B740" i="6"/>
  <c r="B739" i="6"/>
  <c r="B738" i="6"/>
  <c r="B737" i="6"/>
  <c r="F737" i="6" s="1"/>
  <c r="B736" i="6"/>
  <c r="F736" i="6" s="1"/>
  <c r="B735" i="6"/>
  <c r="B734" i="6"/>
  <c r="B733" i="6"/>
  <c r="B732" i="6"/>
  <c r="B731" i="6"/>
  <c r="B730" i="6"/>
  <c r="B729" i="6"/>
  <c r="F729" i="6" s="1"/>
  <c r="B728" i="6"/>
  <c r="F728" i="6" s="1"/>
  <c r="B727" i="6"/>
  <c r="B726" i="6"/>
  <c r="B725" i="6"/>
  <c r="B724" i="6"/>
  <c r="B723" i="6"/>
  <c r="B722" i="6"/>
  <c r="B721" i="6"/>
  <c r="F721" i="6" s="1"/>
  <c r="B720" i="6"/>
  <c r="F720" i="6" s="1"/>
  <c r="B719" i="6"/>
  <c r="F719" i="6" s="1"/>
  <c r="B718" i="6"/>
  <c r="B717" i="6"/>
  <c r="B716" i="6"/>
  <c r="B715" i="6"/>
  <c r="B714" i="6"/>
  <c r="B713" i="6"/>
  <c r="B712" i="6"/>
  <c r="F712" i="6" s="1"/>
  <c r="B711" i="6"/>
  <c r="F711" i="6" s="1"/>
  <c r="B710" i="6"/>
  <c r="B709" i="6"/>
  <c r="B708" i="6"/>
  <c r="B707" i="6"/>
  <c r="B706" i="6"/>
  <c r="B705" i="6"/>
  <c r="F705" i="6" s="1"/>
  <c r="B704" i="6"/>
  <c r="B703" i="6"/>
  <c r="F703" i="6" s="1"/>
  <c r="B702" i="6"/>
  <c r="F702" i="6" s="1"/>
  <c r="B701" i="6"/>
  <c r="B700" i="6"/>
  <c r="B699" i="6"/>
  <c r="B698" i="6"/>
  <c r="B697" i="6"/>
  <c r="F697" i="6" s="1"/>
  <c r="B696" i="6"/>
  <c r="B695" i="6"/>
  <c r="F695" i="6" s="1"/>
  <c r="B694" i="6"/>
  <c r="B693" i="6"/>
  <c r="B692" i="6"/>
  <c r="B691" i="6"/>
  <c r="B690" i="6"/>
  <c r="B689" i="6"/>
  <c r="F689" i="6" s="1"/>
  <c r="B688" i="6"/>
  <c r="F688" i="6" s="1"/>
  <c r="B687" i="6"/>
  <c r="B686" i="6"/>
  <c r="B685" i="6"/>
  <c r="B684" i="6"/>
  <c r="B683" i="6"/>
  <c r="B682" i="6"/>
  <c r="B681" i="6"/>
  <c r="F681" i="6" s="1"/>
  <c r="B680" i="6"/>
  <c r="F680" i="6" s="1"/>
  <c r="B679" i="6"/>
  <c r="B678" i="6"/>
  <c r="B677" i="6"/>
  <c r="B676" i="6"/>
  <c r="B675" i="6"/>
  <c r="B674" i="6"/>
  <c r="B673" i="6"/>
  <c r="F673" i="6" s="1"/>
  <c r="B672" i="6"/>
  <c r="F672" i="6" s="1"/>
  <c r="B671" i="6"/>
  <c r="B670" i="6"/>
  <c r="B669" i="6"/>
  <c r="B668" i="6"/>
  <c r="B667" i="6"/>
  <c r="F667" i="6" s="1"/>
  <c r="B666" i="6"/>
  <c r="B665" i="6"/>
  <c r="F665" i="6" s="1"/>
  <c r="B664" i="6"/>
  <c r="B663" i="6"/>
  <c r="B662" i="6"/>
  <c r="B661" i="6"/>
  <c r="B660" i="6"/>
  <c r="B659" i="6"/>
  <c r="B658" i="6"/>
  <c r="B657" i="6"/>
  <c r="F657" i="6" s="1"/>
  <c r="B656" i="6"/>
  <c r="F656" i="6" s="1"/>
  <c r="B655" i="6"/>
  <c r="B654" i="6"/>
  <c r="B653" i="6"/>
  <c r="B652" i="6"/>
  <c r="B651" i="6"/>
  <c r="B650" i="6"/>
  <c r="B649" i="6"/>
  <c r="F649" i="6" s="1"/>
  <c r="B648" i="6"/>
  <c r="F648" i="6" s="1"/>
  <c r="B647" i="6"/>
  <c r="B646" i="6"/>
  <c r="B645" i="6"/>
  <c r="B644" i="6"/>
  <c r="B643" i="6"/>
  <c r="B642" i="6"/>
  <c r="B641" i="6"/>
  <c r="F641" i="6" s="1"/>
  <c r="B640" i="6"/>
  <c r="B639" i="6"/>
  <c r="B638" i="6"/>
  <c r="B637" i="6"/>
  <c r="B636" i="6"/>
  <c r="B635" i="6"/>
  <c r="B634" i="6"/>
  <c r="B633" i="6"/>
  <c r="B632" i="6"/>
  <c r="F632" i="6" s="1"/>
  <c r="B631" i="6"/>
  <c r="B630" i="6"/>
  <c r="B629" i="6"/>
  <c r="B628" i="6"/>
  <c r="B627" i="6"/>
  <c r="B626" i="6"/>
  <c r="B625" i="6"/>
  <c r="F625" i="6" s="1"/>
  <c r="B624" i="6"/>
  <c r="F624" i="6" s="1"/>
  <c r="B623" i="6"/>
  <c r="B622" i="6"/>
  <c r="B621" i="6"/>
  <c r="B620" i="6"/>
  <c r="B619" i="6"/>
  <c r="B618" i="6"/>
  <c r="B617" i="6"/>
  <c r="F617" i="6" s="1"/>
  <c r="B616" i="6"/>
  <c r="F616" i="6" s="1"/>
  <c r="B615" i="6"/>
  <c r="B614" i="6"/>
  <c r="B613" i="6"/>
  <c r="B612" i="6"/>
  <c r="B611" i="6"/>
  <c r="B610" i="6"/>
  <c r="B609" i="6"/>
  <c r="F609" i="6" s="1"/>
  <c r="B608" i="6"/>
  <c r="B607" i="6"/>
  <c r="B606" i="6"/>
  <c r="B605" i="6"/>
  <c r="B604" i="6"/>
  <c r="B603" i="6"/>
  <c r="B602" i="6"/>
  <c r="B601" i="6"/>
  <c r="F601" i="6" s="1"/>
  <c r="B600" i="6"/>
  <c r="F600" i="6" s="1"/>
  <c r="B599" i="6"/>
  <c r="B598" i="6"/>
  <c r="B597" i="6"/>
  <c r="B596" i="6"/>
  <c r="B595" i="6"/>
  <c r="B594" i="6"/>
  <c r="B593" i="6"/>
  <c r="F593" i="6" s="1"/>
  <c r="B592" i="6"/>
  <c r="F592" i="6" s="1"/>
  <c r="B591" i="6"/>
  <c r="B590" i="6"/>
  <c r="B589" i="6"/>
  <c r="B588" i="6"/>
  <c r="B587" i="6"/>
  <c r="B586" i="6"/>
  <c r="B585" i="6"/>
  <c r="F585" i="6" s="1"/>
  <c r="B584" i="6"/>
  <c r="B583" i="6"/>
  <c r="B582" i="6"/>
  <c r="B581" i="6"/>
  <c r="B580" i="6"/>
  <c r="B579" i="6"/>
  <c r="B578" i="6"/>
  <c r="B577" i="6"/>
  <c r="B576" i="6"/>
  <c r="B575" i="6"/>
  <c r="B574" i="6"/>
  <c r="B573" i="6"/>
  <c r="B572" i="6"/>
  <c r="B571" i="6"/>
  <c r="B570" i="6"/>
  <c r="B569" i="6"/>
  <c r="F569" i="6" s="1"/>
  <c r="B568" i="6"/>
  <c r="F568" i="6" s="1"/>
  <c r="B567" i="6"/>
  <c r="B566" i="6"/>
  <c r="B565" i="6"/>
  <c r="B564" i="6"/>
  <c r="B563" i="6"/>
  <c r="B562" i="6"/>
  <c r="B561" i="6"/>
  <c r="F561" i="6" s="1"/>
  <c r="B560" i="6"/>
  <c r="F560" i="6" s="1"/>
  <c r="B559" i="6"/>
  <c r="B558" i="6"/>
  <c r="F558" i="6" s="1"/>
  <c r="B557" i="6"/>
  <c r="B556" i="6"/>
  <c r="B555" i="6"/>
  <c r="B554" i="6"/>
  <c r="B553" i="6"/>
  <c r="B552" i="6"/>
  <c r="B551" i="6"/>
  <c r="B550" i="6"/>
  <c r="B549" i="6"/>
  <c r="B548" i="6"/>
  <c r="B547" i="6"/>
  <c r="B546" i="6"/>
  <c r="B545" i="6"/>
  <c r="F545" i="6" s="1"/>
  <c r="B544" i="6"/>
  <c r="F544" i="6" s="1"/>
  <c r="B543" i="6"/>
  <c r="B542" i="6"/>
  <c r="B541" i="6"/>
  <c r="B540" i="6"/>
  <c r="B539" i="6"/>
  <c r="B538" i="6"/>
  <c r="B537" i="6"/>
  <c r="F537" i="6" s="1"/>
  <c r="B536" i="6"/>
  <c r="B535" i="6"/>
  <c r="B534" i="6"/>
  <c r="B533" i="6"/>
  <c r="B532" i="6"/>
  <c r="B531" i="6"/>
  <c r="B530" i="6"/>
  <c r="B529" i="6"/>
  <c r="F529" i="6" s="1"/>
  <c r="B528" i="6"/>
  <c r="F528" i="6" s="1"/>
  <c r="B527" i="6"/>
  <c r="B526" i="6"/>
  <c r="B525" i="6"/>
  <c r="B524" i="6"/>
  <c r="B523" i="6"/>
  <c r="B522" i="6"/>
  <c r="B521" i="6"/>
  <c r="B520" i="6"/>
  <c r="B519" i="6"/>
  <c r="B518" i="6"/>
  <c r="B517" i="6"/>
  <c r="B516" i="6"/>
  <c r="B515" i="6"/>
  <c r="B514" i="6"/>
  <c r="B513" i="6"/>
  <c r="F513" i="6" s="1"/>
  <c r="B512" i="6"/>
  <c r="F512" i="6" s="1"/>
  <c r="B511" i="6"/>
  <c r="B510" i="6"/>
  <c r="B509" i="6"/>
  <c r="B508" i="6"/>
  <c r="B507" i="6"/>
  <c r="B506" i="6"/>
  <c r="B505" i="6"/>
  <c r="F505" i="6" s="1"/>
  <c r="B504" i="6"/>
  <c r="F504" i="6" s="1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F489" i="6" s="1"/>
  <c r="B488" i="6"/>
  <c r="F488" i="6" s="1"/>
  <c r="B487" i="6"/>
  <c r="B486" i="6"/>
  <c r="B485" i="6"/>
  <c r="B484" i="6"/>
  <c r="B483" i="6"/>
  <c r="B482" i="6"/>
  <c r="B481" i="6"/>
  <c r="F481" i="6" s="1"/>
  <c r="B480" i="6"/>
  <c r="B479" i="6"/>
  <c r="B478" i="6"/>
  <c r="B477" i="6"/>
  <c r="B476" i="6"/>
  <c r="B475" i="6"/>
  <c r="B474" i="6"/>
  <c r="B473" i="6"/>
  <c r="F473" i="6" s="1"/>
  <c r="B472" i="6"/>
  <c r="F472" i="6" s="1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F457" i="6" s="1"/>
  <c r="B456" i="6"/>
  <c r="F456" i="6" s="1"/>
  <c r="B455" i="6"/>
  <c r="B454" i="6"/>
  <c r="B453" i="6"/>
  <c r="B452" i="6"/>
  <c r="B451" i="6"/>
  <c r="B450" i="6"/>
  <c r="B449" i="6"/>
  <c r="F449" i="6" s="1"/>
  <c r="B448" i="6"/>
  <c r="F448" i="6" s="1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F433" i="6" s="1"/>
  <c r="B432" i="6"/>
  <c r="F432" i="6" s="1"/>
  <c r="B431" i="6"/>
  <c r="B430" i="6"/>
  <c r="B429" i="6"/>
  <c r="B428" i="6"/>
  <c r="B427" i="6"/>
  <c r="B426" i="6"/>
  <c r="B425" i="6"/>
  <c r="F425" i="6" s="1"/>
  <c r="B424" i="6"/>
  <c r="B423" i="6"/>
  <c r="B422" i="6"/>
  <c r="B421" i="6"/>
  <c r="B420" i="6"/>
  <c r="B419" i="6"/>
  <c r="B418" i="6"/>
  <c r="B417" i="6"/>
  <c r="F417" i="6" s="1"/>
  <c r="B416" i="6"/>
  <c r="F416" i="6" s="1"/>
  <c r="B415" i="6"/>
  <c r="B414" i="6"/>
  <c r="F414" i="6" s="1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F401" i="6" s="1"/>
  <c r="B400" i="6"/>
  <c r="F400" i="6" s="1"/>
  <c r="B399" i="6"/>
  <c r="B398" i="6"/>
  <c r="B397" i="6"/>
  <c r="B396" i="6"/>
  <c r="B395" i="6"/>
  <c r="B394" i="6"/>
  <c r="B393" i="6"/>
  <c r="F393" i="6" s="1"/>
  <c r="B392" i="6"/>
  <c r="F392" i="6" s="1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F377" i="6" s="1"/>
  <c r="B376" i="6"/>
  <c r="F376" i="6" s="1"/>
  <c r="B375" i="6"/>
  <c r="B374" i="6"/>
  <c r="B373" i="6"/>
  <c r="B372" i="6"/>
  <c r="B371" i="6"/>
  <c r="B370" i="6"/>
  <c r="B369" i="6"/>
  <c r="F369" i="6" s="1"/>
  <c r="B368" i="6"/>
  <c r="B367" i="6"/>
  <c r="B366" i="6"/>
  <c r="B365" i="6"/>
  <c r="B364" i="6"/>
  <c r="B363" i="6"/>
  <c r="B362" i="6"/>
  <c r="B361" i="6"/>
  <c r="F361" i="6" s="1"/>
  <c r="B360" i="6"/>
  <c r="F360" i="6" s="1"/>
  <c r="B359" i="6"/>
  <c r="B358" i="6"/>
  <c r="B357" i="6"/>
  <c r="B356" i="6"/>
  <c r="B355" i="6"/>
  <c r="B354" i="6"/>
  <c r="B353" i="6"/>
  <c r="B352" i="6"/>
  <c r="B351" i="6"/>
  <c r="B350" i="6"/>
  <c r="F350" i="6" s="1"/>
  <c r="B349" i="6"/>
  <c r="B348" i="6"/>
  <c r="B347" i="6"/>
  <c r="B346" i="6"/>
  <c r="B345" i="6"/>
  <c r="F345" i="6" s="1"/>
  <c r="B344" i="6"/>
  <c r="F344" i="6" s="1"/>
  <c r="B343" i="6"/>
  <c r="B342" i="6"/>
  <c r="B341" i="6"/>
  <c r="B340" i="6"/>
  <c r="B339" i="6"/>
  <c r="B338" i="6"/>
  <c r="B337" i="6"/>
  <c r="F337" i="6" s="1"/>
  <c r="B336" i="6"/>
  <c r="F336" i="6" s="1"/>
  <c r="B335" i="6"/>
  <c r="B334" i="6"/>
  <c r="B333" i="6"/>
  <c r="B332" i="6"/>
  <c r="B331" i="6"/>
  <c r="B330" i="6"/>
  <c r="B329" i="6"/>
  <c r="B328" i="6"/>
  <c r="B327" i="6"/>
  <c r="B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M1643" i="10"/>
  <c r="O1643" i="10" s="1"/>
  <c r="K1643" i="10"/>
  <c r="J1643" i="10"/>
  <c r="M1642" i="10"/>
  <c r="O1642" i="10" s="1"/>
  <c r="K1642" i="10"/>
  <c r="J1642" i="10"/>
  <c r="M1641" i="10"/>
  <c r="O1641" i="10" s="1"/>
  <c r="K1641" i="10"/>
  <c r="J1641" i="10"/>
  <c r="M1640" i="10"/>
  <c r="O1640" i="10" s="1"/>
  <c r="K1640" i="10"/>
  <c r="J1640" i="10"/>
  <c r="M1639" i="10"/>
  <c r="O1639" i="10" s="1"/>
  <c r="K1639" i="10"/>
  <c r="J1639" i="10"/>
  <c r="M1638" i="10"/>
  <c r="O1638" i="10" s="1"/>
  <c r="K1638" i="10"/>
  <c r="J1638" i="10"/>
  <c r="M1637" i="10"/>
  <c r="O1637" i="10" s="1"/>
  <c r="K1637" i="10"/>
  <c r="J1637" i="10"/>
  <c r="M1636" i="10"/>
  <c r="O1636" i="10" s="1"/>
  <c r="K1636" i="10"/>
  <c r="J1636" i="10"/>
  <c r="M1635" i="10"/>
  <c r="O1635" i="10" s="1"/>
  <c r="K1635" i="10"/>
  <c r="J1635" i="10"/>
  <c r="M1634" i="10"/>
  <c r="O1634" i="10" s="1"/>
  <c r="K1634" i="10"/>
  <c r="J1634" i="10"/>
  <c r="M1633" i="10"/>
  <c r="O1633" i="10" s="1"/>
  <c r="K1633" i="10"/>
  <c r="J1633" i="10"/>
  <c r="M1632" i="10"/>
  <c r="K1632" i="10"/>
  <c r="J1632" i="10"/>
  <c r="M1631" i="10"/>
  <c r="O1631" i="10" s="1"/>
  <c r="K1631" i="10"/>
  <c r="J1631" i="10"/>
  <c r="M1630" i="10"/>
  <c r="O1630" i="10" s="1"/>
  <c r="K1630" i="10"/>
  <c r="J1630" i="10"/>
  <c r="M1629" i="10"/>
  <c r="O1629" i="10" s="1"/>
  <c r="K1629" i="10"/>
  <c r="J1629" i="10"/>
  <c r="M1628" i="10"/>
  <c r="O1628" i="10" s="1"/>
  <c r="K1628" i="10"/>
  <c r="J1628" i="10"/>
  <c r="M1627" i="10"/>
  <c r="O1627" i="10" s="1"/>
  <c r="K1627" i="10"/>
  <c r="J1627" i="10"/>
  <c r="M1626" i="10"/>
  <c r="O1626" i="10" s="1"/>
  <c r="K1626" i="10"/>
  <c r="J1626" i="10"/>
  <c r="M1625" i="10"/>
  <c r="O1625" i="10" s="1"/>
  <c r="K1625" i="10"/>
  <c r="J1625" i="10"/>
  <c r="M1624" i="10"/>
  <c r="O1624" i="10" s="1"/>
  <c r="K1624" i="10"/>
  <c r="J1624" i="10"/>
  <c r="M1623" i="10"/>
  <c r="O1623" i="10" s="1"/>
  <c r="K1623" i="10"/>
  <c r="J1623" i="10"/>
  <c r="M1622" i="10"/>
  <c r="O1622" i="10" s="1"/>
  <c r="K1622" i="10"/>
  <c r="J1622" i="10"/>
  <c r="M1621" i="10"/>
  <c r="O1621" i="10" s="1"/>
  <c r="K1621" i="10"/>
  <c r="J1621" i="10"/>
  <c r="M1620" i="10"/>
  <c r="O1620" i="10" s="1"/>
  <c r="K1620" i="10"/>
  <c r="J1620" i="10"/>
  <c r="M1619" i="10"/>
  <c r="O1619" i="10" s="1"/>
  <c r="K1619" i="10"/>
  <c r="J1619" i="10"/>
  <c r="M1618" i="10"/>
  <c r="O1618" i="10" s="1"/>
  <c r="K1618" i="10"/>
  <c r="J1618" i="10"/>
  <c r="M1617" i="10"/>
  <c r="O1617" i="10" s="1"/>
  <c r="K1617" i="10"/>
  <c r="J1617" i="10"/>
  <c r="M1616" i="10"/>
  <c r="O1616" i="10" s="1"/>
  <c r="K1616" i="10"/>
  <c r="J1616" i="10"/>
  <c r="M1615" i="10"/>
  <c r="O1615" i="10" s="1"/>
  <c r="K1615" i="10"/>
  <c r="J1615" i="10"/>
  <c r="M1614" i="10"/>
  <c r="O1614" i="10" s="1"/>
  <c r="K1614" i="10"/>
  <c r="J1614" i="10"/>
  <c r="M1613" i="10"/>
  <c r="O1613" i="10" s="1"/>
  <c r="K1613" i="10"/>
  <c r="J1613" i="10"/>
  <c r="M1612" i="10"/>
  <c r="O1612" i="10" s="1"/>
  <c r="K1612" i="10"/>
  <c r="J1612" i="10"/>
  <c r="M1611" i="10"/>
  <c r="O1611" i="10" s="1"/>
  <c r="K1611" i="10"/>
  <c r="J1611" i="10"/>
  <c r="M1610" i="10"/>
  <c r="O1610" i="10" s="1"/>
  <c r="K1610" i="10"/>
  <c r="J1610" i="10"/>
  <c r="M1609" i="10"/>
  <c r="O1609" i="10" s="1"/>
  <c r="K1609" i="10"/>
  <c r="J1609" i="10"/>
  <c r="M1608" i="10"/>
  <c r="O1608" i="10" s="1"/>
  <c r="K1608" i="10"/>
  <c r="J1608" i="10"/>
  <c r="M1607" i="10"/>
  <c r="O1607" i="10" s="1"/>
  <c r="K1607" i="10"/>
  <c r="J1607" i="10"/>
  <c r="M1606" i="10"/>
  <c r="O1606" i="10" s="1"/>
  <c r="K1606" i="10"/>
  <c r="J1606" i="10"/>
  <c r="M1605" i="10"/>
  <c r="O1605" i="10" s="1"/>
  <c r="K1605" i="10"/>
  <c r="J1605" i="10"/>
  <c r="M1604" i="10"/>
  <c r="O1604" i="10" s="1"/>
  <c r="K1604" i="10"/>
  <c r="J1604" i="10"/>
  <c r="M1603" i="10"/>
  <c r="O1603" i="10" s="1"/>
  <c r="K1603" i="10"/>
  <c r="J1603" i="10"/>
  <c r="M1602" i="10"/>
  <c r="O1602" i="10" s="1"/>
  <c r="K1602" i="10"/>
  <c r="J1602" i="10"/>
  <c r="M1601" i="10"/>
  <c r="O1601" i="10" s="1"/>
  <c r="K1601" i="10"/>
  <c r="J1601" i="10"/>
  <c r="M1600" i="10"/>
  <c r="O1600" i="10" s="1"/>
  <c r="K1600" i="10"/>
  <c r="J1600" i="10"/>
  <c r="M1599" i="10"/>
  <c r="O1599" i="10" s="1"/>
  <c r="K1599" i="10"/>
  <c r="J1599" i="10"/>
  <c r="M1598" i="10"/>
  <c r="O1598" i="10" s="1"/>
  <c r="K1598" i="10"/>
  <c r="J1598" i="10"/>
  <c r="M1597" i="10"/>
  <c r="O1597" i="10" s="1"/>
  <c r="K1597" i="10"/>
  <c r="J1597" i="10"/>
  <c r="M1596" i="10"/>
  <c r="O1596" i="10" s="1"/>
  <c r="K1596" i="10"/>
  <c r="J1596" i="10"/>
  <c r="M1595" i="10"/>
  <c r="O1595" i="10" s="1"/>
  <c r="K1595" i="10"/>
  <c r="J1595" i="10"/>
  <c r="M1594" i="10"/>
  <c r="O1594" i="10" s="1"/>
  <c r="K1594" i="10"/>
  <c r="J1594" i="10"/>
  <c r="M1593" i="10"/>
  <c r="O1593" i="10" s="1"/>
  <c r="K1593" i="10"/>
  <c r="J1593" i="10"/>
  <c r="M1592" i="10"/>
  <c r="O1592" i="10" s="1"/>
  <c r="K1592" i="10"/>
  <c r="J1592" i="10"/>
  <c r="M1591" i="10"/>
  <c r="O1591" i="10" s="1"/>
  <c r="K1591" i="10"/>
  <c r="J1591" i="10"/>
  <c r="M1590" i="10"/>
  <c r="O1590" i="10" s="1"/>
  <c r="K1590" i="10"/>
  <c r="J1590" i="10"/>
  <c r="M1589" i="10"/>
  <c r="O1589" i="10" s="1"/>
  <c r="K1589" i="10"/>
  <c r="J1589" i="10"/>
  <c r="M1588" i="10"/>
  <c r="O1588" i="10" s="1"/>
  <c r="K1588" i="10"/>
  <c r="J1588" i="10"/>
  <c r="M1587" i="10"/>
  <c r="O1587" i="10" s="1"/>
  <c r="K1587" i="10"/>
  <c r="J1587" i="10"/>
  <c r="M1586" i="10"/>
  <c r="O1586" i="10" s="1"/>
  <c r="K1586" i="10"/>
  <c r="J1586" i="10"/>
  <c r="M1585" i="10"/>
  <c r="O1585" i="10" s="1"/>
  <c r="K1585" i="10"/>
  <c r="J1585" i="10"/>
  <c r="M1584" i="10"/>
  <c r="O1584" i="10" s="1"/>
  <c r="K1584" i="10"/>
  <c r="J1584" i="10"/>
  <c r="M1583" i="10"/>
  <c r="O1583" i="10" s="1"/>
  <c r="K1583" i="10"/>
  <c r="J1583" i="10"/>
  <c r="M1582" i="10"/>
  <c r="O1582" i="10" s="1"/>
  <c r="K1582" i="10"/>
  <c r="J1582" i="10"/>
  <c r="M1581" i="10"/>
  <c r="O1581" i="10" s="1"/>
  <c r="K1581" i="10"/>
  <c r="J1581" i="10"/>
  <c r="M1580" i="10"/>
  <c r="O1580" i="10" s="1"/>
  <c r="K1580" i="10"/>
  <c r="J1580" i="10"/>
  <c r="M1579" i="10"/>
  <c r="O1579" i="10" s="1"/>
  <c r="K1579" i="10"/>
  <c r="J1579" i="10"/>
  <c r="M1578" i="10"/>
  <c r="O1578" i="10" s="1"/>
  <c r="K1578" i="10"/>
  <c r="J1578" i="10"/>
  <c r="M1577" i="10"/>
  <c r="O1577" i="10" s="1"/>
  <c r="K1577" i="10"/>
  <c r="J1577" i="10"/>
  <c r="M1576" i="10"/>
  <c r="O1576" i="10" s="1"/>
  <c r="K1576" i="10"/>
  <c r="J1576" i="10"/>
  <c r="M1575" i="10"/>
  <c r="O1575" i="10" s="1"/>
  <c r="K1575" i="10"/>
  <c r="J1575" i="10"/>
  <c r="M1574" i="10"/>
  <c r="O1574" i="10" s="1"/>
  <c r="K1574" i="10"/>
  <c r="J1574" i="10"/>
  <c r="M1573" i="10"/>
  <c r="O1573" i="10" s="1"/>
  <c r="K1573" i="10"/>
  <c r="J1573" i="10"/>
  <c r="M1572" i="10"/>
  <c r="O1572" i="10" s="1"/>
  <c r="K1572" i="10"/>
  <c r="J1572" i="10"/>
  <c r="M1571" i="10"/>
  <c r="O1571" i="10" s="1"/>
  <c r="K1571" i="10"/>
  <c r="J1571" i="10"/>
  <c r="M1570" i="10"/>
  <c r="O1570" i="10" s="1"/>
  <c r="K1570" i="10"/>
  <c r="J1570" i="10"/>
  <c r="M1569" i="10"/>
  <c r="O1569" i="10" s="1"/>
  <c r="K1569" i="10"/>
  <c r="J1569" i="10"/>
  <c r="M1568" i="10"/>
  <c r="O1568" i="10" s="1"/>
  <c r="K1568" i="10"/>
  <c r="J1568" i="10"/>
  <c r="M1567" i="10"/>
  <c r="O1567" i="10" s="1"/>
  <c r="K1567" i="10"/>
  <c r="J1567" i="10"/>
  <c r="M1566" i="10"/>
  <c r="O1566" i="10" s="1"/>
  <c r="K1566" i="10"/>
  <c r="J1566" i="10"/>
  <c r="M1565" i="10"/>
  <c r="O1565" i="10" s="1"/>
  <c r="K1565" i="10"/>
  <c r="J1565" i="10"/>
  <c r="M1564" i="10"/>
  <c r="O1564" i="10" s="1"/>
  <c r="K1564" i="10"/>
  <c r="J1564" i="10"/>
  <c r="M1563" i="10"/>
  <c r="O1563" i="10" s="1"/>
  <c r="K1563" i="10"/>
  <c r="J1563" i="10"/>
  <c r="M1562" i="10"/>
  <c r="O1562" i="10" s="1"/>
  <c r="K1562" i="10"/>
  <c r="J1562" i="10"/>
  <c r="M1561" i="10"/>
  <c r="O1561" i="10" s="1"/>
  <c r="K1561" i="10"/>
  <c r="J1561" i="10"/>
  <c r="M1560" i="10"/>
  <c r="O1560" i="10" s="1"/>
  <c r="K1560" i="10"/>
  <c r="J1560" i="10"/>
  <c r="M1559" i="10"/>
  <c r="O1559" i="10" s="1"/>
  <c r="K1559" i="10"/>
  <c r="J1559" i="10"/>
  <c r="M1558" i="10"/>
  <c r="O1558" i="10" s="1"/>
  <c r="K1558" i="10"/>
  <c r="J1558" i="10"/>
  <c r="M1557" i="10"/>
  <c r="O1557" i="10" s="1"/>
  <c r="K1557" i="10"/>
  <c r="J1557" i="10"/>
  <c r="M1556" i="10"/>
  <c r="O1556" i="10" s="1"/>
  <c r="K1556" i="10"/>
  <c r="J1556" i="10"/>
  <c r="M1555" i="10"/>
  <c r="O1555" i="10" s="1"/>
  <c r="K1555" i="10"/>
  <c r="J1555" i="10"/>
  <c r="M1554" i="10"/>
  <c r="O1554" i="10" s="1"/>
  <c r="K1554" i="10"/>
  <c r="J1554" i="10"/>
  <c r="M1553" i="10"/>
  <c r="O1553" i="10" s="1"/>
  <c r="K1553" i="10"/>
  <c r="J1553" i="10"/>
  <c r="M1552" i="10"/>
  <c r="O1552" i="10" s="1"/>
  <c r="K1552" i="10"/>
  <c r="J1552" i="10"/>
  <c r="M1551" i="10"/>
  <c r="O1551" i="10" s="1"/>
  <c r="K1551" i="10"/>
  <c r="J1551" i="10"/>
  <c r="M1550" i="10"/>
  <c r="O1550" i="10" s="1"/>
  <c r="K1550" i="10"/>
  <c r="J1550" i="10"/>
  <c r="M1549" i="10"/>
  <c r="O1549" i="10" s="1"/>
  <c r="K1549" i="10"/>
  <c r="J1549" i="10"/>
  <c r="M1548" i="10"/>
  <c r="O1548" i="10" s="1"/>
  <c r="K1548" i="10"/>
  <c r="J1548" i="10"/>
  <c r="M1547" i="10"/>
  <c r="O1547" i="10" s="1"/>
  <c r="K1547" i="10"/>
  <c r="J1547" i="10"/>
  <c r="M1546" i="10"/>
  <c r="O1546" i="10" s="1"/>
  <c r="K1546" i="10"/>
  <c r="J1546" i="10"/>
  <c r="M1545" i="10"/>
  <c r="O1545" i="10" s="1"/>
  <c r="K1545" i="10"/>
  <c r="J1545" i="10"/>
  <c r="M1544" i="10"/>
  <c r="O1544" i="10" s="1"/>
  <c r="K1544" i="10"/>
  <c r="J1544" i="10"/>
  <c r="M1543" i="10"/>
  <c r="O1543" i="10" s="1"/>
  <c r="K1543" i="10"/>
  <c r="J1543" i="10"/>
  <c r="M1542" i="10"/>
  <c r="O1542" i="10" s="1"/>
  <c r="K1542" i="10"/>
  <c r="J1542" i="10"/>
  <c r="M1541" i="10"/>
  <c r="O1541" i="10" s="1"/>
  <c r="K1541" i="10"/>
  <c r="J1541" i="10"/>
  <c r="M1540" i="10"/>
  <c r="O1540" i="10" s="1"/>
  <c r="K1540" i="10"/>
  <c r="J1540" i="10"/>
  <c r="M1539" i="10"/>
  <c r="O1539" i="10" s="1"/>
  <c r="K1539" i="10"/>
  <c r="J1539" i="10"/>
  <c r="M1538" i="10"/>
  <c r="O1538" i="10" s="1"/>
  <c r="K1538" i="10"/>
  <c r="J1538" i="10"/>
  <c r="M1537" i="10"/>
  <c r="O1537" i="10" s="1"/>
  <c r="K1537" i="10"/>
  <c r="J1537" i="10"/>
  <c r="M1536" i="10"/>
  <c r="O1536" i="10" s="1"/>
  <c r="K1536" i="10"/>
  <c r="J1536" i="10"/>
  <c r="M1535" i="10"/>
  <c r="O1535" i="10" s="1"/>
  <c r="K1535" i="10"/>
  <c r="J1535" i="10"/>
  <c r="M1534" i="10"/>
  <c r="O1534" i="10" s="1"/>
  <c r="K1534" i="10"/>
  <c r="J1534" i="10"/>
  <c r="M1533" i="10"/>
  <c r="O1533" i="10" s="1"/>
  <c r="K1533" i="10"/>
  <c r="J1533" i="10"/>
  <c r="M1532" i="10"/>
  <c r="O1532" i="10" s="1"/>
  <c r="K1532" i="10"/>
  <c r="J1532" i="10"/>
  <c r="M1531" i="10"/>
  <c r="O1531" i="10" s="1"/>
  <c r="K1531" i="10"/>
  <c r="J1531" i="10"/>
  <c r="M1530" i="10"/>
  <c r="O1530" i="10" s="1"/>
  <c r="K1530" i="10"/>
  <c r="J1530" i="10"/>
  <c r="M1529" i="10"/>
  <c r="O1529" i="10" s="1"/>
  <c r="K1529" i="10"/>
  <c r="J1529" i="10"/>
  <c r="M1528" i="10"/>
  <c r="O1528" i="10" s="1"/>
  <c r="K1528" i="10"/>
  <c r="J1528" i="10"/>
  <c r="M1527" i="10"/>
  <c r="O1527" i="10" s="1"/>
  <c r="K1527" i="10"/>
  <c r="J1527" i="10"/>
  <c r="M1526" i="10"/>
  <c r="O1526" i="10" s="1"/>
  <c r="K1526" i="10"/>
  <c r="J1526" i="10"/>
  <c r="M1525" i="10"/>
  <c r="O1525" i="10" s="1"/>
  <c r="K1525" i="10"/>
  <c r="J1525" i="10"/>
  <c r="M1524" i="10"/>
  <c r="O1524" i="10" s="1"/>
  <c r="K1524" i="10"/>
  <c r="J1524" i="10"/>
  <c r="M1523" i="10"/>
  <c r="O1523" i="10" s="1"/>
  <c r="K1523" i="10"/>
  <c r="J1523" i="10"/>
  <c r="M1522" i="10"/>
  <c r="O1522" i="10" s="1"/>
  <c r="K1522" i="10"/>
  <c r="J1522" i="10"/>
  <c r="M1521" i="10"/>
  <c r="O1521" i="10" s="1"/>
  <c r="K1521" i="10"/>
  <c r="J1521" i="10"/>
  <c r="M1520" i="10"/>
  <c r="O1520" i="10" s="1"/>
  <c r="K1520" i="10"/>
  <c r="J1520" i="10"/>
  <c r="M1519" i="10"/>
  <c r="O1519" i="10" s="1"/>
  <c r="K1519" i="10"/>
  <c r="J1519" i="10"/>
  <c r="M1518" i="10"/>
  <c r="O1518" i="10" s="1"/>
  <c r="K1518" i="10"/>
  <c r="J1518" i="10"/>
  <c r="M1517" i="10"/>
  <c r="O1517" i="10" s="1"/>
  <c r="K1517" i="10"/>
  <c r="J1517" i="10"/>
  <c r="M1516" i="10"/>
  <c r="O1516" i="10" s="1"/>
  <c r="K1516" i="10"/>
  <c r="J1516" i="10"/>
  <c r="M1515" i="10"/>
  <c r="O1515" i="10" s="1"/>
  <c r="K1515" i="10"/>
  <c r="J1515" i="10"/>
  <c r="M1514" i="10"/>
  <c r="O1514" i="10" s="1"/>
  <c r="K1514" i="10"/>
  <c r="J1514" i="10"/>
  <c r="M1513" i="10"/>
  <c r="O1513" i="10" s="1"/>
  <c r="K1513" i="10"/>
  <c r="J1513" i="10"/>
  <c r="M1512" i="10"/>
  <c r="O1512" i="10" s="1"/>
  <c r="K1512" i="10"/>
  <c r="J1512" i="10"/>
  <c r="M1511" i="10"/>
  <c r="O1511" i="10" s="1"/>
  <c r="K1511" i="10"/>
  <c r="J1511" i="10"/>
  <c r="M1510" i="10"/>
  <c r="O1510" i="10" s="1"/>
  <c r="K1510" i="10"/>
  <c r="J1510" i="10"/>
  <c r="M1509" i="10"/>
  <c r="O1509" i="10" s="1"/>
  <c r="K1509" i="10"/>
  <c r="J1509" i="10"/>
  <c r="M1508" i="10"/>
  <c r="O1508" i="10" s="1"/>
  <c r="K1508" i="10"/>
  <c r="J1508" i="10"/>
  <c r="M1507" i="10"/>
  <c r="O1507" i="10" s="1"/>
  <c r="K1507" i="10"/>
  <c r="J1507" i="10"/>
  <c r="M1506" i="10"/>
  <c r="O1506" i="10" s="1"/>
  <c r="K1506" i="10"/>
  <c r="J1506" i="10"/>
  <c r="M1505" i="10"/>
  <c r="O1505" i="10" s="1"/>
  <c r="K1505" i="10"/>
  <c r="J1505" i="10"/>
  <c r="M1504" i="10"/>
  <c r="O1504" i="10" s="1"/>
  <c r="K1504" i="10"/>
  <c r="J1504" i="10"/>
  <c r="M1503" i="10"/>
  <c r="O1503" i="10" s="1"/>
  <c r="K1503" i="10"/>
  <c r="J1503" i="10"/>
  <c r="M1502" i="10"/>
  <c r="O1502" i="10" s="1"/>
  <c r="K1502" i="10"/>
  <c r="J1502" i="10"/>
  <c r="M1501" i="10"/>
  <c r="O1501" i="10" s="1"/>
  <c r="K1501" i="10"/>
  <c r="J1501" i="10"/>
  <c r="M1500" i="10"/>
  <c r="O1500" i="10" s="1"/>
  <c r="K1500" i="10"/>
  <c r="J1500" i="10"/>
  <c r="M1499" i="10"/>
  <c r="O1499" i="10" s="1"/>
  <c r="K1499" i="10"/>
  <c r="J1499" i="10"/>
  <c r="M1498" i="10"/>
  <c r="O1498" i="10" s="1"/>
  <c r="K1498" i="10"/>
  <c r="J1498" i="10"/>
  <c r="M1497" i="10"/>
  <c r="O1497" i="10" s="1"/>
  <c r="K1497" i="10"/>
  <c r="J1497" i="10"/>
  <c r="M1496" i="10"/>
  <c r="O1496" i="10" s="1"/>
  <c r="K1496" i="10"/>
  <c r="J1496" i="10"/>
  <c r="M1495" i="10"/>
  <c r="O1495" i="10" s="1"/>
  <c r="K1495" i="10"/>
  <c r="J1495" i="10"/>
  <c r="M1494" i="10"/>
  <c r="O1494" i="10" s="1"/>
  <c r="K1494" i="10"/>
  <c r="J1494" i="10"/>
  <c r="M1493" i="10"/>
  <c r="O1493" i="10" s="1"/>
  <c r="K1493" i="10"/>
  <c r="J1493" i="10"/>
  <c r="M1492" i="10"/>
  <c r="O1492" i="10" s="1"/>
  <c r="K1492" i="10"/>
  <c r="J1492" i="10"/>
  <c r="M1491" i="10"/>
  <c r="O1491" i="10" s="1"/>
  <c r="K1491" i="10"/>
  <c r="J1491" i="10"/>
  <c r="M1490" i="10"/>
  <c r="O1490" i="10" s="1"/>
  <c r="K1490" i="10"/>
  <c r="J1490" i="10"/>
  <c r="M1489" i="10"/>
  <c r="O1489" i="10" s="1"/>
  <c r="K1489" i="10"/>
  <c r="J1489" i="10"/>
  <c r="M1488" i="10"/>
  <c r="O1488" i="10" s="1"/>
  <c r="K1488" i="10"/>
  <c r="J1488" i="10"/>
  <c r="M1487" i="10"/>
  <c r="O1487" i="10" s="1"/>
  <c r="K1487" i="10"/>
  <c r="J1487" i="10"/>
  <c r="M1486" i="10"/>
  <c r="O1486" i="10" s="1"/>
  <c r="K1486" i="10"/>
  <c r="J1486" i="10"/>
  <c r="M1485" i="10"/>
  <c r="O1485" i="10" s="1"/>
  <c r="K1485" i="10"/>
  <c r="J1485" i="10"/>
  <c r="M1484" i="10"/>
  <c r="O1484" i="10" s="1"/>
  <c r="K1484" i="10"/>
  <c r="J1484" i="10"/>
  <c r="M1483" i="10"/>
  <c r="O1483" i="10" s="1"/>
  <c r="K1483" i="10"/>
  <c r="J1483" i="10"/>
  <c r="M1482" i="10"/>
  <c r="O1482" i="10" s="1"/>
  <c r="K1482" i="10"/>
  <c r="J1482" i="10"/>
  <c r="M1481" i="10"/>
  <c r="O1481" i="10" s="1"/>
  <c r="K1481" i="10"/>
  <c r="J1481" i="10"/>
  <c r="M1480" i="10"/>
  <c r="O1480" i="10" s="1"/>
  <c r="K1480" i="10"/>
  <c r="J1480" i="10"/>
  <c r="M1479" i="10"/>
  <c r="O1479" i="10" s="1"/>
  <c r="K1479" i="10"/>
  <c r="J1479" i="10"/>
  <c r="M1478" i="10"/>
  <c r="O1478" i="10" s="1"/>
  <c r="K1478" i="10"/>
  <c r="J1478" i="10"/>
  <c r="M1477" i="10"/>
  <c r="O1477" i="10" s="1"/>
  <c r="K1477" i="10"/>
  <c r="J1477" i="10"/>
  <c r="M1476" i="10"/>
  <c r="O1476" i="10" s="1"/>
  <c r="K1476" i="10"/>
  <c r="J1476" i="10"/>
  <c r="M1475" i="10"/>
  <c r="O1475" i="10" s="1"/>
  <c r="K1475" i="10"/>
  <c r="J1475" i="10"/>
  <c r="M1474" i="10"/>
  <c r="O1474" i="10" s="1"/>
  <c r="K1474" i="10"/>
  <c r="J1474" i="10"/>
  <c r="M1473" i="10"/>
  <c r="O1473" i="10" s="1"/>
  <c r="K1473" i="10"/>
  <c r="J1473" i="10"/>
  <c r="M1472" i="10"/>
  <c r="O1472" i="10" s="1"/>
  <c r="K1472" i="10"/>
  <c r="J1472" i="10"/>
  <c r="M1471" i="10"/>
  <c r="O1471" i="10" s="1"/>
  <c r="K1471" i="10"/>
  <c r="J1471" i="10"/>
  <c r="M1470" i="10"/>
  <c r="O1470" i="10" s="1"/>
  <c r="K1470" i="10"/>
  <c r="J1470" i="10"/>
  <c r="M1469" i="10"/>
  <c r="O1469" i="10" s="1"/>
  <c r="K1469" i="10"/>
  <c r="J1469" i="10"/>
  <c r="M1468" i="10"/>
  <c r="O1468" i="10" s="1"/>
  <c r="K1468" i="10"/>
  <c r="J1468" i="10"/>
  <c r="M1467" i="10"/>
  <c r="O1467" i="10" s="1"/>
  <c r="K1467" i="10"/>
  <c r="J1467" i="10"/>
  <c r="M1466" i="10"/>
  <c r="O1466" i="10" s="1"/>
  <c r="K1466" i="10"/>
  <c r="J1466" i="10"/>
  <c r="M1465" i="10"/>
  <c r="O1465" i="10" s="1"/>
  <c r="K1465" i="10"/>
  <c r="J1465" i="10"/>
  <c r="M1464" i="10"/>
  <c r="O1464" i="10" s="1"/>
  <c r="K1464" i="10"/>
  <c r="J1464" i="10"/>
  <c r="M1463" i="10"/>
  <c r="O1463" i="10" s="1"/>
  <c r="K1463" i="10"/>
  <c r="J1463" i="10"/>
  <c r="M1462" i="10"/>
  <c r="O1462" i="10" s="1"/>
  <c r="K1462" i="10"/>
  <c r="J1462" i="10"/>
  <c r="M1461" i="10"/>
  <c r="O1461" i="10" s="1"/>
  <c r="K1461" i="10"/>
  <c r="J1461" i="10"/>
  <c r="M1460" i="10"/>
  <c r="O1460" i="10" s="1"/>
  <c r="K1460" i="10"/>
  <c r="J1460" i="10"/>
  <c r="M1459" i="10"/>
  <c r="O1459" i="10" s="1"/>
  <c r="K1459" i="10"/>
  <c r="J1459" i="10"/>
  <c r="M1458" i="10"/>
  <c r="O1458" i="10" s="1"/>
  <c r="K1458" i="10"/>
  <c r="J1458" i="10"/>
  <c r="M1457" i="10"/>
  <c r="O1457" i="10" s="1"/>
  <c r="K1457" i="10"/>
  <c r="J1457" i="10"/>
  <c r="M1456" i="10"/>
  <c r="O1456" i="10" s="1"/>
  <c r="K1456" i="10"/>
  <c r="J1456" i="10"/>
  <c r="M1455" i="10"/>
  <c r="O1455" i="10" s="1"/>
  <c r="K1455" i="10"/>
  <c r="J1455" i="10"/>
  <c r="M1454" i="10"/>
  <c r="O1454" i="10" s="1"/>
  <c r="K1454" i="10"/>
  <c r="J1454" i="10"/>
  <c r="M1453" i="10"/>
  <c r="O1453" i="10" s="1"/>
  <c r="K1453" i="10"/>
  <c r="J1453" i="10"/>
  <c r="M1452" i="10"/>
  <c r="O1452" i="10" s="1"/>
  <c r="K1452" i="10"/>
  <c r="J1452" i="10"/>
  <c r="M1451" i="10"/>
  <c r="O1451" i="10" s="1"/>
  <c r="K1451" i="10"/>
  <c r="J1451" i="10"/>
  <c r="M1450" i="10"/>
  <c r="O1450" i="10" s="1"/>
  <c r="K1450" i="10"/>
  <c r="J1450" i="10"/>
  <c r="M1449" i="10"/>
  <c r="O1449" i="10" s="1"/>
  <c r="K1449" i="10"/>
  <c r="J1449" i="10"/>
  <c r="M1448" i="10"/>
  <c r="O1448" i="10" s="1"/>
  <c r="K1448" i="10"/>
  <c r="J1448" i="10"/>
  <c r="M1447" i="10"/>
  <c r="O1447" i="10" s="1"/>
  <c r="K1447" i="10"/>
  <c r="J1447" i="10"/>
  <c r="M1446" i="10"/>
  <c r="O1446" i="10" s="1"/>
  <c r="K1446" i="10"/>
  <c r="J1446" i="10"/>
  <c r="M1445" i="10"/>
  <c r="O1445" i="10" s="1"/>
  <c r="K1445" i="10"/>
  <c r="J1445" i="10"/>
  <c r="M1444" i="10"/>
  <c r="O1444" i="10" s="1"/>
  <c r="K1444" i="10"/>
  <c r="J1444" i="10"/>
  <c r="M1443" i="10"/>
  <c r="O1443" i="10" s="1"/>
  <c r="K1443" i="10"/>
  <c r="J1443" i="10"/>
  <c r="M1442" i="10"/>
  <c r="O1442" i="10" s="1"/>
  <c r="K1442" i="10"/>
  <c r="J1442" i="10"/>
  <c r="M1441" i="10"/>
  <c r="O1441" i="10" s="1"/>
  <c r="K1441" i="10"/>
  <c r="J1441" i="10"/>
  <c r="M1440" i="10"/>
  <c r="O1440" i="10" s="1"/>
  <c r="K1440" i="10"/>
  <c r="J1440" i="10"/>
  <c r="M1439" i="10"/>
  <c r="O1439" i="10" s="1"/>
  <c r="K1439" i="10"/>
  <c r="J1439" i="10"/>
  <c r="M1438" i="10"/>
  <c r="O1438" i="10" s="1"/>
  <c r="K1438" i="10"/>
  <c r="J1438" i="10"/>
  <c r="M1437" i="10"/>
  <c r="O1437" i="10" s="1"/>
  <c r="K1437" i="10"/>
  <c r="J1437" i="10"/>
  <c r="M1436" i="10"/>
  <c r="O1436" i="10" s="1"/>
  <c r="K1436" i="10"/>
  <c r="J1436" i="10"/>
  <c r="M1435" i="10"/>
  <c r="O1435" i="10" s="1"/>
  <c r="K1435" i="10"/>
  <c r="J1435" i="10"/>
  <c r="M1434" i="10"/>
  <c r="O1434" i="10" s="1"/>
  <c r="K1434" i="10"/>
  <c r="J1434" i="10"/>
  <c r="M1433" i="10"/>
  <c r="O1433" i="10" s="1"/>
  <c r="K1433" i="10"/>
  <c r="J1433" i="10"/>
  <c r="M1432" i="10"/>
  <c r="O1432" i="10" s="1"/>
  <c r="K1432" i="10"/>
  <c r="J1432" i="10"/>
  <c r="M1431" i="10"/>
  <c r="O1431" i="10" s="1"/>
  <c r="K1431" i="10"/>
  <c r="J1431" i="10"/>
  <c r="M1430" i="10"/>
  <c r="O1430" i="10" s="1"/>
  <c r="K1430" i="10"/>
  <c r="J1430" i="10"/>
  <c r="M1429" i="10"/>
  <c r="O1429" i="10" s="1"/>
  <c r="K1429" i="10"/>
  <c r="J1429" i="10"/>
  <c r="M1428" i="10"/>
  <c r="O1428" i="10" s="1"/>
  <c r="K1428" i="10"/>
  <c r="J1428" i="10"/>
  <c r="M1427" i="10"/>
  <c r="O1427" i="10" s="1"/>
  <c r="K1427" i="10"/>
  <c r="J1427" i="10"/>
  <c r="M1426" i="10"/>
  <c r="O1426" i="10" s="1"/>
  <c r="K1426" i="10"/>
  <c r="J1426" i="10"/>
  <c r="M1425" i="10"/>
  <c r="O1425" i="10" s="1"/>
  <c r="K1425" i="10"/>
  <c r="J1425" i="10"/>
  <c r="M1424" i="10"/>
  <c r="O1424" i="10" s="1"/>
  <c r="K1424" i="10"/>
  <c r="J1424" i="10"/>
  <c r="M1423" i="10"/>
  <c r="O1423" i="10" s="1"/>
  <c r="K1423" i="10"/>
  <c r="J1423" i="10"/>
  <c r="M1422" i="10"/>
  <c r="O1422" i="10" s="1"/>
  <c r="K1422" i="10"/>
  <c r="J1422" i="10"/>
  <c r="M1421" i="10"/>
  <c r="O1421" i="10" s="1"/>
  <c r="K1421" i="10"/>
  <c r="J1421" i="10"/>
  <c r="M1420" i="10"/>
  <c r="O1420" i="10" s="1"/>
  <c r="K1420" i="10"/>
  <c r="J1420" i="10"/>
  <c r="M1419" i="10"/>
  <c r="O1419" i="10" s="1"/>
  <c r="K1419" i="10"/>
  <c r="J1419" i="10"/>
  <c r="M1418" i="10"/>
  <c r="O1418" i="10" s="1"/>
  <c r="K1418" i="10"/>
  <c r="J1418" i="10"/>
  <c r="M1417" i="10"/>
  <c r="O1417" i="10" s="1"/>
  <c r="K1417" i="10"/>
  <c r="J1417" i="10"/>
  <c r="M1416" i="10"/>
  <c r="O1416" i="10" s="1"/>
  <c r="K1416" i="10"/>
  <c r="J1416" i="10"/>
  <c r="M1415" i="10"/>
  <c r="O1415" i="10" s="1"/>
  <c r="K1415" i="10"/>
  <c r="J1415" i="10"/>
  <c r="M1414" i="10"/>
  <c r="O1414" i="10" s="1"/>
  <c r="K1414" i="10"/>
  <c r="J1414" i="10"/>
  <c r="M1413" i="10"/>
  <c r="O1413" i="10" s="1"/>
  <c r="K1413" i="10"/>
  <c r="J1413" i="10"/>
  <c r="M1412" i="10"/>
  <c r="O1412" i="10" s="1"/>
  <c r="K1412" i="10"/>
  <c r="J1412" i="10"/>
  <c r="M1411" i="10"/>
  <c r="O1411" i="10" s="1"/>
  <c r="K1411" i="10"/>
  <c r="J1411" i="10"/>
  <c r="M1410" i="10"/>
  <c r="O1410" i="10" s="1"/>
  <c r="K1410" i="10"/>
  <c r="J1410" i="10"/>
  <c r="M1409" i="10"/>
  <c r="O1409" i="10" s="1"/>
  <c r="K1409" i="10"/>
  <c r="J1409" i="10"/>
  <c r="M1408" i="10"/>
  <c r="O1408" i="10" s="1"/>
  <c r="K1408" i="10"/>
  <c r="J1408" i="10"/>
  <c r="M1407" i="10"/>
  <c r="O1407" i="10" s="1"/>
  <c r="K1407" i="10"/>
  <c r="J1407" i="10"/>
  <c r="M1406" i="10"/>
  <c r="O1406" i="10" s="1"/>
  <c r="K1406" i="10"/>
  <c r="J1406" i="10"/>
  <c r="M1405" i="10"/>
  <c r="O1405" i="10" s="1"/>
  <c r="K1405" i="10"/>
  <c r="J1405" i="10"/>
  <c r="M1404" i="10"/>
  <c r="O1404" i="10" s="1"/>
  <c r="K1404" i="10"/>
  <c r="J1404" i="10"/>
  <c r="M1403" i="10"/>
  <c r="O1403" i="10" s="1"/>
  <c r="K1403" i="10"/>
  <c r="J1403" i="10"/>
  <c r="M1402" i="10"/>
  <c r="O1402" i="10" s="1"/>
  <c r="K1402" i="10"/>
  <c r="J1402" i="10"/>
  <c r="M1401" i="10"/>
  <c r="O1401" i="10" s="1"/>
  <c r="K1401" i="10"/>
  <c r="J1401" i="10"/>
  <c r="M1400" i="10"/>
  <c r="O1400" i="10" s="1"/>
  <c r="K1400" i="10"/>
  <c r="J1400" i="10"/>
  <c r="M1399" i="10"/>
  <c r="O1399" i="10" s="1"/>
  <c r="K1399" i="10"/>
  <c r="J1399" i="10"/>
  <c r="M1398" i="10"/>
  <c r="O1398" i="10" s="1"/>
  <c r="K1398" i="10"/>
  <c r="J1398" i="10"/>
  <c r="M1397" i="10"/>
  <c r="O1397" i="10" s="1"/>
  <c r="K1397" i="10"/>
  <c r="J1397" i="10"/>
  <c r="M1396" i="10"/>
  <c r="O1396" i="10" s="1"/>
  <c r="K1396" i="10"/>
  <c r="J1396" i="10"/>
  <c r="M1395" i="10"/>
  <c r="O1395" i="10" s="1"/>
  <c r="K1395" i="10"/>
  <c r="J1395" i="10"/>
  <c r="M1394" i="10"/>
  <c r="O1394" i="10" s="1"/>
  <c r="K1394" i="10"/>
  <c r="J1394" i="10"/>
  <c r="M1393" i="10"/>
  <c r="O1393" i="10" s="1"/>
  <c r="K1393" i="10"/>
  <c r="J1393" i="10"/>
  <c r="M1392" i="10"/>
  <c r="O1392" i="10" s="1"/>
  <c r="K1392" i="10"/>
  <c r="J1392" i="10"/>
  <c r="M1391" i="10"/>
  <c r="O1391" i="10" s="1"/>
  <c r="K1391" i="10"/>
  <c r="J1391" i="10"/>
  <c r="M1390" i="10"/>
  <c r="O1390" i="10" s="1"/>
  <c r="K1390" i="10"/>
  <c r="J1390" i="10"/>
  <c r="M1389" i="10"/>
  <c r="O1389" i="10" s="1"/>
  <c r="K1389" i="10"/>
  <c r="J1389" i="10"/>
  <c r="M1388" i="10"/>
  <c r="O1388" i="10" s="1"/>
  <c r="K1388" i="10"/>
  <c r="J1388" i="10"/>
  <c r="M1387" i="10"/>
  <c r="O1387" i="10" s="1"/>
  <c r="K1387" i="10"/>
  <c r="J1387" i="10"/>
  <c r="M1386" i="10"/>
  <c r="O1386" i="10" s="1"/>
  <c r="K1386" i="10"/>
  <c r="J1386" i="10"/>
  <c r="M1385" i="10"/>
  <c r="O1385" i="10" s="1"/>
  <c r="K1385" i="10"/>
  <c r="J1385" i="10"/>
  <c r="M1384" i="10"/>
  <c r="O1384" i="10" s="1"/>
  <c r="K1384" i="10"/>
  <c r="J1384" i="10"/>
  <c r="M1383" i="10"/>
  <c r="O1383" i="10" s="1"/>
  <c r="K1383" i="10"/>
  <c r="J1383" i="10"/>
  <c r="M1382" i="10"/>
  <c r="O1382" i="10" s="1"/>
  <c r="K1382" i="10"/>
  <c r="J1382" i="10"/>
  <c r="M1381" i="10"/>
  <c r="O1381" i="10" s="1"/>
  <c r="K1381" i="10"/>
  <c r="J1381" i="10"/>
  <c r="M1380" i="10"/>
  <c r="O1380" i="10" s="1"/>
  <c r="K1380" i="10"/>
  <c r="J1380" i="10"/>
  <c r="M1379" i="10"/>
  <c r="O1379" i="10" s="1"/>
  <c r="K1379" i="10"/>
  <c r="J1379" i="10"/>
  <c r="M1378" i="10"/>
  <c r="O1378" i="10" s="1"/>
  <c r="K1378" i="10"/>
  <c r="J1378" i="10"/>
  <c r="M1377" i="10"/>
  <c r="O1377" i="10" s="1"/>
  <c r="K1377" i="10"/>
  <c r="J1377" i="10"/>
  <c r="M1376" i="10"/>
  <c r="O1376" i="10" s="1"/>
  <c r="K1376" i="10"/>
  <c r="J1376" i="10"/>
  <c r="M1375" i="10"/>
  <c r="O1375" i="10" s="1"/>
  <c r="K1375" i="10"/>
  <c r="J1375" i="10"/>
  <c r="M1374" i="10"/>
  <c r="O1374" i="10" s="1"/>
  <c r="K1374" i="10"/>
  <c r="J1374" i="10"/>
  <c r="M1373" i="10"/>
  <c r="O1373" i="10" s="1"/>
  <c r="K1373" i="10"/>
  <c r="J1373" i="10"/>
  <c r="M1372" i="10"/>
  <c r="O1372" i="10" s="1"/>
  <c r="K1372" i="10"/>
  <c r="J1372" i="10"/>
  <c r="M1371" i="10"/>
  <c r="O1371" i="10" s="1"/>
  <c r="K1371" i="10"/>
  <c r="J1371" i="10"/>
  <c r="M1370" i="10"/>
  <c r="O1370" i="10" s="1"/>
  <c r="K1370" i="10"/>
  <c r="J1370" i="10"/>
  <c r="M1369" i="10"/>
  <c r="O1369" i="10" s="1"/>
  <c r="K1369" i="10"/>
  <c r="J1369" i="10"/>
  <c r="M1368" i="10"/>
  <c r="O1368" i="10" s="1"/>
  <c r="K1368" i="10"/>
  <c r="J1368" i="10"/>
  <c r="M1367" i="10"/>
  <c r="O1367" i="10" s="1"/>
  <c r="K1367" i="10"/>
  <c r="J1367" i="10"/>
  <c r="M1366" i="10"/>
  <c r="O1366" i="10" s="1"/>
  <c r="K1366" i="10"/>
  <c r="J1366" i="10"/>
  <c r="M1365" i="10"/>
  <c r="O1365" i="10" s="1"/>
  <c r="K1365" i="10"/>
  <c r="J1365" i="10"/>
  <c r="M1364" i="10"/>
  <c r="O1364" i="10" s="1"/>
  <c r="K1364" i="10"/>
  <c r="J1364" i="10"/>
  <c r="M1363" i="10"/>
  <c r="O1363" i="10" s="1"/>
  <c r="K1363" i="10"/>
  <c r="J1363" i="10"/>
  <c r="M1362" i="10"/>
  <c r="O1362" i="10" s="1"/>
  <c r="K1362" i="10"/>
  <c r="J1362" i="10"/>
  <c r="M1361" i="10"/>
  <c r="O1361" i="10" s="1"/>
  <c r="K1361" i="10"/>
  <c r="J1361" i="10"/>
  <c r="M1360" i="10"/>
  <c r="O1360" i="10" s="1"/>
  <c r="K1360" i="10"/>
  <c r="J1360" i="10"/>
  <c r="M1359" i="10"/>
  <c r="O1359" i="10" s="1"/>
  <c r="K1359" i="10"/>
  <c r="J1359" i="10"/>
  <c r="M1358" i="10"/>
  <c r="O1358" i="10" s="1"/>
  <c r="K1358" i="10"/>
  <c r="J1358" i="10"/>
  <c r="M1357" i="10"/>
  <c r="O1357" i="10" s="1"/>
  <c r="K1357" i="10"/>
  <c r="J1357" i="10"/>
  <c r="M1356" i="10"/>
  <c r="O1356" i="10" s="1"/>
  <c r="K1356" i="10"/>
  <c r="J1356" i="10"/>
  <c r="M1355" i="10"/>
  <c r="O1355" i="10" s="1"/>
  <c r="K1355" i="10"/>
  <c r="J1355" i="10"/>
  <c r="M1354" i="10"/>
  <c r="O1354" i="10" s="1"/>
  <c r="K1354" i="10"/>
  <c r="J1354" i="10"/>
  <c r="M1353" i="10"/>
  <c r="O1353" i="10" s="1"/>
  <c r="K1353" i="10"/>
  <c r="J1353" i="10"/>
  <c r="M1352" i="10"/>
  <c r="O1352" i="10" s="1"/>
  <c r="K1352" i="10"/>
  <c r="J1352" i="10"/>
  <c r="M1351" i="10"/>
  <c r="O1351" i="10" s="1"/>
  <c r="K1351" i="10"/>
  <c r="J1351" i="10"/>
  <c r="M1350" i="10"/>
  <c r="O1350" i="10" s="1"/>
  <c r="K1350" i="10"/>
  <c r="J1350" i="10"/>
  <c r="M1349" i="10"/>
  <c r="O1349" i="10" s="1"/>
  <c r="K1349" i="10"/>
  <c r="J1349" i="10"/>
  <c r="M1348" i="10"/>
  <c r="O1348" i="10" s="1"/>
  <c r="K1348" i="10"/>
  <c r="J1348" i="10"/>
  <c r="M1347" i="10"/>
  <c r="O1347" i="10" s="1"/>
  <c r="K1347" i="10"/>
  <c r="J1347" i="10"/>
  <c r="M1346" i="10"/>
  <c r="O1346" i="10" s="1"/>
  <c r="K1346" i="10"/>
  <c r="J1346" i="10"/>
  <c r="M1345" i="10"/>
  <c r="O1345" i="10" s="1"/>
  <c r="K1345" i="10"/>
  <c r="J1345" i="10"/>
  <c r="M1344" i="10"/>
  <c r="O1344" i="10" s="1"/>
  <c r="K1344" i="10"/>
  <c r="J1344" i="10"/>
  <c r="M1343" i="10"/>
  <c r="O1343" i="10" s="1"/>
  <c r="K1343" i="10"/>
  <c r="J1343" i="10"/>
  <c r="M1342" i="10"/>
  <c r="O1342" i="10" s="1"/>
  <c r="K1342" i="10"/>
  <c r="J1342" i="10"/>
  <c r="M1341" i="10"/>
  <c r="O1341" i="10" s="1"/>
  <c r="K1341" i="10"/>
  <c r="J1341" i="10"/>
  <c r="M1340" i="10"/>
  <c r="O1340" i="10" s="1"/>
  <c r="K1340" i="10"/>
  <c r="J1340" i="10"/>
  <c r="M1339" i="10"/>
  <c r="O1339" i="10" s="1"/>
  <c r="K1339" i="10"/>
  <c r="J1339" i="10"/>
  <c r="M1338" i="10"/>
  <c r="O1338" i="10" s="1"/>
  <c r="K1338" i="10"/>
  <c r="J1338" i="10"/>
  <c r="M1337" i="10"/>
  <c r="O1337" i="10" s="1"/>
  <c r="K1337" i="10"/>
  <c r="J1337" i="10"/>
  <c r="M1336" i="10"/>
  <c r="O1336" i="10" s="1"/>
  <c r="K1336" i="10"/>
  <c r="J1336" i="10"/>
  <c r="M1335" i="10"/>
  <c r="O1335" i="10" s="1"/>
  <c r="K1335" i="10"/>
  <c r="J1335" i="10"/>
  <c r="M1334" i="10"/>
  <c r="O1334" i="10" s="1"/>
  <c r="K1334" i="10"/>
  <c r="J1334" i="10"/>
  <c r="M1333" i="10"/>
  <c r="O1333" i="10" s="1"/>
  <c r="K1333" i="10"/>
  <c r="J1333" i="10"/>
  <c r="M1332" i="10"/>
  <c r="O1332" i="10" s="1"/>
  <c r="K1332" i="10"/>
  <c r="J1332" i="10"/>
  <c r="M1331" i="10"/>
  <c r="O1331" i="10" s="1"/>
  <c r="K1331" i="10"/>
  <c r="J1331" i="10"/>
  <c r="M1330" i="10"/>
  <c r="O1330" i="10" s="1"/>
  <c r="K1330" i="10"/>
  <c r="J1330" i="10"/>
  <c r="M1329" i="10"/>
  <c r="O1329" i="10" s="1"/>
  <c r="K1329" i="10"/>
  <c r="J1329" i="10"/>
  <c r="M1328" i="10"/>
  <c r="O1328" i="10" s="1"/>
  <c r="K1328" i="10"/>
  <c r="J1328" i="10"/>
  <c r="M1327" i="10"/>
  <c r="O1327" i="10" s="1"/>
  <c r="K1327" i="10"/>
  <c r="J1327" i="10"/>
  <c r="M1326" i="10"/>
  <c r="O1326" i="10" s="1"/>
  <c r="K1326" i="10"/>
  <c r="J1326" i="10"/>
  <c r="M1325" i="10"/>
  <c r="O1325" i="10" s="1"/>
  <c r="K1325" i="10"/>
  <c r="J1325" i="10"/>
  <c r="M1324" i="10"/>
  <c r="O1324" i="10" s="1"/>
  <c r="K1324" i="10"/>
  <c r="J1324" i="10"/>
  <c r="M1323" i="10"/>
  <c r="O1323" i="10" s="1"/>
  <c r="K1323" i="10"/>
  <c r="J1323" i="10"/>
  <c r="M1322" i="10"/>
  <c r="O1322" i="10" s="1"/>
  <c r="K1322" i="10"/>
  <c r="J1322" i="10"/>
  <c r="M1321" i="10"/>
  <c r="O1321" i="10" s="1"/>
  <c r="K1321" i="10"/>
  <c r="J1321" i="10"/>
  <c r="M1320" i="10"/>
  <c r="O1320" i="10" s="1"/>
  <c r="K1320" i="10"/>
  <c r="J1320" i="10"/>
  <c r="M1319" i="10"/>
  <c r="O1319" i="10" s="1"/>
  <c r="K1319" i="10"/>
  <c r="J1319" i="10"/>
  <c r="M1318" i="10"/>
  <c r="O1318" i="10" s="1"/>
  <c r="K1318" i="10"/>
  <c r="J1318" i="10"/>
  <c r="M1317" i="10"/>
  <c r="O1317" i="10" s="1"/>
  <c r="K1317" i="10"/>
  <c r="J1317" i="10"/>
  <c r="M1316" i="10"/>
  <c r="O1316" i="10" s="1"/>
  <c r="K1316" i="10"/>
  <c r="J1316" i="10"/>
  <c r="M1315" i="10"/>
  <c r="O1315" i="10" s="1"/>
  <c r="K1315" i="10"/>
  <c r="J1315" i="10"/>
  <c r="M1314" i="10"/>
  <c r="O1314" i="10" s="1"/>
  <c r="K1314" i="10"/>
  <c r="J1314" i="10"/>
  <c r="M1313" i="10"/>
  <c r="O1313" i="10" s="1"/>
  <c r="K1313" i="10"/>
  <c r="J1313" i="10"/>
  <c r="M1312" i="10"/>
  <c r="O1312" i="10" s="1"/>
  <c r="K1312" i="10"/>
  <c r="J1312" i="10"/>
  <c r="M1311" i="10"/>
  <c r="O1311" i="10" s="1"/>
  <c r="K1311" i="10"/>
  <c r="J1311" i="10"/>
  <c r="M1310" i="10"/>
  <c r="O1310" i="10" s="1"/>
  <c r="K1310" i="10"/>
  <c r="J1310" i="10"/>
  <c r="M1309" i="10"/>
  <c r="O1309" i="10" s="1"/>
  <c r="K1309" i="10"/>
  <c r="J1309" i="10"/>
  <c r="M1308" i="10"/>
  <c r="O1308" i="10" s="1"/>
  <c r="K1308" i="10"/>
  <c r="J1308" i="10"/>
  <c r="M1307" i="10"/>
  <c r="O1307" i="10" s="1"/>
  <c r="K1307" i="10"/>
  <c r="J1307" i="10"/>
  <c r="M1306" i="10"/>
  <c r="O1306" i="10" s="1"/>
  <c r="K1306" i="10"/>
  <c r="J1306" i="10"/>
  <c r="M1305" i="10"/>
  <c r="O1305" i="10" s="1"/>
  <c r="K1305" i="10"/>
  <c r="J1305" i="10"/>
  <c r="M1304" i="10"/>
  <c r="O1304" i="10" s="1"/>
  <c r="K1304" i="10"/>
  <c r="J1304" i="10"/>
  <c r="M1303" i="10"/>
  <c r="O1303" i="10" s="1"/>
  <c r="K1303" i="10"/>
  <c r="J1303" i="10"/>
  <c r="M1302" i="10"/>
  <c r="O1302" i="10" s="1"/>
  <c r="K1302" i="10"/>
  <c r="J1302" i="10"/>
  <c r="M1301" i="10"/>
  <c r="O1301" i="10" s="1"/>
  <c r="K1301" i="10"/>
  <c r="J1301" i="10"/>
  <c r="M1300" i="10"/>
  <c r="O1300" i="10" s="1"/>
  <c r="K1300" i="10"/>
  <c r="J1300" i="10"/>
  <c r="M1299" i="10"/>
  <c r="O1299" i="10" s="1"/>
  <c r="K1299" i="10"/>
  <c r="J1299" i="10"/>
  <c r="M1298" i="10"/>
  <c r="O1298" i="10" s="1"/>
  <c r="K1298" i="10"/>
  <c r="J1298" i="10"/>
  <c r="M1297" i="10"/>
  <c r="O1297" i="10" s="1"/>
  <c r="K1297" i="10"/>
  <c r="J1297" i="10"/>
  <c r="M1296" i="10"/>
  <c r="O1296" i="10" s="1"/>
  <c r="K1296" i="10"/>
  <c r="J1296" i="10"/>
  <c r="M1295" i="10"/>
  <c r="O1295" i="10" s="1"/>
  <c r="K1295" i="10"/>
  <c r="J1295" i="10"/>
  <c r="M1294" i="10"/>
  <c r="O1294" i="10" s="1"/>
  <c r="K1294" i="10"/>
  <c r="J1294" i="10"/>
  <c r="M1293" i="10"/>
  <c r="O1293" i="10" s="1"/>
  <c r="K1293" i="10"/>
  <c r="J1293" i="10"/>
  <c r="M1292" i="10"/>
  <c r="O1292" i="10" s="1"/>
  <c r="K1292" i="10"/>
  <c r="J1292" i="10"/>
  <c r="M1291" i="10"/>
  <c r="O1291" i="10" s="1"/>
  <c r="K1291" i="10"/>
  <c r="J1291" i="10"/>
  <c r="M1290" i="10"/>
  <c r="O1290" i="10" s="1"/>
  <c r="K1290" i="10"/>
  <c r="J1290" i="10"/>
  <c r="M1289" i="10"/>
  <c r="O1289" i="10" s="1"/>
  <c r="K1289" i="10"/>
  <c r="J1289" i="10"/>
  <c r="M1288" i="10"/>
  <c r="O1288" i="10" s="1"/>
  <c r="K1288" i="10"/>
  <c r="J1288" i="10"/>
  <c r="M1287" i="10"/>
  <c r="O1287" i="10" s="1"/>
  <c r="K1287" i="10"/>
  <c r="J1287" i="10"/>
  <c r="M1286" i="10"/>
  <c r="O1286" i="10" s="1"/>
  <c r="K1286" i="10"/>
  <c r="J1286" i="10"/>
  <c r="M1285" i="10"/>
  <c r="O1285" i="10" s="1"/>
  <c r="K1285" i="10"/>
  <c r="J1285" i="10"/>
  <c r="M1284" i="10"/>
  <c r="O1284" i="10" s="1"/>
  <c r="K1284" i="10"/>
  <c r="J1284" i="10"/>
  <c r="M1283" i="10"/>
  <c r="O1283" i="10" s="1"/>
  <c r="K1283" i="10"/>
  <c r="J1283" i="10"/>
  <c r="M1282" i="10"/>
  <c r="O1282" i="10" s="1"/>
  <c r="K1282" i="10"/>
  <c r="J1282" i="10"/>
  <c r="M1281" i="10"/>
  <c r="O1281" i="10" s="1"/>
  <c r="K1281" i="10"/>
  <c r="J1281" i="10"/>
  <c r="M1280" i="10"/>
  <c r="O1280" i="10" s="1"/>
  <c r="K1280" i="10"/>
  <c r="J1280" i="10"/>
  <c r="M1279" i="10"/>
  <c r="O1279" i="10" s="1"/>
  <c r="K1279" i="10"/>
  <c r="J1279" i="10"/>
  <c r="M1278" i="10"/>
  <c r="O1278" i="10" s="1"/>
  <c r="K1278" i="10"/>
  <c r="J1278" i="10"/>
  <c r="M1277" i="10"/>
  <c r="O1277" i="10" s="1"/>
  <c r="K1277" i="10"/>
  <c r="J1277" i="10"/>
  <c r="M1276" i="10"/>
  <c r="O1276" i="10" s="1"/>
  <c r="K1276" i="10"/>
  <c r="J1276" i="10"/>
  <c r="M1275" i="10"/>
  <c r="O1275" i="10" s="1"/>
  <c r="K1275" i="10"/>
  <c r="J1275" i="10"/>
  <c r="M1274" i="10"/>
  <c r="O1274" i="10" s="1"/>
  <c r="K1274" i="10"/>
  <c r="J1274" i="10"/>
  <c r="M1273" i="10"/>
  <c r="O1273" i="10" s="1"/>
  <c r="K1273" i="10"/>
  <c r="J1273" i="10"/>
  <c r="M1272" i="10"/>
  <c r="O1272" i="10" s="1"/>
  <c r="K1272" i="10"/>
  <c r="J1272" i="10"/>
  <c r="M1271" i="10"/>
  <c r="O1271" i="10" s="1"/>
  <c r="K1271" i="10"/>
  <c r="J1271" i="10"/>
  <c r="M1270" i="10"/>
  <c r="O1270" i="10" s="1"/>
  <c r="K1270" i="10"/>
  <c r="J1270" i="10"/>
  <c r="M1269" i="10"/>
  <c r="O1269" i="10" s="1"/>
  <c r="K1269" i="10"/>
  <c r="J1269" i="10"/>
  <c r="M1268" i="10"/>
  <c r="O1268" i="10" s="1"/>
  <c r="K1268" i="10"/>
  <c r="J1268" i="10"/>
  <c r="M1267" i="10"/>
  <c r="O1267" i="10" s="1"/>
  <c r="K1267" i="10"/>
  <c r="J1267" i="10"/>
  <c r="M1266" i="10"/>
  <c r="O1266" i="10" s="1"/>
  <c r="K1266" i="10"/>
  <c r="J1266" i="10"/>
  <c r="M1265" i="10"/>
  <c r="O1265" i="10" s="1"/>
  <c r="K1265" i="10"/>
  <c r="J1265" i="10"/>
  <c r="M1264" i="10"/>
  <c r="O1264" i="10" s="1"/>
  <c r="K1264" i="10"/>
  <c r="J1264" i="10"/>
  <c r="M1263" i="10"/>
  <c r="O1263" i="10" s="1"/>
  <c r="K1263" i="10"/>
  <c r="J1263" i="10"/>
  <c r="M1262" i="10"/>
  <c r="O1262" i="10" s="1"/>
  <c r="K1262" i="10"/>
  <c r="J1262" i="10"/>
  <c r="M1261" i="10"/>
  <c r="O1261" i="10" s="1"/>
  <c r="K1261" i="10"/>
  <c r="J1261" i="10"/>
  <c r="M1260" i="10"/>
  <c r="O1260" i="10" s="1"/>
  <c r="K1260" i="10"/>
  <c r="J1260" i="10"/>
  <c r="M1259" i="10"/>
  <c r="O1259" i="10" s="1"/>
  <c r="K1259" i="10"/>
  <c r="J1259" i="10"/>
  <c r="M1258" i="10"/>
  <c r="O1258" i="10" s="1"/>
  <c r="K1258" i="10"/>
  <c r="J1258" i="10"/>
  <c r="M1257" i="10"/>
  <c r="O1257" i="10" s="1"/>
  <c r="K1257" i="10"/>
  <c r="J1257" i="10"/>
  <c r="M1256" i="10"/>
  <c r="O1256" i="10" s="1"/>
  <c r="K1256" i="10"/>
  <c r="J1256" i="10"/>
  <c r="M1255" i="10"/>
  <c r="O1255" i="10" s="1"/>
  <c r="K1255" i="10"/>
  <c r="J1255" i="10"/>
  <c r="M1254" i="10"/>
  <c r="O1254" i="10" s="1"/>
  <c r="K1254" i="10"/>
  <c r="J1254" i="10"/>
  <c r="M1253" i="10"/>
  <c r="O1253" i="10" s="1"/>
  <c r="K1253" i="10"/>
  <c r="J1253" i="10"/>
  <c r="M1252" i="10"/>
  <c r="O1252" i="10" s="1"/>
  <c r="K1252" i="10"/>
  <c r="J1252" i="10"/>
  <c r="M1251" i="10"/>
  <c r="O1251" i="10" s="1"/>
  <c r="K1251" i="10"/>
  <c r="J1251" i="10"/>
  <c r="M1250" i="10"/>
  <c r="O1250" i="10" s="1"/>
  <c r="K1250" i="10"/>
  <c r="J1250" i="10"/>
  <c r="M1249" i="10"/>
  <c r="O1249" i="10" s="1"/>
  <c r="K1249" i="10"/>
  <c r="J1249" i="10"/>
  <c r="M1248" i="10"/>
  <c r="O1248" i="10" s="1"/>
  <c r="K1248" i="10"/>
  <c r="J1248" i="10"/>
  <c r="M1247" i="10"/>
  <c r="O1247" i="10" s="1"/>
  <c r="K1247" i="10"/>
  <c r="J1247" i="10"/>
  <c r="M1246" i="10"/>
  <c r="O1246" i="10" s="1"/>
  <c r="K1246" i="10"/>
  <c r="J1246" i="10"/>
  <c r="M1245" i="10"/>
  <c r="O1245" i="10" s="1"/>
  <c r="K1245" i="10"/>
  <c r="J1245" i="10"/>
  <c r="M1244" i="10"/>
  <c r="O1244" i="10" s="1"/>
  <c r="K1244" i="10"/>
  <c r="J1244" i="10"/>
  <c r="M1243" i="10"/>
  <c r="O1243" i="10" s="1"/>
  <c r="K1243" i="10"/>
  <c r="J1243" i="10"/>
  <c r="M1242" i="10"/>
  <c r="O1242" i="10" s="1"/>
  <c r="K1242" i="10"/>
  <c r="J1242" i="10"/>
  <c r="M1241" i="10"/>
  <c r="O1241" i="10" s="1"/>
  <c r="K1241" i="10"/>
  <c r="J1241" i="10"/>
  <c r="M1240" i="10"/>
  <c r="O1240" i="10" s="1"/>
  <c r="K1240" i="10"/>
  <c r="J1240" i="10"/>
  <c r="M1239" i="10"/>
  <c r="O1239" i="10" s="1"/>
  <c r="K1239" i="10"/>
  <c r="J1239" i="10"/>
  <c r="M1238" i="10"/>
  <c r="O1238" i="10" s="1"/>
  <c r="K1238" i="10"/>
  <c r="J1238" i="10"/>
  <c r="M1237" i="10"/>
  <c r="O1237" i="10" s="1"/>
  <c r="K1237" i="10"/>
  <c r="J1237" i="10"/>
  <c r="M1236" i="10"/>
  <c r="O1236" i="10" s="1"/>
  <c r="K1236" i="10"/>
  <c r="J1236" i="10"/>
  <c r="M1235" i="10"/>
  <c r="O1235" i="10" s="1"/>
  <c r="K1235" i="10"/>
  <c r="J1235" i="10"/>
  <c r="M1234" i="10"/>
  <c r="O1234" i="10" s="1"/>
  <c r="K1234" i="10"/>
  <c r="J1234" i="10"/>
  <c r="M1233" i="10"/>
  <c r="O1233" i="10" s="1"/>
  <c r="K1233" i="10"/>
  <c r="J1233" i="10"/>
  <c r="M1232" i="10"/>
  <c r="O1232" i="10" s="1"/>
  <c r="K1232" i="10"/>
  <c r="J1232" i="10"/>
  <c r="M1231" i="10"/>
  <c r="O1231" i="10" s="1"/>
  <c r="K1231" i="10"/>
  <c r="J1231" i="10"/>
  <c r="M1230" i="10"/>
  <c r="O1230" i="10" s="1"/>
  <c r="K1230" i="10"/>
  <c r="J1230" i="10"/>
  <c r="M1229" i="10"/>
  <c r="O1229" i="10" s="1"/>
  <c r="K1229" i="10"/>
  <c r="J1229" i="10"/>
  <c r="M1228" i="10"/>
  <c r="O1228" i="10" s="1"/>
  <c r="K1228" i="10"/>
  <c r="J1228" i="10"/>
  <c r="M1227" i="10"/>
  <c r="O1227" i="10" s="1"/>
  <c r="K1227" i="10"/>
  <c r="J1227" i="10"/>
  <c r="M1226" i="10"/>
  <c r="O1226" i="10" s="1"/>
  <c r="K1226" i="10"/>
  <c r="J1226" i="10"/>
  <c r="M1225" i="10"/>
  <c r="O1225" i="10" s="1"/>
  <c r="K1225" i="10"/>
  <c r="J1225" i="10"/>
  <c r="M1224" i="10"/>
  <c r="O1224" i="10" s="1"/>
  <c r="K1224" i="10"/>
  <c r="J1224" i="10"/>
  <c r="M1223" i="10"/>
  <c r="O1223" i="10" s="1"/>
  <c r="K1223" i="10"/>
  <c r="J1223" i="10"/>
  <c r="M1222" i="10"/>
  <c r="O1222" i="10" s="1"/>
  <c r="K1222" i="10"/>
  <c r="J1222" i="10"/>
  <c r="M1221" i="10"/>
  <c r="O1221" i="10" s="1"/>
  <c r="K1221" i="10"/>
  <c r="J1221" i="10"/>
  <c r="M1220" i="10"/>
  <c r="O1220" i="10" s="1"/>
  <c r="K1220" i="10"/>
  <c r="J1220" i="10"/>
  <c r="M1219" i="10"/>
  <c r="O1219" i="10" s="1"/>
  <c r="K1219" i="10"/>
  <c r="J1219" i="10"/>
  <c r="M1218" i="10"/>
  <c r="O1218" i="10" s="1"/>
  <c r="K1218" i="10"/>
  <c r="J1218" i="10"/>
  <c r="M1217" i="10"/>
  <c r="O1217" i="10" s="1"/>
  <c r="K1217" i="10"/>
  <c r="J1217" i="10"/>
  <c r="M1216" i="10"/>
  <c r="O1216" i="10" s="1"/>
  <c r="K1216" i="10"/>
  <c r="J1216" i="10"/>
  <c r="M1215" i="10"/>
  <c r="O1215" i="10" s="1"/>
  <c r="K1215" i="10"/>
  <c r="J1215" i="10"/>
  <c r="M1214" i="10"/>
  <c r="O1214" i="10" s="1"/>
  <c r="K1214" i="10"/>
  <c r="J1214" i="10"/>
  <c r="M1213" i="10"/>
  <c r="O1213" i="10" s="1"/>
  <c r="K1213" i="10"/>
  <c r="J1213" i="10"/>
  <c r="M1212" i="10"/>
  <c r="O1212" i="10" s="1"/>
  <c r="K1212" i="10"/>
  <c r="J1212" i="10"/>
  <c r="M1211" i="10"/>
  <c r="O1211" i="10" s="1"/>
  <c r="K1211" i="10"/>
  <c r="J1211" i="10"/>
  <c r="M1210" i="10"/>
  <c r="O1210" i="10" s="1"/>
  <c r="K1210" i="10"/>
  <c r="J1210" i="10"/>
  <c r="M1209" i="10"/>
  <c r="O1209" i="10" s="1"/>
  <c r="K1209" i="10"/>
  <c r="J1209" i="10"/>
  <c r="M1208" i="10"/>
  <c r="O1208" i="10" s="1"/>
  <c r="K1208" i="10"/>
  <c r="J1208" i="10"/>
  <c r="M1207" i="10"/>
  <c r="O1207" i="10" s="1"/>
  <c r="K1207" i="10"/>
  <c r="J1207" i="10"/>
  <c r="M1206" i="10"/>
  <c r="O1206" i="10" s="1"/>
  <c r="K1206" i="10"/>
  <c r="J1206" i="10"/>
  <c r="M1205" i="10"/>
  <c r="O1205" i="10" s="1"/>
  <c r="K1205" i="10"/>
  <c r="J1205" i="10"/>
  <c r="M1204" i="10"/>
  <c r="O1204" i="10" s="1"/>
  <c r="K1204" i="10"/>
  <c r="J1204" i="10"/>
  <c r="M1203" i="10"/>
  <c r="O1203" i="10" s="1"/>
  <c r="K1203" i="10"/>
  <c r="J1203" i="10"/>
  <c r="M1202" i="10"/>
  <c r="O1202" i="10" s="1"/>
  <c r="K1202" i="10"/>
  <c r="J1202" i="10"/>
  <c r="M1201" i="10"/>
  <c r="O1201" i="10" s="1"/>
  <c r="K1201" i="10"/>
  <c r="J1201" i="10"/>
  <c r="M1200" i="10"/>
  <c r="O1200" i="10" s="1"/>
  <c r="K1200" i="10"/>
  <c r="J1200" i="10"/>
  <c r="M1199" i="10"/>
  <c r="O1199" i="10" s="1"/>
  <c r="K1199" i="10"/>
  <c r="J1199" i="10"/>
  <c r="M1198" i="10"/>
  <c r="O1198" i="10" s="1"/>
  <c r="K1198" i="10"/>
  <c r="J1198" i="10"/>
  <c r="M1197" i="10"/>
  <c r="O1197" i="10" s="1"/>
  <c r="K1197" i="10"/>
  <c r="J1197" i="10"/>
  <c r="M1196" i="10"/>
  <c r="O1196" i="10" s="1"/>
  <c r="K1196" i="10"/>
  <c r="J1196" i="10"/>
  <c r="M1195" i="10"/>
  <c r="O1195" i="10" s="1"/>
  <c r="K1195" i="10"/>
  <c r="J1195" i="10"/>
  <c r="M1194" i="10"/>
  <c r="O1194" i="10" s="1"/>
  <c r="K1194" i="10"/>
  <c r="J1194" i="10"/>
  <c r="M1193" i="10"/>
  <c r="O1193" i="10" s="1"/>
  <c r="K1193" i="10"/>
  <c r="J1193" i="10"/>
  <c r="M1192" i="10"/>
  <c r="O1192" i="10" s="1"/>
  <c r="K1192" i="10"/>
  <c r="J1192" i="10"/>
  <c r="M1191" i="10"/>
  <c r="O1191" i="10" s="1"/>
  <c r="K1191" i="10"/>
  <c r="J1191" i="10"/>
  <c r="M1190" i="10"/>
  <c r="O1190" i="10" s="1"/>
  <c r="K1190" i="10"/>
  <c r="J1190" i="10"/>
  <c r="M1189" i="10"/>
  <c r="O1189" i="10" s="1"/>
  <c r="K1189" i="10"/>
  <c r="J1189" i="10"/>
  <c r="M1188" i="10"/>
  <c r="O1188" i="10" s="1"/>
  <c r="K1188" i="10"/>
  <c r="J1188" i="10"/>
  <c r="M1187" i="10"/>
  <c r="O1187" i="10" s="1"/>
  <c r="K1187" i="10"/>
  <c r="J1187" i="10"/>
  <c r="M1186" i="10"/>
  <c r="O1186" i="10" s="1"/>
  <c r="K1186" i="10"/>
  <c r="J1186" i="10"/>
  <c r="M1185" i="10"/>
  <c r="O1185" i="10" s="1"/>
  <c r="K1185" i="10"/>
  <c r="J1185" i="10"/>
  <c r="M1184" i="10"/>
  <c r="O1184" i="10" s="1"/>
  <c r="K1184" i="10"/>
  <c r="J1184" i="10"/>
  <c r="M1183" i="10"/>
  <c r="O1183" i="10" s="1"/>
  <c r="K1183" i="10"/>
  <c r="J1183" i="10"/>
  <c r="M1182" i="10"/>
  <c r="O1182" i="10" s="1"/>
  <c r="K1182" i="10"/>
  <c r="J1182" i="10"/>
  <c r="M1181" i="10"/>
  <c r="O1181" i="10" s="1"/>
  <c r="K1181" i="10"/>
  <c r="J1181" i="10"/>
  <c r="M1180" i="10"/>
  <c r="O1180" i="10" s="1"/>
  <c r="K1180" i="10"/>
  <c r="J1180" i="10"/>
  <c r="M1179" i="10"/>
  <c r="O1179" i="10" s="1"/>
  <c r="K1179" i="10"/>
  <c r="J1179" i="10"/>
  <c r="M1178" i="10"/>
  <c r="O1178" i="10" s="1"/>
  <c r="K1178" i="10"/>
  <c r="J1178" i="10"/>
  <c r="M1177" i="10"/>
  <c r="O1177" i="10" s="1"/>
  <c r="K1177" i="10"/>
  <c r="J1177" i="10"/>
  <c r="M1176" i="10"/>
  <c r="O1176" i="10" s="1"/>
  <c r="K1176" i="10"/>
  <c r="J1176" i="10"/>
  <c r="M1175" i="10"/>
  <c r="O1175" i="10" s="1"/>
  <c r="K1175" i="10"/>
  <c r="J1175" i="10"/>
  <c r="M1174" i="10"/>
  <c r="O1174" i="10" s="1"/>
  <c r="K1174" i="10"/>
  <c r="J1174" i="10"/>
  <c r="M1173" i="10"/>
  <c r="O1173" i="10" s="1"/>
  <c r="K1173" i="10"/>
  <c r="J1173" i="10"/>
  <c r="M1172" i="10"/>
  <c r="O1172" i="10" s="1"/>
  <c r="K1172" i="10"/>
  <c r="J1172" i="10"/>
  <c r="M1171" i="10"/>
  <c r="O1171" i="10" s="1"/>
  <c r="K1171" i="10"/>
  <c r="J1171" i="10"/>
  <c r="M1170" i="10"/>
  <c r="O1170" i="10" s="1"/>
  <c r="K1170" i="10"/>
  <c r="J1170" i="10"/>
  <c r="M1169" i="10"/>
  <c r="O1169" i="10" s="1"/>
  <c r="K1169" i="10"/>
  <c r="J1169" i="10"/>
  <c r="M1168" i="10"/>
  <c r="O1168" i="10" s="1"/>
  <c r="K1168" i="10"/>
  <c r="J1168" i="10"/>
  <c r="M1167" i="10"/>
  <c r="O1167" i="10" s="1"/>
  <c r="K1167" i="10"/>
  <c r="J1167" i="10"/>
  <c r="M1166" i="10"/>
  <c r="O1166" i="10" s="1"/>
  <c r="K1166" i="10"/>
  <c r="J1166" i="10"/>
  <c r="M1165" i="10"/>
  <c r="O1165" i="10" s="1"/>
  <c r="K1165" i="10"/>
  <c r="J1165" i="10"/>
  <c r="M1164" i="10"/>
  <c r="O1164" i="10" s="1"/>
  <c r="K1164" i="10"/>
  <c r="J1164" i="10"/>
  <c r="M1163" i="10"/>
  <c r="O1163" i="10" s="1"/>
  <c r="K1163" i="10"/>
  <c r="J1163" i="10"/>
  <c r="M1162" i="10"/>
  <c r="O1162" i="10" s="1"/>
  <c r="K1162" i="10"/>
  <c r="J1162" i="10"/>
  <c r="M1161" i="10"/>
  <c r="O1161" i="10" s="1"/>
  <c r="K1161" i="10"/>
  <c r="J1161" i="10"/>
  <c r="M1160" i="10"/>
  <c r="O1160" i="10" s="1"/>
  <c r="K1160" i="10"/>
  <c r="J1160" i="10"/>
  <c r="M1159" i="10"/>
  <c r="O1159" i="10" s="1"/>
  <c r="K1159" i="10"/>
  <c r="J1159" i="10"/>
  <c r="M1158" i="10"/>
  <c r="O1158" i="10" s="1"/>
  <c r="K1158" i="10"/>
  <c r="J1158" i="10"/>
  <c r="M1157" i="10"/>
  <c r="O1157" i="10" s="1"/>
  <c r="K1157" i="10"/>
  <c r="J1157" i="10"/>
  <c r="M1156" i="10"/>
  <c r="O1156" i="10" s="1"/>
  <c r="K1156" i="10"/>
  <c r="J1156" i="10"/>
  <c r="M1155" i="10"/>
  <c r="O1155" i="10" s="1"/>
  <c r="K1155" i="10"/>
  <c r="J1155" i="10"/>
  <c r="M1154" i="10"/>
  <c r="O1154" i="10" s="1"/>
  <c r="K1154" i="10"/>
  <c r="J1154" i="10"/>
  <c r="M1153" i="10"/>
  <c r="O1153" i="10" s="1"/>
  <c r="K1153" i="10"/>
  <c r="J1153" i="10"/>
  <c r="M1152" i="10"/>
  <c r="O1152" i="10" s="1"/>
  <c r="K1152" i="10"/>
  <c r="J1152" i="10"/>
  <c r="M1151" i="10"/>
  <c r="O1151" i="10" s="1"/>
  <c r="K1151" i="10"/>
  <c r="J1151" i="10"/>
  <c r="M1150" i="10"/>
  <c r="O1150" i="10" s="1"/>
  <c r="K1150" i="10"/>
  <c r="J1150" i="10"/>
  <c r="M1149" i="10"/>
  <c r="O1149" i="10" s="1"/>
  <c r="K1149" i="10"/>
  <c r="J1149" i="10"/>
  <c r="M1148" i="10"/>
  <c r="O1148" i="10" s="1"/>
  <c r="K1148" i="10"/>
  <c r="J1148" i="10"/>
  <c r="M1147" i="10"/>
  <c r="O1147" i="10" s="1"/>
  <c r="K1147" i="10"/>
  <c r="J1147" i="10"/>
  <c r="M1146" i="10"/>
  <c r="O1146" i="10" s="1"/>
  <c r="K1146" i="10"/>
  <c r="J1146" i="10"/>
  <c r="M1145" i="10"/>
  <c r="O1145" i="10" s="1"/>
  <c r="K1145" i="10"/>
  <c r="J1145" i="10"/>
  <c r="M1144" i="10"/>
  <c r="O1144" i="10" s="1"/>
  <c r="K1144" i="10"/>
  <c r="J1144" i="10"/>
  <c r="M1143" i="10"/>
  <c r="O1143" i="10" s="1"/>
  <c r="K1143" i="10"/>
  <c r="J1143" i="10"/>
  <c r="M1142" i="10"/>
  <c r="O1142" i="10" s="1"/>
  <c r="K1142" i="10"/>
  <c r="J1142" i="10"/>
  <c r="M1141" i="10"/>
  <c r="O1141" i="10" s="1"/>
  <c r="K1141" i="10"/>
  <c r="J1141" i="10"/>
  <c r="M1140" i="10"/>
  <c r="O1140" i="10" s="1"/>
  <c r="K1140" i="10"/>
  <c r="J1140" i="10"/>
  <c r="M1139" i="10"/>
  <c r="O1139" i="10" s="1"/>
  <c r="K1139" i="10"/>
  <c r="J1139" i="10"/>
  <c r="M1138" i="10"/>
  <c r="O1138" i="10" s="1"/>
  <c r="K1138" i="10"/>
  <c r="J1138" i="10"/>
  <c r="M1137" i="10"/>
  <c r="O1137" i="10" s="1"/>
  <c r="K1137" i="10"/>
  <c r="J1137" i="10"/>
  <c r="M1136" i="10"/>
  <c r="O1136" i="10" s="1"/>
  <c r="K1136" i="10"/>
  <c r="J1136" i="10"/>
  <c r="M1135" i="10"/>
  <c r="O1135" i="10" s="1"/>
  <c r="K1135" i="10"/>
  <c r="J1135" i="10"/>
  <c r="M1134" i="10"/>
  <c r="O1134" i="10" s="1"/>
  <c r="K1134" i="10"/>
  <c r="J1134" i="10"/>
  <c r="M1133" i="10"/>
  <c r="O1133" i="10" s="1"/>
  <c r="K1133" i="10"/>
  <c r="J1133" i="10"/>
  <c r="M1132" i="10"/>
  <c r="O1132" i="10" s="1"/>
  <c r="K1132" i="10"/>
  <c r="J1132" i="10"/>
  <c r="M1131" i="10"/>
  <c r="O1131" i="10" s="1"/>
  <c r="K1131" i="10"/>
  <c r="J1131" i="10"/>
  <c r="M1130" i="10"/>
  <c r="O1130" i="10" s="1"/>
  <c r="K1130" i="10"/>
  <c r="J1130" i="10"/>
  <c r="M1129" i="10"/>
  <c r="O1129" i="10" s="1"/>
  <c r="K1129" i="10"/>
  <c r="J1129" i="10"/>
  <c r="M1128" i="10"/>
  <c r="O1128" i="10" s="1"/>
  <c r="K1128" i="10"/>
  <c r="J1128" i="10"/>
  <c r="M1127" i="10"/>
  <c r="O1127" i="10" s="1"/>
  <c r="K1127" i="10"/>
  <c r="J1127" i="10"/>
  <c r="M1126" i="10"/>
  <c r="O1126" i="10" s="1"/>
  <c r="K1126" i="10"/>
  <c r="J1126" i="10"/>
  <c r="M1125" i="10"/>
  <c r="O1125" i="10" s="1"/>
  <c r="K1125" i="10"/>
  <c r="J1125" i="10"/>
  <c r="M1124" i="10"/>
  <c r="O1124" i="10" s="1"/>
  <c r="K1124" i="10"/>
  <c r="J1124" i="10"/>
  <c r="M1123" i="10"/>
  <c r="O1123" i="10" s="1"/>
  <c r="K1123" i="10"/>
  <c r="J1123" i="10"/>
  <c r="M1122" i="10"/>
  <c r="O1122" i="10" s="1"/>
  <c r="K1122" i="10"/>
  <c r="J1122" i="10"/>
  <c r="M1121" i="10"/>
  <c r="O1121" i="10" s="1"/>
  <c r="K1121" i="10"/>
  <c r="J1121" i="10"/>
  <c r="M1120" i="10"/>
  <c r="O1120" i="10" s="1"/>
  <c r="K1120" i="10"/>
  <c r="J1120" i="10"/>
  <c r="M1119" i="10"/>
  <c r="O1119" i="10" s="1"/>
  <c r="K1119" i="10"/>
  <c r="J1119" i="10"/>
  <c r="M1118" i="10"/>
  <c r="O1118" i="10" s="1"/>
  <c r="K1118" i="10"/>
  <c r="J1118" i="10"/>
  <c r="M1117" i="10"/>
  <c r="O1117" i="10" s="1"/>
  <c r="K1117" i="10"/>
  <c r="J1117" i="10"/>
  <c r="M1116" i="10"/>
  <c r="O1116" i="10" s="1"/>
  <c r="K1116" i="10"/>
  <c r="J1116" i="10"/>
  <c r="M1115" i="10"/>
  <c r="O1115" i="10" s="1"/>
  <c r="K1115" i="10"/>
  <c r="J1115" i="10"/>
  <c r="M1114" i="10"/>
  <c r="O1114" i="10" s="1"/>
  <c r="K1114" i="10"/>
  <c r="J1114" i="10"/>
  <c r="M1113" i="10"/>
  <c r="O1113" i="10" s="1"/>
  <c r="K1113" i="10"/>
  <c r="J1113" i="10"/>
  <c r="M1112" i="10"/>
  <c r="O1112" i="10" s="1"/>
  <c r="K1112" i="10"/>
  <c r="J1112" i="10"/>
  <c r="M1111" i="10"/>
  <c r="O1111" i="10" s="1"/>
  <c r="K1111" i="10"/>
  <c r="J1111" i="10"/>
  <c r="M1110" i="10"/>
  <c r="O1110" i="10" s="1"/>
  <c r="K1110" i="10"/>
  <c r="J1110" i="10"/>
  <c r="M1109" i="10"/>
  <c r="O1109" i="10" s="1"/>
  <c r="K1109" i="10"/>
  <c r="J1109" i="10"/>
  <c r="M1108" i="10"/>
  <c r="O1108" i="10" s="1"/>
  <c r="K1108" i="10"/>
  <c r="J1108" i="10"/>
  <c r="M1107" i="10"/>
  <c r="O1107" i="10" s="1"/>
  <c r="K1107" i="10"/>
  <c r="J1107" i="10"/>
  <c r="M1106" i="10"/>
  <c r="O1106" i="10" s="1"/>
  <c r="K1106" i="10"/>
  <c r="J1106" i="10"/>
  <c r="M1105" i="10"/>
  <c r="O1105" i="10" s="1"/>
  <c r="K1105" i="10"/>
  <c r="J1105" i="10"/>
  <c r="M1104" i="10"/>
  <c r="O1104" i="10" s="1"/>
  <c r="K1104" i="10"/>
  <c r="J1104" i="10"/>
  <c r="M1103" i="10"/>
  <c r="O1103" i="10" s="1"/>
  <c r="K1103" i="10"/>
  <c r="J1103" i="10"/>
  <c r="M1102" i="10"/>
  <c r="O1102" i="10" s="1"/>
  <c r="K1102" i="10"/>
  <c r="J1102" i="10"/>
  <c r="M1101" i="10"/>
  <c r="O1101" i="10" s="1"/>
  <c r="K1101" i="10"/>
  <c r="J1101" i="10"/>
  <c r="M1100" i="10"/>
  <c r="O1100" i="10" s="1"/>
  <c r="K1100" i="10"/>
  <c r="J1100" i="10"/>
  <c r="M1099" i="10"/>
  <c r="O1099" i="10" s="1"/>
  <c r="K1099" i="10"/>
  <c r="J1099" i="10"/>
  <c r="M1098" i="10"/>
  <c r="O1098" i="10" s="1"/>
  <c r="K1098" i="10"/>
  <c r="J1098" i="10"/>
  <c r="M1097" i="10"/>
  <c r="O1097" i="10" s="1"/>
  <c r="K1097" i="10"/>
  <c r="J1097" i="10"/>
  <c r="M1096" i="10"/>
  <c r="O1096" i="10" s="1"/>
  <c r="K1096" i="10"/>
  <c r="J1096" i="10"/>
  <c r="M1095" i="10"/>
  <c r="O1095" i="10" s="1"/>
  <c r="K1095" i="10"/>
  <c r="J1095" i="10"/>
  <c r="M1094" i="10"/>
  <c r="O1094" i="10" s="1"/>
  <c r="K1094" i="10"/>
  <c r="J1094" i="10"/>
  <c r="M1093" i="10"/>
  <c r="O1093" i="10" s="1"/>
  <c r="K1093" i="10"/>
  <c r="J1093" i="10"/>
  <c r="M1092" i="10"/>
  <c r="O1092" i="10" s="1"/>
  <c r="K1092" i="10"/>
  <c r="J1092" i="10"/>
  <c r="M1091" i="10"/>
  <c r="O1091" i="10" s="1"/>
  <c r="K1091" i="10"/>
  <c r="J1091" i="10"/>
  <c r="M1090" i="10"/>
  <c r="O1090" i="10" s="1"/>
  <c r="K1090" i="10"/>
  <c r="J1090" i="10"/>
  <c r="M1089" i="10"/>
  <c r="O1089" i="10" s="1"/>
  <c r="K1089" i="10"/>
  <c r="J1089" i="10"/>
  <c r="M1088" i="10"/>
  <c r="O1088" i="10" s="1"/>
  <c r="K1088" i="10"/>
  <c r="J1088" i="10"/>
  <c r="M1087" i="10"/>
  <c r="O1087" i="10" s="1"/>
  <c r="K1087" i="10"/>
  <c r="J1087" i="10"/>
  <c r="M1086" i="10"/>
  <c r="O1086" i="10" s="1"/>
  <c r="K1086" i="10"/>
  <c r="J1086" i="10"/>
  <c r="M1085" i="10"/>
  <c r="O1085" i="10" s="1"/>
  <c r="K1085" i="10"/>
  <c r="J1085" i="10"/>
  <c r="M1084" i="10"/>
  <c r="O1084" i="10" s="1"/>
  <c r="K1084" i="10"/>
  <c r="J1084" i="10"/>
  <c r="M1083" i="10"/>
  <c r="O1083" i="10" s="1"/>
  <c r="K1083" i="10"/>
  <c r="J1083" i="10"/>
  <c r="M1082" i="10"/>
  <c r="O1082" i="10" s="1"/>
  <c r="K1082" i="10"/>
  <c r="J1082" i="10"/>
  <c r="M1081" i="10"/>
  <c r="O1081" i="10" s="1"/>
  <c r="K1081" i="10"/>
  <c r="J1081" i="10"/>
  <c r="M1080" i="10"/>
  <c r="O1080" i="10" s="1"/>
  <c r="K1080" i="10"/>
  <c r="J1080" i="10"/>
  <c r="M1079" i="10"/>
  <c r="O1079" i="10" s="1"/>
  <c r="K1079" i="10"/>
  <c r="J1079" i="10"/>
  <c r="M1078" i="10"/>
  <c r="O1078" i="10" s="1"/>
  <c r="K1078" i="10"/>
  <c r="J1078" i="10"/>
  <c r="M1077" i="10"/>
  <c r="O1077" i="10" s="1"/>
  <c r="K1077" i="10"/>
  <c r="J1077" i="10"/>
  <c r="M1076" i="10"/>
  <c r="O1076" i="10" s="1"/>
  <c r="K1076" i="10"/>
  <c r="J1076" i="10"/>
  <c r="M1075" i="10"/>
  <c r="O1075" i="10" s="1"/>
  <c r="K1075" i="10"/>
  <c r="J1075" i="10"/>
  <c r="M1074" i="10"/>
  <c r="O1074" i="10" s="1"/>
  <c r="K1074" i="10"/>
  <c r="J1074" i="10"/>
  <c r="M1073" i="10"/>
  <c r="O1073" i="10" s="1"/>
  <c r="K1073" i="10"/>
  <c r="J1073" i="10"/>
  <c r="M1072" i="10"/>
  <c r="O1072" i="10" s="1"/>
  <c r="K1072" i="10"/>
  <c r="J1072" i="10"/>
  <c r="M1071" i="10"/>
  <c r="O1071" i="10" s="1"/>
  <c r="K1071" i="10"/>
  <c r="J1071" i="10"/>
  <c r="M1070" i="10"/>
  <c r="O1070" i="10" s="1"/>
  <c r="K1070" i="10"/>
  <c r="J1070" i="10"/>
  <c r="M1069" i="10"/>
  <c r="O1069" i="10" s="1"/>
  <c r="K1069" i="10"/>
  <c r="J1069" i="10"/>
  <c r="M1068" i="10"/>
  <c r="O1068" i="10" s="1"/>
  <c r="K1068" i="10"/>
  <c r="J1068" i="10"/>
  <c r="M1067" i="10"/>
  <c r="O1067" i="10" s="1"/>
  <c r="K1067" i="10"/>
  <c r="J1067" i="10"/>
  <c r="M1066" i="10"/>
  <c r="O1066" i="10" s="1"/>
  <c r="K1066" i="10"/>
  <c r="J1066" i="10"/>
  <c r="M1065" i="10"/>
  <c r="O1065" i="10" s="1"/>
  <c r="K1065" i="10"/>
  <c r="J1065" i="10"/>
  <c r="M1064" i="10"/>
  <c r="O1064" i="10" s="1"/>
  <c r="K1064" i="10"/>
  <c r="J1064" i="10"/>
  <c r="M1063" i="10"/>
  <c r="O1063" i="10" s="1"/>
  <c r="K1063" i="10"/>
  <c r="J1063" i="10"/>
  <c r="M1062" i="10"/>
  <c r="O1062" i="10" s="1"/>
  <c r="K1062" i="10"/>
  <c r="J1062" i="10"/>
  <c r="M1061" i="10"/>
  <c r="O1061" i="10" s="1"/>
  <c r="K1061" i="10"/>
  <c r="J1061" i="10"/>
  <c r="M1060" i="10"/>
  <c r="O1060" i="10" s="1"/>
  <c r="K1060" i="10"/>
  <c r="J1060" i="10"/>
  <c r="M1059" i="10"/>
  <c r="O1059" i="10" s="1"/>
  <c r="K1059" i="10"/>
  <c r="J1059" i="10"/>
  <c r="M1058" i="10"/>
  <c r="O1058" i="10" s="1"/>
  <c r="K1058" i="10"/>
  <c r="J1058" i="10"/>
  <c r="M1057" i="10"/>
  <c r="O1057" i="10" s="1"/>
  <c r="K1057" i="10"/>
  <c r="J1057" i="10"/>
  <c r="M1056" i="10"/>
  <c r="O1056" i="10" s="1"/>
  <c r="K1056" i="10"/>
  <c r="J1056" i="10"/>
  <c r="M1055" i="10"/>
  <c r="O1055" i="10" s="1"/>
  <c r="K1055" i="10"/>
  <c r="J1055" i="10"/>
  <c r="M1054" i="10"/>
  <c r="O1054" i="10" s="1"/>
  <c r="K1054" i="10"/>
  <c r="J1054" i="10"/>
  <c r="M1053" i="10"/>
  <c r="O1053" i="10" s="1"/>
  <c r="K1053" i="10"/>
  <c r="J1053" i="10"/>
  <c r="M1052" i="10"/>
  <c r="O1052" i="10" s="1"/>
  <c r="K1052" i="10"/>
  <c r="J1052" i="10"/>
  <c r="M1051" i="10"/>
  <c r="O1051" i="10" s="1"/>
  <c r="K1051" i="10"/>
  <c r="J1051" i="10"/>
  <c r="M1050" i="10"/>
  <c r="O1050" i="10" s="1"/>
  <c r="K1050" i="10"/>
  <c r="J1050" i="10"/>
  <c r="M1049" i="10"/>
  <c r="O1049" i="10" s="1"/>
  <c r="K1049" i="10"/>
  <c r="J1049" i="10"/>
  <c r="M1048" i="10"/>
  <c r="O1048" i="10" s="1"/>
  <c r="K1048" i="10"/>
  <c r="J1048" i="10"/>
  <c r="M1047" i="10"/>
  <c r="O1047" i="10" s="1"/>
  <c r="K1047" i="10"/>
  <c r="J1047" i="10"/>
  <c r="M1046" i="10"/>
  <c r="O1046" i="10" s="1"/>
  <c r="K1046" i="10"/>
  <c r="J1046" i="10"/>
  <c r="M1045" i="10"/>
  <c r="O1045" i="10" s="1"/>
  <c r="K1045" i="10"/>
  <c r="J1045" i="10"/>
  <c r="M1044" i="10"/>
  <c r="O1044" i="10" s="1"/>
  <c r="K1044" i="10"/>
  <c r="J1044" i="10"/>
  <c r="M1043" i="10"/>
  <c r="O1043" i="10" s="1"/>
  <c r="K1043" i="10"/>
  <c r="J1043" i="10"/>
  <c r="M1042" i="10"/>
  <c r="O1042" i="10" s="1"/>
  <c r="K1042" i="10"/>
  <c r="J1042" i="10"/>
  <c r="M1041" i="10"/>
  <c r="O1041" i="10" s="1"/>
  <c r="K1041" i="10"/>
  <c r="J1041" i="10"/>
  <c r="M1040" i="10"/>
  <c r="O1040" i="10" s="1"/>
  <c r="K1040" i="10"/>
  <c r="J1040" i="10"/>
  <c r="M1039" i="10"/>
  <c r="O1039" i="10" s="1"/>
  <c r="K1039" i="10"/>
  <c r="J1039" i="10"/>
  <c r="M1038" i="10"/>
  <c r="O1038" i="10" s="1"/>
  <c r="K1038" i="10"/>
  <c r="J1038" i="10"/>
  <c r="M1037" i="10"/>
  <c r="O1037" i="10" s="1"/>
  <c r="K1037" i="10"/>
  <c r="J1037" i="10"/>
  <c r="M1036" i="10"/>
  <c r="O1036" i="10" s="1"/>
  <c r="K1036" i="10"/>
  <c r="J1036" i="10"/>
  <c r="M1035" i="10"/>
  <c r="O1035" i="10" s="1"/>
  <c r="K1035" i="10"/>
  <c r="J1035" i="10"/>
  <c r="M1034" i="10"/>
  <c r="O1034" i="10" s="1"/>
  <c r="K1034" i="10"/>
  <c r="J1034" i="10"/>
  <c r="M1033" i="10"/>
  <c r="O1033" i="10" s="1"/>
  <c r="K1033" i="10"/>
  <c r="J1033" i="10"/>
  <c r="M1032" i="10"/>
  <c r="O1032" i="10" s="1"/>
  <c r="K1032" i="10"/>
  <c r="J1032" i="10"/>
  <c r="M1031" i="10"/>
  <c r="O1031" i="10" s="1"/>
  <c r="K1031" i="10"/>
  <c r="J1031" i="10"/>
  <c r="M1030" i="10"/>
  <c r="O1030" i="10" s="1"/>
  <c r="K1030" i="10"/>
  <c r="J1030" i="10"/>
  <c r="M1029" i="10"/>
  <c r="O1029" i="10" s="1"/>
  <c r="K1029" i="10"/>
  <c r="J1029" i="10"/>
  <c r="M1028" i="10"/>
  <c r="O1028" i="10" s="1"/>
  <c r="K1028" i="10"/>
  <c r="J1028" i="10"/>
  <c r="M1027" i="10"/>
  <c r="O1027" i="10" s="1"/>
  <c r="K1027" i="10"/>
  <c r="J1027" i="10"/>
  <c r="M1026" i="10"/>
  <c r="O1026" i="10" s="1"/>
  <c r="K1026" i="10"/>
  <c r="J1026" i="10"/>
  <c r="M1025" i="10"/>
  <c r="O1025" i="10" s="1"/>
  <c r="K1025" i="10"/>
  <c r="J1025" i="10"/>
  <c r="M1024" i="10"/>
  <c r="O1024" i="10" s="1"/>
  <c r="K1024" i="10"/>
  <c r="J1024" i="10"/>
  <c r="M1023" i="10"/>
  <c r="O1023" i="10" s="1"/>
  <c r="K1023" i="10"/>
  <c r="J1023" i="10"/>
  <c r="M1022" i="10"/>
  <c r="O1022" i="10" s="1"/>
  <c r="K1022" i="10"/>
  <c r="J1022" i="10"/>
  <c r="M1021" i="10"/>
  <c r="O1021" i="10" s="1"/>
  <c r="K1021" i="10"/>
  <c r="J1021" i="10"/>
  <c r="M1020" i="10"/>
  <c r="O1020" i="10" s="1"/>
  <c r="K1020" i="10"/>
  <c r="J1020" i="10"/>
  <c r="M1019" i="10"/>
  <c r="O1019" i="10" s="1"/>
  <c r="K1019" i="10"/>
  <c r="J1019" i="10"/>
  <c r="M1018" i="10"/>
  <c r="O1018" i="10" s="1"/>
  <c r="K1018" i="10"/>
  <c r="J1018" i="10"/>
  <c r="M1017" i="10"/>
  <c r="O1017" i="10" s="1"/>
  <c r="K1017" i="10"/>
  <c r="J1017" i="10"/>
  <c r="M1016" i="10"/>
  <c r="O1016" i="10" s="1"/>
  <c r="K1016" i="10"/>
  <c r="J1016" i="10"/>
  <c r="M1015" i="10"/>
  <c r="O1015" i="10" s="1"/>
  <c r="K1015" i="10"/>
  <c r="J1015" i="10"/>
  <c r="M1014" i="10"/>
  <c r="O1014" i="10" s="1"/>
  <c r="K1014" i="10"/>
  <c r="J1014" i="10"/>
  <c r="M1013" i="10"/>
  <c r="O1013" i="10" s="1"/>
  <c r="K1013" i="10"/>
  <c r="J1013" i="10"/>
  <c r="M1012" i="10"/>
  <c r="O1012" i="10" s="1"/>
  <c r="K1012" i="10"/>
  <c r="J1012" i="10"/>
  <c r="M1011" i="10"/>
  <c r="O1011" i="10" s="1"/>
  <c r="K1011" i="10"/>
  <c r="J1011" i="10"/>
  <c r="M1010" i="10"/>
  <c r="O1010" i="10" s="1"/>
  <c r="K1010" i="10"/>
  <c r="J1010" i="10"/>
  <c r="M1009" i="10"/>
  <c r="O1009" i="10" s="1"/>
  <c r="K1009" i="10"/>
  <c r="J1009" i="10"/>
  <c r="M1008" i="10"/>
  <c r="O1008" i="10" s="1"/>
  <c r="K1008" i="10"/>
  <c r="J1008" i="10"/>
  <c r="M1007" i="10"/>
  <c r="O1007" i="10" s="1"/>
  <c r="K1007" i="10"/>
  <c r="J1007" i="10"/>
  <c r="M1006" i="10"/>
  <c r="O1006" i="10" s="1"/>
  <c r="K1006" i="10"/>
  <c r="J1006" i="10"/>
  <c r="M1005" i="10"/>
  <c r="O1005" i="10" s="1"/>
  <c r="K1005" i="10"/>
  <c r="J1005" i="10"/>
  <c r="M1004" i="10"/>
  <c r="O1004" i="10" s="1"/>
  <c r="K1004" i="10"/>
  <c r="J1004" i="10"/>
  <c r="M1003" i="10"/>
  <c r="O1003" i="10" s="1"/>
  <c r="K1003" i="10"/>
  <c r="J1003" i="10"/>
  <c r="M1002" i="10"/>
  <c r="O1002" i="10" s="1"/>
  <c r="K1002" i="10"/>
  <c r="J1002" i="10"/>
  <c r="M1001" i="10"/>
  <c r="O1001" i="10" s="1"/>
  <c r="K1001" i="10"/>
  <c r="J1001" i="10"/>
  <c r="M1000" i="10"/>
  <c r="O1000" i="10" s="1"/>
  <c r="K1000" i="10"/>
  <c r="J1000" i="10"/>
  <c r="M999" i="10"/>
  <c r="O999" i="10" s="1"/>
  <c r="K999" i="10"/>
  <c r="J999" i="10"/>
  <c r="M998" i="10"/>
  <c r="O998" i="10" s="1"/>
  <c r="K998" i="10"/>
  <c r="J998" i="10"/>
  <c r="M997" i="10"/>
  <c r="O997" i="10" s="1"/>
  <c r="K997" i="10"/>
  <c r="J997" i="10"/>
  <c r="M996" i="10"/>
  <c r="O996" i="10" s="1"/>
  <c r="K996" i="10"/>
  <c r="J996" i="10"/>
  <c r="M995" i="10"/>
  <c r="O995" i="10" s="1"/>
  <c r="K995" i="10"/>
  <c r="J995" i="10"/>
  <c r="M994" i="10"/>
  <c r="O994" i="10" s="1"/>
  <c r="K994" i="10"/>
  <c r="J994" i="10"/>
  <c r="M993" i="10"/>
  <c r="O993" i="10" s="1"/>
  <c r="K993" i="10"/>
  <c r="J993" i="10"/>
  <c r="M992" i="10"/>
  <c r="O992" i="10" s="1"/>
  <c r="K992" i="10"/>
  <c r="J992" i="10"/>
  <c r="M991" i="10"/>
  <c r="O991" i="10" s="1"/>
  <c r="K991" i="10"/>
  <c r="J991" i="10"/>
  <c r="M990" i="10"/>
  <c r="O990" i="10" s="1"/>
  <c r="K990" i="10"/>
  <c r="J990" i="10"/>
  <c r="M989" i="10"/>
  <c r="O989" i="10" s="1"/>
  <c r="K989" i="10"/>
  <c r="J989" i="10"/>
  <c r="M988" i="10"/>
  <c r="O988" i="10" s="1"/>
  <c r="K988" i="10"/>
  <c r="J988" i="10"/>
  <c r="M987" i="10"/>
  <c r="O987" i="10" s="1"/>
  <c r="K987" i="10"/>
  <c r="J987" i="10"/>
  <c r="M986" i="10"/>
  <c r="O986" i="10" s="1"/>
  <c r="K986" i="10"/>
  <c r="J986" i="10"/>
  <c r="M985" i="10"/>
  <c r="O985" i="10" s="1"/>
  <c r="K985" i="10"/>
  <c r="J985" i="10"/>
  <c r="M984" i="10"/>
  <c r="O984" i="10" s="1"/>
  <c r="K984" i="10"/>
  <c r="J984" i="10"/>
  <c r="M983" i="10"/>
  <c r="O983" i="10" s="1"/>
  <c r="K983" i="10"/>
  <c r="J983" i="10"/>
  <c r="M982" i="10"/>
  <c r="O982" i="10" s="1"/>
  <c r="K982" i="10"/>
  <c r="J982" i="10"/>
  <c r="M981" i="10"/>
  <c r="O981" i="10" s="1"/>
  <c r="K981" i="10"/>
  <c r="J981" i="10"/>
  <c r="M980" i="10"/>
  <c r="O980" i="10" s="1"/>
  <c r="K980" i="10"/>
  <c r="J980" i="10"/>
  <c r="M979" i="10"/>
  <c r="O979" i="10" s="1"/>
  <c r="K979" i="10"/>
  <c r="J979" i="10"/>
  <c r="M978" i="10"/>
  <c r="O978" i="10" s="1"/>
  <c r="K978" i="10"/>
  <c r="J978" i="10"/>
  <c r="M977" i="10"/>
  <c r="O977" i="10" s="1"/>
  <c r="K977" i="10"/>
  <c r="J977" i="10"/>
  <c r="M976" i="10"/>
  <c r="O976" i="10" s="1"/>
  <c r="K976" i="10"/>
  <c r="J976" i="10"/>
  <c r="M975" i="10"/>
  <c r="O975" i="10" s="1"/>
  <c r="K975" i="10"/>
  <c r="J975" i="10"/>
  <c r="M974" i="10"/>
  <c r="O974" i="10" s="1"/>
  <c r="K974" i="10"/>
  <c r="J974" i="10"/>
  <c r="M973" i="10"/>
  <c r="O973" i="10" s="1"/>
  <c r="K973" i="10"/>
  <c r="J973" i="10"/>
  <c r="M972" i="10"/>
  <c r="O972" i="10" s="1"/>
  <c r="K972" i="10"/>
  <c r="J972" i="10"/>
  <c r="M971" i="10"/>
  <c r="O971" i="10" s="1"/>
  <c r="K971" i="10"/>
  <c r="J971" i="10"/>
  <c r="M970" i="10"/>
  <c r="O970" i="10" s="1"/>
  <c r="K970" i="10"/>
  <c r="J970" i="10"/>
  <c r="M969" i="10"/>
  <c r="O969" i="10" s="1"/>
  <c r="K969" i="10"/>
  <c r="J969" i="10"/>
  <c r="M968" i="10"/>
  <c r="O968" i="10" s="1"/>
  <c r="K968" i="10"/>
  <c r="J968" i="10"/>
  <c r="M967" i="10"/>
  <c r="O967" i="10" s="1"/>
  <c r="K967" i="10"/>
  <c r="J967" i="10"/>
  <c r="M966" i="10"/>
  <c r="O966" i="10" s="1"/>
  <c r="K966" i="10"/>
  <c r="J966" i="10"/>
  <c r="M965" i="10"/>
  <c r="O965" i="10" s="1"/>
  <c r="K965" i="10"/>
  <c r="J965" i="10"/>
  <c r="M964" i="10"/>
  <c r="O964" i="10" s="1"/>
  <c r="K964" i="10"/>
  <c r="J964" i="10"/>
  <c r="M963" i="10"/>
  <c r="O963" i="10" s="1"/>
  <c r="K963" i="10"/>
  <c r="J963" i="10"/>
  <c r="M962" i="10"/>
  <c r="O962" i="10" s="1"/>
  <c r="K962" i="10"/>
  <c r="J962" i="10"/>
  <c r="M961" i="10"/>
  <c r="O961" i="10" s="1"/>
  <c r="K961" i="10"/>
  <c r="J961" i="10"/>
  <c r="M960" i="10"/>
  <c r="O960" i="10" s="1"/>
  <c r="K960" i="10"/>
  <c r="J960" i="10"/>
  <c r="M959" i="10"/>
  <c r="O959" i="10" s="1"/>
  <c r="K959" i="10"/>
  <c r="J959" i="10"/>
  <c r="M958" i="10"/>
  <c r="O958" i="10" s="1"/>
  <c r="K958" i="10"/>
  <c r="J958" i="10"/>
  <c r="M957" i="10"/>
  <c r="O957" i="10" s="1"/>
  <c r="K957" i="10"/>
  <c r="J957" i="10"/>
  <c r="M956" i="10"/>
  <c r="O956" i="10" s="1"/>
  <c r="K956" i="10"/>
  <c r="J956" i="10"/>
  <c r="M955" i="10"/>
  <c r="O955" i="10" s="1"/>
  <c r="K955" i="10"/>
  <c r="J955" i="10"/>
  <c r="M954" i="10"/>
  <c r="O954" i="10" s="1"/>
  <c r="K954" i="10"/>
  <c r="J954" i="10"/>
  <c r="M953" i="10"/>
  <c r="O953" i="10" s="1"/>
  <c r="K953" i="10"/>
  <c r="J953" i="10"/>
  <c r="M952" i="10"/>
  <c r="O952" i="10" s="1"/>
  <c r="K952" i="10"/>
  <c r="J952" i="10"/>
  <c r="M951" i="10"/>
  <c r="O951" i="10" s="1"/>
  <c r="K951" i="10"/>
  <c r="J951" i="10"/>
  <c r="M950" i="10"/>
  <c r="O950" i="10" s="1"/>
  <c r="K950" i="10"/>
  <c r="J950" i="10"/>
  <c r="M949" i="10"/>
  <c r="O949" i="10" s="1"/>
  <c r="K949" i="10"/>
  <c r="J949" i="10"/>
  <c r="M948" i="10"/>
  <c r="O948" i="10" s="1"/>
  <c r="K948" i="10"/>
  <c r="J948" i="10"/>
  <c r="M947" i="10"/>
  <c r="O947" i="10" s="1"/>
  <c r="K947" i="10"/>
  <c r="J947" i="10"/>
  <c r="M946" i="10"/>
  <c r="O946" i="10" s="1"/>
  <c r="K946" i="10"/>
  <c r="J946" i="10"/>
  <c r="M945" i="10"/>
  <c r="O945" i="10" s="1"/>
  <c r="K945" i="10"/>
  <c r="J945" i="10"/>
  <c r="M944" i="10"/>
  <c r="O944" i="10" s="1"/>
  <c r="K944" i="10"/>
  <c r="J944" i="10"/>
  <c r="M943" i="10"/>
  <c r="O943" i="10" s="1"/>
  <c r="K943" i="10"/>
  <c r="J943" i="10"/>
  <c r="M942" i="10"/>
  <c r="O942" i="10" s="1"/>
  <c r="K942" i="10"/>
  <c r="J942" i="10"/>
  <c r="M941" i="10"/>
  <c r="O941" i="10" s="1"/>
  <c r="K941" i="10"/>
  <c r="J941" i="10"/>
  <c r="M940" i="10"/>
  <c r="O940" i="10" s="1"/>
  <c r="K940" i="10"/>
  <c r="J940" i="10"/>
  <c r="M939" i="10"/>
  <c r="O939" i="10" s="1"/>
  <c r="K939" i="10"/>
  <c r="J939" i="10"/>
  <c r="M938" i="10"/>
  <c r="O938" i="10" s="1"/>
  <c r="K938" i="10"/>
  <c r="J938" i="10"/>
  <c r="M937" i="10"/>
  <c r="O937" i="10" s="1"/>
  <c r="K937" i="10"/>
  <c r="J937" i="10"/>
  <c r="M936" i="10"/>
  <c r="O936" i="10" s="1"/>
  <c r="K936" i="10"/>
  <c r="J936" i="10"/>
  <c r="M935" i="10"/>
  <c r="O935" i="10" s="1"/>
  <c r="K935" i="10"/>
  <c r="J935" i="10"/>
  <c r="M934" i="10"/>
  <c r="O934" i="10" s="1"/>
  <c r="K934" i="10"/>
  <c r="J934" i="10"/>
  <c r="M933" i="10"/>
  <c r="O933" i="10" s="1"/>
  <c r="K933" i="10"/>
  <c r="J933" i="10"/>
  <c r="M932" i="10"/>
  <c r="O932" i="10" s="1"/>
  <c r="K932" i="10"/>
  <c r="J932" i="10"/>
  <c r="M931" i="10"/>
  <c r="O931" i="10" s="1"/>
  <c r="K931" i="10"/>
  <c r="J931" i="10"/>
  <c r="M930" i="10"/>
  <c r="O930" i="10" s="1"/>
  <c r="K930" i="10"/>
  <c r="J930" i="10"/>
  <c r="M929" i="10"/>
  <c r="O929" i="10" s="1"/>
  <c r="K929" i="10"/>
  <c r="J929" i="10"/>
  <c r="M928" i="10"/>
  <c r="O928" i="10" s="1"/>
  <c r="K928" i="10"/>
  <c r="J928" i="10"/>
  <c r="M927" i="10"/>
  <c r="O927" i="10" s="1"/>
  <c r="K927" i="10"/>
  <c r="J927" i="10"/>
  <c r="M926" i="10"/>
  <c r="O926" i="10" s="1"/>
  <c r="K926" i="10"/>
  <c r="J926" i="10"/>
  <c r="M925" i="10"/>
  <c r="O925" i="10" s="1"/>
  <c r="K925" i="10"/>
  <c r="J925" i="10"/>
  <c r="M924" i="10"/>
  <c r="O924" i="10" s="1"/>
  <c r="K924" i="10"/>
  <c r="J924" i="10"/>
  <c r="M923" i="10"/>
  <c r="O923" i="10" s="1"/>
  <c r="K923" i="10"/>
  <c r="J923" i="10"/>
  <c r="M922" i="10"/>
  <c r="O922" i="10" s="1"/>
  <c r="K922" i="10"/>
  <c r="J922" i="10"/>
  <c r="M921" i="10"/>
  <c r="O921" i="10" s="1"/>
  <c r="K921" i="10"/>
  <c r="J921" i="10"/>
  <c r="M920" i="10"/>
  <c r="O920" i="10" s="1"/>
  <c r="K920" i="10"/>
  <c r="J920" i="10"/>
  <c r="M919" i="10"/>
  <c r="O919" i="10" s="1"/>
  <c r="K919" i="10"/>
  <c r="J919" i="10"/>
  <c r="M918" i="10"/>
  <c r="O918" i="10" s="1"/>
  <c r="K918" i="10"/>
  <c r="J918" i="10"/>
  <c r="M917" i="10"/>
  <c r="O917" i="10" s="1"/>
  <c r="K917" i="10"/>
  <c r="J917" i="10"/>
  <c r="M916" i="10"/>
  <c r="O916" i="10" s="1"/>
  <c r="K916" i="10"/>
  <c r="J916" i="10"/>
  <c r="M915" i="10"/>
  <c r="O915" i="10" s="1"/>
  <c r="K915" i="10"/>
  <c r="J915" i="10"/>
  <c r="M914" i="10"/>
  <c r="O914" i="10" s="1"/>
  <c r="K914" i="10"/>
  <c r="J914" i="10"/>
  <c r="M913" i="10"/>
  <c r="O913" i="10" s="1"/>
  <c r="K913" i="10"/>
  <c r="J913" i="10"/>
  <c r="M912" i="10"/>
  <c r="O912" i="10" s="1"/>
  <c r="K912" i="10"/>
  <c r="J912" i="10"/>
  <c r="M911" i="10"/>
  <c r="O911" i="10" s="1"/>
  <c r="K911" i="10"/>
  <c r="J911" i="10"/>
  <c r="M910" i="10"/>
  <c r="O910" i="10" s="1"/>
  <c r="K910" i="10"/>
  <c r="J910" i="10"/>
  <c r="M909" i="10"/>
  <c r="O909" i="10" s="1"/>
  <c r="K909" i="10"/>
  <c r="J909" i="10"/>
  <c r="M908" i="10"/>
  <c r="O908" i="10" s="1"/>
  <c r="K908" i="10"/>
  <c r="J908" i="10"/>
  <c r="M907" i="10"/>
  <c r="O907" i="10" s="1"/>
  <c r="K907" i="10"/>
  <c r="J907" i="10"/>
  <c r="M906" i="10"/>
  <c r="O906" i="10" s="1"/>
  <c r="K906" i="10"/>
  <c r="J906" i="10"/>
  <c r="M905" i="10"/>
  <c r="O905" i="10" s="1"/>
  <c r="K905" i="10"/>
  <c r="J905" i="10"/>
  <c r="M904" i="10"/>
  <c r="O904" i="10" s="1"/>
  <c r="K904" i="10"/>
  <c r="J904" i="10"/>
  <c r="M903" i="10"/>
  <c r="O903" i="10" s="1"/>
  <c r="K903" i="10"/>
  <c r="J903" i="10"/>
  <c r="M902" i="10"/>
  <c r="O902" i="10" s="1"/>
  <c r="K902" i="10"/>
  <c r="J902" i="10"/>
  <c r="M901" i="10"/>
  <c r="O901" i="10" s="1"/>
  <c r="K901" i="10"/>
  <c r="J901" i="10"/>
  <c r="M900" i="10"/>
  <c r="O900" i="10" s="1"/>
  <c r="K900" i="10"/>
  <c r="J900" i="10"/>
  <c r="M899" i="10"/>
  <c r="O899" i="10" s="1"/>
  <c r="K899" i="10"/>
  <c r="J899" i="10"/>
  <c r="M898" i="10"/>
  <c r="O898" i="10" s="1"/>
  <c r="K898" i="10"/>
  <c r="J898" i="10"/>
  <c r="M897" i="10"/>
  <c r="O897" i="10" s="1"/>
  <c r="K897" i="10"/>
  <c r="J897" i="10"/>
  <c r="M896" i="10"/>
  <c r="O896" i="10" s="1"/>
  <c r="K896" i="10"/>
  <c r="J896" i="10"/>
  <c r="M895" i="10"/>
  <c r="O895" i="10" s="1"/>
  <c r="K895" i="10"/>
  <c r="J895" i="10"/>
  <c r="M894" i="10"/>
  <c r="O894" i="10" s="1"/>
  <c r="K894" i="10"/>
  <c r="J894" i="10"/>
  <c r="M893" i="10"/>
  <c r="O893" i="10" s="1"/>
  <c r="K893" i="10"/>
  <c r="J893" i="10"/>
  <c r="M892" i="10"/>
  <c r="O892" i="10" s="1"/>
  <c r="K892" i="10"/>
  <c r="J892" i="10"/>
  <c r="M891" i="10"/>
  <c r="O891" i="10" s="1"/>
  <c r="K891" i="10"/>
  <c r="J891" i="10"/>
  <c r="M890" i="10"/>
  <c r="O890" i="10" s="1"/>
  <c r="K890" i="10"/>
  <c r="J890" i="10"/>
  <c r="M889" i="10"/>
  <c r="O889" i="10" s="1"/>
  <c r="K889" i="10"/>
  <c r="J889" i="10"/>
  <c r="M888" i="10"/>
  <c r="O888" i="10" s="1"/>
  <c r="K888" i="10"/>
  <c r="J888" i="10"/>
  <c r="M887" i="10"/>
  <c r="O887" i="10" s="1"/>
  <c r="K887" i="10"/>
  <c r="J887" i="10"/>
  <c r="M886" i="10"/>
  <c r="O886" i="10" s="1"/>
  <c r="K886" i="10"/>
  <c r="J886" i="10"/>
  <c r="M885" i="10"/>
  <c r="O885" i="10" s="1"/>
  <c r="K885" i="10"/>
  <c r="J885" i="10"/>
  <c r="M884" i="10"/>
  <c r="O884" i="10" s="1"/>
  <c r="K884" i="10"/>
  <c r="J884" i="10"/>
  <c r="M883" i="10"/>
  <c r="O883" i="10" s="1"/>
  <c r="K883" i="10"/>
  <c r="J883" i="10"/>
  <c r="M882" i="10"/>
  <c r="O882" i="10" s="1"/>
  <c r="K882" i="10"/>
  <c r="J882" i="10"/>
  <c r="M881" i="10"/>
  <c r="O881" i="10" s="1"/>
  <c r="K881" i="10"/>
  <c r="J881" i="10"/>
  <c r="M880" i="10"/>
  <c r="O880" i="10" s="1"/>
  <c r="K880" i="10"/>
  <c r="J880" i="10"/>
  <c r="M879" i="10"/>
  <c r="O879" i="10" s="1"/>
  <c r="K879" i="10"/>
  <c r="J879" i="10"/>
  <c r="M878" i="10"/>
  <c r="O878" i="10" s="1"/>
  <c r="K878" i="10"/>
  <c r="J878" i="10"/>
  <c r="M877" i="10"/>
  <c r="O877" i="10" s="1"/>
  <c r="K877" i="10"/>
  <c r="J877" i="10"/>
  <c r="M876" i="10"/>
  <c r="O876" i="10" s="1"/>
  <c r="K876" i="10"/>
  <c r="J876" i="10"/>
  <c r="M875" i="10"/>
  <c r="O875" i="10" s="1"/>
  <c r="K875" i="10"/>
  <c r="J875" i="10"/>
  <c r="M874" i="10"/>
  <c r="O874" i="10" s="1"/>
  <c r="K874" i="10"/>
  <c r="J874" i="10"/>
  <c r="M873" i="10"/>
  <c r="O873" i="10" s="1"/>
  <c r="K873" i="10"/>
  <c r="J873" i="10"/>
  <c r="M872" i="10"/>
  <c r="O872" i="10" s="1"/>
  <c r="K872" i="10"/>
  <c r="J872" i="10"/>
  <c r="M871" i="10"/>
  <c r="O871" i="10" s="1"/>
  <c r="K871" i="10"/>
  <c r="J871" i="10"/>
  <c r="M870" i="10"/>
  <c r="O870" i="10" s="1"/>
  <c r="K870" i="10"/>
  <c r="J870" i="10"/>
  <c r="M869" i="10"/>
  <c r="O869" i="10" s="1"/>
  <c r="K869" i="10"/>
  <c r="J869" i="10"/>
  <c r="M868" i="10"/>
  <c r="O868" i="10" s="1"/>
  <c r="K868" i="10"/>
  <c r="J868" i="10"/>
  <c r="M867" i="10"/>
  <c r="O867" i="10" s="1"/>
  <c r="K867" i="10"/>
  <c r="J867" i="10"/>
  <c r="M866" i="10"/>
  <c r="O866" i="10" s="1"/>
  <c r="K866" i="10"/>
  <c r="J866" i="10"/>
  <c r="M865" i="10"/>
  <c r="O865" i="10" s="1"/>
  <c r="K865" i="10"/>
  <c r="J865" i="10"/>
  <c r="M864" i="10"/>
  <c r="O864" i="10" s="1"/>
  <c r="K864" i="10"/>
  <c r="J864" i="10"/>
  <c r="M863" i="10"/>
  <c r="O863" i="10" s="1"/>
  <c r="K863" i="10"/>
  <c r="J863" i="10"/>
  <c r="M862" i="10"/>
  <c r="O862" i="10" s="1"/>
  <c r="K862" i="10"/>
  <c r="J862" i="10"/>
  <c r="M861" i="10"/>
  <c r="O861" i="10" s="1"/>
  <c r="K861" i="10"/>
  <c r="J861" i="10"/>
  <c r="M860" i="10"/>
  <c r="O860" i="10" s="1"/>
  <c r="K860" i="10"/>
  <c r="J860" i="10"/>
  <c r="M859" i="10"/>
  <c r="O859" i="10" s="1"/>
  <c r="K859" i="10"/>
  <c r="J859" i="10"/>
  <c r="M858" i="10"/>
  <c r="O858" i="10" s="1"/>
  <c r="K858" i="10"/>
  <c r="J858" i="10"/>
  <c r="M857" i="10"/>
  <c r="O857" i="10" s="1"/>
  <c r="K857" i="10"/>
  <c r="J857" i="10"/>
  <c r="M856" i="10"/>
  <c r="O856" i="10" s="1"/>
  <c r="K856" i="10"/>
  <c r="J856" i="10"/>
  <c r="M855" i="10"/>
  <c r="O855" i="10" s="1"/>
  <c r="K855" i="10"/>
  <c r="J855" i="10"/>
  <c r="M854" i="10"/>
  <c r="O854" i="10" s="1"/>
  <c r="K854" i="10"/>
  <c r="J854" i="10"/>
  <c r="M853" i="10"/>
  <c r="O853" i="10" s="1"/>
  <c r="K853" i="10"/>
  <c r="J853" i="10"/>
  <c r="M852" i="10"/>
  <c r="O852" i="10" s="1"/>
  <c r="K852" i="10"/>
  <c r="J852" i="10"/>
  <c r="M851" i="10"/>
  <c r="O851" i="10" s="1"/>
  <c r="K851" i="10"/>
  <c r="J851" i="10"/>
  <c r="M850" i="10"/>
  <c r="O850" i="10" s="1"/>
  <c r="K850" i="10"/>
  <c r="J850" i="10"/>
  <c r="M849" i="10"/>
  <c r="O849" i="10" s="1"/>
  <c r="K849" i="10"/>
  <c r="J849" i="10"/>
  <c r="M848" i="10"/>
  <c r="O848" i="10" s="1"/>
  <c r="K848" i="10"/>
  <c r="J848" i="10"/>
  <c r="M847" i="10"/>
  <c r="O847" i="10" s="1"/>
  <c r="K847" i="10"/>
  <c r="J847" i="10"/>
  <c r="M846" i="10"/>
  <c r="O846" i="10" s="1"/>
  <c r="K846" i="10"/>
  <c r="J846" i="10"/>
  <c r="M845" i="10"/>
  <c r="O845" i="10" s="1"/>
  <c r="K845" i="10"/>
  <c r="J845" i="10"/>
  <c r="M844" i="10"/>
  <c r="O844" i="10" s="1"/>
  <c r="K844" i="10"/>
  <c r="J844" i="10"/>
  <c r="M843" i="10"/>
  <c r="O843" i="10" s="1"/>
  <c r="K843" i="10"/>
  <c r="J843" i="10"/>
  <c r="M842" i="10"/>
  <c r="O842" i="10" s="1"/>
  <c r="K842" i="10"/>
  <c r="J842" i="10"/>
  <c r="M841" i="10"/>
  <c r="O841" i="10" s="1"/>
  <c r="K841" i="10"/>
  <c r="J841" i="10"/>
  <c r="M840" i="10"/>
  <c r="O840" i="10" s="1"/>
  <c r="K840" i="10"/>
  <c r="J840" i="10"/>
  <c r="M839" i="10"/>
  <c r="O839" i="10" s="1"/>
  <c r="K839" i="10"/>
  <c r="J839" i="10"/>
  <c r="M838" i="10"/>
  <c r="O838" i="10" s="1"/>
  <c r="K838" i="10"/>
  <c r="J838" i="10"/>
  <c r="M837" i="10"/>
  <c r="O837" i="10" s="1"/>
  <c r="K837" i="10"/>
  <c r="J837" i="10"/>
  <c r="M836" i="10"/>
  <c r="O836" i="10" s="1"/>
  <c r="K836" i="10"/>
  <c r="J836" i="10"/>
  <c r="M835" i="10"/>
  <c r="O835" i="10" s="1"/>
  <c r="K835" i="10"/>
  <c r="J835" i="10"/>
  <c r="M834" i="10"/>
  <c r="O834" i="10" s="1"/>
  <c r="K834" i="10"/>
  <c r="J834" i="10"/>
  <c r="M833" i="10"/>
  <c r="O833" i="10" s="1"/>
  <c r="K833" i="10"/>
  <c r="J833" i="10"/>
  <c r="M832" i="10"/>
  <c r="O832" i="10" s="1"/>
  <c r="K832" i="10"/>
  <c r="J832" i="10"/>
  <c r="M831" i="10"/>
  <c r="O831" i="10" s="1"/>
  <c r="K831" i="10"/>
  <c r="J831" i="10"/>
  <c r="M830" i="10"/>
  <c r="O830" i="10" s="1"/>
  <c r="K830" i="10"/>
  <c r="J830" i="10"/>
  <c r="M829" i="10"/>
  <c r="O829" i="10" s="1"/>
  <c r="K829" i="10"/>
  <c r="J829" i="10"/>
  <c r="M828" i="10"/>
  <c r="O828" i="10" s="1"/>
  <c r="K828" i="10"/>
  <c r="J828" i="10"/>
  <c r="M827" i="10"/>
  <c r="O827" i="10" s="1"/>
  <c r="K827" i="10"/>
  <c r="J827" i="10"/>
  <c r="M826" i="10"/>
  <c r="O826" i="10" s="1"/>
  <c r="K826" i="10"/>
  <c r="J826" i="10"/>
  <c r="M825" i="10"/>
  <c r="O825" i="10" s="1"/>
  <c r="K825" i="10"/>
  <c r="J825" i="10"/>
  <c r="M824" i="10"/>
  <c r="O824" i="10" s="1"/>
  <c r="K824" i="10"/>
  <c r="J824" i="10"/>
  <c r="M823" i="10"/>
  <c r="O823" i="10" s="1"/>
  <c r="K823" i="10"/>
  <c r="J823" i="10"/>
  <c r="M822" i="10"/>
  <c r="O822" i="10" s="1"/>
  <c r="K822" i="10"/>
  <c r="J822" i="10"/>
  <c r="M821" i="10"/>
  <c r="O821" i="10" s="1"/>
  <c r="K821" i="10"/>
  <c r="J821" i="10"/>
  <c r="M820" i="10"/>
  <c r="O820" i="10" s="1"/>
  <c r="K820" i="10"/>
  <c r="J820" i="10"/>
  <c r="M819" i="10"/>
  <c r="O819" i="10" s="1"/>
  <c r="K819" i="10"/>
  <c r="J819" i="10"/>
  <c r="M818" i="10"/>
  <c r="O818" i="10" s="1"/>
  <c r="K818" i="10"/>
  <c r="J818" i="10"/>
  <c r="M817" i="10"/>
  <c r="O817" i="10" s="1"/>
  <c r="K817" i="10"/>
  <c r="J817" i="10"/>
  <c r="M816" i="10"/>
  <c r="O816" i="10" s="1"/>
  <c r="K816" i="10"/>
  <c r="J816" i="10"/>
  <c r="M815" i="10"/>
  <c r="O815" i="10" s="1"/>
  <c r="K815" i="10"/>
  <c r="J815" i="10"/>
  <c r="M814" i="10"/>
  <c r="O814" i="10" s="1"/>
  <c r="K814" i="10"/>
  <c r="J814" i="10"/>
  <c r="M813" i="10"/>
  <c r="O813" i="10" s="1"/>
  <c r="K813" i="10"/>
  <c r="J813" i="10"/>
  <c r="M812" i="10"/>
  <c r="O812" i="10" s="1"/>
  <c r="K812" i="10"/>
  <c r="J812" i="10"/>
  <c r="M811" i="10"/>
  <c r="O811" i="10" s="1"/>
  <c r="K811" i="10"/>
  <c r="J811" i="10"/>
  <c r="M810" i="10"/>
  <c r="O810" i="10" s="1"/>
  <c r="K810" i="10"/>
  <c r="J810" i="10"/>
  <c r="M809" i="10"/>
  <c r="O809" i="10" s="1"/>
  <c r="K809" i="10"/>
  <c r="J809" i="10"/>
  <c r="M808" i="10"/>
  <c r="O808" i="10" s="1"/>
  <c r="K808" i="10"/>
  <c r="J808" i="10"/>
  <c r="M807" i="10"/>
  <c r="O807" i="10" s="1"/>
  <c r="K807" i="10"/>
  <c r="J807" i="10"/>
  <c r="M806" i="10"/>
  <c r="O806" i="10" s="1"/>
  <c r="K806" i="10"/>
  <c r="J806" i="10"/>
  <c r="M805" i="10"/>
  <c r="O805" i="10" s="1"/>
  <c r="K805" i="10"/>
  <c r="J805" i="10"/>
  <c r="M804" i="10"/>
  <c r="O804" i="10" s="1"/>
  <c r="K804" i="10"/>
  <c r="J804" i="10"/>
  <c r="M803" i="10"/>
  <c r="O803" i="10" s="1"/>
  <c r="K803" i="10"/>
  <c r="J803" i="10"/>
  <c r="M802" i="10"/>
  <c r="O802" i="10" s="1"/>
  <c r="K802" i="10"/>
  <c r="J802" i="10"/>
  <c r="M801" i="10"/>
  <c r="O801" i="10" s="1"/>
  <c r="K801" i="10"/>
  <c r="J801" i="10"/>
  <c r="M800" i="10"/>
  <c r="O800" i="10" s="1"/>
  <c r="K800" i="10"/>
  <c r="J800" i="10"/>
  <c r="M799" i="10"/>
  <c r="O799" i="10" s="1"/>
  <c r="K799" i="10"/>
  <c r="J799" i="10"/>
  <c r="M798" i="10"/>
  <c r="O798" i="10" s="1"/>
  <c r="K798" i="10"/>
  <c r="J798" i="10"/>
  <c r="M797" i="10"/>
  <c r="O797" i="10" s="1"/>
  <c r="K797" i="10"/>
  <c r="J797" i="10"/>
  <c r="M796" i="10"/>
  <c r="O796" i="10" s="1"/>
  <c r="K796" i="10"/>
  <c r="J796" i="10"/>
  <c r="M795" i="10"/>
  <c r="O795" i="10" s="1"/>
  <c r="K795" i="10"/>
  <c r="J795" i="10"/>
  <c r="M794" i="10"/>
  <c r="O794" i="10" s="1"/>
  <c r="K794" i="10"/>
  <c r="J794" i="10"/>
  <c r="M793" i="10"/>
  <c r="O793" i="10" s="1"/>
  <c r="K793" i="10"/>
  <c r="J793" i="10"/>
  <c r="M792" i="10"/>
  <c r="O792" i="10" s="1"/>
  <c r="K792" i="10"/>
  <c r="J792" i="10"/>
  <c r="M791" i="10"/>
  <c r="O791" i="10" s="1"/>
  <c r="K791" i="10"/>
  <c r="J791" i="10"/>
  <c r="M790" i="10"/>
  <c r="O790" i="10" s="1"/>
  <c r="K790" i="10"/>
  <c r="J790" i="10"/>
  <c r="M789" i="10"/>
  <c r="O789" i="10" s="1"/>
  <c r="K789" i="10"/>
  <c r="J789" i="10"/>
  <c r="M788" i="10"/>
  <c r="O788" i="10" s="1"/>
  <c r="K788" i="10"/>
  <c r="J788" i="10"/>
  <c r="M787" i="10"/>
  <c r="O787" i="10" s="1"/>
  <c r="K787" i="10"/>
  <c r="J787" i="10"/>
  <c r="M786" i="10"/>
  <c r="O786" i="10" s="1"/>
  <c r="K786" i="10"/>
  <c r="J786" i="10"/>
  <c r="M785" i="10"/>
  <c r="O785" i="10" s="1"/>
  <c r="K785" i="10"/>
  <c r="J785" i="10"/>
  <c r="M784" i="10"/>
  <c r="O784" i="10" s="1"/>
  <c r="K784" i="10"/>
  <c r="J784" i="10"/>
  <c r="M783" i="10"/>
  <c r="O783" i="10" s="1"/>
  <c r="K783" i="10"/>
  <c r="J783" i="10"/>
  <c r="M782" i="10"/>
  <c r="O782" i="10" s="1"/>
  <c r="K782" i="10"/>
  <c r="J782" i="10"/>
  <c r="M781" i="10"/>
  <c r="O781" i="10" s="1"/>
  <c r="K781" i="10"/>
  <c r="J781" i="10"/>
  <c r="M780" i="10"/>
  <c r="O780" i="10" s="1"/>
  <c r="K780" i="10"/>
  <c r="J780" i="10"/>
  <c r="M779" i="10"/>
  <c r="O779" i="10" s="1"/>
  <c r="K779" i="10"/>
  <c r="J779" i="10"/>
  <c r="M778" i="10"/>
  <c r="O778" i="10" s="1"/>
  <c r="K778" i="10"/>
  <c r="J778" i="10"/>
  <c r="M777" i="10"/>
  <c r="O777" i="10" s="1"/>
  <c r="K777" i="10"/>
  <c r="J777" i="10"/>
  <c r="M776" i="10"/>
  <c r="O776" i="10" s="1"/>
  <c r="K776" i="10"/>
  <c r="J776" i="10"/>
  <c r="M775" i="10"/>
  <c r="O775" i="10" s="1"/>
  <c r="K775" i="10"/>
  <c r="J775" i="10"/>
  <c r="M774" i="10"/>
  <c r="O774" i="10" s="1"/>
  <c r="K774" i="10"/>
  <c r="J774" i="10"/>
  <c r="M773" i="10"/>
  <c r="O773" i="10" s="1"/>
  <c r="K773" i="10"/>
  <c r="J773" i="10"/>
  <c r="M772" i="10"/>
  <c r="O772" i="10" s="1"/>
  <c r="K772" i="10"/>
  <c r="J772" i="10"/>
  <c r="M771" i="10"/>
  <c r="O771" i="10" s="1"/>
  <c r="K771" i="10"/>
  <c r="J771" i="10"/>
  <c r="M770" i="10"/>
  <c r="O770" i="10" s="1"/>
  <c r="K770" i="10"/>
  <c r="J770" i="10"/>
  <c r="M769" i="10"/>
  <c r="O769" i="10" s="1"/>
  <c r="K769" i="10"/>
  <c r="J769" i="10"/>
  <c r="M768" i="10"/>
  <c r="O768" i="10" s="1"/>
  <c r="K768" i="10"/>
  <c r="J768" i="10"/>
  <c r="M767" i="10"/>
  <c r="O767" i="10" s="1"/>
  <c r="K767" i="10"/>
  <c r="J767" i="10"/>
  <c r="M766" i="10"/>
  <c r="O766" i="10" s="1"/>
  <c r="K766" i="10"/>
  <c r="J766" i="10"/>
  <c r="M765" i="10"/>
  <c r="O765" i="10" s="1"/>
  <c r="K765" i="10"/>
  <c r="J765" i="10"/>
  <c r="M764" i="10"/>
  <c r="O764" i="10" s="1"/>
  <c r="K764" i="10"/>
  <c r="J764" i="10"/>
  <c r="M763" i="10"/>
  <c r="O763" i="10" s="1"/>
  <c r="K763" i="10"/>
  <c r="J763" i="10"/>
  <c r="M762" i="10"/>
  <c r="O762" i="10" s="1"/>
  <c r="K762" i="10"/>
  <c r="J762" i="10"/>
  <c r="M761" i="10"/>
  <c r="O761" i="10" s="1"/>
  <c r="K761" i="10"/>
  <c r="J761" i="10"/>
  <c r="M760" i="10"/>
  <c r="O760" i="10" s="1"/>
  <c r="K760" i="10"/>
  <c r="J760" i="10"/>
  <c r="M759" i="10"/>
  <c r="O759" i="10" s="1"/>
  <c r="K759" i="10"/>
  <c r="J759" i="10"/>
  <c r="M758" i="10"/>
  <c r="O758" i="10" s="1"/>
  <c r="K758" i="10"/>
  <c r="J758" i="10"/>
  <c r="M757" i="10"/>
  <c r="O757" i="10" s="1"/>
  <c r="K757" i="10"/>
  <c r="J757" i="10"/>
  <c r="M756" i="10"/>
  <c r="O756" i="10" s="1"/>
  <c r="K756" i="10"/>
  <c r="J756" i="10"/>
  <c r="M755" i="10"/>
  <c r="O755" i="10" s="1"/>
  <c r="K755" i="10"/>
  <c r="J755" i="10"/>
  <c r="M754" i="10"/>
  <c r="O754" i="10" s="1"/>
  <c r="K754" i="10"/>
  <c r="J754" i="10"/>
  <c r="M753" i="10"/>
  <c r="O753" i="10" s="1"/>
  <c r="K753" i="10"/>
  <c r="J753" i="10"/>
  <c r="M752" i="10"/>
  <c r="O752" i="10" s="1"/>
  <c r="K752" i="10"/>
  <c r="J752" i="10"/>
  <c r="M751" i="10"/>
  <c r="O751" i="10" s="1"/>
  <c r="K751" i="10"/>
  <c r="J751" i="10"/>
  <c r="M750" i="10"/>
  <c r="O750" i="10" s="1"/>
  <c r="K750" i="10"/>
  <c r="J750" i="10"/>
  <c r="M749" i="10"/>
  <c r="O749" i="10" s="1"/>
  <c r="K749" i="10"/>
  <c r="J749" i="10"/>
  <c r="M748" i="10"/>
  <c r="O748" i="10" s="1"/>
  <c r="K748" i="10"/>
  <c r="J748" i="10"/>
  <c r="M747" i="10"/>
  <c r="O747" i="10" s="1"/>
  <c r="K747" i="10"/>
  <c r="J747" i="10"/>
  <c r="M746" i="10"/>
  <c r="O746" i="10" s="1"/>
  <c r="K746" i="10"/>
  <c r="J746" i="10"/>
  <c r="M745" i="10"/>
  <c r="O745" i="10" s="1"/>
  <c r="K745" i="10"/>
  <c r="J745" i="10"/>
  <c r="M744" i="10"/>
  <c r="O744" i="10" s="1"/>
  <c r="K744" i="10"/>
  <c r="J744" i="10"/>
  <c r="M743" i="10"/>
  <c r="O743" i="10" s="1"/>
  <c r="K743" i="10"/>
  <c r="J743" i="10"/>
  <c r="M742" i="10"/>
  <c r="O742" i="10" s="1"/>
  <c r="K742" i="10"/>
  <c r="J742" i="10"/>
  <c r="M741" i="10"/>
  <c r="O741" i="10" s="1"/>
  <c r="K741" i="10"/>
  <c r="J741" i="10"/>
  <c r="M740" i="10"/>
  <c r="O740" i="10" s="1"/>
  <c r="K740" i="10"/>
  <c r="J740" i="10"/>
  <c r="M739" i="10"/>
  <c r="O739" i="10" s="1"/>
  <c r="K739" i="10"/>
  <c r="J739" i="10"/>
  <c r="M738" i="10"/>
  <c r="O738" i="10" s="1"/>
  <c r="K738" i="10"/>
  <c r="J738" i="10"/>
  <c r="M737" i="10"/>
  <c r="O737" i="10" s="1"/>
  <c r="K737" i="10"/>
  <c r="J737" i="10"/>
  <c r="M736" i="10"/>
  <c r="O736" i="10" s="1"/>
  <c r="K736" i="10"/>
  <c r="J736" i="10"/>
  <c r="M735" i="10"/>
  <c r="O735" i="10" s="1"/>
  <c r="K735" i="10"/>
  <c r="J735" i="10"/>
  <c r="M734" i="10"/>
  <c r="O734" i="10" s="1"/>
  <c r="K734" i="10"/>
  <c r="J734" i="10"/>
  <c r="M733" i="10"/>
  <c r="O733" i="10" s="1"/>
  <c r="K733" i="10"/>
  <c r="J733" i="10"/>
  <c r="M732" i="10"/>
  <c r="O732" i="10" s="1"/>
  <c r="K732" i="10"/>
  <c r="J732" i="10"/>
  <c r="M731" i="10"/>
  <c r="O731" i="10" s="1"/>
  <c r="K731" i="10"/>
  <c r="J731" i="10"/>
  <c r="M730" i="10"/>
  <c r="O730" i="10" s="1"/>
  <c r="K730" i="10"/>
  <c r="J730" i="10"/>
  <c r="M729" i="10"/>
  <c r="O729" i="10" s="1"/>
  <c r="K729" i="10"/>
  <c r="J729" i="10"/>
  <c r="M728" i="10"/>
  <c r="O728" i="10" s="1"/>
  <c r="K728" i="10"/>
  <c r="J728" i="10"/>
  <c r="M727" i="10"/>
  <c r="O727" i="10" s="1"/>
  <c r="K727" i="10"/>
  <c r="J727" i="10"/>
  <c r="M726" i="10"/>
  <c r="O726" i="10" s="1"/>
  <c r="K726" i="10"/>
  <c r="J726" i="10"/>
  <c r="M725" i="10"/>
  <c r="O725" i="10" s="1"/>
  <c r="K725" i="10"/>
  <c r="J725" i="10"/>
  <c r="M724" i="10"/>
  <c r="O724" i="10" s="1"/>
  <c r="K724" i="10"/>
  <c r="J724" i="10"/>
  <c r="M723" i="10"/>
  <c r="O723" i="10" s="1"/>
  <c r="K723" i="10"/>
  <c r="J723" i="10"/>
  <c r="M722" i="10"/>
  <c r="O722" i="10" s="1"/>
  <c r="K722" i="10"/>
  <c r="J722" i="10"/>
  <c r="M721" i="10"/>
  <c r="O721" i="10" s="1"/>
  <c r="K721" i="10"/>
  <c r="J721" i="10"/>
  <c r="M720" i="10"/>
  <c r="O720" i="10" s="1"/>
  <c r="K720" i="10"/>
  <c r="J720" i="10"/>
  <c r="M719" i="10"/>
  <c r="O719" i="10" s="1"/>
  <c r="K719" i="10"/>
  <c r="J719" i="10"/>
  <c r="M718" i="10"/>
  <c r="O718" i="10" s="1"/>
  <c r="K718" i="10"/>
  <c r="J718" i="10"/>
  <c r="M717" i="10"/>
  <c r="O717" i="10" s="1"/>
  <c r="K717" i="10"/>
  <c r="J717" i="10"/>
  <c r="M716" i="10"/>
  <c r="O716" i="10" s="1"/>
  <c r="K716" i="10"/>
  <c r="J716" i="10"/>
  <c r="M715" i="10"/>
  <c r="O715" i="10" s="1"/>
  <c r="K715" i="10"/>
  <c r="J715" i="10"/>
  <c r="M714" i="10"/>
  <c r="O714" i="10" s="1"/>
  <c r="K714" i="10"/>
  <c r="J714" i="10"/>
  <c r="M713" i="10"/>
  <c r="O713" i="10" s="1"/>
  <c r="K713" i="10"/>
  <c r="J713" i="10"/>
  <c r="M712" i="10"/>
  <c r="O712" i="10" s="1"/>
  <c r="K712" i="10"/>
  <c r="J712" i="10"/>
  <c r="M711" i="10"/>
  <c r="O711" i="10" s="1"/>
  <c r="K711" i="10"/>
  <c r="J711" i="10"/>
  <c r="M710" i="10"/>
  <c r="O710" i="10" s="1"/>
  <c r="K710" i="10"/>
  <c r="J710" i="10"/>
  <c r="M709" i="10"/>
  <c r="O709" i="10" s="1"/>
  <c r="K709" i="10"/>
  <c r="J709" i="10"/>
  <c r="M708" i="10"/>
  <c r="O708" i="10" s="1"/>
  <c r="K708" i="10"/>
  <c r="J708" i="10"/>
  <c r="M707" i="10"/>
  <c r="O707" i="10" s="1"/>
  <c r="K707" i="10"/>
  <c r="J707" i="10"/>
  <c r="M706" i="10"/>
  <c r="O706" i="10" s="1"/>
  <c r="K706" i="10"/>
  <c r="J706" i="10"/>
  <c r="M705" i="10"/>
  <c r="O705" i="10" s="1"/>
  <c r="K705" i="10"/>
  <c r="J705" i="10"/>
  <c r="M704" i="10"/>
  <c r="O704" i="10" s="1"/>
  <c r="K704" i="10"/>
  <c r="J704" i="10"/>
  <c r="M703" i="10"/>
  <c r="O703" i="10" s="1"/>
  <c r="K703" i="10"/>
  <c r="J703" i="10"/>
  <c r="M702" i="10"/>
  <c r="O702" i="10" s="1"/>
  <c r="K702" i="10"/>
  <c r="J702" i="10"/>
  <c r="M701" i="10"/>
  <c r="O701" i="10" s="1"/>
  <c r="K701" i="10"/>
  <c r="J701" i="10"/>
  <c r="M700" i="10"/>
  <c r="O700" i="10" s="1"/>
  <c r="K700" i="10"/>
  <c r="J700" i="10"/>
  <c r="M699" i="10"/>
  <c r="O699" i="10" s="1"/>
  <c r="K699" i="10"/>
  <c r="J699" i="10"/>
  <c r="M698" i="10"/>
  <c r="O698" i="10" s="1"/>
  <c r="K698" i="10"/>
  <c r="J698" i="10"/>
  <c r="M697" i="10"/>
  <c r="O697" i="10" s="1"/>
  <c r="K697" i="10"/>
  <c r="J697" i="10"/>
  <c r="M696" i="10"/>
  <c r="O696" i="10" s="1"/>
  <c r="K696" i="10"/>
  <c r="J696" i="10"/>
  <c r="M695" i="10"/>
  <c r="O695" i="10" s="1"/>
  <c r="K695" i="10"/>
  <c r="J695" i="10"/>
  <c r="M694" i="10"/>
  <c r="O694" i="10" s="1"/>
  <c r="K694" i="10"/>
  <c r="J694" i="10"/>
  <c r="M693" i="10"/>
  <c r="O693" i="10" s="1"/>
  <c r="K693" i="10"/>
  <c r="J693" i="10"/>
  <c r="M692" i="10"/>
  <c r="O692" i="10" s="1"/>
  <c r="K692" i="10"/>
  <c r="J692" i="10"/>
  <c r="M691" i="10"/>
  <c r="O691" i="10" s="1"/>
  <c r="K691" i="10"/>
  <c r="J691" i="10"/>
  <c r="M690" i="10"/>
  <c r="O690" i="10" s="1"/>
  <c r="K690" i="10"/>
  <c r="J690" i="10"/>
  <c r="M689" i="10"/>
  <c r="O689" i="10" s="1"/>
  <c r="K689" i="10"/>
  <c r="J689" i="10"/>
  <c r="M688" i="10"/>
  <c r="O688" i="10" s="1"/>
  <c r="K688" i="10"/>
  <c r="J688" i="10"/>
  <c r="M687" i="10"/>
  <c r="O687" i="10" s="1"/>
  <c r="K687" i="10"/>
  <c r="J687" i="10"/>
  <c r="M686" i="10"/>
  <c r="O686" i="10" s="1"/>
  <c r="K686" i="10"/>
  <c r="J686" i="10"/>
  <c r="M685" i="10"/>
  <c r="O685" i="10" s="1"/>
  <c r="K685" i="10"/>
  <c r="J685" i="10"/>
  <c r="M684" i="10"/>
  <c r="O684" i="10" s="1"/>
  <c r="K684" i="10"/>
  <c r="J684" i="10"/>
  <c r="M683" i="10"/>
  <c r="O683" i="10" s="1"/>
  <c r="K683" i="10"/>
  <c r="J683" i="10"/>
  <c r="M682" i="10"/>
  <c r="O682" i="10" s="1"/>
  <c r="K682" i="10"/>
  <c r="J682" i="10"/>
  <c r="M681" i="10"/>
  <c r="O681" i="10" s="1"/>
  <c r="K681" i="10"/>
  <c r="J681" i="10"/>
  <c r="M680" i="10"/>
  <c r="O680" i="10" s="1"/>
  <c r="K680" i="10"/>
  <c r="J680" i="10"/>
  <c r="M679" i="10"/>
  <c r="O679" i="10" s="1"/>
  <c r="K679" i="10"/>
  <c r="J679" i="10"/>
  <c r="M678" i="10"/>
  <c r="O678" i="10" s="1"/>
  <c r="K678" i="10"/>
  <c r="J678" i="10"/>
  <c r="M677" i="10"/>
  <c r="O677" i="10" s="1"/>
  <c r="K677" i="10"/>
  <c r="J677" i="10"/>
  <c r="M676" i="10"/>
  <c r="O676" i="10" s="1"/>
  <c r="K676" i="10"/>
  <c r="J676" i="10"/>
  <c r="M675" i="10"/>
  <c r="O675" i="10" s="1"/>
  <c r="K675" i="10"/>
  <c r="J675" i="10"/>
  <c r="M674" i="10"/>
  <c r="O674" i="10" s="1"/>
  <c r="K674" i="10"/>
  <c r="J674" i="10"/>
  <c r="M673" i="10"/>
  <c r="O673" i="10" s="1"/>
  <c r="K673" i="10"/>
  <c r="J673" i="10"/>
  <c r="M672" i="10"/>
  <c r="O672" i="10" s="1"/>
  <c r="K672" i="10"/>
  <c r="J672" i="10"/>
  <c r="M671" i="10"/>
  <c r="O671" i="10" s="1"/>
  <c r="K671" i="10"/>
  <c r="J671" i="10"/>
  <c r="M670" i="10"/>
  <c r="O670" i="10" s="1"/>
  <c r="K670" i="10"/>
  <c r="J670" i="10"/>
  <c r="M669" i="10"/>
  <c r="O669" i="10" s="1"/>
  <c r="K669" i="10"/>
  <c r="J669" i="10"/>
  <c r="M668" i="10"/>
  <c r="O668" i="10" s="1"/>
  <c r="K668" i="10"/>
  <c r="J668" i="10"/>
  <c r="M667" i="10"/>
  <c r="O667" i="10" s="1"/>
  <c r="K667" i="10"/>
  <c r="J667" i="10"/>
  <c r="M666" i="10"/>
  <c r="O666" i="10" s="1"/>
  <c r="K666" i="10"/>
  <c r="J666" i="10"/>
  <c r="M665" i="10"/>
  <c r="O665" i="10" s="1"/>
  <c r="K665" i="10"/>
  <c r="J665" i="10"/>
  <c r="M664" i="10"/>
  <c r="O664" i="10" s="1"/>
  <c r="K664" i="10"/>
  <c r="J664" i="10"/>
  <c r="M663" i="10"/>
  <c r="O663" i="10" s="1"/>
  <c r="K663" i="10"/>
  <c r="J663" i="10"/>
  <c r="M662" i="10"/>
  <c r="O662" i="10" s="1"/>
  <c r="K662" i="10"/>
  <c r="J662" i="10"/>
  <c r="M661" i="10"/>
  <c r="O661" i="10" s="1"/>
  <c r="K661" i="10"/>
  <c r="J661" i="10"/>
  <c r="M660" i="10"/>
  <c r="O660" i="10" s="1"/>
  <c r="K660" i="10"/>
  <c r="J660" i="10"/>
  <c r="M659" i="10"/>
  <c r="O659" i="10" s="1"/>
  <c r="K659" i="10"/>
  <c r="J659" i="10"/>
  <c r="M658" i="10"/>
  <c r="O658" i="10" s="1"/>
  <c r="K658" i="10"/>
  <c r="J658" i="10"/>
  <c r="M657" i="10"/>
  <c r="O657" i="10" s="1"/>
  <c r="K657" i="10"/>
  <c r="J657" i="10"/>
  <c r="M656" i="10"/>
  <c r="O656" i="10" s="1"/>
  <c r="K656" i="10"/>
  <c r="J656" i="10"/>
  <c r="M655" i="10"/>
  <c r="O655" i="10" s="1"/>
  <c r="K655" i="10"/>
  <c r="J655" i="10"/>
  <c r="M654" i="10"/>
  <c r="O654" i="10" s="1"/>
  <c r="K654" i="10"/>
  <c r="J654" i="10"/>
  <c r="M653" i="10"/>
  <c r="O653" i="10" s="1"/>
  <c r="K653" i="10"/>
  <c r="J653" i="10"/>
  <c r="M652" i="10"/>
  <c r="O652" i="10" s="1"/>
  <c r="K652" i="10"/>
  <c r="J652" i="10"/>
  <c r="M651" i="10"/>
  <c r="O651" i="10" s="1"/>
  <c r="K651" i="10"/>
  <c r="J651" i="10"/>
  <c r="M650" i="10"/>
  <c r="O650" i="10" s="1"/>
  <c r="K650" i="10"/>
  <c r="J650" i="10"/>
  <c r="M649" i="10"/>
  <c r="O649" i="10" s="1"/>
  <c r="K649" i="10"/>
  <c r="J649" i="10"/>
  <c r="M648" i="10"/>
  <c r="O648" i="10" s="1"/>
  <c r="K648" i="10"/>
  <c r="J648" i="10"/>
  <c r="M647" i="10"/>
  <c r="O647" i="10" s="1"/>
  <c r="K647" i="10"/>
  <c r="J647" i="10"/>
  <c r="M646" i="10"/>
  <c r="O646" i="10" s="1"/>
  <c r="K646" i="10"/>
  <c r="J646" i="10"/>
  <c r="M645" i="10"/>
  <c r="O645" i="10" s="1"/>
  <c r="K645" i="10"/>
  <c r="J645" i="10"/>
  <c r="M644" i="10"/>
  <c r="O644" i="10" s="1"/>
  <c r="K644" i="10"/>
  <c r="J644" i="10"/>
  <c r="M643" i="10"/>
  <c r="O643" i="10" s="1"/>
  <c r="K643" i="10"/>
  <c r="J643" i="10"/>
  <c r="M642" i="10"/>
  <c r="O642" i="10" s="1"/>
  <c r="K642" i="10"/>
  <c r="J642" i="10"/>
  <c r="M641" i="10"/>
  <c r="O641" i="10" s="1"/>
  <c r="K641" i="10"/>
  <c r="J641" i="10"/>
  <c r="M640" i="10"/>
  <c r="O640" i="10" s="1"/>
  <c r="K640" i="10"/>
  <c r="J640" i="10"/>
  <c r="M639" i="10"/>
  <c r="O639" i="10" s="1"/>
  <c r="K639" i="10"/>
  <c r="J639" i="10"/>
  <c r="M638" i="10"/>
  <c r="O638" i="10" s="1"/>
  <c r="K638" i="10"/>
  <c r="J638" i="10"/>
  <c r="M637" i="10"/>
  <c r="O637" i="10" s="1"/>
  <c r="K637" i="10"/>
  <c r="J637" i="10"/>
  <c r="M636" i="10"/>
  <c r="O636" i="10" s="1"/>
  <c r="K636" i="10"/>
  <c r="J636" i="10"/>
  <c r="M635" i="10"/>
  <c r="O635" i="10" s="1"/>
  <c r="K635" i="10"/>
  <c r="J635" i="10"/>
  <c r="M634" i="10"/>
  <c r="O634" i="10" s="1"/>
  <c r="K634" i="10"/>
  <c r="J634" i="10"/>
  <c r="M633" i="10"/>
  <c r="O633" i="10" s="1"/>
  <c r="K633" i="10"/>
  <c r="J633" i="10"/>
  <c r="M632" i="10"/>
  <c r="O632" i="10" s="1"/>
  <c r="K632" i="10"/>
  <c r="J632" i="10"/>
  <c r="M631" i="10"/>
  <c r="O631" i="10" s="1"/>
  <c r="K631" i="10"/>
  <c r="J631" i="10"/>
  <c r="M630" i="10"/>
  <c r="O630" i="10" s="1"/>
  <c r="K630" i="10"/>
  <c r="J630" i="10"/>
  <c r="M629" i="10"/>
  <c r="O629" i="10" s="1"/>
  <c r="K629" i="10"/>
  <c r="J629" i="10"/>
  <c r="M628" i="10"/>
  <c r="O628" i="10" s="1"/>
  <c r="K628" i="10"/>
  <c r="J628" i="10"/>
  <c r="M627" i="10"/>
  <c r="O627" i="10" s="1"/>
  <c r="K627" i="10"/>
  <c r="J627" i="10"/>
  <c r="M626" i="10"/>
  <c r="O626" i="10" s="1"/>
  <c r="K626" i="10"/>
  <c r="J626" i="10"/>
  <c r="M625" i="10"/>
  <c r="O625" i="10" s="1"/>
  <c r="K625" i="10"/>
  <c r="J625" i="10"/>
  <c r="M624" i="10"/>
  <c r="O624" i="10" s="1"/>
  <c r="K624" i="10"/>
  <c r="J624" i="10"/>
  <c r="M623" i="10"/>
  <c r="O623" i="10" s="1"/>
  <c r="K623" i="10"/>
  <c r="J623" i="10"/>
  <c r="M622" i="10"/>
  <c r="O622" i="10" s="1"/>
  <c r="K622" i="10"/>
  <c r="J622" i="10"/>
  <c r="M621" i="10"/>
  <c r="O621" i="10" s="1"/>
  <c r="K621" i="10"/>
  <c r="J621" i="10"/>
  <c r="M620" i="10"/>
  <c r="O620" i="10" s="1"/>
  <c r="K620" i="10"/>
  <c r="J620" i="10"/>
  <c r="M619" i="10"/>
  <c r="O619" i="10" s="1"/>
  <c r="K619" i="10"/>
  <c r="J619" i="10"/>
  <c r="M618" i="10"/>
  <c r="O618" i="10" s="1"/>
  <c r="K618" i="10"/>
  <c r="J618" i="10"/>
  <c r="M617" i="10"/>
  <c r="O617" i="10" s="1"/>
  <c r="K617" i="10"/>
  <c r="J617" i="10"/>
  <c r="M616" i="10"/>
  <c r="O616" i="10" s="1"/>
  <c r="K616" i="10"/>
  <c r="J616" i="10"/>
  <c r="M615" i="10"/>
  <c r="O615" i="10" s="1"/>
  <c r="K615" i="10"/>
  <c r="J615" i="10"/>
  <c r="M614" i="10"/>
  <c r="O614" i="10" s="1"/>
  <c r="K614" i="10"/>
  <c r="J614" i="10"/>
  <c r="M613" i="10"/>
  <c r="O613" i="10" s="1"/>
  <c r="K613" i="10"/>
  <c r="J613" i="10"/>
  <c r="M612" i="10"/>
  <c r="O612" i="10" s="1"/>
  <c r="K612" i="10"/>
  <c r="J612" i="10"/>
  <c r="M611" i="10"/>
  <c r="O611" i="10" s="1"/>
  <c r="K611" i="10"/>
  <c r="J611" i="10"/>
  <c r="M610" i="10"/>
  <c r="O610" i="10" s="1"/>
  <c r="K610" i="10"/>
  <c r="J610" i="10"/>
  <c r="M609" i="10"/>
  <c r="O609" i="10" s="1"/>
  <c r="K609" i="10"/>
  <c r="J609" i="10"/>
  <c r="M608" i="10"/>
  <c r="O608" i="10" s="1"/>
  <c r="K608" i="10"/>
  <c r="J608" i="10"/>
  <c r="M607" i="10"/>
  <c r="O607" i="10" s="1"/>
  <c r="K607" i="10"/>
  <c r="J607" i="10"/>
  <c r="M606" i="10"/>
  <c r="O606" i="10" s="1"/>
  <c r="K606" i="10"/>
  <c r="J606" i="10"/>
  <c r="M605" i="10"/>
  <c r="O605" i="10" s="1"/>
  <c r="K605" i="10"/>
  <c r="J605" i="10"/>
  <c r="M604" i="10"/>
  <c r="O604" i="10" s="1"/>
  <c r="K604" i="10"/>
  <c r="J604" i="10"/>
  <c r="M603" i="10"/>
  <c r="O603" i="10" s="1"/>
  <c r="K603" i="10"/>
  <c r="J603" i="10"/>
  <c r="M602" i="10"/>
  <c r="O602" i="10" s="1"/>
  <c r="K602" i="10"/>
  <c r="J602" i="10"/>
  <c r="M601" i="10"/>
  <c r="O601" i="10" s="1"/>
  <c r="K601" i="10"/>
  <c r="J601" i="10"/>
  <c r="M600" i="10"/>
  <c r="O600" i="10" s="1"/>
  <c r="K600" i="10"/>
  <c r="J600" i="10"/>
  <c r="M599" i="10"/>
  <c r="O599" i="10" s="1"/>
  <c r="K599" i="10"/>
  <c r="J599" i="10"/>
  <c r="M598" i="10"/>
  <c r="O598" i="10" s="1"/>
  <c r="K598" i="10"/>
  <c r="J598" i="10"/>
  <c r="M597" i="10"/>
  <c r="O597" i="10" s="1"/>
  <c r="K597" i="10"/>
  <c r="J597" i="10"/>
  <c r="M596" i="10"/>
  <c r="O596" i="10" s="1"/>
  <c r="K596" i="10"/>
  <c r="J596" i="10"/>
  <c r="M595" i="10"/>
  <c r="O595" i="10" s="1"/>
  <c r="K595" i="10"/>
  <c r="J595" i="10"/>
  <c r="M594" i="10"/>
  <c r="O594" i="10" s="1"/>
  <c r="K594" i="10"/>
  <c r="J594" i="10"/>
  <c r="M593" i="10"/>
  <c r="O593" i="10" s="1"/>
  <c r="K593" i="10"/>
  <c r="J593" i="10"/>
  <c r="M592" i="10"/>
  <c r="O592" i="10" s="1"/>
  <c r="K592" i="10"/>
  <c r="J592" i="10"/>
  <c r="M591" i="10"/>
  <c r="O591" i="10" s="1"/>
  <c r="K591" i="10"/>
  <c r="J591" i="10"/>
  <c r="M590" i="10"/>
  <c r="O590" i="10" s="1"/>
  <c r="K590" i="10"/>
  <c r="J590" i="10"/>
  <c r="M589" i="10"/>
  <c r="O589" i="10" s="1"/>
  <c r="K589" i="10"/>
  <c r="J589" i="10"/>
  <c r="M588" i="10"/>
  <c r="O588" i="10" s="1"/>
  <c r="K588" i="10"/>
  <c r="J588" i="10"/>
  <c r="M587" i="10"/>
  <c r="O587" i="10" s="1"/>
  <c r="K587" i="10"/>
  <c r="J587" i="10"/>
  <c r="M586" i="10"/>
  <c r="O586" i="10" s="1"/>
  <c r="K586" i="10"/>
  <c r="J586" i="10"/>
  <c r="M585" i="10"/>
  <c r="O585" i="10" s="1"/>
  <c r="K585" i="10"/>
  <c r="J585" i="10"/>
  <c r="M584" i="10"/>
  <c r="O584" i="10" s="1"/>
  <c r="K584" i="10"/>
  <c r="J584" i="10"/>
  <c r="M583" i="10"/>
  <c r="O583" i="10" s="1"/>
  <c r="K583" i="10"/>
  <c r="J583" i="10"/>
  <c r="M582" i="10"/>
  <c r="O582" i="10" s="1"/>
  <c r="K582" i="10"/>
  <c r="J582" i="10"/>
  <c r="M581" i="10"/>
  <c r="O581" i="10" s="1"/>
  <c r="K581" i="10"/>
  <c r="J581" i="10"/>
  <c r="M580" i="10"/>
  <c r="O580" i="10" s="1"/>
  <c r="K580" i="10"/>
  <c r="J580" i="10"/>
  <c r="M579" i="10"/>
  <c r="O579" i="10" s="1"/>
  <c r="K579" i="10"/>
  <c r="J579" i="10"/>
  <c r="M578" i="10"/>
  <c r="O578" i="10" s="1"/>
  <c r="K578" i="10"/>
  <c r="J578" i="10"/>
  <c r="M577" i="10"/>
  <c r="O577" i="10" s="1"/>
  <c r="K577" i="10"/>
  <c r="J577" i="10"/>
  <c r="M576" i="10"/>
  <c r="O576" i="10" s="1"/>
  <c r="K576" i="10"/>
  <c r="J576" i="10"/>
  <c r="M575" i="10"/>
  <c r="O575" i="10" s="1"/>
  <c r="K575" i="10"/>
  <c r="J575" i="10"/>
  <c r="M574" i="10"/>
  <c r="O574" i="10" s="1"/>
  <c r="K574" i="10"/>
  <c r="J574" i="10"/>
  <c r="M573" i="10"/>
  <c r="O573" i="10" s="1"/>
  <c r="K573" i="10"/>
  <c r="J573" i="10"/>
  <c r="M572" i="10"/>
  <c r="O572" i="10" s="1"/>
  <c r="K572" i="10"/>
  <c r="J572" i="10"/>
  <c r="M571" i="10"/>
  <c r="O571" i="10" s="1"/>
  <c r="K571" i="10"/>
  <c r="J571" i="10"/>
  <c r="M570" i="10"/>
  <c r="O570" i="10" s="1"/>
  <c r="K570" i="10"/>
  <c r="J570" i="10"/>
  <c r="M569" i="10"/>
  <c r="O569" i="10" s="1"/>
  <c r="K569" i="10"/>
  <c r="J569" i="10"/>
  <c r="M568" i="10"/>
  <c r="O568" i="10" s="1"/>
  <c r="K568" i="10"/>
  <c r="J568" i="10"/>
  <c r="M567" i="10"/>
  <c r="O567" i="10" s="1"/>
  <c r="K567" i="10"/>
  <c r="J567" i="10"/>
  <c r="M566" i="10"/>
  <c r="O566" i="10" s="1"/>
  <c r="K566" i="10"/>
  <c r="J566" i="10"/>
  <c r="M565" i="10"/>
  <c r="O565" i="10" s="1"/>
  <c r="K565" i="10"/>
  <c r="J565" i="10"/>
  <c r="M564" i="10"/>
  <c r="O564" i="10" s="1"/>
  <c r="K564" i="10"/>
  <c r="J564" i="10"/>
  <c r="M563" i="10"/>
  <c r="O563" i="10" s="1"/>
  <c r="K563" i="10"/>
  <c r="J563" i="10"/>
  <c r="M562" i="10"/>
  <c r="O562" i="10" s="1"/>
  <c r="K562" i="10"/>
  <c r="J562" i="10"/>
  <c r="M561" i="10"/>
  <c r="O561" i="10" s="1"/>
  <c r="K561" i="10"/>
  <c r="J561" i="10"/>
  <c r="M560" i="10"/>
  <c r="O560" i="10" s="1"/>
  <c r="K560" i="10"/>
  <c r="J560" i="10"/>
  <c r="M559" i="10"/>
  <c r="O559" i="10" s="1"/>
  <c r="K559" i="10"/>
  <c r="J559" i="10"/>
  <c r="M558" i="10"/>
  <c r="O558" i="10" s="1"/>
  <c r="K558" i="10"/>
  <c r="J558" i="10"/>
  <c r="M557" i="10"/>
  <c r="O557" i="10" s="1"/>
  <c r="K557" i="10"/>
  <c r="J557" i="10"/>
  <c r="M556" i="10"/>
  <c r="O556" i="10" s="1"/>
  <c r="K556" i="10"/>
  <c r="J556" i="10"/>
  <c r="M555" i="10"/>
  <c r="O555" i="10" s="1"/>
  <c r="K555" i="10"/>
  <c r="J555" i="10"/>
  <c r="M554" i="10"/>
  <c r="O554" i="10" s="1"/>
  <c r="K554" i="10"/>
  <c r="J554" i="10"/>
  <c r="M553" i="10"/>
  <c r="O553" i="10" s="1"/>
  <c r="K553" i="10"/>
  <c r="J553" i="10"/>
  <c r="M552" i="10"/>
  <c r="O552" i="10" s="1"/>
  <c r="K552" i="10"/>
  <c r="J552" i="10"/>
  <c r="M551" i="10"/>
  <c r="O551" i="10" s="1"/>
  <c r="K551" i="10"/>
  <c r="J551" i="10"/>
  <c r="M550" i="10"/>
  <c r="O550" i="10" s="1"/>
  <c r="K550" i="10"/>
  <c r="J550" i="10"/>
  <c r="M549" i="10"/>
  <c r="O549" i="10" s="1"/>
  <c r="K549" i="10"/>
  <c r="J549" i="10"/>
  <c r="M548" i="10"/>
  <c r="O548" i="10" s="1"/>
  <c r="K548" i="10"/>
  <c r="J548" i="10"/>
  <c r="M547" i="10"/>
  <c r="O547" i="10" s="1"/>
  <c r="K547" i="10"/>
  <c r="J547" i="10"/>
  <c r="M546" i="10"/>
  <c r="O546" i="10" s="1"/>
  <c r="K546" i="10"/>
  <c r="J546" i="10"/>
  <c r="M545" i="10"/>
  <c r="O545" i="10" s="1"/>
  <c r="K545" i="10"/>
  <c r="J545" i="10"/>
  <c r="M544" i="10"/>
  <c r="O544" i="10" s="1"/>
  <c r="K544" i="10"/>
  <c r="J544" i="10"/>
  <c r="M543" i="10"/>
  <c r="O543" i="10" s="1"/>
  <c r="K543" i="10"/>
  <c r="J543" i="10"/>
  <c r="M542" i="10"/>
  <c r="O542" i="10" s="1"/>
  <c r="K542" i="10"/>
  <c r="J542" i="10"/>
  <c r="M541" i="10"/>
  <c r="O541" i="10" s="1"/>
  <c r="K541" i="10"/>
  <c r="J541" i="10"/>
  <c r="M540" i="10"/>
  <c r="O540" i="10" s="1"/>
  <c r="K540" i="10"/>
  <c r="J540" i="10"/>
  <c r="M539" i="10"/>
  <c r="O539" i="10" s="1"/>
  <c r="K539" i="10"/>
  <c r="J539" i="10"/>
  <c r="M538" i="10"/>
  <c r="O538" i="10" s="1"/>
  <c r="K538" i="10"/>
  <c r="J538" i="10"/>
  <c r="M537" i="10"/>
  <c r="O537" i="10" s="1"/>
  <c r="K537" i="10"/>
  <c r="J537" i="10"/>
  <c r="M536" i="10"/>
  <c r="O536" i="10" s="1"/>
  <c r="K536" i="10"/>
  <c r="J536" i="10"/>
  <c r="M535" i="10"/>
  <c r="O535" i="10" s="1"/>
  <c r="K535" i="10"/>
  <c r="J535" i="10"/>
  <c r="M534" i="10"/>
  <c r="O534" i="10" s="1"/>
  <c r="K534" i="10"/>
  <c r="J534" i="10"/>
  <c r="M533" i="10"/>
  <c r="O533" i="10" s="1"/>
  <c r="K533" i="10"/>
  <c r="J533" i="10"/>
  <c r="M532" i="10"/>
  <c r="O532" i="10" s="1"/>
  <c r="K532" i="10"/>
  <c r="J532" i="10"/>
  <c r="M531" i="10"/>
  <c r="O531" i="10" s="1"/>
  <c r="K531" i="10"/>
  <c r="J531" i="10"/>
  <c r="M530" i="10"/>
  <c r="O530" i="10" s="1"/>
  <c r="K530" i="10"/>
  <c r="J530" i="10"/>
  <c r="M529" i="10"/>
  <c r="O529" i="10" s="1"/>
  <c r="K529" i="10"/>
  <c r="J529" i="10"/>
  <c r="M528" i="10"/>
  <c r="O528" i="10" s="1"/>
  <c r="K528" i="10"/>
  <c r="J528" i="10"/>
  <c r="M527" i="10"/>
  <c r="O527" i="10" s="1"/>
  <c r="K527" i="10"/>
  <c r="J527" i="10"/>
  <c r="M526" i="10"/>
  <c r="O526" i="10" s="1"/>
  <c r="K526" i="10"/>
  <c r="J526" i="10"/>
  <c r="M525" i="10"/>
  <c r="O525" i="10" s="1"/>
  <c r="K525" i="10"/>
  <c r="J525" i="10"/>
  <c r="M524" i="10"/>
  <c r="O524" i="10" s="1"/>
  <c r="K524" i="10"/>
  <c r="J524" i="10"/>
  <c r="M523" i="10"/>
  <c r="O523" i="10" s="1"/>
  <c r="K523" i="10"/>
  <c r="J523" i="10"/>
  <c r="M522" i="10"/>
  <c r="O522" i="10" s="1"/>
  <c r="K522" i="10"/>
  <c r="J522" i="10"/>
  <c r="M521" i="10"/>
  <c r="O521" i="10" s="1"/>
  <c r="K521" i="10"/>
  <c r="J521" i="10"/>
  <c r="M520" i="10"/>
  <c r="O520" i="10" s="1"/>
  <c r="K520" i="10"/>
  <c r="J520" i="10"/>
  <c r="M519" i="10"/>
  <c r="O519" i="10" s="1"/>
  <c r="K519" i="10"/>
  <c r="J519" i="10"/>
  <c r="M518" i="10"/>
  <c r="O518" i="10" s="1"/>
  <c r="K518" i="10"/>
  <c r="J518" i="10"/>
  <c r="M517" i="10"/>
  <c r="O517" i="10" s="1"/>
  <c r="K517" i="10"/>
  <c r="J517" i="10"/>
  <c r="M516" i="10"/>
  <c r="O516" i="10" s="1"/>
  <c r="K516" i="10"/>
  <c r="J516" i="10"/>
  <c r="M515" i="10"/>
  <c r="O515" i="10" s="1"/>
  <c r="K515" i="10"/>
  <c r="J515" i="10"/>
  <c r="M514" i="10"/>
  <c r="O514" i="10" s="1"/>
  <c r="K514" i="10"/>
  <c r="J514" i="10"/>
  <c r="M513" i="10"/>
  <c r="O513" i="10" s="1"/>
  <c r="K513" i="10"/>
  <c r="J513" i="10"/>
  <c r="M512" i="10"/>
  <c r="O512" i="10" s="1"/>
  <c r="K512" i="10"/>
  <c r="J512" i="10"/>
  <c r="M511" i="10"/>
  <c r="O511" i="10" s="1"/>
  <c r="K511" i="10"/>
  <c r="J511" i="10"/>
  <c r="M510" i="10"/>
  <c r="O510" i="10" s="1"/>
  <c r="K510" i="10"/>
  <c r="J510" i="10"/>
  <c r="M509" i="10"/>
  <c r="O509" i="10" s="1"/>
  <c r="K509" i="10"/>
  <c r="J509" i="10"/>
  <c r="M508" i="10"/>
  <c r="O508" i="10" s="1"/>
  <c r="K508" i="10"/>
  <c r="J508" i="10"/>
  <c r="M507" i="10"/>
  <c r="O507" i="10" s="1"/>
  <c r="K507" i="10"/>
  <c r="J507" i="10"/>
  <c r="M506" i="10"/>
  <c r="O506" i="10" s="1"/>
  <c r="K506" i="10"/>
  <c r="J506" i="10"/>
  <c r="M505" i="10"/>
  <c r="O505" i="10" s="1"/>
  <c r="K505" i="10"/>
  <c r="J505" i="10"/>
  <c r="M504" i="10"/>
  <c r="O504" i="10" s="1"/>
  <c r="K504" i="10"/>
  <c r="J504" i="10"/>
  <c r="M503" i="10"/>
  <c r="O503" i="10" s="1"/>
  <c r="K503" i="10"/>
  <c r="J503" i="10"/>
  <c r="M502" i="10"/>
  <c r="O502" i="10" s="1"/>
  <c r="K502" i="10"/>
  <c r="J502" i="10"/>
  <c r="M501" i="10"/>
  <c r="O501" i="10" s="1"/>
  <c r="K501" i="10"/>
  <c r="J501" i="10"/>
  <c r="M500" i="10"/>
  <c r="O500" i="10" s="1"/>
  <c r="K500" i="10"/>
  <c r="J500" i="10"/>
  <c r="M499" i="10"/>
  <c r="O499" i="10" s="1"/>
  <c r="K499" i="10"/>
  <c r="J499" i="10"/>
  <c r="M498" i="10"/>
  <c r="O498" i="10" s="1"/>
  <c r="K498" i="10"/>
  <c r="J498" i="10"/>
  <c r="M497" i="10"/>
  <c r="O497" i="10" s="1"/>
  <c r="K497" i="10"/>
  <c r="J497" i="10"/>
  <c r="M496" i="10"/>
  <c r="O496" i="10" s="1"/>
  <c r="K496" i="10"/>
  <c r="J496" i="10"/>
  <c r="M495" i="10"/>
  <c r="O495" i="10" s="1"/>
  <c r="K495" i="10"/>
  <c r="J495" i="10"/>
  <c r="M494" i="10"/>
  <c r="O494" i="10" s="1"/>
  <c r="K494" i="10"/>
  <c r="J494" i="10"/>
  <c r="M493" i="10"/>
  <c r="O493" i="10" s="1"/>
  <c r="K493" i="10"/>
  <c r="J493" i="10"/>
  <c r="M492" i="10"/>
  <c r="O492" i="10" s="1"/>
  <c r="K492" i="10"/>
  <c r="J492" i="10"/>
  <c r="M491" i="10"/>
  <c r="O491" i="10" s="1"/>
  <c r="K491" i="10"/>
  <c r="J491" i="10"/>
  <c r="M490" i="10"/>
  <c r="O490" i="10" s="1"/>
  <c r="K490" i="10"/>
  <c r="J490" i="10"/>
  <c r="M489" i="10"/>
  <c r="O489" i="10" s="1"/>
  <c r="K489" i="10"/>
  <c r="J489" i="10"/>
  <c r="M488" i="10"/>
  <c r="O488" i="10" s="1"/>
  <c r="K488" i="10"/>
  <c r="J488" i="10"/>
  <c r="M487" i="10"/>
  <c r="O487" i="10" s="1"/>
  <c r="K487" i="10"/>
  <c r="J487" i="10"/>
  <c r="M486" i="10"/>
  <c r="O486" i="10" s="1"/>
  <c r="K486" i="10"/>
  <c r="J486" i="10"/>
  <c r="M485" i="10"/>
  <c r="O485" i="10" s="1"/>
  <c r="K485" i="10"/>
  <c r="J485" i="10"/>
  <c r="M484" i="10"/>
  <c r="O484" i="10" s="1"/>
  <c r="K484" i="10"/>
  <c r="J484" i="10"/>
  <c r="M483" i="10"/>
  <c r="O483" i="10" s="1"/>
  <c r="K483" i="10"/>
  <c r="J483" i="10"/>
  <c r="M482" i="10"/>
  <c r="O482" i="10" s="1"/>
  <c r="K482" i="10"/>
  <c r="J482" i="10"/>
  <c r="M481" i="10"/>
  <c r="O481" i="10" s="1"/>
  <c r="K481" i="10"/>
  <c r="J481" i="10"/>
  <c r="M480" i="10"/>
  <c r="O480" i="10" s="1"/>
  <c r="K480" i="10"/>
  <c r="J480" i="10"/>
  <c r="M479" i="10"/>
  <c r="O479" i="10" s="1"/>
  <c r="K479" i="10"/>
  <c r="J479" i="10"/>
  <c r="M478" i="10"/>
  <c r="O478" i="10" s="1"/>
  <c r="K478" i="10"/>
  <c r="J478" i="10"/>
  <c r="M477" i="10"/>
  <c r="O477" i="10" s="1"/>
  <c r="K477" i="10"/>
  <c r="J477" i="10"/>
  <c r="M476" i="10"/>
  <c r="O476" i="10" s="1"/>
  <c r="K476" i="10"/>
  <c r="J476" i="10"/>
  <c r="M475" i="10"/>
  <c r="O475" i="10" s="1"/>
  <c r="K475" i="10"/>
  <c r="J475" i="10"/>
  <c r="M474" i="10"/>
  <c r="O474" i="10" s="1"/>
  <c r="K474" i="10"/>
  <c r="J474" i="10"/>
  <c r="M473" i="10"/>
  <c r="O473" i="10" s="1"/>
  <c r="K473" i="10"/>
  <c r="J473" i="10"/>
  <c r="M472" i="10"/>
  <c r="O472" i="10" s="1"/>
  <c r="K472" i="10"/>
  <c r="J472" i="10"/>
  <c r="M471" i="10"/>
  <c r="O471" i="10" s="1"/>
  <c r="K471" i="10"/>
  <c r="J471" i="10"/>
  <c r="M470" i="10"/>
  <c r="O470" i="10" s="1"/>
  <c r="K470" i="10"/>
  <c r="J470" i="10"/>
  <c r="M469" i="10"/>
  <c r="O469" i="10" s="1"/>
  <c r="K469" i="10"/>
  <c r="J469" i="10"/>
  <c r="M468" i="10"/>
  <c r="O468" i="10" s="1"/>
  <c r="K468" i="10"/>
  <c r="J468" i="10"/>
  <c r="M467" i="10"/>
  <c r="O467" i="10" s="1"/>
  <c r="K467" i="10"/>
  <c r="J467" i="10"/>
  <c r="M466" i="10"/>
  <c r="O466" i="10" s="1"/>
  <c r="K466" i="10"/>
  <c r="J466" i="10"/>
  <c r="M465" i="10"/>
  <c r="O465" i="10" s="1"/>
  <c r="K465" i="10"/>
  <c r="J465" i="10"/>
  <c r="M464" i="10"/>
  <c r="O464" i="10" s="1"/>
  <c r="K464" i="10"/>
  <c r="J464" i="10"/>
  <c r="M463" i="10"/>
  <c r="O463" i="10" s="1"/>
  <c r="K463" i="10"/>
  <c r="J463" i="10"/>
  <c r="M462" i="10"/>
  <c r="O462" i="10" s="1"/>
  <c r="K462" i="10"/>
  <c r="J462" i="10"/>
  <c r="M461" i="10"/>
  <c r="O461" i="10" s="1"/>
  <c r="K461" i="10"/>
  <c r="J461" i="10"/>
  <c r="M460" i="10"/>
  <c r="O460" i="10" s="1"/>
  <c r="K460" i="10"/>
  <c r="J460" i="10"/>
  <c r="M459" i="10"/>
  <c r="O459" i="10" s="1"/>
  <c r="K459" i="10"/>
  <c r="J459" i="10"/>
  <c r="M458" i="10"/>
  <c r="O458" i="10" s="1"/>
  <c r="K458" i="10"/>
  <c r="J458" i="10"/>
  <c r="M457" i="10"/>
  <c r="O457" i="10" s="1"/>
  <c r="K457" i="10"/>
  <c r="J457" i="10"/>
  <c r="M456" i="10"/>
  <c r="O456" i="10" s="1"/>
  <c r="K456" i="10"/>
  <c r="J456" i="10"/>
  <c r="M455" i="10"/>
  <c r="O455" i="10" s="1"/>
  <c r="K455" i="10"/>
  <c r="J455" i="10"/>
  <c r="M454" i="10"/>
  <c r="O454" i="10" s="1"/>
  <c r="K454" i="10"/>
  <c r="J454" i="10"/>
  <c r="M453" i="10"/>
  <c r="O453" i="10" s="1"/>
  <c r="K453" i="10"/>
  <c r="J453" i="10"/>
  <c r="M452" i="10"/>
  <c r="O452" i="10" s="1"/>
  <c r="K452" i="10"/>
  <c r="J452" i="10"/>
  <c r="M451" i="10"/>
  <c r="O451" i="10" s="1"/>
  <c r="K451" i="10"/>
  <c r="J451" i="10"/>
  <c r="M450" i="10"/>
  <c r="O450" i="10" s="1"/>
  <c r="K450" i="10"/>
  <c r="J450" i="10"/>
  <c r="M449" i="10"/>
  <c r="O449" i="10" s="1"/>
  <c r="K449" i="10"/>
  <c r="J449" i="10"/>
  <c r="M448" i="10"/>
  <c r="O448" i="10" s="1"/>
  <c r="K448" i="10"/>
  <c r="J448" i="10"/>
  <c r="M447" i="10"/>
  <c r="O447" i="10" s="1"/>
  <c r="K447" i="10"/>
  <c r="J447" i="10"/>
  <c r="M446" i="10"/>
  <c r="O446" i="10" s="1"/>
  <c r="K446" i="10"/>
  <c r="J446" i="10"/>
  <c r="M445" i="10"/>
  <c r="O445" i="10" s="1"/>
  <c r="K445" i="10"/>
  <c r="J445" i="10"/>
  <c r="M444" i="10"/>
  <c r="O444" i="10" s="1"/>
  <c r="K444" i="10"/>
  <c r="J444" i="10"/>
  <c r="M443" i="10"/>
  <c r="O443" i="10" s="1"/>
  <c r="K443" i="10"/>
  <c r="J443" i="10"/>
  <c r="M442" i="10"/>
  <c r="O442" i="10" s="1"/>
  <c r="K442" i="10"/>
  <c r="J442" i="10"/>
  <c r="M441" i="10"/>
  <c r="O441" i="10" s="1"/>
  <c r="K441" i="10"/>
  <c r="J441" i="10"/>
  <c r="M440" i="10"/>
  <c r="O440" i="10" s="1"/>
  <c r="K440" i="10"/>
  <c r="J440" i="10"/>
  <c r="M439" i="10"/>
  <c r="O439" i="10" s="1"/>
  <c r="K439" i="10"/>
  <c r="J439" i="10"/>
  <c r="M438" i="10"/>
  <c r="O438" i="10" s="1"/>
  <c r="K438" i="10"/>
  <c r="J438" i="10"/>
  <c r="M437" i="10"/>
  <c r="O437" i="10" s="1"/>
  <c r="K437" i="10"/>
  <c r="J437" i="10"/>
  <c r="M436" i="10"/>
  <c r="O436" i="10" s="1"/>
  <c r="K436" i="10"/>
  <c r="J436" i="10"/>
  <c r="M435" i="10"/>
  <c r="O435" i="10" s="1"/>
  <c r="K435" i="10"/>
  <c r="J435" i="10"/>
  <c r="M434" i="10"/>
  <c r="O434" i="10" s="1"/>
  <c r="K434" i="10"/>
  <c r="J434" i="10"/>
  <c r="M433" i="10"/>
  <c r="O433" i="10" s="1"/>
  <c r="K433" i="10"/>
  <c r="J433" i="10"/>
  <c r="M432" i="10"/>
  <c r="O432" i="10" s="1"/>
  <c r="K432" i="10"/>
  <c r="J432" i="10"/>
  <c r="M431" i="10"/>
  <c r="O431" i="10" s="1"/>
  <c r="K431" i="10"/>
  <c r="J431" i="10"/>
  <c r="M430" i="10"/>
  <c r="O430" i="10" s="1"/>
  <c r="K430" i="10"/>
  <c r="J430" i="10"/>
  <c r="M429" i="10"/>
  <c r="O429" i="10" s="1"/>
  <c r="K429" i="10"/>
  <c r="J429" i="10"/>
  <c r="M428" i="10"/>
  <c r="O428" i="10" s="1"/>
  <c r="K428" i="10"/>
  <c r="J428" i="10"/>
  <c r="M427" i="10"/>
  <c r="O427" i="10" s="1"/>
  <c r="K427" i="10"/>
  <c r="J427" i="10"/>
  <c r="M426" i="10"/>
  <c r="O426" i="10" s="1"/>
  <c r="K426" i="10"/>
  <c r="J426" i="10"/>
  <c r="M425" i="10"/>
  <c r="O425" i="10" s="1"/>
  <c r="K425" i="10"/>
  <c r="J425" i="10"/>
  <c r="M424" i="10"/>
  <c r="O424" i="10" s="1"/>
  <c r="K424" i="10"/>
  <c r="J424" i="10"/>
  <c r="M423" i="10"/>
  <c r="O423" i="10" s="1"/>
  <c r="K423" i="10"/>
  <c r="J423" i="10"/>
  <c r="M422" i="10"/>
  <c r="O422" i="10" s="1"/>
  <c r="K422" i="10"/>
  <c r="J422" i="10"/>
  <c r="M421" i="10"/>
  <c r="O421" i="10" s="1"/>
  <c r="K421" i="10"/>
  <c r="J421" i="10"/>
  <c r="M420" i="10"/>
  <c r="O420" i="10" s="1"/>
  <c r="K420" i="10"/>
  <c r="J420" i="10"/>
  <c r="M419" i="10"/>
  <c r="O419" i="10" s="1"/>
  <c r="K419" i="10"/>
  <c r="J419" i="10"/>
  <c r="M418" i="10"/>
  <c r="O418" i="10" s="1"/>
  <c r="K418" i="10"/>
  <c r="J418" i="10"/>
  <c r="M417" i="10"/>
  <c r="O417" i="10" s="1"/>
  <c r="K417" i="10"/>
  <c r="J417" i="10"/>
  <c r="M416" i="10"/>
  <c r="O416" i="10" s="1"/>
  <c r="K416" i="10"/>
  <c r="J416" i="10"/>
  <c r="M415" i="10"/>
  <c r="O415" i="10" s="1"/>
  <c r="K415" i="10"/>
  <c r="J415" i="10"/>
  <c r="M414" i="10"/>
  <c r="O414" i="10" s="1"/>
  <c r="K414" i="10"/>
  <c r="J414" i="10"/>
  <c r="M413" i="10"/>
  <c r="O413" i="10" s="1"/>
  <c r="K413" i="10"/>
  <c r="J413" i="10"/>
  <c r="M412" i="10"/>
  <c r="O412" i="10" s="1"/>
  <c r="K412" i="10"/>
  <c r="J412" i="10"/>
  <c r="M411" i="10"/>
  <c r="O411" i="10" s="1"/>
  <c r="K411" i="10"/>
  <c r="J411" i="10"/>
  <c r="M410" i="10"/>
  <c r="O410" i="10" s="1"/>
  <c r="K410" i="10"/>
  <c r="J410" i="10"/>
  <c r="M409" i="10"/>
  <c r="O409" i="10" s="1"/>
  <c r="K409" i="10"/>
  <c r="J409" i="10"/>
  <c r="M408" i="10"/>
  <c r="O408" i="10" s="1"/>
  <c r="K408" i="10"/>
  <c r="J408" i="10"/>
  <c r="M407" i="10"/>
  <c r="O407" i="10" s="1"/>
  <c r="K407" i="10"/>
  <c r="J407" i="10"/>
  <c r="M406" i="10"/>
  <c r="O406" i="10" s="1"/>
  <c r="K406" i="10"/>
  <c r="J406" i="10"/>
  <c r="M405" i="10"/>
  <c r="O405" i="10" s="1"/>
  <c r="K405" i="10"/>
  <c r="J405" i="10"/>
  <c r="M404" i="10"/>
  <c r="O404" i="10" s="1"/>
  <c r="K404" i="10"/>
  <c r="J404" i="10"/>
  <c r="M403" i="10"/>
  <c r="O403" i="10" s="1"/>
  <c r="K403" i="10"/>
  <c r="J403" i="10"/>
  <c r="M402" i="10"/>
  <c r="O402" i="10" s="1"/>
  <c r="K402" i="10"/>
  <c r="J402" i="10"/>
  <c r="M401" i="10"/>
  <c r="O401" i="10" s="1"/>
  <c r="K401" i="10"/>
  <c r="J401" i="10"/>
  <c r="M400" i="10"/>
  <c r="O400" i="10" s="1"/>
  <c r="K400" i="10"/>
  <c r="J400" i="10"/>
  <c r="M399" i="10"/>
  <c r="O399" i="10" s="1"/>
  <c r="K399" i="10"/>
  <c r="J399" i="10"/>
  <c r="M398" i="10"/>
  <c r="O398" i="10" s="1"/>
  <c r="K398" i="10"/>
  <c r="J398" i="10"/>
  <c r="M397" i="10"/>
  <c r="O397" i="10" s="1"/>
  <c r="K397" i="10"/>
  <c r="J397" i="10"/>
  <c r="M396" i="10"/>
  <c r="O396" i="10" s="1"/>
  <c r="K396" i="10"/>
  <c r="J396" i="10"/>
  <c r="M395" i="10"/>
  <c r="O395" i="10" s="1"/>
  <c r="K395" i="10"/>
  <c r="J395" i="10"/>
  <c r="M394" i="10"/>
  <c r="O394" i="10" s="1"/>
  <c r="K394" i="10"/>
  <c r="J394" i="10"/>
  <c r="M393" i="10"/>
  <c r="O393" i="10" s="1"/>
  <c r="K393" i="10"/>
  <c r="J393" i="10"/>
  <c r="M392" i="10"/>
  <c r="O392" i="10" s="1"/>
  <c r="K392" i="10"/>
  <c r="J392" i="10"/>
  <c r="M391" i="10"/>
  <c r="O391" i="10" s="1"/>
  <c r="K391" i="10"/>
  <c r="J391" i="10"/>
  <c r="M390" i="10"/>
  <c r="O390" i="10" s="1"/>
  <c r="K390" i="10"/>
  <c r="J390" i="10"/>
  <c r="M389" i="10"/>
  <c r="O389" i="10" s="1"/>
  <c r="K389" i="10"/>
  <c r="J389" i="10"/>
  <c r="M388" i="10"/>
  <c r="O388" i="10" s="1"/>
  <c r="K388" i="10"/>
  <c r="J388" i="10"/>
  <c r="M387" i="10"/>
  <c r="O387" i="10" s="1"/>
  <c r="K387" i="10"/>
  <c r="J387" i="10"/>
  <c r="M386" i="10"/>
  <c r="O386" i="10" s="1"/>
  <c r="K386" i="10"/>
  <c r="J386" i="10"/>
  <c r="M385" i="10"/>
  <c r="O385" i="10" s="1"/>
  <c r="K385" i="10"/>
  <c r="J385" i="10"/>
  <c r="M384" i="10"/>
  <c r="O384" i="10" s="1"/>
  <c r="K384" i="10"/>
  <c r="J384" i="10"/>
  <c r="M383" i="10"/>
  <c r="O383" i="10" s="1"/>
  <c r="K383" i="10"/>
  <c r="J383" i="10"/>
  <c r="M382" i="10"/>
  <c r="O382" i="10" s="1"/>
  <c r="K382" i="10"/>
  <c r="J382" i="10"/>
  <c r="M381" i="10"/>
  <c r="O381" i="10" s="1"/>
  <c r="K381" i="10"/>
  <c r="J381" i="10"/>
  <c r="M380" i="10"/>
  <c r="O380" i="10" s="1"/>
  <c r="K380" i="10"/>
  <c r="J380" i="10"/>
  <c r="M379" i="10"/>
  <c r="O379" i="10" s="1"/>
  <c r="K379" i="10"/>
  <c r="J379" i="10"/>
  <c r="M378" i="10"/>
  <c r="O378" i="10" s="1"/>
  <c r="K378" i="10"/>
  <c r="J378" i="10"/>
  <c r="M377" i="10"/>
  <c r="O377" i="10" s="1"/>
  <c r="K377" i="10"/>
  <c r="J377" i="10"/>
  <c r="M376" i="10"/>
  <c r="O376" i="10" s="1"/>
  <c r="K376" i="10"/>
  <c r="J376" i="10"/>
  <c r="M375" i="10"/>
  <c r="O375" i="10" s="1"/>
  <c r="K375" i="10"/>
  <c r="J375" i="10"/>
  <c r="M374" i="10"/>
  <c r="O374" i="10" s="1"/>
  <c r="K374" i="10"/>
  <c r="J374" i="10"/>
  <c r="M373" i="10"/>
  <c r="O373" i="10" s="1"/>
  <c r="K373" i="10"/>
  <c r="J373" i="10"/>
  <c r="M372" i="10"/>
  <c r="O372" i="10" s="1"/>
  <c r="K372" i="10"/>
  <c r="J372" i="10"/>
  <c r="M371" i="10"/>
  <c r="O371" i="10" s="1"/>
  <c r="K371" i="10"/>
  <c r="J371" i="10"/>
  <c r="M370" i="10"/>
  <c r="O370" i="10" s="1"/>
  <c r="K370" i="10"/>
  <c r="J370" i="10"/>
  <c r="M369" i="10"/>
  <c r="O369" i="10" s="1"/>
  <c r="K369" i="10"/>
  <c r="J369" i="10"/>
  <c r="M368" i="10"/>
  <c r="O368" i="10" s="1"/>
  <c r="K368" i="10"/>
  <c r="J368" i="10"/>
  <c r="M367" i="10"/>
  <c r="O367" i="10" s="1"/>
  <c r="K367" i="10"/>
  <c r="J367" i="10"/>
  <c r="M366" i="10"/>
  <c r="O366" i="10" s="1"/>
  <c r="K366" i="10"/>
  <c r="J366" i="10"/>
  <c r="M365" i="10"/>
  <c r="O365" i="10" s="1"/>
  <c r="K365" i="10"/>
  <c r="J365" i="10"/>
  <c r="M364" i="10"/>
  <c r="O364" i="10" s="1"/>
  <c r="K364" i="10"/>
  <c r="J364" i="10"/>
  <c r="M363" i="10"/>
  <c r="O363" i="10" s="1"/>
  <c r="K363" i="10"/>
  <c r="J363" i="10"/>
  <c r="M362" i="10"/>
  <c r="O362" i="10" s="1"/>
  <c r="K362" i="10"/>
  <c r="J362" i="10"/>
  <c r="M361" i="10"/>
  <c r="O361" i="10" s="1"/>
  <c r="K361" i="10"/>
  <c r="J361" i="10"/>
  <c r="M360" i="10"/>
  <c r="O360" i="10" s="1"/>
  <c r="K360" i="10"/>
  <c r="J360" i="10"/>
  <c r="M359" i="10"/>
  <c r="O359" i="10" s="1"/>
  <c r="K359" i="10"/>
  <c r="J359" i="10"/>
  <c r="M358" i="10"/>
  <c r="O358" i="10" s="1"/>
  <c r="K358" i="10"/>
  <c r="J358" i="10"/>
  <c r="M357" i="10"/>
  <c r="O357" i="10" s="1"/>
  <c r="K357" i="10"/>
  <c r="J357" i="10"/>
  <c r="M356" i="10"/>
  <c r="O356" i="10" s="1"/>
  <c r="K356" i="10"/>
  <c r="J356" i="10"/>
  <c r="M355" i="10"/>
  <c r="O355" i="10" s="1"/>
  <c r="K355" i="10"/>
  <c r="J355" i="10"/>
  <c r="M354" i="10"/>
  <c r="O354" i="10" s="1"/>
  <c r="K354" i="10"/>
  <c r="J354" i="10"/>
  <c r="M353" i="10"/>
  <c r="O353" i="10" s="1"/>
  <c r="K353" i="10"/>
  <c r="J353" i="10"/>
  <c r="M352" i="10"/>
  <c r="O352" i="10" s="1"/>
  <c r="K352" i="10"/>
  <c r="J352" i="10"/>
  <c r="M351" i="10"/>
  <c r="O351" i="10" s="1"/>
  <c r="K351" i="10"/>
  <c r="J351" i="10"/>
  <c r="M350" i="10"/>
  <c r="O350" i="10" s="1"/>
  <c r="K350" i="10"/>
  <c r="J350" i="10"/>
  <c r="M349" i="10"/>
  <c r="O349" i="10" s="1"/>
  <c r="K349" i="10"/>
  <c r="J349" i="10"/>
  <c r="M348" i="10"/>
  <c r="O348" i="10" s="1"/>
  <c r="K348" i="10"/>
  <c r="J348" i="10"/>
  <c r="M347" i="10"/>
  <c r="O347" i="10" s="1"/>
  <c r="K347" i="10"/>
  <c r="J347" i="10"/>
  <c r="M346" i="10"/>
  <c r="O346" i="10" s="1"/>
  <c r="K346" i="10"/>
  <c r="J346" i="10"/>
  <c r="M345" i="10"/>
  <c r="O345" i="10" s="1"/>
  <c r="K345" i="10"/>
  <c r="J345" i="10"/>
  <c r="M344" i="10"/>
  <c r="O344" i="10" s="1"/>
  <c r="K344" i="10"/>
  <c r="J344" i="10"/>
  <c r="M343" i="10"/>
  <c r="O343" i="10" s="1"/>
  <c r="K343" i="10"/>
  <c r="J343" i="10"/>
  <c r="M342" i="10"/>
  <c r="O342" i="10" s="1"/>
  <c r="K342" i="10"/>
  <c r="J342" i="10"/>
  <c r="M341" i="10"/>
  <c r="O341" i="10" s="1"/>
  <c r="K341" i="10"/>
  <c r="J341" i="10"/>
  <c r="M340" i="10"/>
  <c r="O340" i="10" s="1"/>
  <c r="K340" i="10"/>
  <c r="J340" i="10"/>
  <c r="M339" i="10"/>
  <c r="O339" i="10" s="1"/>
  <c r="K339" i="10"/>
  <c r="J339" i="10"/>
  <c r="M338" i="10"/>
  <c r="O338" i="10" s="1"/>
  <c r="K338" i="10"/>
  <c r="J338" i="10"/>
  <c r="M337" i="10"/>
  <c r="O337" i="10" s="1"/>
  <c r="K337" i="10"/>
  <c r="J337" i="10"/>
  <c r="M336" i="10"/>
  <c r="O336" i="10" s="1"/>
  <c r="K336" i="10"/>
  <c r="J336" i="10"/>
  <c r="M335" i="10"/>
  <c r="O335" i="10" s="1"/>
  <c r="K335" i="10"/>
  <c r="J335" i="10"/>
  <c r="M334" i="10"/>
  <c r="O334" i="10" s="1"/>
  <c r="K334" i="10"/>
  <c r="J334" i="10"/>
  <c r="M333" i="10"/>
  <c r="O333" i="10" s="1"/>
  <c r="K333" i="10"/>
  <c r="J333" i="10"/>
  <c r="M332" i="10"/>
  <c r="O332" i="10" s="1"/>
  <c r="K332" i="10"/>
  <c r="J332" i="10"/>
  <c r="M331" i="10"/>
  <c r="O331" i="10" s="1"/>
  <c r="K331" i="10"/>
  <c r="J331" i="10"/>
  <c r="M330" i="10"/>
  <c r="O330" i="10" s="1"/>
  <c r="K330" i="10"/>
  <c r="J330" i="10"/>
  <c r="M329" i="10"/>
  <c r="O329" i="10" s="1"/>
  <c r="K329" i="10"/>
  <c r="J329" i="10"/>
  <c r="M328" i="10"/>
  <c r="O328" i="10" s="1"/>
  <c r="K328" i="10"/>
  <c r="J328" i="10"/>
  <c r="M327" i="10"/>
  <c r="O327" i="10" s="1"/>
  <c r="K327" i="10"/>
  <c r="J327" i="10"/>
  <c r="M326" i="10"/>
  <c r="O326" i="10" s="1"/>
  <c r="K326" i="10"/>
  <c r="J326" i="10"/>
  <c r="M325" i="10"/>
  <c r="O325" i="10" s="1"/>
  <c r="K325" i="10"/>
  <c r="J325" i="10"/>
  <c r="M324" i="10"/>
  <c r="O324" i="10" s="1"/>
  <c r="K324" i="10"/>
  <c r="J324" i="10"/>
  <c r="M323" i="10"/>
  <c r="O323" i="10" s="1"/>
  <c r="K323" i="10"/>
  <c r="J323" i="10"/>
  <c r="M322" i="10"/>
  <c r="O322" i="10" s="1"/>
  <c r="K322" i="10"/>
  <c r="J322" i="10"/>
  <c r="M321" i="10"/>
  <c r="O321" i="10" s="1"/>
  <c r="K321" i="10"/>
  <c r="J321" i="10"/>
  <c r="M320" i="10"/>
  <c r="O320" i="10" s="1"/>
  <c r="K320" i="10"/>
  <c r="J320" i="10"/>
  <c r="M319" i="10"/>
  <c r="O319" i="10" s="1"/>
  <c r="K319" i="10"/>
  <c r="J319" i="10"/>
  <c r="M318" i="10"/>
  <c r="O318" i="10" s="1"/>
  <c r="K318" i="10"/>
  <c r="J318" i="10"/>
  <c r="M317" i="10"/>
  <c r="O317" i="10" s="1"/>
  <c r="K317" i="10"/>
  <c r="J317" i="10"/>
  <c r="M316" i="10"/>
  <c r="O316" i="10" s="1"/>
  <c r="K316" i="10"/>
  <c r="J316" i="10"/>
  <c r="M315" i="10"/>
  <c r="O315" i="10" s="1"/>
  <c r="K315" i="10"/>
  <c r="J315" i="10"/>
  <c r="M314" i="10"/>
  <c r="O314" i="10" s="1"/>
  <c r="K314" i="10"/>
  <c r="J314" i="10"/>
  <c r="M313" i="10"/>
  <c r="O313" i="10" s="1"/>
  <c r="K313" i="10"/>
  <c r="J313" i="10"/>
  <c r="M312" i="10"/>
  <c r="O312" i="10" s="1"/>
  <c r="K312" i="10"/>
  <c r="J312" i="10"/>
  <c r="M311" i="10"/>
  <c r="O311" i="10" s="1"/>
  <c r="K311" i="10"/>
  <c r="J311" i="10"/>
  <c r="M310" i="10"/>
  <c r="O310" i="10" s="1"/>
  <c r="K310" i="10"/>
  <c r="J310" i="10"/>
  <c r="M309" i="10"/>
  <c r="O309" i="10" s="1"/>
  <c r="K309" i="10"/>
  <c r="J309" i="10"/>
  <c r="M308" i="10"/>
  <c r="O308" i="10" s="1"/>
  <c r="K308" i="10"/>
  <c r="J308" i="10"/>
  <c r="M307" i="10"/>
  <c r="O307" i="10" s="1"/>
  <c r="K307" i="10"/>
  <c r="J307" i="10"/>
  <c r="M306" i="10"/>
  <c r="O306" i="10" s="1"/>
  <c r="K306" i="10"/>
  <c r="J306" i="10"/>
  <c r="M305" i="10"/>
  <c r="O305" i="10" s="1"/>
  <c r="K305" i="10"/>
  <c r="J305" i="10"/>
  <c r="M304" i="10"/>
  <c r="O304" i="10" s="1"/>
  <c r="K304" i="10"/>
  <c r="J304" i="10"/>
  <c r="M303" i="10"/>
  <c r="O303" i="10" s="1"/>
  <c r="K303" i="10"/>
  <c r="J303" i="10"/>
  <c r="M302" i="10"/>
  <c r="O302" i="10" s="1"/>
  <c r="K302" i="10"/>
  <c r="J302" i="10"/>
  <c r="M301" i="10"/>
  <c r="O301" i="10" s="1"/>
  <c r="K301" i="10"/>
  <c r="J301" i="10"/>
  <c r="M300" i="10"/>
  <c r="O300" i="10" s="1"/>
  <c r="K300" i="10"/>
  <c r="J300" i="10"/>
  <c r="M299" i="10"/>
  <c r="O299" i="10" s="1"/>
  <c r="K299" i="10"/>
  <c r="J299" i="10"/>
  <c r="M298" i="10"/>
  <c r="O298" i="10" s="1"/>
  <c r="K298" i="10"/>
  <c r="J298" i="10"/>
  <c r="M297" i="10"/>
  <c r="O297" i="10" s="1"/>
  <c r="K297" i="10"/>
  <c r="J297" i="10"/>
  <c r="M296" i="10"/>
  <c r="O296" i="10" s="1"/>
  <c r="K296" i="10"/>
  <c r="J296" i="10"/>
  <c r="M295" i="10"/>
  <c r="O295" i="10" s="1"/>
  <c r="K295" i="10"/>
  <c r="J295" i="10"/>
  <c r="M294" i="10"/>
  <c r="O294" i="10" s="1"/>
  <c r="K294" i="10"/>
  <c r="J294" i="10"/>
  <c r="M293" i="10"/>
  <c r="O293" i="10" s="1"/>
  <c r="K293" i="10"/>
  <c r="J293" i="10"/>
  <c r="M292" i="10"/>
  <c r="O292" i="10" s="1"/>
  <c r="K292" i="10"/>
  <c r="J292" i="10"/>
  <c r="M291" i="10"/>
  <c r="O291" i="10" s="1"/>
  <c r="K291" i="10"/>
  <c r="J291" i="10"/>
  <c r="M290" i="10"/>
  <c r="O290" i="10" s="1"/>
  <c r="K290" i="10"/>
  <c r="J290" i="10"/>
  <c r="M289" i="10"/>
  <c r="O289" i="10" s="1"/>
  <c r="K289" i="10"/>
  <c r="J289" i="10"/>
  <c r="M288" i="10"/>
  <c r="O288" i="10" s="1"/>
  <c r="K288" i="10"/>
  <c r="J288" i="10"/>
  <c r="M287" i="10"/>
  <c r="O287" i="10" s="1"/>
  <c r="K287" i="10"/>
  <c r="J287" i="10"/>
  <c r="M286" i="10"/>
  <c r="O286" i="10" s="1"/>
  <c r="K286" i="10"/>
  <c r="J286" i="10"/>
  <c r="M285" i="10"/>
  <c r="O285" i="10" s="1"/>
  <c r="K285" i="10"/>
  <c r="J285" i="10"/>
  <c r="M284" i="10"/>
  <c r="O284" i="10" s="1"/>
  <c r="K284" i="10"/>
  <c r="J284" i="10"/>
  <c r="M283" i="10"/>
  <c r="O283" i="10" s="1"/>
  <c r="K283" i="10"/>
  <c r="J283" i="10"/>
  <c r="M282" i="10"/>
  <c r="O282" i="10" s="1"/>
  <c r="K282" i="10"/>
  <c r="J282" i="10"/>
  <c r="M281" i="10"/>
  <c r="O281" i="10" s="1"/>
  <c r="K281" i="10"/>
  <c r="J281" i="10"/>
  <c r="M280" i="10"/>
  <c r="O280" i="10" s="1"/>
  <c r="K280" i="10"/>
  <c r="J280" i="10"/>
  <c r="M279" i="10"/>
  <c r="O279" i="10" s="1"/>
  <c r="K279" i="10"/>
  <c r="J279" i="10"/>
  <c r="M278" i="10"/>
  <c r="O278" i="10" s="1"/>
  <c r="K278" i="10"/>
  <c r="J278" i="10"/>
  <c r="M277" i="10"/>
  <c r="O277" i="10" s="1"/>
  <c r="K277" i="10"/>
  <c r="J277" i="10"/>
  <c r="M276" i="10"/>
  <c r="O276" i="10" s="1"/>
  <c r="K276" i="10"/>
  <c r="J276" i="10"/>
  <c r="M275" i="10"/>
  <c r="O275" i="10" s="1"/>
  <c r="K275" i="10"/>
  <c r="J275" i="10"/>
  <c r="M274" i="10"/>
  <c r="O274" i="10" s="1"/>
  <c r="K274" i="10"/>
  <c r="J274" i="10"/>
  <c r="M273" i="10"/>
  <c r="O273" i="10" s="1"/>
  <c r="K273" i="10"/>
  <c r="J273" i="10"/>
  <c r="M272" i="10"/>
  <c r="O272" i="10" s="1"/>
  <c r="K272" i="10"/>
  <c r="J272" i="10"/>
  <c r="M271" i="10"/>
  <c r="O271" i="10" s="1"/>
  <c r="K271" i="10"/>
  <c r="J271" i="10"/>
  <c r="M270" i="10"/>
  <c r="O270" i="10" s="1"/>
  <c r="K270" i="10"/>
  <c r="J270" i="10"/>
  <c r="M269" i="10"/>
  <c r="O269" i="10" s="1"/>
  <c r="K269" i="10"/>
  <c r="J269" i="10"/>
  <c r="M268" i="10"/>
  <c r="O268" i="10" s="1"/>
  <c r="K268" i="10"/>
  <c r="J268" i="10"/>
  <c r="M267" i="10"/>
  <c r="O267" i="10" s="1"/>
  <c r="K267" i="10"/>
  <c r="J267" i="10"/>
  <c r="M266" i="10"/>
  <c r="O266" i="10" s="1"/>
  <c r="K266" i="10"/>
  <c r="J266" i="10"/>
  <c r="M265" i="10"/>
  <c r="O265" i="10" s="1"/>
  <c r="K265" i="10"/>
  <c r="J265" i="10"/>
  <c r="M264" i="10"/>
  <c r="O264" i="10" s="1"/>
  <c r="K264" i="10"/>
  <c r="J264" i="10"/>
  <c r="M263" i="10"/>
  <c r="O263" i="10" s="1"/>
  <c r="K263" i="10"/>
  <c r="J263" i="10"/>
  <c r="M262" i="10"/>
  <c r="O262" i="10" s="1"/>
  <c r="K262" i="10"/>
  <c r="J262" i="10"/>
  <c r="M261" i="10"/>
  <c r="O261" i="10" s="1"/>
  <c r="K261" i="10"/>
  <c r="J261" i="10"/>
  <c r="M260" i="10"/>
  <c r="O260" i="10" s="1"/>
  <c r="K260" i="10"/>
  <c r="J260" i="10"/>
  <c r="M259" i="10"/>
  <c r="O259" i="10" s="1"/>
  <c r="K259" i="10"/>
  <c r="J259" i="10"/>
  <c r="M258" i="10"/>
  <c r="O258" i="10" s="1"/>
  <c r="K258" i="10"/>
  <c r="J258" i="10"/>
  <c r="M257" i="10"/>
  <c r="O257" i="10" s="1"/>
  <c r="K257" i="10"/>
  <c r="J257" i="10"/>
  <c r="M256" i="10"/>
  <c r="O256" i="10" s="1"/>
  <c r="K256" i="10"/>
  <c r="J256" i="10"/>
  <c r="M255" i="10"/>
  <c r="O255" i="10" s="1"/>
  <c r="K255" i="10"/>
  <c r="J255" i="10"/>
  <c r="M254" i="10"/>
  <c r="O254" i="10" s="1"/>
  <c r="K254" i="10"/>
  <c r="J254" i="10"/>
  <c r="M253" i="10"/>
  <c r="O253" i="10" s="1"/>
  <c r="K253" i="10"/>
  <c r="J253" i="10"/>
  <c r="M252" i="10"/>
  <c r="O252" i="10" s="1"/>
  <c r="K252" i="10"/>
  <c r="J252" i="10"/>
  <c r="M251" i="10"/>
  <c r="O251" i="10" s="1"/>
  <c r="K251" i="10"/>
  <c r="J251" i="10"/>
  <c r="M250" i="10"/>
  <c r="O250" i="10" s="1"/>
  <c r="K250" i="10"/>
  <c r="J250" i="10"/>
  <c r="M249" i="10"/>
  <c r="O249" i="10" s="1"/>
  <c r="K249" i="10"/>
  <c r="J249" i="10"/>
  <c r="M248" i="10"/>
  <c r="O248" i="10" s="1"/>
  <c r="K248" i="10"/>
  <c r="J248" i="10"/>
  <c r="M247" i="10"/>
  <c r="O247" i="10" s="1"/>
  <c r="K247" i="10"/>
  <c r="J247" i="10"/>
  <c r="M246" i="10"/>
  <c r="O246" i="10" s="1"/>
  <c r="K246" i="10"/>
  <c r="J246" i="10"/>
  <c r="M245" i="10"/>
  <c r="O245" i="10" s="1"/>
  <c r="K245" i="10"/>
  <c r="J245" i="10"/>
  <c r="M244" i="10"/>
  <c r="O244" i="10" s="1"/>
  <c r="K244" i="10"/>
  <c r="J244" i="10"/>
  <c r="M243" i="10"/>
  <c r="O243" i="10" s="1"/>
  <c r="K243" i="10"/>
  <c r="J243" i="10"/>
  <c r="M242" i="10"/>
  <c r="O242" i="10" s="1"/>
  <c r="K242" i="10"/>
  <c r="J242" i="10"/>
  <c r="M241" i="10"/>
  <c r="O241" i="10" s="1"/>
  <c r="K241" i="10"/>
  <c r="J241" i="10"/>
  <c r="M240" i="10"/>
  <c r="O240" i="10" s="1"/>
  <c r="K240" i="10"/>
  <c r="J240" i="10"/>
  <c r="M239" i="10"/>
  <c r="O239" i="10" s="1"/>
  <c r="K239" i="10"/>
  <c r="J239" i="10"/>
  <c r="M238" i="10"/>
  <c r="O238" i="10" s="1"/>
  <c r="K238" i="10"/>
  <c r="J238" i="10"/>
  <c r="M237" i="10"/>
  <c r="O237" i="10" s="1"/>
  <c r="K237" i="10"/>
  <c r="J237" i="10"/>
  <c r="M236" i="10"/>
  <c r="O236" i="10" s="1"/>
  <c r="K236" i="10"/>
  <c r="J236" i="10"/>
  <c r="M235" i="10"/>
  <c r="O235" i="10" s="1"/>
  <c r="K235" i="10"/>
  <c r="J235" i="10"/>
  <c r="M234" i="10"/>
  <c r="O234" i="10" s="1"/>
  <c r="K234" i="10"/>
  <c r="J234" i="10"/>
  <c r="M233" i="10"/>
  <c r="O233" i="10" s="1"/>
  <c r="K233" i="10"/>
  <c r="J233" i="10"/>
  <c r="M232" i="10"/>
  <c r="O232" i="10" s="1"/>
  <c r="K232" i="10"/>
  <c r="J232" i="10"/>
  <c r="M231" i="10"/>
  <c r="O231" i="10" s="1"/>
  <c r="K231" i="10"/>
  <c r="J231" i="10"/>
  <c r="M230" i="10"/>
  <c r="O230" i="10" s="1"/>
  <c r="K230" i="10"/>
  <c r="J230" i="10"/>
  <c r="M229" i="10"/>
  <c r="O229" i="10" s="1"/>
  <c r="K229" i="10"/>
  <c r="J229" i="10"/>
  <c r="M228" i="10"/>
  <c r="O228" i="10" s="1"/>
  <c r="K228" i="10"/>
  <c r="J228" i="10"/>
  <c r="M227" i="10"/>
  <c r="O227" i="10" s="1"/>
  <c r="K227" i="10"/>
  <c r="J227" i="10"/>
  <c r="M226" i="10"/>
  <c r="O226" i="10" s="1"/>
  <c r="K226" i="10"/>
  <c r="J226" i="10"/>
  <c r="M225" i="10"/>
  <c r="O225" i="10" s="1"/>
  <c r="K225" i="10"/>
  <c r="J225" i="10"/>
  <c r="M224" i="10"/>
  <c r="O224" i="10" s="1"/>
  <c r="K224" i="10"/>
  <c r="J224" i="10"/>
  <c r="M223" i="10"/>
  <c r="O223" i="10" s="1"/>
  <c r="K223" i="10"/>
  <c r="J223" i="10"/>
  <c r="M222" i="10"/>
  <c r="O222" i="10" s="1"/>
  <c r="K222" i="10"/>
  <c r="J222" i="10"/>
  <c r="M221" i="10"/>
  <c r="O221" i="10" s="1"/>
  <c r="K221" i="10"/>
  <c r="J221" i="10"/>
  <c r="M220" i="10"/>
  <c r="O220" i="10" s="1"/>
  <c r="K220" i="10"/>
  <c r="J220" i="10"/>
  <c r="M219" i="10"/>
  <c r="O219" i="10" s="1"/>
  <c r="K219" i="10"/>
  <c r="J219" i="10"/>
  <c r="M218" i="10"/>
  <c r="O218" i="10" s="1"/>
  <c r="K218" i="10"/>
  <c r="J218" i="10"/>
  <c r="M217" i="10"/>
  <c r="O217" i="10" s="1"/>
  <c r="K217" i="10"/>
  <c r="J217" i="10"/>
  <c r="M216" i="10"/>
  <c r="O216" i="10" s="1"/>
  <c r="K216" i="10"/>
  <c r="J216" i="10"/>
  <c r="M215" i="10"/>
  <c r="O215" i="10" s="1"/>
  <c r="K215" i="10"/>
  <c r="J215" i="10"/>
  <c r="M214" i="10"/>
  <c r="O214" i="10" s="1"/>
  <c r="K214" i="10"/>
  <c r="J214" i="10"/>
  <c r="M213" i="10"/>
  <c r="O213" i="10" s="1"/>
  <c r="K213" i="10"/>
  <c r="J213" i="10"/>
  <c r="M212" i="10"/>
  <c r="O212" i="10" s="1"/>
  <c r="K212" i="10"/>
  <c r="J212" i="10"/>
  <c r="M211" i="10"/>
  <c r="O211" i="10" s="1"/>
  <c r="K211" i="10"/>
  <c r="J211" i="10"/>
  <c r="M210" i="10"/>
  <c r="O210" i="10" s="1"/>
  <c r="K210" i="10"/>
  <c r="J210" i="10"/>
  <c r="M209" i="10"/>
  <c r="O209" i="10" s="1"/>
  <c r="K209" i="10"/>
  <c r="J209" i="10"/>
  <c r="M208" i="10"/>
  <c r="O208" i="10" s="1"/>
  <c r="K208" i="10"/>
  <c r="J208" i="10"/>
  <c r="M207" i="10"/>
  <c r="O207" i="10" s="1"/>
  <c r="K207" i="10"/>
  <c r="J207" i="10"/>
  <c r="M206" i="10"/>
  <c r="O206" i="10" s="1"/>
  <c r="K206" i="10"/>
  <c r="J206" i="10"/>
  <c r="M205" i="10"/>
  <c r="O205" i="10" s="1"/>
  <c r="K205" i="10"/>
  <c r="J205" i="10"/>
  <c r="M204" i="10"/>
  <c r="O204" i="10" s="1"/>
  <c r="K204" i="10"/>
  <c r="J204" i="10"/>
  <c r="M203" i="10"/>
  <c r="O203" i="10" s="1"/>
  <c r="K203" i="10"/>
  <c r="J203" i="10"/>
  <c r="M202" i="10"/>
  <c r="O202" i="10" s="1"/>
  <c r="K202" i="10"/>
  <c r="J202" i="10"/>
  <c r="M201" i="10"/>
  <c r="O201" i="10" s="1"/>
  <c r="K201" i="10"/>
  <c r="J201" i="10"/>
  <c r="M200" i="10"/>
  <c r="O200" i="10" s="1"/>
  <c r="K200" i="10"/>
  <c r="J200" i="10"/>
  <c r="M199" i="10"/>
  <c r="O199" i="10" s="1"/>
  <c r="K199" i="10"/>
  <c r="J199" i="10"/>
  <c r="M198" i="10"/>
  <c r="O198" i="10" s="1"/>
  <c r="K198" i="10"/>
  <c r="J198" i="10"/>
  <c r="M197" i="10"/>
  <c r="O197" i="10" s="1"/>
  <c r="K197" i="10"/>
  <c r="J197" i="10"/>
  <c r="M196" i="10"/>
  <c r="O196" i="10" s="1"/>
  <c r="K196" i="10"/>
  <c r="J196" i="10"/>
  <c r="M195" i="10"/>
  <c r="O195" i="10" s="1"/>
  <c r="K195" i="10"/>
  <c r="J195" i="10"/>
  <c r="M194" i="10"/>
  <c r="O194" i="10" s="1"/>
  <c r="K194" i="10"/>
  <c r="J194" i="10"/>
  <c r="M193" i="10"/>
  <c r="O193" i="10" s="1"/>
  <c r="K193" i="10"/>
  <c r="J193" i="10"/>
  <c r="M192" i="10"/>
  <c r="O192" i="10" s="1"/>
  <c r="K192" i="10"/>
  <c r="J192" i="10"/>
  <c r="M191" i="10"/>
  <c r="O191" i="10" s="1"/>
  <c r="K191" i="10"/>
  <c r="J191" i="10"/>
  <c r="M190" i="10"/>
  <c r="O190" i="10" s="1"/>
  <c r="K190" i="10"/>
  <c r="J190" i="10"/>
  <c r="M189" i="10"/>
  <c r="O189" i="10" s="1"/>
  <c r="K189" i="10"/>
  <c r="J189" i="10"/>
  <c r="M188" i="10"/>
  <c r="O188" i="10" s="1"/>
  <c r="K188" i="10"/>
  <c r="J188" i="10"/>
  <c r="M187" i="10"/>
  <c r="O187" i="10" s="1"/>
  <c r="K187" i="10"/>
  <c r="J187" i="10"/>
  <c r="M186" i="10"/>
  <c r="O186" i="10" s="1"/>
  <c r="K186" i="10"/>
  <c r="J186" i="10"/>
  <c r="M185" i="10"/>
  <c r="O185" i="10" s="1"/>
  <c r="K185" i="10"/>
  <c r="J185" i="10"/>
  <c r="M184" i="10"/>
  <c r="O184" i="10" s="1"/>
  <c r="K184" i="10"/>
  <c r="J184" i="10"/>
  <c r="M183" i="10"/>
  <c r="O183" i="10" s="1"/>
  <c r="K183" i="10"/>
  <c r="J183" i="10"/>
  <c r="M182" i="10"/>
  <c r="O182" i="10" s="1"/>
  <c r="K182" i="10"/>
  <c r="J182" i="10"/>
  <c r="M181" i="10"/>
  <c r="O181" i="10" s="1"/>
  <c r="K181" i="10"/>
  <c r="J181" i="10"/>
  <c r="M180" i="10"/>
  <c r="O180" i="10" s="1"/>
  <c r="K180" i="10"/>
  <c r="J180" i="10"/>
  <c r="M179" i="10"/>
  <c r="O179" i="10" s="1"/>
  <c r="K179" i="10"/>
  <c r="J179" i="10"/>
  <c r="M178" i="10"/>
  <c r="O178" i="10" s="1"/>
  <c r="K178" i="10"/>
  <c r="J178" i="10"/>
  <c r="M177" i="10"/>
  <c r="O177" i="10" s="1"/>
  <c r="K177" i="10"/>
  <c r="J177" i="10"/>
  <c r="M176" i="10"/>
  <c r="O176" i="10" s="1"/>
  <c r="K176" i="10"/>
  <c r="J176" i="10"/>
  <c r="M175" i="10"/>
  <c r="O175" i="10" s="1"/>
  <c r="K175" i="10"/>
  <c r="J175" i="10"/>
  <c r="M174" i="10"/>
  <c r="O174" i="10" s="1"/>
  <c r="K174" i="10"/>
  <c r="J174" i="10"/>
  <c r="M173" i="10"/>
  <c r="O173" i="10" s="1"/>
  <c r="K173" i="10"/>
  <c r="J173" i="10"/>
  <c r="M172" i="10"/>
  <c r="O172" i="10" s="1"/>
  <c r="K172" i="10"/>
  <c r="J172" i="10"/>
  <c r="M171" i="10"/>
  <c r="O171" i="10" s="1"/>
  <c r="K171" i="10"/>
  <c r="J171" i="10"/>
  <c r="M170" i="10"/>
  <c r="O170" i="10" s="1"/>
  <c r="K170" i="10"/>
  <c r="J170" i="10"/>
  <c r="M169" i="10"/>
  <c r="O169" i="10" s="1"/>
  <c r="K169" i="10"/>
  <c r="J169" i="10"/>
  <c r="M168" i="10"/>
  <c r="O168" i="10" s="1"/>
  <c r="K168" i="10"/>
  <c r="J168" i="10"/>
  <c r="M167" i="10"/>
  <c r="O167" i="10" s="1"/>
  <c r="K167" i="10"/>
  <c r="J167" i="10"/>
  <c r="M166" i="10"/>
  <c r="O166" i="10" s="1"/>
  <c r="K166" i="10"/>
  <c r="J166" i="10"/>
  <c r="M165" i="10"/>
  <c r="O165" i="10" s="1"/>
  <c r="K165" i="10"/>
  <c r="J165" i="10"/>
  <c r="M164" i="10"/>
  <c r="O164" i="10" s="1"/>
  <c r="K164" i="10"/>
  <c r="J164" i="10"/>
  <c r="M163" i="10"/>
  <c r="O163" i="10" s="1"/>
  <c r="K163" i="10"/>
  <c r="J163" i="10"/>
  <c r="M162" i="10"/>
  <c r="O162" i="10" s="1"/>
  <c r="K162" i="10"/>
  <c r="J162" i="10"/>
  <c r="M161" i="10"/>
  <c r="O161" i="10" s="1"/>
  <c r="K161" i="10"/>
  <c r="J161" i="10"/>
  <c r="M160" i="10"/>
  <c r="O160" i="10" s="1"/>
  <c r="K160" i="10"/>
  <c r="J160" i="10"/>
  <c r="M159" i="10"/>
  <c r="O159" i="10" s="1"/>
  <c r="K159" i="10"/>
  <c r="J159" i="10"/>
  <c r="M158" i="10"/>
  <c r="O158" i="10" s="1"/>
  <c r="K158" i="10"/>
  <c r="J158" i="10"/>
  <c r="M157" i="10"/>
  <c r="O157" i="10" s="1"/>
  <c r="K157" i="10"/>
  <c r="J157" i="10"/>
  <c r="M156" i="10"/>
  <c r="O156" i="10" s="1"/>
  <c r="K156" i="10"/>
  <c r="J156" i="10"/>
  <c r="M155" i="10"/>
  <c r="O155" i="10" s="1"/>
  <c r="K155" i="10"/>
  <c r="J155" i="10"/>
  <c r="M154" i="10"/>
  <c r="O154" i="10" s="1"/>
  <c r="K154" i="10"/>
  <c r="J154" i="10"/>
  <c r="M153" i="10"/>
  <c r="O153" i="10" s="1"/>
  <c r="K153" i="10"/>
  <c r="J153" i="10"/>
  <c r="M152" i="10"/>
  <c r="O152" i="10" s="1"/>
  <c r="K152" i="10"/>
  <c r="J152" i="10"/>
  <c r="M151" i="10"/>
  <c r="O151" i="10" s="1"/>
  <c r="K151" i="10"/>
  <c r="J151" i="10"/>
  <c r="M150" i="10"/>
  <c r="O150" i="10" s="1"/>
  <c r="K150" i="10"/>
  <c r="J150" i="10"/>
  <c r="M149" i="10"/>
  <c r="O149" i="10" s="1"/>
  <c r="K149" i="10"/>
  <c r="J149" i="10"/>
  <c r="M148" i="10"/>
  <c r="O148" i="10" s="1"/>
  <c r="K148" i="10"/>
  <c r="J148" i="10"/>
  <c r="M147" i="10"/>
  <c r="O147" i="10" s="1"/>
  <c r="K147" i="10"/>
  <c r="J147" i="10"/>
  <c r="M146" i="10"/>
  <c r="O146" i="10" s="1"/>
  <c r="K146" i="10"/>
  <c r="J146" i="10"/>
  <c r="M145" i="10"/>
  <c r="O145" i="10" s="1"/>
  <c r="K145" i="10"/>
  <c r="J145" i="10"/>
  <c r="M144" i="10"/>
  <c r="O144" i="10" s="1"/>
  <c r="K144" i="10"/>
  <c r="J144" i="10"/>
  <c r="M143" i="10"/>
  <c r="O143" i="10" s="1"/>
  <c r="K143" i="10"/>
  <c r="J143" i="10"/>
  <c r="M142" i="10"/>
  <c r="O142" i="10" s="1"/>
  <c r="K142" i="10"/>
  <c r="J142" i="10"/>
  <c r="M141" i="10"/>
  <c r="O141" i="10" s="1"/>
  <c r="K141" i="10"/>
  <c r="J141" i="10"/>
  <c r="M140" i="10"/>
  <c r="O140" i="10" s="1"/>
  <c r="K140" i="10"/>
  <c r="J140" i="10"/>
  <c r="M139" i="10"/>
  <c r="O139" i="10" s="1"/>
  <c r="K139" i="10"/>
  <c r="J139" i="10"/>
  <c r="M138" i="10"/>
  <c r="O138" i="10" s="1"/>
  <c r="K138" i="10"/>
  <c r="J138" i="10"/>
  <c r="M137" i="10"/>
  <c r="O137" i="10" s="1"/>
  <c r="K137" i="10"/>
  <c r="J137" i="10"/>
  <c r="M136" i="10"/>
  <c r="O136" i="10" s="1"/>
  <c r="K136" i="10"/>
  <c r="J136" i="10"/>
  <c r="M135" i="10"/>
  <c r="O135" i="10" s="1"/>
  <c r="K135" i="10"/>
  <c r="J135" i="10"/>
  <c r="M134" i="10"/>
  <c r="O134" i="10" s="1"/>
  <c r="K134" i="10"/>
  <c r="J134" i="10"/>
  <c r="M133" i="10"/>
  <c r="O133" i="10" s="1"/>
  <c r="K133" i="10"/>
  <c r="J133" i="10"/>
  <c r="M132" i="10"/>
  <c r="O132" i="10" s="1"/>
  <c r="K132" i="10"/>
  <c r="J132" i="10"/>
  <c r="M131" i="10"/>
  <c r="O131" i="10" s="1"/>
  <c r="K131" i="10"/>
  <c r="J131" i="10"/>
  <c r="M130" i="10"/>
  <c r="O130" i="10" s="1"/>
  <c r="K130" i="10"/>
  <c r="J130" i="10"/>
  <c r="M129" i="10"/>
  <c r="O129" i="10" s="1"/>
  <c r="K129" i="10"/>
  <c r="J129" i="10"/>
  <c r="M128" i="10"/>
  <c r="O128" i="10" s="1"/>
  <c r="K128" i="10"/>
  <c r="J128" i="10"/>
  <c r="M127" i="10"/>
  <c r="O127" i="10" s="1"/>
  <c r="K127" i="10"/>
  <c r="J127" i="10"/>
  <c r="M126" i="10"/>
  <c r="O126" i="10" s="1"/>
  <c r="K126" i="10"/>
  <c r="J126" i="10"/>
  <c r="M125" i="10"/>
  <c r="O125" i="10" s="1"/>
  <c r="K125" i="10"/>
  <c r="J125" i="10"/>
  <c r="M124" i="10"/>
  <c r="O124" i="10" s="1"/>
  <c r="K124" i="10"/>
  <c r="J124" i="10"/>
  <c r="M123" i="10"/>
  <c r="O123" i="10" s="1"/>
  <c r="K123" i="10"/>
  <c r="J123" i="10"/>
  <c r="M122" i="10"/>
  <c r="O122" i="10" s="1"/>
  <c r="K122" i="10"/>
  <c r="J122" i="10"/>
  <c r="M121" i="10"/>
  <c r="O121" i="10" s="1"/>
  <c r="K121" i="10"/>
  <c r="J121" i="10"/>
  <c r="M120" i="10"/>
  <c r="O120" i="10" s="1"/>
  <c r="K120" i="10"/>
  <c r="J120" i="10"/>
  <c r="M119" i="10"/>
  <c r="O119" i="10" s="1"/>
  <c r="K119" i="10"/>
  <c r="J119" i="10"/>
  <c r="M118" i="10"/>
  <c r="O118" i="10" s="1"/>
  <c r="K118" i="10"/>
  <c r="J118" i="10"/>
  <c r="M117" i="10"/>
  <c r="O117" i="10" s="1"/>
  <c r="K117" i="10"/>
  <c r="J117" i="10"/>
  <c r="M116" i="10"/>
  <c r="O116" i="10" s="1"/>
  <c r="K116" i="10"/>
  <c r="J116" i="10"/>
  <c r="M115" i="10"/>
  <c r="O115" i="10" s="1"/>
  <c r="K115" i="10"/>
  <c r="J115" i="10"/>
  <c r="M114" i="10"/>
  <c r="O114" i="10" s="1"/>
  <c r="K114" i="10"/>
  <c r="J114" i="10"/>
  <c r="M113" i="10"/>
  <c r="O113" i="10" s="1"/>
  <c r="K113" i="10"/>
  <c r="J113" i="10"/>
  <c r="M112" i="10"/>
  <c r="O112" i="10" s="1"/>
  <c r="K112" i="10"/>
  <c r="J112" i="10"/>
  <c r="M111" i="10"/>
  <c r="O111" i="10" s="1"/>
  <c r="K111" i="10"/>
  <c r="J111" i="10"/>
  <c r="M110" i="10"/>
  <c r="O110" i="10" s="1"/>
  <c r="K110" i="10"/>
  <c r="J110" i="10"/>
  <c r="M109" i="10"/>
  <c r="O109" i="10" s="1"/>
  <c r="K109" i="10"/>
  <c r="J109" i="10"/>
  <c r="M108" i="10"/>
  <c r="O108" i="10" s="1"/>
  <c r="K108" i="10"/>
  <c r="J108" i="10"/>
  <c r="M107" i="10"/>
  <c r="O107" i="10" s="1"/>
  <c r="K107" i="10"/>
  <c r="J107" i="10"/>
  <c r="M106" i="10"/>
  <c r="O106" i="10" s="1"/>
  <c r="K106" i="10"/>
  <c r="J106" i="10"/>
  <c r="M105" i="10"/>
  <c r="O105" i="10" s="1"/>
  <c r="K105" i="10"/>
  <c r="J105" i="10"/>
  <c r="M104" i="10"/>
  <c r="O104" i="10" s="1"/>
  <c r="K104" i="10"/>
  <c r="J104" i="10"/>
  <c r="M103" i="10"/>
  <c r="O103" i="10" s="1"/>
  <c r="K103" i="10"/>
  <c r="J103" i="10"/>
  <c r="M102" i="10"/>
  <c r="O102" i="10" s="1"/>
  <c r="K102" i="10"/>
  <c r="J102" i="10"/>
  <c r="M101" i="10"/>
  <c r="O101" i="10" s="1"/>
  <c r="K101" i="10"/>
  <c r="J101" i="10"/>
  <c r="M100" i="10"/>
  <c r="O100" i="10" s="1"/>
  <c r="K100" i="10"/>
  <c r="J100" i="10"/>
  <c r="M99" i="10"/>
  <c r="O99" i="10" s="1"/>
  <c r="K99" i="10"/>
  <c r="J99" i="10"/>
  <c r="M98" i="10"/>
  <c r="O98" i="10" s="1"/>
  <c r="K98" i="10"/>
  <c r="J98" i="10"/>
  <c r="M97" i="10"/>
  <c r="O97" i="10" s="1"/>
  <c r="K97" i="10"/>
  <c r="J97" i="10"/>
  <c r="M96" i="10"/>
  <c r="O96" i="10" s="1"/>
  <c r="K96" i="10"/>
  <c r="J96" i="10"/>
  <c r="M95" i="10"/>
  <c r="O95" i="10" s="1"/>
  <c r="K95" i="10"/>
  <c r="J95" i="10"/>
  <c r="M94" i="10"/>
  <c r="O94" i="10" s="1"/>
  <c r="K94" i="10"/>
  <c r="J94" i="10"/>
  <c r="M93" i="10"/>
  <c r="O93" i="10" s="1"/>
  <c r="K93" i="10"/>
  <c r="J93" i="10"/>
  <c r="M92" i="10"/>
  <c r="O92" i="10" s="1"/>
  <c r="K92" i="10"/>
  <c r="J92" i="10"/>
  <c r="M91" i="10"/>
  <c r="O91" i="10" s="1"/>
  <c r="K91" i="10"/>
  <c r="J91" i="10"/>
  <c r="M90" i="10"/>
  <c r="O90" i="10" s="1"/>
  <c r="K90" i="10"/>
  <c r="J90" i="10"/>
  <c r="M89" i="10"/>
  <c r="O89" i="10" s="1"/>
  <c r="K89" i="10"/>
  <c r="J89" i="10"/>
  <c r="M88" i="10"/>
  <c r="O88" i="10" s="1"/>
  <c r="K88" i="10"/>
  <c r="J88" i="10"/>
  <c r="M87" i="10"/>
  <c r="O87" i="10" s="1"/>
  <c r="K87" i="10"/>
  <c r="J87" i="10"/>
  <c r="M86" i="10"/>
  <c r="O86" i="10" s="1"/>
  <c r="K86" i="10"/>
  <c r="J86" i="10"/>
  <c r="M85" i="10"/>
  <c r="O85" i="10" s="1"/>
  <c r="K85" i="10"/>
  <c r="J85" i="10"/>
  <c r="M84" i="10"/>
  <c r="O84" i="10" s="1"/>
  <c r="K84" i="10"/>
  <c r="J84" i="10"/>
  <c r="M83" i="10"/>
  <c r="O83" i="10" s="1"/>
  <c r="K83" i="10"/>
  <c r="J83" i="10"/>
  <c r="M82" i="10"/>
  <c r="O82" i="10" s="1"/>
  <c r="K82" i="10"/>
  <c r="J82" i="10"/>
  <c r="M81" i="10"/>
  <c r="O81" i="10" s="1"/>
  <c r="K81" i="10"/>
  <c r="J81" i="10"/>
  <c r="M80" i="10"/>
  <c r="O80" i="10" s="1"/>
  <c r="K80" i="10"/>
  <c r="J80" i="10"/>
  <c r="M79" i="10"/>
  <c r="O79" i="10" s="1"/>
  <c r="K79" i="10"/>
  <c r="J79" i="10"/>
  <c r="M78" i="10"/>
  <c r="O78" i="10" s="1"/>
  <c r="K78" i="10"/>
  <c r="J78" i="10"/>
  <c r="M77" i="10"/>
  <c r="O77" i="10" s="1"/>
  <c r="K77" i="10"/>
  <c r="J77" i="10"/>
  <c r="M76" i="10"/>
  <c r="O76" i="10" s="1"/>
  <c r="K76" i="10"/>
  <c r="J76" i="10"/>
  <c r="M75" i="10"/>
  <c r="O75" i="10" s="1"/>
  <c r="K75" i="10"/>
  <c r="J75" i="10"/>
  <c r="M74" i="10"/>
  <c r="O74" i="10" s="1"/>
  <c r="K74" i="10"/>
  <c r="J74" i="10"/>
  <c r="M73" i="10"/>
  <c r="O73" i="10" s="1"/>
  <c r="K73" i="10"/>
  <c r="J73" i="10"/>
  <c r="M72" i="10"/>
  <c r="O72" i="10" s="1"/>
  <c r="K72" i="10"/>
  <c r="J72" i="10"/>
  <c r="M71" i="10"/>
  <c r="O71" i="10" s="1"/>
  <c r="K71" i="10"/>
  <c r="J71" i="10"/>
  <c r="M70" i="10"/>
  <c r="O70" i="10" s="1"/>
  <c r="K70" i="10"/>
  <c r="J70" i="10"/>
  <c r="M69" i="10"/>
  <c r="O69" i="10" s="1"/>
  <c r="K69" i="10"/>
  <c r="J69" i="10"/>
  <c r="M68" i="10"/>
  <c r="O68" i="10" s="1"/>
  <c r="K68" i="10"/>
  <c r="J68" i="10"/>
  <c r="M67" i="10"/>
  <c r="O67" i="10" s="1"/>
  <c r="K67" i="10"/>
  <c r="J67" i="10"/>
  <c r="M66" i="10"/>
  <c r="O66" i="10" s="1"/>
  <c r="K66" i="10"/>
  <c r="J66" i="10"/>
  <c r="M65" i="10"/>
  <c r="O65" i="10" s="1"/>
  <c r="K65" i="10"/>
  <c r="J65" i="10"/>
  <c r="M64" i="10"/>
  <c r="O64" i="10" s="1"/>
  <c r="K64" i="10"/>
  <c r="J64" i="10"/>
  <c r="M63" i="10"/>
  <c r="O63" i="10" s="1"/>
  <c r="K63" i="10"/>
  <c r="J63" i="10"/>
  <c r="M62" i="10"/>
  <c r="O62" i="10" s="1"/>
  <c r="K62" i="10"/>
  <c r="J62" i="10"/>
  <c r="M61" i="10"/>
  <c r="O61" i="10" s="1"/>
  <c r="K61" i="10"/>
  <c r="J61" i="10"/>
  <c r="M60" i="10"/>
  <c r="O60" i="10" s="1"/>
  <c r="K60" i="10"/>
  <c r="J60" i="10"/>
  <c r="M59" i="10"/>
  <c r="O59" i="10" s="1"/>
  <c r="K59" i="10"/>
  <c r="J59" i="10"/>
  <c r="M58" i="10"/>
  <c r="O58" i="10" s="1"/>
  <c r="K58" i="10"/>
  <c r="J58" i="10"/>
  <c r="M57" i="10"/>
  <c r="O57" i="10" s="1"/>
  <c r="K57" i="10"/>
  <c r="J57" i="10"/>
  <c r="M56" i="10"/>
  <c r="O56" i="10" s="1"/>
  <c r="K56" i="10"/>
  <c r="J56" i="10"/>
  <c r="M55" i="10"/>
  <c r="O55" i="10" s="1"/>
  <c r="K55" i="10"/>
  <c r="J55" i="10"/>
  <c r="M54" i="10"/>
  <c r="O54" i="10" s="1"/>
  <c r="K54" i="10"/>
  <c r="J54" i="10"/>
  <c r="M53" i="10"/>
  <c r="O53" i="10" s="1"/>
  <c r="K53" i="10"/>
  <c r="J53" i="10"/>
  <c r="M52" i="10"/>
  <c r="O52" i="10" s="1"/>
  <c r="K52" i="10"/>
  <c r="J52" i="10"/>
  <c r="M51" i="10"/>
  <c r="O51" i="10" s="1"/>
  <c r="K51" i="10"/>
  <c r="J51" i="10"/>
  <c r="M50" i="10"/>
  <c r="O50" i="10" s="1"/>
  <c r="K50" i="10"/>
  <c r="J50" i="10"/>
  <c r="M49" i="10"/>
  <c r="O49" i="10" s="1"/>
  <c r="K49" i="10"/>
  <c r="J49" i="10"/>
  <c r="M48" i="10"/>
  <c r="O48" i="10" s="1"/>
  <c r="K48" i="10"/>
  <c r="J48" i="10"/>
  <c r="M47" i="10"/>
  <c r="O47" i="10" s="1"/>
  <c r="K47" i="10"/>
  <c r="J47" i="10"/>
  <c r="M46" i="10"/>
  <c r="O46" i="10" s="1"/>
  <c r="K46" i="10"/>
  <c r="J46" i="10"/>
  <c r="M45" i="10"/>
  <c r="O45" i="10" s="1"/>
  <c r="K45" i="10"/>
  <c r="J45" i="10"/>
  <c r="M44" i="10"/>
  <c r="O44" i="10" s="1"/>
  <c r="K44" i="10"/>
  <c r="J44" i="10"/>
  <c r="M43" i="10"/>
  <c r="O43" i="10" s="1"/>
  <c r="K43" i="10"/>
  <c r="J43" i="10"/>
  <c r="M42" i="10"/>
  <c r="O42" i="10" s="1"/>
  <c r="K42" i="10"/>
  <c r="J42" i="10"/>
  <c r="M41" i="10"/>
  <c r="O41" i="10" s="1"/>
  <c r="K41" i="10"/>
  <c r="J41" i="10"/>
  <c r="M40" i="10"/>
  <c r="O40" i="10" s="1"/>
  <c r="K40" i="10"/>
  <c r="J40" i="10"/>
  <c r="M39" i="10"/>
  <c r="O39" i="10" s="1"/>
  <c r="K39" i="10"/>
  <c r="J39" i="10"/>
  <c r="M38" i="10"/>
  <c r="O38" i="10" s="1"/>
  <c r="K38" i="10"/>
  <c r="J38" i="10"/>
  <c r="M37" i="10"/>
  <c r="O37" i="10" s="1"/>
  <c r="K37" i="10"/>
  <c r="J37" i="10"/>
  <c r="M36" i="10"/>
  <c r="O36" i="10" s="1"/>
  <c r="K36" i="10"/>
  <c r="J36" i="10"/>
  <c r="M35" i="10"/>
  <c r="O35" i="10" s="1"/>
  <c r="K35" i="10"/>
  <c r="J35" i="10"/>
  <c r="M34" i="10"/>
  <c r="O34" i="10" s="1"/>
  <c r="K34" i="10"/>
  <c r="J34" i="10"/>
  <c r="M33" i="10"/>
  <c r="O33" i="10" s="1"/>
  <c r="K33" i="10"/>
  <c r="J33" i="10"/>
  <c r="M32" i="10"/>
  <c r="O32" i="10" s="1"/>
  <c r="K32" i="10"/>
  <c r="J32" i="10"/>
  <c r="M31" i="10"/>
  <c r="O31" i="10" s="1"/>
  <c r="K31" i="10"/>
  <c r="J31" i="10"/>
  <c r="M30" i="10"/>
  <c r="O30" i="10" s="1"/>
  <c r="K30" i="10"/>
  <c r="J30" i="10"/>
  <c r="M29" i="10"/>
  <c r="O29" i="10" s="1"/>
  <c r="K29" i="10"/>
  <c r="J29" i="10"/>
  <c r="M28" i="10"/>
  <c r="O28" i="10" s="1"/>
  <c r="K28" i="10"/>
  <c r="J28" i="10"/>
  <c r="M27" i="10"/>
  <c r="O27" i="10" s="1"/>
  <c r="K27" i="10"/>
  <c r="J27" i="10"/>
  <c r="M26" i="10"/>
  <c r="O26" i="10" s="1"/>
  <c r="K26" i="10"/>
  <c r="J26" i="10"/>
  <c r="M25" i="10"/>
  <c r="O25" i="10" s="1"/>
  <c r="K25" i="10"/>
  <c r="J25" i="10"/>
  <c r="M24" i="10"/>
  <c r="O24" i="10" s="1"/>
  <c r="K24" i="10"/>
  <c r="J24" i="10"/>
  <c r="M23" i="10"/>
  <c r="O23" i="10" s="1"/>
  <c r="K23" i="10"/>
  <c r="J23" i="10"/>
  <c r="M22" i="10"/>
  <c r="O22" i="10" s="1"/>
  <c r="K22" i="10"/>
  <c r="J22" i="10"/>
  <c r="M21" i="10"/>
  <c r="O21" i="10" s="1"/>
  <c r="K21" i="10"/>
  <c r="J21" i="10"/>
  <c r="M20" i="10"/>
  <c r="O20" i="10" s="1"/>
  <c r="K20" i="10"/>
  <c r="J20" i="10"/>
  <c r="M19" i="10"/>
  <c r="O19" i="10" s="1"/>
  <c r="K19" i="10"/>
  <c r="J19" i="10"/>
  <c r="M18" i="10"/>
  <c r="O18" i="10" s="1"/>
  <c r="K18" i="10"/>
  <c r="J18" i="10"/>
  <c r="M17" i="10"/>
  <c r="O17" i="10" s="1"/>
  <c r="K17" i="10"/>
  <c r="J17" i="10"/>
  <c r="M16" i="10"/>
  <c r="O16" i="10" s="1"/>
  <c r="K16" i="10"/>
  <c r="J16" i="10"/>
  <c r="M15" i="10"/>
  <c r="O15" i="10" s="1"/>
  <c r="K15" i="10"/>
  <c r="J15" i="10"/>
  <c r="M14" i="10"/>
  <c r="O14" i="10" s="1"/>
  <c r="K14" i="10"/>
  <c r="J14" i="10"/>
  <c r="M13" i="10"/>
  <c r="O13" i="10" s="1"/>
  <c r="K13" i="10"/>
  <c r="J13" i="10"/>
  <c r="M12" i="10"/>
  <c r="O12" i="10" s="1"/>
  <c r="K12" i="10"/>
  <c r="J12" i="10"/>
  <c r="M11" i="10"/>
  <c r="O11" i="10" s="1"/>
  <c r="K11" i="10"/>
  <c r="J11" i="10"/>
  <c r="M10" i="10"/>
  <c r="O10" i="10" s="1"/>
  <c r="K10" i="10"/>
  <c r="J10" i="10"/>
  <c r="M9" i="10"/>
  <c r="O9" i="10" s="1"/>
  <c r="K9" i="10"/>
  <c r="J9" i="10"/>
  <c r="M8" i="10"/>
  <c r="O8" i="10" s="1"/>
  <c r="K8" i="10"/>
  <c r="J8" i="10"/>
  <c r="M7" i="10"/>
  <c r="O7" i="10" s="1"/>
  <c r="K7" i="10"/>
  <c r="J7" i="10"/>
  <c r="M6" i="10"/>
  <c r="O6" i="10" s="1"/>
  <c r="K6" i="10"/>
  <c r="J6" i="10"/>
  <c r="M5" i="10"/>
  <c r="O5" i="10" s="1"/>
  <c r="K5" i="10"/>
  <c r="J5" i="10"/>
  <c r="M4" i="10"/>
  <c r="O4" i="10" s="1"/>
  <c r="K4" i="10"/>
  <c r="J4" i="10"/>
  <c r="M3" i="10"/>
  <c r="O3" i="10" s="1"/>
  <c r="K3" i="10"/>
  <c r="J3" i="10"/>
  <c r="M2" i="10"/>
  <c r="O2" i="10" s="1"/>
  <c r="K2" i="10"/>
  <c r="J2" i="10"/>
  <c r="C526" i="7" a="1"/>
  <c r="C526" i="7" s="1"/>
  <c r="C525" i="7" a="1"/>
  <c r="C525" i="7" s="1"/>
  <c r="C524" i="7" a="1"/>
  <c r="C524" i="7" s="1"/>
  <c r="C523" i="7" a="1"/>
  <c r="C523" i="7" s="1"/>
  <c r="C522" i="7" a="1"/>
  <c r="C522" i="7" s="1"/>
  <c r="C521" i="7" a="1"/>
  <c r="C521" i="7" s="1"/>
  <c r="C520" i="7" a="1"/>
  <c r="C520" i="7" s="1"/>
  <c r="C519" i="7" a="1"/>
  <c r="C519" i="7" s="1"/>
  <c r="C518" i="7" a="1"/>
  <c r="C518" i="7" s="1"/>
  <c r="C517" i="7" a="1"/>
  <c r="C517" i="7" s="1"/>
  <c r="C516" i="7" a="1"/>
  <c r="C516" i="7" s="1"/>
  <c r="C515" i="7" a="1"/>
  <c r="C515" i="7" s="1"/>
  <c r="C514" i="7" a="1"/>
  <c r="C514" i="7" s="1"/>
  <c r="C513" i="7" a="1"/>
  <c r="C513" i="7" s="1"/>
  <c r="C512" i="7" a="1"/>
  <c r="C512" i="7" s="1"/>
  <c r="C511" i="7" a="1"/>
  <c r="C511" i="7" s="1"/>
  <c r="C510" i="7" a="1"/>
  <c r="C510" i="7" s="1"/>
  <c r="C509" i="7" a="1"/>
  <c r="C509" i="7" s="1"/>
  <c r="C508" i="7" a="1"/>
  <c r="C508" i="7" s="1"/>
  <c r="C507" i="7" a="1"/>
  <c r="C507" i="7" s="1"/>
  <c r="C506" i="7" a="1"/>
  <c r="C506" i="7" s="1"/>
  <c r="C505" i="7" a="1"/>
  <c r="C505" i="7" s="1"/>
  <c r="C504" i="7" a="1"/>
  <c r="C504" i="7" s="1"/>
  <c r="C503" i="7" a="1"/>
  <c r="C503" i="7" s="1"/>
  <c r="C502" i="7" a="1"/>
  <c r="C502" i="7" s="1"/>
  <c r="C501" i="7" a="1"/>
  <c r="C501" i="7" s="1"/>
  <c r="C500" i="7" a="1"/>
  <c r="C500" i="7" s="1"/>
  <c r="C499" i="7" a="1"/>
  <c r="C499" i="7" s="1"/>
  <c r="C498" i="7" a="1"/>
  <c r="C498" i="7" s="1"/>
  <c r="C497" i="7" a="1"/>
  <c r="C497" i="7" s="1"/>
  <c r="C496" i="7" a="1"/>
  <c r="C496" i="7" s="1"/>
  <c r="C495" i="7" a="1"/>
  <c r="C495" i="7" s="1"/>
  <c r="C494" i="7" a="1"/>
  <c r="C494" i="7" s="1"/>
  <c r="C493" i="7" a="1"/>
  <c r="C493" i="7" s="1"/>
  <c r="C492" i="7" a="1"/>
  <c r="C492" i="7" s="1"/>
  <c r="C491" i="7" a="1"/>
  <c r="C491" i="7" s="1"/>
  <c r="C490" i="7" a="1"/>
  <c r="C490" i="7" s="1"/>
  <c r="C489" i="7" a="1"/>
  <c r="C489" i="7" s="1"/>
  <c r="C488" i="7" a="1"/>
  <c r="C488" i="7" s="1"/>
  <c r="C487" i="7" a="1"/>
  <c r="C487" i="7" s="1"/>
  <c r="C486" i="7" a="1"/>
  <c r="C486" i="7" s="1"/>
  <c r="C485" i="7" a="1"/>
  <c r="C485" i="7" s="1"/>
  <c r="C484" i="7" a="1"/>
  <c r="C484" i="7" s="1"/>
  <c r="C483" i="7" a="1"/>
  <c r="C483" i="7" s="1"/>
  <c r="C482" i="7" a="1"/>
  <c r="C482" i="7" s="1"/>
  <c r="C481" i="7" a="1"/>
  <c r="C481" i="7" s="1"/>
  <c r="C480" i="7" a="1"/>
  <c r="C480" i="7" s="1"/>
  <c r="C479" i="7" a="1"/>
  <c r="C479" i="7" s="1"/>
  <c r="C478" i="7" a="1"/>
  <c r="C478" i="7" s="1"/>
  <c r="C477" i="7" a="1"/>
  <c r="C477" i="7" s="1"/>
  <c r="C476" i="7" a="1"/>
  <c r="C476" i="7" s="1"/>
  <c r="C475" i="7" a="1"/>
  <c r="C475" i="7" s="1"/>
  <c r="C474" i="7" a="1"/>
  <c r="C474" i="7" s="1"/>
  <c r="C473" i="7" a="1"/>
  <c r="C473" i="7" s="1"/>
  <c r="C472" i="7" a="1"/>
  <c r="C472" i="7" s="1"/>
  <c r="C471" i="7" a="1"/>
  <c r="C471" i="7" s="1"/>
  <c r="C470" i="7" a="1"/>
  <c r="C470" i="7" s="1"/>
  <c r="C469" i="7" a="1"/>
  <c r="C469" i="7" s="1"/>
  <c r="C468" i="7" a="1"/>
  <c r="C468" i="7" s="1"/>
  <c r="C467" i="7" a="1"/>
  <c r="C467" i="7" s="1"/>
  <c r="C466" i="7" a="1"/>
  <c r="C466" i="7" s="1"/>
  <c r="C465" i="7" a="1"/>
  <c r="C465" i="7" s="1"/>
  <c r="C464" i="7" a="1"/>
  <c r="C464" i="7" s="1"/>
  <c r="C463" i="7" a="1"/>
  <c r="C463" i="7" s="1"/>
  <c r="C462" i="7" a="1"/>
  <c r="C462" i="7" s="1"/>
  <c r="C461" i="7" a="1"/>
  <c r="C461" i="7" s="1"/>
  <c r="C460" i="7" a="1"/>
  <c r="C460" i="7" s="1"/>
  <c r="C459" i="7" a="1"/>
  <c r="C459" i="7" s="1"/>
  <c r="C458" i="7" a="1"/>
  <c r="C458" i="7" s="1"/>
  <c r="C457" i="7" a="1"/>
  <c r="C457" i="7" s="1"/>
  <c r="C456" i="7" a="1"/>
  <c r="C456" i="7" s="1"/>
  <c r="C455" i="7" a="1"/>
  <c r="C455" i="7" s="1"/>
  <c r="C454" i="7" a="1"/>
  <c r="C454" i="7" s="1"/>
  <c r="C453" i="7" a="1"/>
  <c r="C453" i="7" s="1"/>
  <c r="C452" i="7" a="1"/>
  <c r="C452" i="7" s="1"/>
  <c r="C451" i="7" a="1"/>
  <c r="C451" i="7" s="1"/>
  <c r="C450" i="7" a="1"/>
  <c r="C450" i="7" s="1"/>
  <c r="C449" i="7" a="1"/>
  <c r="C449" i="7" s="1"/>
  <c r="C448" i="7" a="1"/>
  <c r="C448" i="7" s="1"/>
  <c r="C447" i="7" a="1"/>
  <c r="C447" i="7" s="1"/>
  <c r="C446" i="7" a="1"/>
  <c r="C446" i="7" s="1"/>
  <c r="C445" i="7" a="1"/>
  <c r="C445" i="7" s="1"/>
  <c r="C444" i="7" a="1"/>
  <c r="C444" i="7" s="1"/>
  <c r="C443" i="7" a="1"/>
  <c r="C443" i="7" s="1"/>
  <c r="C442" i="7" a="1"/>
  <c r="C442" i="7" s="1"/>
  <c r="C441" i="7" a="1"/>
  <c r="C441" i="7" s="1"/>
  <c r="C440" i="7" a="1"/>
  <c r="C440" i="7" s="1"/>
  <c r="C439" i="7" a="1"/>
  <c r="C439" i="7" s="1"/>
  <c r="C438" i="7" a="1"/>
  <c r="C438" i="7" s="1"/>
  <c r="C437" i="7" a="1"/>
  <c r="C437" i="7" s="1"/>
  <c r="C436" i="7" a="1"/>
  <c r="C436" i="7" s="1"/>
  <c r="C435" i="7" a="1"/>
  <c r="C435" i="7" s="1"/>
  <c r="C434" i="7" a="1"/>
  <c r="C434" i="7" s="1"/>
  <c r="C433" i="7" a="1"/>
  <c r="C433" i="7" s="1"/>
  <c r="C432" i="7" a="1"/>
  <c r="C432" i="7" s="1"/>
  <c r="C431" i="7" a="1"/>
  <c r="C431" i="7" s="1"/>
  <c r="C430" i="7" a="1"/>
  <c r="C430" i="7" s="1"/>
  <c r="C429" i="7" a="1"/>
  <c r="C429" i="7" s="1"/>
  <c r="C428" i="7" a="1"/>
  <c r="C428" i="7" s="1"/>
  <c r="C427" i="7" a="1"/>
  <c r="C427" i="7" s="1"/>
  <c r="C426" i="7" a="1"/>
  <c r="C426" i="7" s="1"/>
  <c r="C425" i="7" a="1"/>
  <c r="C425" i="7" s="1"/>
  <c r="C424" i="7" a="1"/>
  <c r="C424" i="7" s="1"/>
  <c r="C423" i="7" a="1"/>
  <c r="C423" i="7" s="1"/>
  <c r="C422" i="7" a="1"/>
  <c r="C422" i="7" s="1"/>
  <c r="C421" i="7" a="1"/>
  <c r="C421" i="7" s="1"/>
  <c r="C420" i="7" a="1"/>
  <c r="C420" i="7" s="1"/>
  <c r="C419" i="7" a="1"/>
  <c r="C419" i="7" s="1"/>
  <c r="C418" i="7" a="1"/>
  <c r="C418" i="7" s="1"/>
  <c r="C417" i="7" a="1"/>
  <c r="C417" i="7" s="1"/>
  <c r="C416" i="7" a="1"/>
  <c r="C416" i="7" s="1"/>
  <c r="C415" i="7" a="1"/>
  <c r="C415" i="7" s="1"/>
  <c r="C414" i="7" a="1"/>
  <c r="C414" i="7" s="1"/>
  <c r="C413" i="7" a="1"/>
  <c r="C413" i="7" s="1"/>
  <c r="C412" i="7" a="1"/>
  <c r="C412" i="7" s="1"/>
  <c r="C411" i="7" a="1"/>
  <c r="C411" i="7" s="1"/>
  <c r="C410" i="7" a="1"/>
  <c r="C410" i="7" s="1"/>
  <c r="C409" i="7" a="1"/>
  <c r="C409" i="7" s="1"/>
  <c r="C408" i="7" a="1"/>
  <c r="C408" i="7" s="1"/>
  <c r="C407" i="7" a="1"/>
  <c r="C407" i="7" s="1"/>
  <c r="C406" i="7" a="1"/>
  <c r="C406" i="7" s="1"/>
  <c r="C405" i="7" a="1"/>
  <c r="C405" i="7" s="1"/>
  <c r="C404" i="7" a="1"/>
  <c r="C404" i="7" s="1"/>
  <c r="C403" i="7" a="1"/>
  <c r="C403" i="7" s="1"/>
  <c r="C402" i="7" a="1"/>
  <c r="C402" i="7" s="1"/>
  <c r="C401" i="7" a="1"/>
  <c r="C401" i="7" s="1"/>
  <c r="C400" i="7" a="1"/>
  <c r="C400" i="7" s="1"/>
  <c r="C399" i="7" a="1"/>
  <c r="C399" i="7" s="1"/>
  <c r="C398" i="7" a="1"/>
  <c r="C398" i="7" s="1"/>
  <c r="C397" i="7" a="1"/>
  <c r="C397" i="7" s="1"/>
  <c r="C396" i="7" a="1"/>
  <c r="C396" i="7" s="1"/>
  <c r="C395" i="7" a="1"/>
  <c r="C395" i="7" s="1"/>
  <c r="C394" i="7" a="1"/>
  <c r="C394" i="7" s="1"/>
  <c r="C393" i="7" a="1"/>
  <c r="C393" i="7" s="1"/>
  <c r="C392" i="7" a="1"/>
  <c r="C392" i="7" s="1"/>
  <c r="C391" i="7" a="1"/>
  <c r="C391" i="7" s="1"/>
  <c r="C390" i="7" a="1"/>
  <c r="C390" i="7" s="1"/>
  <c r="C389" i="7" a="1"/>
  <c r="C389" i="7" s="1"/>
  <c r="C388" i="7" a="1"/>
  <c r="C388" i="7" s="1"/>
  <c r="C387" i="7" a="1"/>
  <c r="C387" i="7" s="1"/>
  <c r="C386" i="7" a="1"/>
  <c r="C386" i="7" s="1"/>
  <c r="C385" i="7" a="1"/>
  <c r="C385" i="7" s="1"/>
  <c r="C384" i="7" a="1"/>
  <c r="C384" i="7" s="1"/>
  <c r="C383" i="7" a="1"/>
  <c r="C383" i="7" s="1"/>
  <c r="C382" i="7" a="1"/>
  <c r="C382" i="7" s="1"/>
  <c r="C381" i="7" a="1"/>
  <c r="C381" i="7" s="1"/>
  <c r="C380" i="7" a="1"/>
  <c r="C380" i="7" s="1"/>
  <c r="C379" i="7" a="1"/>
  <c r="C379" i="7" s="1"/>
  <c r="C378" i="7" a="1"/>
  <c r="C378" i="7" s="1"/>
  <c r="C377" i="7" a="1"/>
  <c r="C377" i="7" s="1"/>
  <c r="C376" i="7" a="1"/>
  <c r="C376" i="7" s="1"/>
  <c r="C375" i="7" a="1"/>
  <c r="C375" i="7" s="1"/>
  <c r="C374" i="7" a="1"/>
  <c r="C374" i="7" s="1"/>
  <c r="C373" i="7" a="1"/>
  <c r="C373" i="7" s="1"/>
  <c r="C372" i="7" a="1"/>
  <c r="C372" i="7" s="1"/>
  <c r="C371" i="7" a="1"/>
  <c r="C371" i="7" s="1"/>
  <c r="C370" i="7" a="1"/>
  <c r="C370" i="7" s="1"/>
  <c r="C369" i="7" a="1"/>
  <c r="C369" i="7" s="1"/>
  <c r="C368" i="7" a="1"/>
  <c r="C368" i="7" s="1"/>
  <c r="C367" i="7" a="1"/>
  <c r="C367" i="7" s="1"/>
  <c r="C366" i="7" a="1"/>
  <c r="C366" i="7" s="1"/>
  <c r="C365" i="7" a="1"/>
  <c r="C365" i="7" s="1"/>
  <c r="C364" i="7" a="1"/>
  <c r="C364" i="7" s="1"/>
  <c r="C363" i="7" a="1"/>
  <c r="C363" i="7" s="1"/>
  <c r="C362" i="7" a="1"/>
  <c r="C362" i="7" s="1"/>
  <c r="C361" i="7" a="1"/>
  <c r="C361" i="7" s="1"/>
  <c r="C360" i="7" a="1"/>
  <c r="C360" i="7" s="1"/>
  <c r="C359" i="7" a="1"/>
  <c r="C359" i="7" s="1"/>
  <c r="C358" i="7" a="1"/>
  <c r="C358" i="7" s="1"/>
  <c r="C357" i="7" a="1"/>
  <c r="C357" i="7" s="1"/>
  <c r="C356" i="7" a="1"/>
  <c r="C356" i="7" s="1"/>
  <c r="C355" i="7" a="1"/>
  <c r="C355" i="7" s="1"/>
  <c r="C354" i="7" a="1"/>
  <c r="C354" i="7" s="1"/>
  <c r="C353" i="7" a="1"/>
  <c r="C353" i="7" s="1"/>
  <c r="C352" i="7" a="1"/>
  <c r="C352" i="7" s="1"/>
  <c r="C351" i="7" a="1"/>
  <c r="C351" i="7" s="1"/>
  <c r="C350" i="7" a="1"/>
  <c r="C350" i="7" s="1"/>
  <c r="C349" i="7" a="1"/>
  <c r="C349" i="7" s="1"/>
  <c r="C348" i="7" a="1"/>
  <c r="C348" i="7" s="1"/>
  <c r="C347" i="7" a="1"/>
  <c r="C347" i="7" s="1"/>
  <c r="C346" i="7" a="1"/>
  <c r="C346" i="7" s="1"/>
  <c r="C345" i="7" a="1"/>
  <c r="C345" i="7" s="1"/>
  <c r="C344" i="7" a="1"/>
  <c r="C344" i="7" s="1"/>
  <c r="C343" i="7" a="1"/>
  <c r="C343" i="7" s="1"/>
  <c r="C342" i="7" a="1"/>
  <c r="C342" i="7" s="1"/>
  <c r="C341" i="7" a="1"/>
  <c r="C341" i="7" s="1"/>
  <c r="C340" i="7" a="1"/>
  <c r="C340" i="7" s="1"/>
  <c r="C339" i="7" a="1"/>
  <c r="C339" i="7" s="1"/>
  <c r="C338" i="7" a="1"/>
  <c r="C338" i="7" s="1"/>
  <c r="C337" i="7" a="1"/>
  <c r="C337" i="7" s="1"/>
  <c r="C336" i="7" a="1"/>
  <c r="C336" i="7" s="1"/>
  <c r="C335" i="7" a="1"/>
  <c r="C335" i="7" s="1"/>
  <c r="C334" i="7" a="1"/>
  <c r="C334" i="7" s="1"/>
  <c r="C333" i="7" a="1"/>
  <c r="C333" i="7" s="1"/>
  <c r="C332" i="7" a="1"/>
  <c r="C332" i="7" s="1"/>
  <c r="C331" i="7" a="1"/>
  <c r="C331" i="7" s="1"/>
  <c r="C330" i="7" a="1"/>
  <c r="C330" i="7" s="1"/>
  <c r="C329" i="7" a="1"/>
  <c r="C329" i="7" s="1"/>
  <c r="C328" i="7" a="1"/>
  <c r="C328" i="7" s="1"/>
  <c r="C327" i="7" a="1"/>
  <c r="C327" i="7" s="1"/>
  <c r="C326" i="7" a="1"/>
  <c r="C326" i="7" s="1"/>
  <c r="C325" i="7" a="1"/>
  <c r="C325" i="7" s="1"/>
  <c r="C324" i="7" a="1"/>
  <c r="C324" i="7" s="1"/>
  <c r="C323" i="7" a="1"/>
  <c r="C323" i="7" s="1"/>
  <c r="C322" i="7" a="1"/>
  <c r="C322" i="7" s="1"/>
  <c r="C321" i="7" a="1"/>
  <c r="C321" i="7" s="1"/>
  <c r="C320" i="7" a="1"/>
  <c r="C320" i="7" s="1"/>
  <c r="C319" i="7" a="1"/>
  <c r="C319" i="7" s="1"/>
  <c r="C318" i="7" a="1"/>
  <c r="C318" i="7" s="1"/>
  <c r="C317" i="7" a="1"/>
  <c r="C317" i="7" s="1"/>
  <c r="C316" i="7" a="1"/>
  <c r="C316" i="7" s="1"/>
  <c r="C315" i="7" a="1"/>
  <c r="C315" i="7" s="1"/>
  <c r="C314" i="7" a="1"/>
  <c r="C314" i="7" s="1"/>
  <c r="C313" i="7" a="1"/>
  <c r="C313" i="7" s="1"/>
  <c r="C312" i="7" a="1"/>
  <c r="C312" i="7" s="1"/>
  <c r="C311" i="7" a="1"/>
  <c r="C311" i="7" s="1"/>
  <c r="C310" i="7" a="1"/>
  <c r="C310" i="7" s="1"/>
  <c r="C309" i="7" a="1"/>
  <c r="C309" i="7" s="1"/>
  <c r="C308" i="7" a="1"/>
  <c r="C308" i="7" s="1"/>
  <c r="C307" i="7" a="1"/>
  <c r="C307" i="7" s="1"/>
  <c r="C306" i="7" a="1"/>
  <c r="C306" i="7" s="1"/>
  <c r="C305" i="7" a="1"/>
  <c r="C305" i="7" s="1"/>
  <c r="C304" i="7" a="1"/>
  <c r="C304" i="7" s="1"/>
  <c r="C303" i="7" a="1"/>
  <c r="C303" i="7" s="1"/>
  <c r="C302" i="7" a="1"/>
  <c r="C302" i="7" s="1"/>
  <c r="C301" i="7" a="1"/>
  <c r="C301" i="7" s="1"/>
  <c r="C300" i="7" a="1"/>
  <c r="C300" i="7" s="1"/>
  <c r="C299" i="7" a="1"/>
  <c r="C299" i="7" s="1"/>
  <c r="C298" i="7" a="1"/>
  <c r="C298" i="7" s="1"/>
  <c r="C297" i="7" a="1"/>
  <c r="C297" i="7" s="1"/>
  <c r="C296" i="7" a="1"/>
  <c r="C296" i="7" s="1"/>
  <c r="C295" i="7" a="1"/>
  <c r="C295" i="7" s="1"/>
  <c r="C294" i="7" a="1"/>
  <c r="C294" i="7" s="1"/>
  <c r="C293" i="7" a="1"/>
  <c r="C293" i="7" s="1"/>
  <c r="C292" i="7" a="1"/>
  <c r="C292" i="7" s="1"/>
  <c r="C291" i="7" a="1"/>
  <c r="C291" i="7" s="1"/>
  <c r="C290" i="7" a="1"/>
  <c r="C290" i="7" s="1"/>
  <c r="C289" i="7" a="1"/>
  <c r="C289" i="7" s="1"/>
  <c r="C288" i="7" a="1"/>
  <c r="C288" i="7" s="1"/>
  <c r="C287" i="7" a="1"/>
  <c r="C287" i="7" s="1"/>
  <c r="C286" i="7" a="1"/>
  <c r="C286" i="7" s="1"/>
  <c r="C285" i="7" a="1"/>
  <c r="C285" i="7" s="1"/>
  <c r="C284" i="7" a="1"/>
  <c r="C284" i="7" s="1"/>
  <c r="C283" i="7" a="1"/>
  <c r="C283" i="7" s="1"/>
  <c r="C282" i="7" a="1"/>
  <c r="C282" i="7" s="1"/>
  <c r="C281" i="7" a="1"/>
  <c r="C281" i="7" s="1"/>
  <c r="C280" i="7" a="1"/>
  <c r="C280" i="7" s="1"/>
  <c r="C279" i="7" a="1"/>
  <c r="C279" i="7" s="1"/>
  <c r="C278" i="7" a="1"/>
  <c r="C278" i="7" s="1"/>
  <c r="C277" i="7" a="1"/>
  <c r="C277" i="7" s="1"/>
  <c r="C276" i="7" a="1"/>
  <c r="C276" i="7" s="1"/>
  <c r="C275" i="7" a="1"/>
  <c r="C275" i="7" s="1"/>
  <c r="C274" i="7" a="1"/>
  <c r="C274" i="7" s="1"/>
  <c r="C273" i="7" a="1"/>
  <c r="C273" i="7" s="1"/>
  <c r="C272" i="7" a="1"/>
  <c r="C272" i="7" s="1"/>
  <c r="C271" i="7" a="1"/>
  <c r="C271" i="7" s="1"/>
  <c r="C270" i="7" a="1"/>
  <c r="C270" i="7" s="1"/>
  <c r="C269" i="7" a="1"/>
  <c r="C269" i="7" s="1"/>
  <c r="C268" i="7" a="1"/>
  <c r="C268" i="7" s="1"/>
  <c r="C267" i="7" a="1"/>
  <c r="C267" i="7" s="1"/>
  <c r="C266" i="7" a="1"/>
  <c r="C266" i="7" s="1"/>
  <c r="C265" i="7" a="1"/>
  <c r="C265" i="7" s="1"/>
  <c r="C264" i="7" a="1"/>
  <c r="C264" i="7" s="1"/>
  <c r="C263" i="7" a="1"/>
  <c r="C263" i="7" s="1"/>
  <c r="C262" i="7" a="1"/>
  <c r="C262" i="7" s="1"/>
  <c r="C261" i="7" a="1"/>
  <c r="C261" i="7" s="1"/>
  <c r="C260" i="7" a="1"/>
  <c r="C260" i="7" s="1"/>
  <c r="C259" i="7" a="1"/>
  <c r="C259" i="7" s="1"/>
  <c r="C258" i="7" a="1"/>
  <c r="C258" i="7" s="1"/>
  <c r="C257" i="7" a="1"/>
  <c r="C257" i="7" s="1"/>
  <c r="C256" i="7" a="1"/>
  <c r="C256" i="7" s="1"/>
  <c r="C255" i="7" a="1"/>
  <c r="C255" i="7" s="1"/>
  <c r="C254" i="7" a="1"/>
  <c r="C254" i="7" s="1"/>
  <c r="C253" i="7" a="1"/>
  <c r="C253" i="7" s="1"/>
  <c r="C252" i="7" a="1"/>
  <c r="C252" i="7" s="1"/>
  <c r="C251" i="7" a="1"/>
  <c r="C251" i="7" s="1"/>
  <c r="C250" i="7" a="1"/>
  <c r="C250" i="7" s="1"/>
  <c r="C249" i="7" a="1"/>
  <c r="C249" i="7" s="1"/>
  <c r="C248" i="7" a="1"/>
  <c r="C248" i="7" s="1"/>
  <c r="C247" i="7" a="1"/>
  <c r="C247" i="7" s="1"/>
  <c r="C246" i="7" a="1"/>
  <c r="C246" i="7" s="1"/>
  <c r="C245" i="7" a="1"/>
  <c r="C245" i="7" s="1"/>
  <c r="C244" i="7" a="1"/>
  <c r="C244" i="7" s="1"/>
  <c r="C243" i="7" a="1"/>
  <c r="C243" i="7" s="1"/>
  <c r="C242" i="7" a="1"/>
  <c r="C242" i="7" s="1"/>
  <c r="C241" i="7" a="1"/>
  <c r="C241" i="7" s="1"/>
  <c r="C240" i="7" a="1"/>
  <c r="C240" i="7" s="1"/>
  <c r="C239" i="7" a="1"/>
  <c r="C239" i="7" s="1"/>
  <c r="C238" i="7" a="1"/>
  <c r="C238" i="7" s="1"/>
  <c r="C237" i="7" a="1"/>
  <c r="C237" i="7" s="1"/>
  <c r="C236" i="7" a="1"/>
  <c r="C236" i="7" s="1"/>
  <c r="C235" i="7" a="1"/>
  <c r="C235" i="7" s="1"/>
  <c r="C234" i="7" a="1"/>
  <c r="C234" i="7" s="1"/>
  <c r="C233" i="7" a="1"/>
  <c r="C233" i="7" s="1"/>
  <c r="C232" i="7" a="1"/>
  <c r="C232" i="7" s="1"/>
  <c r="C231" i="7" a="1"/>
  <c r="C231" i="7" s="1"/>
  <c r="C230" i="7" a="1"/>
  <c r="C230" i="7" s="1"/>
  <c r="C229" i="7" a="1"/>
  <c r="C229" i="7" s="1"/>
  <c r="C228" i="7" a="1"/>
  <c r="C228" i="7" s="1"/>
  <c r="C227" i="7" a="1"/>
  <c r="C227" i="7" s="1"/>
  <c r="C226" i="7" a="1"/>
  <c r="C226" i="7" s="1"/>
  <c r="C225" i="7" a="1"/>
  <c r="C225" i="7" s="1"/>
  <c r="C224" i="7" a="1"/>
  <c r="C224" i="7" s="1"/>
  <c r="C223" i="7" a="1"/>
  <c r="C223" i="7" s="1"/>
  <c r="C222" i="7" a="1"/>
  <c r="C222" i="7" s="1"/>
  <c r="C221" i="7" a="1"/>
  <c r="C221" i="7" s="1"/>
  <c r="C220" i="7" a="1"/>
  <c r="C220" i="7" s="1"/>
  <c r="C219" i="7" a="1"/>
  <c r="C219" i="7" s="1"/>
  <c r="C218" i="7" a="1"/>
  <c r="C218" i="7" s="1"/>
  <c r="C217" i="7" a="1"/>
  <c r="C217" i="7" s="1"/>
  <c r="C216" i="7" a="1"/>
  <c r="C216" i="7" s="1"/>
  <c r="C215" i="7" a="1"/>
  <c r="C215" i="7" s="1"/>
  <c r="C214" i="7" a="1"/>
  <c r="C214" i="7" s="1"/>
  <c r="C213" i="7" a="1"/>
  <c r="C213" i="7" s="1"/>
  <c r="C212" i="7" a="1"/>
  <c r="C212" i="7" s="1"/>
  <c r="C211" i="7" a="1"/>
  <c r="C211" i="7" s="1"/>
  <c r="C210" i="7" a="1"/>
  <c r="C210" i="7" s="1"/>
  <c r="C209" i="7" a="1"/>
  <c r="C209" i="7" s="1"/>
  <c r="C208" i="7" a="1"/>
  <c r="C208" i="7" s="1"/>
  <c r="C207" i="7" a="1"/>
  <c r="C207" i="7" s="1"/>
  <c r="C206" i="7" a="1"/>
  <c r="C206" i="7" s="1"/>
  <c r="C205" i="7" a="1"/>
  <c r="C205" i="7" s="1"/>
  <c r="C204" i="7" a="1"/>
  <c r="C204" i="7" s="1"/>
  <c r="C203" i="7" a="1"/>
  <c r="C203" i="7" s="1"/>
  <c r="C202" i="7" a="1"/>
  <c r="C202" i="7" s="1"/>
  <c r="C201" i="7" a="1"/>
  <c r="C201" i="7" s="1"/>
  <c r="C200" i="7" a="1"/>
  <c r="C200" i="7" s="1"/>
  <c r="C199" i="7" a="1"/>
  <c r="C199" i="7" s="1"/>
  <c r="C198" i="7" a="1"/>
  <c r="C198" i="7" s="1"/>
  <c r="C197" i="7" a="1"/>
  <c r="C197" i="7" s="1"/>
  <c r="C196" i="7" a="1"/>
  <c r="C196" i="7" s="1"/>
  <c r="C195" i="7" a="1"/>
  <c r="C195" i="7" s="1"/>
  <c r="C194" i="7" a="1"/>
  <c r="C194" i="7" s="1"/>
  <c r="C193" i="7" a="1"/>
  <c r="C193" i="7" s="1"/>
  <c r="C192" i="7" a="1"/>
  <c r="C192" i="7" s="1"/>
  <c r="C191" i="7" a="1"/>
  <c r="C191" i="7" s="1"/>
  <c r="C190" i="7" a="1"/>
  <c r="C190" i="7" s="1"/>
  <c r="C189" i="7" a="1"/>
  <c r="C189" i="7" s="1"/>
  <c r="C188" i="7" a="1"/>
  <c r="C188" i="7" s="1"/>
  <c r="C187" i="7" a="1"/>
  <c r="C187" i="7" s="1"/>
  <c r="C186" i="7" a="1"/>
  <c r="C186" i="7" s="1"/>
  <c r="C185" i="7" a="1"/>
  <c r="C185" i="7" s="1"/>
  <c r="C184" i="7" a="1"/>
  <c r="C184" i="7" s="1"/>
  <c r="C183" i="7" a="1"/>
  <c r="C183" i="7" s="1"/>
  <c r="C182" i="7" a="1"/>
  <c r="C182" i="7" s="1"/>
  <c r="C181" i="7" a="1"/>
  <c r="C181" i="7" s="1"/>
  <c r="C180" i="7" a="1"/>
  <c r="C180" i="7" s="1"/>
  <c r="C179" i="7" a="1"/>
  <c r="C179" i="7" s="1"/>
  <c r="C178" i="7" a="1"/>
  <c r="C178" i="7" s="1"/>
  <c r="C177" i="7" a="1"/>
  <c r="C177" i="7" s="1"/>
  <c r="C176" i="7" a="1"/>
  <c r="C176" i="7" s="1"/>
  <c r="C175" i="7" a="1"/>
  <c r="C175" i="7" s="1"/>
  <c r="C174" i="7" a="1"/>
  <c r="C174" i="7" s="1"/>
  <c r="C173" i="7" a="1"/>
  <c r="C173" i="7" s="1"/>
  <c r="C172" i="7" a="1"/>
  <c r="C172" i="7" s="1"/>
  <c r="C171" i="7" a="1"/>
  <c r="C171" i="7" s="1"/>
  <c r="C170" i="7" a="1"/>
  <c r="C170" i="7" s="1"/>
  <c r="C169" i="7" a="1"/>
  <c r="C169" i="7" s="1"/>
  <c r="C168" i="7" a="1"/>
  <c r="C168" i="7" s="1"/>
  <c r="C167" i="7" a="1"/>
  <c r="C167" i="7" s="1"/>
  <c r="C166" i="7" a="1"/>
  <c r="C166" i="7" s="1"/>
  <c r="C165" i="7" a="1"/>
  <c r="C165" i="7" s="1"/>
  <c r="C164" i="7" a="1"/>
  <c r="C164" i="7" s="1"/>
  <c r="C163" i="7" a="1"/>
  <c r="C163" i="7" s="1"/>
  <c r="C162" i="7" a="1"/>
  <c r="C162" i="7" s="1"/>
  <c r="C161" i="7" a="1"/>
  <c r="C161" i="7" s="1"/>
  <c r="C160" i="7" a="1"/>
  <c r="C160" i="7" s="1"/>
  <c r="C159" i="7" a="1"/>
  <c r="C159" i="7" s="1"/>
  <c r="C158" i="7" a="1"/>
  <c r="C158" i="7" s="1"/>
  <c r="C157" i="7" a="1"/>
  <c r="C157" i="7" s="1"/>
  <c r="C156" i="7" a="1"/>
  <c r="C156" i="7" s="1"/>
  <c r="C155" i="7" a="1"/>
  <c r="C155" i="7" s="1"/>
  <c r="C154" i="7" a="1"/>
  <c r="C154" i="7" s="1"/>
  <c r="C153" i="7" a="1"/>
  <c r="C153" i="7" s="1"/>
  <c r="C152" i="7" a="1"/>
  <c r="C152" i="7" s="1"/>
  <c r="C151" i="7" a="1"/>
  <c r="C151" i="7" s="1"/>
  <c r="C150" i="7" a="1"/>
  <c r="C150" i="7" s="1"/>
  <c r="C149" i="7" a="1"/>
  <c r="C149" i="7" s="1"/>
  <c r="C148" i="7" a="1"/>
  <c r="C148" i="7" s="1"/>
  <c r="C147" i="7" a="1"/>
  <c r="C147" i="7" s="1"/>
  <c r="C146" i="7" a="1"/>
  <c r="C146" i="7" s="1"/>
  <c r="C145" i="7" a="1"/>
  <c r="C145" i="7" s="1"/>
  <c r="C144" i="7" a="1"/>
  <c r="C144" i="7" s="1"/>
  <c r="C143" i="7" a="1"/>
  <c r="C143" i="7" s="1"/>
  <c r="C142" i="7" a="1"/>
  <c r="C142" i="7" s="1"/>
  <c r="C141" i="7" a="1"/>
  <c r="C141" i="7" s="1"/>
  <c r="C140" i="7" a="1"/>
  <c r="C140" i="7" s="1"/>
  <c r="C139" i="7" a="1"/>
  <c r="C139" i="7" s="1"/>
  <c r="C138" i="7" a="1"/>
  <c r="C138" i="7" s="1"/>
  <c r="C137" i="7" a="1"/>
  <c r="C137" i="7" s="1"/>
  <c r="C136" i="7" a="1"/>
  <c r="C136" i="7" s="1"/>
  <c r="C135" i="7" a="1"/>
  <c r="C135" i="7" s="1"/>
  <c r="C134" i="7" a="1"/>
  <c r="C134" i="7" s="1"/>
  <c r="C133" i="7" a="1"/>
  <c r="C133" i="7" s="1"/>
  <c r="C132" i="7" a="1"/>
  <c r="C132" i="7" s="1"/>
  <c r="C131" i="7" a="1"/>
  <c r="C131" i="7" s="1"/>
  <c r="C130" i="7" a="1"/>
  <c r="C130" i="7" s="1"/>
  <c r="C129" i="7" a="1"/>
  <c r="C129" i="7" s="1"/>
  <c r="C128" i="7" a="1"/>
  <c r="C128" i="7" s="1"/>
  <c r="C127" i="7" a="1"/>
  <c r="C127" i="7" s="1"/>
  <c r="C126" i="7" a="1"/>
  <c r="C126" i="7" s="1"/>
  <c r="C125" i="7" a="1"/>
  <c r="C125" i="7" s="1"/>
  <c r="C124" i="7" a="1"/>
  <c r="C124" i="7" s="1"/>
  <c r="C123" i="7" a="1"/>
  <c r="C123" i="7" s="1"/>
  <c r="C122" i="7" a="1"/>
  <c r="C122" i="7" s="1"/>
  <c r="C121" i="7" a="1"/>
  <c r="C121" i="7" s="1"/>
  <c r="C120" i="7" a="1"/>
  <c r="C120" i="7" s="1"/>
  <c r="C119" i="7" a="1"/>
  <c r="C119" i="7" s="1"/>
  <c r="C118" i="7" a="1"/>
  <c r="C118" i="7" s="1"/>
  <c r="C117" i="7" a="1"/>
  <c r="C117" i="7" s="1"/>
  <c r="C116" i="7" a="1"/>
  <c r="C116" i="7" s="1"/>
  <c r="C115" i="7" a="1"/>
  <c r="C115" i="7" s="1"/>
  <c r="C114" i="7" a="1"/>
  <c r="C114" i="7" s="1"/>
  <c r="C113" i="7" a="1"/>
  <c r="C113" i="7" s="1"/>
  <c r="C112" i="7" a="1"/>
  <c r="C112" i="7" s="1"/>
  <c r="C111" i="7" a="1"/>
  <c r="C111" i="7" s="1"/>
  <c r="C110" i="7" a="1"/>
  <c r="C110" i="7" s="1"/>
  <c r="C109" i="7" a="1"/>
  <c r="C109" i="7" s="1"/>
  <c r="C108" i="7" a="1"/>
  <c r="C108" i="7" s="1"/>
  <c r="C107" i="7" a="1"/>
  <c r="C107" i="7" s="1"/>
  <c r="C106" i="7" a="1"/>
  <c r="C106" i="7" s="1"/>
  <c r="C105" i="7" a="1"/>
  <c r="C105" i="7" s="1"/>
  <c r="C104" i="7" a="1"/>
  <c r="C104" i="7" s="1"/>
  <c r="C103" i="7" a="1"/>
  <c r="C103" i="7" s="1"/>
  <c r="C102" i="7" a="1"/>
  <c r="C102" i="7" s="1"/>
  <c r="C101" i="7" a="1"/>
  <c r="C101" i="7" s="1"/>
  <c r="C100" i="7" a="1"/>
  <c r="C100" i="7" s="1"/>
  <c r="C99" i="7" a="1"/>
  <c r="C99" i="7" s="1"/>
  <c r="C98" i="7" a="1"/>
  <c r="C98" i="7" s="1"/>
  <c r="C97" i="7" a="1"/>
  <c r="C97" i="7" s="1"/>
  <c r="C96" i="7" a="1"/>
  <c r="C96" i="7" s="1"/>
  <c r="C95" i="7" a="1"/>
  <c r="C95" i="7" s="1"/>
  <c r="C94" i="7" a="1"/>
  <c r="C94" i="7" s="1"/>
  <c r="C93" i="7" a="1"/>
  <c r="C93" i="7" s="1"/>
  <c r="C92" i="7" a="1"/>
  <c r="C92" i="7" s="1"/>
  <c r="C91" i="7" a="1"/>
  <c r="C91" i="7" s="1"/>
  <c r="C90" i="7" a="1"/>
  <c r="C90" i="7" s="1"/>
  <c r="C89" i="7" a="1"/>
  <c r="C89" i="7" s="1"/>
  <c r="C88" i="7" a="1"/>
  <c r="C88" i="7" s="1"/>
  <c r="C87" i="7" a="1"/>
  <c r="C87" i="7" s="1"/>
  <c r="C86" i="7" a="1"/>
  <c r="C86" i="7" s="1"/>
  <c r="C85" i="7" a="1"/>
  <c r="C85" i="7" s="1"/>
  <c r="C84" i="7" a="1"/>
  <c r="C84" i="7" s="1"/>
  <c r="C83" i="7" a="1"/>
  <c r="C83" i="7" s="1"/>
  <c r="C82" i="7" a="1"/>
  <c r="C82" i="7" s="1"/>
  <c r="C81" i="7" a="1"/>
  <c r="C81" i="7" s="1"/>
  <c r="C80" i="7" a="1"/>
  <c r="C80" i="7" s="1"/>
  <c r="C79" i="7" a="1"/>
  <c r="C79" i="7" s="1"/>
  <c r="C78" i="7" a="1"/>
  <c r="C78" i="7" s="1"/>
  <c r="C77" i="7" a="1"/>
  <c r="C77" i="7" s="1"/>
  <c r="C76" i="7" a="1"/>
  <c r="C76" i="7" s="1"/>
  <c r="C75" i="7" a="1"/>
  <c r="C75" i="7" s="1"/>
  <c r="C74" i="7" a="1"/>
  <c r="C74" i="7" s="1"/>
  <c r="C73" i="7" a="1"/>
  <c r="C73" i="7" s="1"/>
  <c r="C72" i="7" a="1"/>
  <c r="C72" i="7" s="1"/>
  <c r="C71" i="7" a="1"/>
  <c r="C71" i="7" s="1"/>
  <c r="C70" i="7" a="1"/>
  <c r="C70" i="7" s="1"/>
  <c r="C69" i="7" a="1"/>
  <c r="C69" i="7" s="1"/>
  <c r="C68" i="7" a="1"/>
  <c r="C68" i="7" s="1"/>
  <c r="C67" i="7" a="1"/>
  <c r="C67" i="7" s="1"/>
  <c r="C66" i="7" a="1"/>
  <c r="C66" i="7" s="1"/>
  <c r="C65" i="7" a="1"/>
  <c r="C65" i="7" s="1"/>
  <c r="C64" i="7" a="1"/>
  <c r="C64" i="7" s="1"/>
  <c r="C63" i="7" a="1"/>
  <c r="C63" i="7" s="1"/>
  <c r="C62" i="7" a="1"/>
  <c r="C62" i="7" s="1"/>
  <c r="C61" i="7" a="1"/>
  <c r="C61" i="7" s="1"/>
  <c r="C60" i="7" a="1"/>
  <c r="C60" i="7" s="1"/>
  <c r="C59" i="7" a="1"/>
  <c r="C59" i="7" s="1"/>
  <c r="C58" i="7" a="1"/>
  <c r="C58" i="7" s="1"/>
  <c r="C57" i="7" a="1"/>
  <c r="C57" i="7" s="1"/>
  <c r="C56" i="7" a="1"/>
  <c r="C56" i="7" s="1"/>
  <c r="C55" i="7" a="1"/>
  <c r="C55" i="7" s="1"/>
  <c r="C54" i="7" a="1"/>
  <c r="C54" i="7" s="1"/>
  <c r="C53" i="7" a="1"/>
  <c r="C53" i="7" s="1"/>
  <c r="C52" i="7" a="1"/>
  <c r="C52" i="7" s="1"/>
  <c r="C51" i="7" a="1"/>
  <c r="C51" i="7" s="1"/>
  <c r="C50" i="7" a="1"/>
  <c r="C50" i="7" s="1"/>
  <c r="C49" i="7" a="1"/>
  <c r="C49" i="7" s="1"/>
  <c r="C48" i="7" a="1"/>
  <c r="C48" i="7" s="1"/>
  <c r="C47" i="7" a="1"/>
  <c r="C47" i="7" s="1"/>
  <c r="C46" i="7" a="1"/>
  <c r="C46" i="7" s="1"/>
  <c r="C45" i="7" a="1"/>
  <c r="C45" i="7" s="1"/>
  <c r="C44" i="7" a="1"/>
  <c r="C44" i="7" s="1"/>
  <c r="C43" i="7" a="1"/>
  <c r="C43" i="7" s="1"/>
  <c r="C42" i="7" a="1"/>
  <c r="C42" i="7" s="1"/>
  <c r="C41" i="7" a="1"/>
  <c r="C41" i="7" s="1"/>
  <c r="C40" i="7" a="1"/>
  <c r="C40" i="7" s="1"/>
  <c r="C39" i="7" a="1"/>
  <c r="C39" i="7" s="1"/>
  <c r="C38" i="7" a="1"/>
  <c r="C38" i="7" s="1"/>
  <c r="C37" i="7" a="1"/>
  <c r="C37" i="7" s="1"/>
  <c r="C36" i="7" a="1"/>
  <c r="C36" i="7" s="1"/>
  <c r="C35" i="7" a="1"/>
  <c r="C35" i="7" s="1"/>
  <c r="C34" i="7" a="1"/>
  <c r="C34" i="7" s="1"/>
  <c r="C33" i="7" a="1"/>
  <c r="C33" i="7" s="1"/>
  <c r="C32" i="7" a="1"/>
  <c r="C32" i="7" s="1"/>
  <c r="C31" i="7" a="1"/>
  <c r="C31" i="7" s="1"/>
  <c r="C30" i="7" a="1"/>
  <c r="C30" i="7" s="1"/>
  <c r="C29" i="7" a="1"/>
  <c r="C29" i="7" s="1"/>
  <c r="C28" i="7" a="1"/>
  <c r="C28" i="7" s="1"/>
  <c r="C27" i="7" a="1"/>
  <c r="C27" i="7" s="1"/>
  <c r="C26" i="7" a="1"/>
  <c r="C26" i="7" s="1"/>
  <c r="C25" i="7" a="1"/>
  <c r="C25" i="7" s="1"/>
  <c r="C24" i="7" a="1"/>
  <c r="C24" i="7" s="1"/>
  <c r="C23" i="7" a="1"/>
  <c r="C23" i="7" s="1"/>
  <c r="C22" i="7" a="1"/>
  <c r="C22" i="7" s="1"/>
  <c r="C21" i="7" a="1"/>
  <c r="C21" i="7" s="1"/>
  <c r="C20" i="7" a="1"/>
  <c r="C20" i="7" s="1"/>
  <c r="C19" i="7" a="1"/>
  <c r="C19" i="7" s="1"/>
  <c r="C18" i="7" a="1"/>
  <c r="C18" i="7" s="1"/>
  <c r="C17" i="7" a="1"/>
  <c r="C17" i="7" s="1"/>
  <c r="C16" i="7" a="1"/>
  <c r="C16" i="7" s="1"/>
  <c r="C15" i="7" a="1"/>
  <c r="C15" i="7" s="1"/>
  <c r="C14" i="7" a="1"/>
  <c r="C14" i="7" s="1"/>
  <c r="C13" i="7" a="1"/>
  <c r="C13" i="7" s="1"/>
  <c r="C12" i="7" a="1"/>
  <c r="C12" i="7" s="1"/>
  <c r="C11" i="7" a="1"/>
  <c r="C11" i="7" s="1"/>
  <c r="C10" i="7" a="1"/>
  <c r="C10" i="7" s="1"/>
  <c r="C9" i="7" a="1"/>
  <c r="C9" i="7" s="1"/>
  <c r="C8" i="7" a="1"/>
  <c r="C8" i="7" s="1"/>
  <c r="C7" i="7" a="1"/>
  <c r="C7" i="7" s="1"/>
  <c r="C6" i="7" a="1"/>
  <c r="C6" i="7" s="1"/>
  <c r="C5" i="7" a="1"/>
  <c r="C5" i="7" s="1"/>
  <c r="C4" i="7" a="1"/>
  <c r="C4" i="7" s="1"/>
  <c r="C3" i="7" a="1"/>
  <c r="C3" i="7" s="1"/>
  <c r="C2" i="7" a="1"/>
  <c r="C2" i="7" s="1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7" i="2"/>
  <c r="G357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I584" i="1"/>
  <c r="J584" i="1" s="1"/>
  <c r="F584" i="1"/>
  <c r="I583" i="1"/>
  <c r="J583" i="1" s="1"/>
  <c r="F583" i="1"/>
  <c r="I582" i="1"/>
  <c r="J582" i="1" s="1"/>
  <c r="F582" i="1"/>
  <c r="I581" i="1"/>
  <c r="J581" i="1" s="1"/>
  <c r="F581" i="1"/>
  <c r="I580" i="1"/>
  <c r="J580" i="1" s="1"/>
  <c r="F580" i="1"/>
  <c r="I579" i="1"/>
  <c r="J579" i="1" s="1"/>
  <c r="F579" i="1"/>
  <c r="I578" i="1"/>
  <c r="J578" i="1" s="1"/>
  <c r="F578" i="1"/>
  <c r="I577" i="1"/>
  <c r="J577" i="1" s="1"/>
  <c r="F577" i="1"/>
  <c r="I576" i="1"/>
  <c r="J576" i="1" s="1"/>
  <c r="F576" i="1"/>
  <c r="I575" i="1"/>
  <c r="J575" i="1" s="1"/>
  <c r="F575" i="1"/>
  <c r="I574" i="1"/>
  <c r="J574" i="1" s="1"/>
  <c r="F574" i="1"/>
  <c r="I573" i="1"/>
  <c r="J573" i="1" s="1"/>
  <c r="F573" i="1"/>
  <c r="I572" i="1"/>
  <c r="J572" i="1" s="1"/>
  <c r="F572" i="1"/>
  <c r="I571" i="1"/>
  <c r="J571" i="1" s="1"/>
  <c r="F571" i="1"/>
  <c r="I570" i="1"/>
  <c r="J570" i="1" s="1"/>
  <c r="F570" i="1"/>
  <c r="I569" i="1"/>
  <c r="J569" i="1" s="1"/>
  <c r="F569" i="1"/>
  <c r="I568" i="1"/>
  <c r="J568" i="1" s="1"/>
  <c r="F568" i="1"/>
  <c r="I567" i="1"/>
  <c r="J567" i="1" s="1"/>
  <c r="F567" i="1"/>
  <c r="I566" i="1"/>
  <c r="J566" i="1" s="1"/>
  <c r="F566" i="1"/>
  <c r="I565" i="1"/>
  <c r="J565" i="1" s="1"/>
  <c r="F565" i="1"/>
  <c r="I564" i="1"/>
  <c r="J564" i="1" s="1"/>
  <c r="F564" i="1"/>
  <c r="I563" i="1"/>
  <c r="J563" i="1" s="1"/>
  <c r="F563" i="1"/>
  <c r="I562" i="1"/>
  <c r="J562" i="1" s="1"/>
  <c r="F562" i="1"/>
  <c r="I561" i="1"/>
  <c r="J561" i="1" s="1"/>
  <c r="F561" i="1"/>
  <c r="I560" i="1"/>
  <c r="J560" i="1" s="1"/>
  <c r="F560" i="1"/>
  <c r="I559" i="1"/>
  <c r="J559" i="1" s="1"/>
  <c r="F559" i="1"/>
  <c r="I558" i="1"/>
  <c r="J558" i="1" s="1"/>
  <c r="F558" i="1"/>
  <c r="I557" i="1"/>
  <c r="J557" i="1" s="1"/>
  <c r="F557" i="1"/>
  <c r="I556" i="1"/>
  <c r="J556" i="1" s="1"/>
  <c r="F556" i="1"/>
  <c r="I555" i="1"/>
  <c r="J555" i="1" s="1"/>
  <c r="F555" i="1"/>
  <c r="I554" i="1"/>
  <c r="J554" i="1" s="1"/>
  <c r="F554" i="1"/>
  <c r="I553" i="1"/>
  <c r="J553" i="1" s="1"/>
  <c r="F553" i="1"/>
  <c r="I552" i="1"/>
  <c r="J552" i="1" s="1"/>
  <c r="F552" i="1"/>
  <c r="I551" i="1"/>
  <c r="J551" i="1" s="1"/>
  <c r="F551" i="1"/>
  <c r="I550" i="1"/>
  <c r="J550" i="1" s="1"/>
  <c r="F550" i="1"/>
  <c r="I549" i="1"/>
  <c r="J549" i="1" s="1"/>
  <c r="F549" i="1"/>
  <c r="I548" i="1"/>
  <c r="J548" i="1" s="1"/>
  <c r="F548" i="1"/>
  <c r="I547" i="1"/>
  <c r="J547" i="1" s="1"/>
  <c r="F547" i="1"/>
  <c r="I546" i="1"/>
  <c r="J546" i="1" s="1"/>
  <c r="F546" i="1"/>
  <c r="I545" i="1"/>
  <c r="J545" i="1" s="1"/>
  <c r="F545" i="1"/>
  <c r="I544" i="1"/>
  <c r="J544" i="1" s="1"/>
  <c r="F544" i="1"/>
  <c r="I543" i="1"/>
  <c r="J543" i="1" s="1"/>
  <c r="F543" i="1"/>
  <c r="I542" i="1"/>
  <c r="J542" i="1" s="1"/>
  <c r="F542" i="1"/>
  <c r="I541" i="1"/>
  <c r="J541" i="1" s="1"/>
  <c r="F541" i="1"/>
  <c r="I540" i="1"/>
  <c r="J540" i="1" s="1"/>
  <c r="F540" i="1"/>
  <c r="I539" i="1"/>
  <c r="J539" i="1" s="1"/>
  <c r="F539" i="1"/>
  <c r="I538" i="1"/>
  <c r="J538" i="1" s="1"/>
  <c r="F538" i="1"/>
  <c r="I537" i="1"/>
  <c r="J537" i="1" s="1"/>
  <c r="F537" i="1"/>
  <c r="I536" i="1"/>
  <c r="J536" i="1" s="1"/>
  <c r="F536" i="1"/>
  <c r="I535" i="1"/>
  <c r="J535" i="1" s="1"/>
  <c r="F535" i="1"/>
  <c r="I534" i="1"/>
  <c r="J534" i="1" s="1"/>
  <c r="F534" i="1"/>
  <c r="I533" i="1"/>
  <c r="J533" i="1" s="1"/>
  <c r="F533" i="1"/>
  <c r="I532" i="1"/>
  <c r="J532" i="1" s="1"/>
  <c r="F532" i="1"/>
  <c r="I531" i="1"/>
  <c r="J531" i="1" s="1"/>
  <c r="F531" i="1"/>
  <c r="I530" i="1"/>
  <c r="J530" i="1" s="1"/>
  <c r="F530" i="1"/>
  <c r="I529" i="1"/>
  <c r="J529" i="1" s="1"/>
  <c r="F529" i="1"/>
  <c r="I528" i="1"/>
  <c r="J528" i="1" s="1"/>
  <c r="F528" i="1"/>
  <c r="I527" i="1"/>
  <c r="J527" i="1" s="1"/>
  <c r="F527" i="1"/>
  <c r="I526" i="1"/>
  <c r="J526" i="1" s="1"/>
  <c r="F526" i="1"/>
  <c r="I525" i="1"/>
  <c r="J525" i="1" s="1"/>
  <c r="F525" i="1"/>
  <c r="I524" i="1"/>
  <c r="J524" i="1" s="1"/>
  <c r="F524" i="1"/>
  <c r="I523" i="1"/>
  <c r="J523" i="1" s="1"/>
  <c r="F523" i="1"/>
  <c r="I522" i="1"/>
  <c r="J522" i="1" s="1"/>
  <c r="F522" i="1"/>
  <c r="I521" i="1"/>
  <c r="J521" i="1" s="1"/>
  <c r="F521" i="1"/>
  <c r="I520" i="1"/>
  <c r="J520" i="1" s="1"/>
  <c r="F520" i="1"/>
  <c r="I519" i="1"/>
  <c r="J519" i="1" s="1"/>
  <c r="F519" i="1"/>
  <c r="I518" i="1"/>
  <c r="J518" i="1" s="1"/>
  <c r="F518" i="1"/>
  <c r="I517" i="1"/>
  <c r="J517" i="1" s="1"/>
  <c r="F517" i="1"/>
  <c r="I516" i="1"/>
  <c r="J516" i="1" s="1"/>
  <c r="F516" i="1"/>
  <c r="I515" i="1"/>
  <c r="J515" i="1" s="1"/>
  <c r="F515" i="1"/>
  <c r="I514" i="1"/>
  <c r="J514" i="1" s="1"/>
  <c r="F514" i="1"/>
  <c r="I513" i="1"/>
  <c r="J513" i="1" s="1"/>
  <c r="F513" i="1"/>
  <c r="I512" i="1"/>
  <c r="J512" i="1" s="1"/>
  <c r="F512" i="1"/>
  <c r="I511" i="1"/>
  <c r="J511" i="1" s="1"/>
  <c r="F511" i="1"/>
  <c r="I510" i="1"/>
  <c r="J510" i="1" s="1"/>
  <c r="F510" i="1"/>
  <c r="I509" i="1"/>
  <c r="J509" i="1" s="1"/>
  <c r="F509" i="1"/>
  <c r="I508" i="1"/>
  <c r="J508" i="1" s="1"/>
  <c r="F508" i="1"/>
  <c r="I507" i="1"/>
  <c r="J507" i="1" s="1"/>
  <c r="F507" i="1"/>
  <c r="I506" i="1"/>
  <c r="J506" i="1" s="1"/>
  <c r="F506" i="1"/>
  <c r="I505" i="1"/>
  <c r="J505" i="1" s="1"/>
  <c r="F505" i="1"/>
  <c r="I504" i="1"/>
  <c r="J504" i="1" s="1"/>
  <c r="F504" i="1"/>
  <c r="I503" i="1"/>
  <c r="J503" i="1" s="1"/>
  <c r="F503" i="1"/>
  <c r="I502" i="1"/>
  <c r="J502" i="1" s="1"/>
  <c r="F502" i="1"/>
  <c r="I501" i="1"/>
  <c r="J501" i="1" s="1"/>
  <c r="F501" i="1"/>
  <c r="I500" i="1"/>
  <c r="J500" i="1" s="1"/>
  <c r="F500" i="1"/>
  <c r="I499" i="1"/>
  <c r="J499" i="1" s="1"/>
  <c r="F499" i="1"/>
  <c r="I498" i="1"/>
  <c r="J498" i="1" s="1"/>
  <c r="F498" i="1"/>
  <c r="I497" i="1"/>
  <c r="J497" i="1" s="1"/>
  <c r="F497" i="1"/>
  <c r="I496" i="1"/>
  <c r="J496" i="1" s="1"/>
  <c r="F496" i="1"/>
  <c r="I495" i="1"/>
  <c r="J495" i="1" s="1"/>
  <c r="F495" i="1"/>
  <c r="I494" i="1"/>
  <c r="J494" i="1" s="1"/>
  <c r="F494" i="1"/>
  <c r="I493" i="1"/>
  <c r="J493" i="1" s="1"/>
  <c r="F493" i="1"/>
  <c r="I492" i="1"/>
  <c r="J492" i="1" s="1"/>
  <c r="F492" i="1"/>
  <c r="I491" i="1"/>
  <c r="J491" i="1" s="1"/>
  <c r="F491" i="1"/>
  <c r="I490" i="1"/>
  <c r="J490" i="1" s="1"/>
  <c r="F490" i="1"/>
  <c r="I489" i="1"/>
  <c r="J489" i="1" s="1"/>
  <c r="F489" i="1"/>
  <c r="I488" i="1"/>
  <c r="J488" i="1" s="1"/>
  <c r="F488" i="1"/>
  <c r="I487" i="1"/>
  <c r="J487" i="1" s="1"/>
  <c r="F487" i="1"/>
  <c r="I486" i="1"/>
  <c r="J486" i="1" s="1"/>
  <c r="F486" i="1"/>
  <c r="I485" i="1"/>
  <c r="J485" i="1" s="1"/>
  <c r="F485" i="1"/>
  <c r="I484" i="1"/>
  <c r="J484" i="1" s="1"/>
  <c r="F484" i="1"/>
  <c r="I483" i="1"/>
  <c r="J483" i="1" s="1"/>
  <c r="F483" i="1"/>
  <c r="I482" i="1"/>
  <c r="J482" i="1" s="1"/>
  <c r="F482" i="1"/>
  <c r="I481" i="1"/>
  <c r="J481" i="1" s="1"/>
  <c r="F481" i="1"/>
  <c r="I480" i="1"/>
  <c r="J480" i="1" s="1"/>
  <c r="F480" i="1"/>
  <c r="I479" i="1"/>
  <c r="J479" i="1" s="1"/>
  <c r="F479" i="1"/>
  <c r="I478" i="1"/>
  <c r="J478" i="1" s="1"/>
  <c r="F478" i="1"/>
  <c r="I477" i="1"/>
  <c r="J477" i="1" s="1"/>
  <c r="F477" i="1"/>
  <c r="I476" i="1"/>
  <c r="J476" i="1" s="1"/>
  <c r="F476" i="1"/>
  <c r="I475" i="1"/>
  <c r="J475" i="1" s="1"/>
  <c r="F475" i="1"/>
  <c r="I474" i="1"/>
  <c r="J474" i="1" s="1"/>
  <c r="F474" i="1"/>
  <c r="I473" i="1"/>
  <c r="J473" i="1" s="1"/>
  <c r="F473" i="1"/>
  <c r="I472" i="1"/>
  <c r="J472" i="1" s="1"/>
  <c r="F472" i="1"/>
  <c r="I471" i="1"/>
  <c r="J471" i="1" s="1"/>
  <c r="F471" i="1"/>
  <c r="I470" i="1"/>
  <c r="J470" i="1" s="1"/>
  <c r="F470" i="1"/>
  <c r="I469" i="1"/>
  <c r="J469" i="1" s="1"/>
  <c r="F469" i="1"/>
  <c r="I468" i="1"/>
  <c r="J468" i="1" s="1"/>
  <c r="F468" i="1"/>
  <c r="I467" i="1"/>
  <c r="J467" i="1" s="1"/>
  <c r="F467" i="1"/>
  <c r="I466" i="1"/>
  <c r="J466" i="1" s="1"/>
  <c r="F466" i="1"/>
  <c r="I465" i="1"/>
  <c r="J465" i="1" s="1"/>
  <c r="F465" i="1"/>
  <c r="I464" i="1"/>
  <c r="J464" i="1" s="1"/>
  <c r="F464" i="1"/>
  <c r="I463" i="1"/>
  <c r="J463" i="1" s="1"/>
  <c r="F463" i="1"/>
  <c r="I462" i="1"/>
  <c r="J462" i="1" s="1"/>
  <c r="F462" i="1"/>
  <c r="I461" i="1"/>
  <c r="J461" i="1" s="1"/>
  <c r="F461" i="1"/>
  <c r="I460" i="1"/>
  <c r="J460" i="1" s="1"/>
  <c r="F460" i="1"/>
  <c r="I459" i="1"/>
  <c r="J459" i="1" s="1"/>
  <c r="F459" i="1"/>
  <c r="I458" i="1"/>
  <c r="J458" i="1" s="1"/>
  <c r="F458" i="1"/>
  <c r="I457" i="1"/>
  <c r="J457" i="1" s="1"/>
  <c r="F457" i="1"/>
  <c r="I456" i="1"/>
  <c r="J456" i="1" s="1"/>
  <c r="F456" i="1"/>
  <c r="I455" i="1"/>
  <c r="J455" i="1" s="1"/>
  <c r="F455" i="1"/>
  <c r="I454" i="1"/>
  <c r="J454" i="1" s="1"/>
  <c r="F454" i="1"/>
  <c r="I453" i="1"/>
  <c r="J453" i="1" s="1"/>
  <c r="F453" i="1"/>
  <c r="I452" i="1"/>
  <c r="J452" i="1" s="1"/>
  <c r="F452" i="1"/>
  <c r="I451" i="1"/>
  <c r="J451" i="1" s="1"/>
  <c r="F451" i="1"/>
  <c r="I450" i="1"/>
  <c r="J450" i="1" s="1"/>
  <c r="F450" i="1"/>
  <c r="I449" i="1"/>
  <c r="J449" i="1" s="1"/>
  <c r="F449" i="1"/>
  <c r="I448" i="1"/>
  <c r="J448" i="1" s="1"/>
  <c r="F448" i="1"/>
  <c r="I447" i="1"/>
  <c r="J447" i="1" s="1"/>
  <c r="F447" i="1"/>
  <c r="I446" i="1"/>
  <c r="J446" i="1" s="1"/>
  <c r="F446" i="1"/>
  <c r="I445" i="1"/>
  <c r="J445" i="1" s="1"/>
  <c r="F445" i="1"/>
  <c r="I444" i="1"/>
  <c r="J444" i="1" s="1"/>
  <c r="F444" i="1"/>
  <c r="I443" i="1"/>
  <c r="J443" i="1" s="1"/>
  <c r="F443" i="1"/>
  <c r="I442" i="1"/>
  <c r="J442" i="1" s="1"/>
  <c r="F442" i="1"/>
  <c r="I441" i="1"/>
  <c r="J441" i="1" s="1"/>
  <c r="F441" i="1"/>
  <c r="I440" i="1"/>
  <c r="J440" i="1" s="1"/>
  <c r="F440" i="1"/>
  <c r="I439" i="1"/>
  <c r="J439" i="1" s="1"/>
  <c r="F439" i="1"/>
  <c r="I438" i="1"/>
  <c r="J438" i="1" s="1"/>
  <c r="F438" i="1"/>
  <c r="I437" i="1"/>
  <c r="J437" i="1" s="1"/>
  <c r="F437" i="1"/>
  <c r="I436" i="1"/>
  <c r="J436" i="1" s="1"/>
  <c r="F436" i="1"/>
  <c r="I435" i="1"/>
  <c r="J435" i="1" s="1"/>
  <c r="F435" i="1"/>
  <c r="I434" i="1"/>
  <c r="J434" i="1" s="1"/>
  <c r="F434" i="1"/>
  <c r="I433" i="1"/>
  <c r="J433" i="1" s="1"/>
  <c r="F433" i="1"/>
  <c r="I432" i="1"/>
  <c r="J432" i="1" s="1"/>
  <c r="F432" i="1"/>
  <c r="I431" i="1"/>
  <c r="J431" i="1" s="1"/>
  <c r="F431" i="1"/>
  <c r="I430" i="1"/>
  <c r="J430" i="1" s="1"/>
  <c r="F430" i="1"/>
  <c r="I429" i="1"/>
  <c r="J429" i="1" s="1"/>
  <c r="F429" i="1"/>
  <c r="I428" i="1"/>
  <c r="J428" i="1" s="1"/>
  <c r="F428" i="1"/>
  <c r="I427" i="1"/>
  <c r="J427" i="1" s="1"/>
  <c r="F427" i="1"/>
  <c r="I426" i="1"/>
  <c r="J426" i="1" s="1"/>
  <c r="F426" i="1"/>
  <c r="I425" i="1"/>
  <c r="J425" i="1" s="1"/>
  <c r="F425" i="1"/>
  <c r="I424" i="1"/>
  <c r="J424" i="1" s="1"/>
  <c r="F424" i="1"/>
  <c r="I423" i="1"/>
  <c r="J423" i="1" s="1"/>
  <c r="F423" i="1"/>
  <c r="I422" i="1"/>
  <c r="J422" i="1" s="1"/>
  <c r="F422" i="1"/>
  <c r="I421" i="1"/>
  <c r="J421" i="1" s="1"/>
  <c r="F421" i="1"/>
  <c r="I420" i="1"/>
  <c r="J420" i="1" s="1"/>
  <c r="F420" i="1"/>
  <c r="I419" i="1"/>
  <c r="J419" i="1" s="1"/>
  <c r="F419" i="1"/>
  <c r="I418" i="1"/>
  <c r="J418" i="1" s="1"/>
  <c r="F418" i="1"/>
  <c r="I417" i="1"/>
  <c r="J417" i="1" s="1"/>
  <c r="F417" i="1"/>
  <c r="I416" i="1"/>
  <c r="J416" i="1" s="1"/>
  <c r="F416" i="1"/>
  <c r="I415" i="1"/>
  <c r="J415" i="1" s="1"/>
  <c r="F415" i="1"/>
  <c r="I414" i="1"/>
  <c r="J414" i="1" s="1"/>
  <c r="F414" i="1"/>
  <c r="I413" i="1"/>
  <c r="J413" i="1" s="1"/>
  <c r="F413" i="1"/>
  <c r="I412" i="1"/>
  <c r="J412" i="1" s="1"/>
  <c r="F412" i="1"/>
  <c r="I411" i="1"/>
  <c r="J411" i="1" s="1"/>
  <c r="F411" i="1"/>
  <c r="I410" i="1"/>
  <c r="J410" i="1" s="1"/>
  <c r="F410" i="1"/>
  <c r="I409" i="1"/>
  <c r="J409" i="1" s="1"/>
  <c r="F409" i="1"/>
  <c r="I408" i="1"/>
  <c r="J408" i="1" s="1"/>
  <c r="F408" i="1"/>
  <c r="I407" i="1"/>
  <c r="J407" i="1" s="1"/>
  <c r="F407" i="1"/>
  <c r="I406" i="1"/>
  <c r="J406" i="1" s="1"/>
  <c r="F406" i="1"/>
  <c r="I405" i="1"/>
  <c r="J405" i="1" s="1"/>
  <c r="F405" i="1"/>
  <c r="I404" i="1"/>
  <c r="J404" i="1" s="1"/>
  <c r="F404" i="1"/>
  <c r="I403" i="1"/>
  <c r="J403" i="1" s="1"/>
  <c r="F403" i="1"/>
  <c r="I402" i="1"/>
  <c r="J402" i="1" s="1"/>
  <c r="F402" i="1"/>
  <c r="I401" i="1"/>
  <c r="J401" i="1" s="1"/>
  <c r="F401" i="1"/>
  <c r="I400" i="1"/>
  <c r="J400" i="1" s="1"/>
  <c r="F400" i="1"/>
  <c r="I399" i="1"/>
  <c r="J399" i="1" s="1"/>
  <c r="F399" i="1"/>
  <c r="I398" i="1"/>
  <c r="J398" i="1" s="1"/>
  <c r="F398" i="1"/>
  <c r="I397" i="1"/>
  <c r="J397" i="1" s="1"/>
  <c r="F397" i="1"/>
  <c r="I396" i="1"/>
  <c r="J396" i="1" s="1"/>
  <c r="F396" i="1"/>
  <c r="I395" i="1"/>
  <c r="J395" i="1" s="1"/>
  <c r="F395" i="1"/>
  <c r="I394" i="1"/>
  <c r="J394" i="1" s="1"/>
  <c r="F394" i="1"/>
  <c r="I393" i="1"/>
  <c r="J393" i="1" s="1"/>
  <c r="F393" i="1"/>
  <c r="I392" i="1"/>
  <c r="J392" i="1" s="1"/>
  <c r="F392" i="1"/>
  <c r="I391" i="1"/>
  <c r="J391" i="1" s="1"/>
  <c r="F391" i="1"/>
  <c r="I390" i="1"/>
  <c r="J390" i="1" s="1"/>
  <c r="F390" i="1"/>
  <c r="I389" i="1"/>
  <c r="J389" i="1" s="1"/>
  <c r="F389" i="1"/>
  <c r="I388" i="1"/>
  <c r="J388" i="1" s="1"/>
  <c r="F388" i="1"/>
  <c r="I387" i="1"/>
  <c r="J387" i="1" s="1"/>
  <c r="F387" i="1"/>
  <c r="I386" i="1"/>
  <c r="J386" i="1" s="1"/>
  <c r="F386" i="1"/>
  <c r="I385" i="1"/>
  <c r="J385" i="1" s="1"/>
  <c r="F385" i="1"/>
  <c r="I384" i="1"/>
  <c r="J384" i="1" s="1"/>
  <c r="F384" i="1"/>
  <c r="I383" i="1"/>
  <c r="J383" i="1" s="1"/>
  <c r="F383" i="1"/>
  <c r="I382" i="1"/>
  <c r="J382" i="1" s="1"/>
  <c r="F382" i="1"/>
  <c r="I381" i="1"/>
  <c r="J381" i="1" s="1"/>
  <c r="F381" i="1"/>
  <c r="I380" i="1"/>
  <c r="J380" i="1" s="1"/>
  <c r="F380" i="1"/>
  <c r="I379" i="1"/>
  <c r="J379" i="1" s="1"/>
  <c r="F379" i="1"/>
  <c r="I378" i="1"/>
  <c r="J378" i="1" s="1"/>
  <c r="F378" i="1"/>
  <c r="I377" i="1"/>
  <c r="J377" i="1" s="1"/>
  <c r="F377" i="1"/>
  <c r="I376" i="1"/>
  <c r="J376" i="1" s="1"/>
  <c r="F376" i="1"/>
  <c r="I375" i="1"/>
  <c r="J375" i="1" s="1"/>
  <c r="F375" i="1"/>
  <c r="I374" i="1"/>
  <c r="J374" i="1" s="1"/>
  <c r="F374" i="1"/>
  <c r="I373" i="1"/>
  <c r="J373" i="1" s="1"/>
  <c r="F373" i="1"/>
  <c r="I372" i="1"/>
  <c r="J372" i="1" s="1"/>
  <c r="F372" i="1"/>
  <c r="I371" i="1"/>
  <c r="J371" i="1" s="1"/>
  <c r="F371" i="1"/>
  <c r="I370" i="1"/>
  <c r="J370" i="1" s="1"/>
  <c r="F370" i="1"/>
  <c r="I369" i="1"/>
  <c r="J369" i="1" s="1"/>
  <c r="F369" i="1"/>
  <c r="I368" i="1"/>
  <c r="J368" i="1" s="1"/>
  <c r="F368" i="1"/>
  <c r="I367" i="1"/>
  <c r="J367" i="1" s="1"/>
  <c r="F367" i="1"/>
  <c r="I366" i="1"/>
  <c r="J366" i="1" s="1"/>
  <c r="F366" i="1"/>
  <c r="I365" i="1"/>
  <c r="J365" i="1" s="1"/>
  <c r="F365" i="1"/>
  <c r="I364" i="1"/>
  <c r="J364" i="1" s="1"/>
  <c r="F364" i="1"/>
  <c r="I363" i="1"/>
  <c r="J363" i="1" s="1"/>
  <c r="F363" i="1"/>
  <c r="I362" i="1"/>
  <c r="J362" i="1" s="1"/>
  <c r="F362" i="1"/>
  <c r="I361" i="1"/>
  <c r="J361" i="1" s="1"/>
  <c r="F361" i="1"/>
  <c r="I360" i="1"/>
  <c r="J360" i="1" s="1"/>
  <c r="F360" i="1"/>
  <c r="I359" i="1"/>
  <c r="J359" i="1" s="1"/>
  <c r="F359" i="1"/>
  <c r="I358" i="1"/>
  <c r="J358" i="1" s="1"/>
  <c r="F358" i="1"/>
  <c r="I357" i="1"/>
  <c r="J357" i="1" s="1"/>
  <c r="F357" i="1"/>
  <c r="I356" i="1"/>
  <c r="J356" i="1" s="1"/>
  <c r="F356" i="1"/>
  <c r="I355" i="1"/>
  <c r="J355" i="1" s="1"/>
  <c r="F355" i="1"/>
  <c r="I354" i="1"/>
  <c r="J354" i="1" s="1"/>
  <c r="F354" i="1"/>
  <c r="I353" i="1"/>
  <c r="J353" i="1" s="1"/>
  <c r="F353" i="1"/>
  <c r="I352" i="1"/>
  <c r="J352" i="1" s="1"/>
  <c r="F352" i="1"/>
  <c r="I351" i="1"/>
  <c r="J351" i="1" s="1"/>
  <c r="F351" i="1"/>
  <c r="I350" i="1"/>
  <c r="J350" i="1" s="1"/>
  <c r="F350" i="1"/>
  <c r="I349" i="1"/>
  <c r="J349" i="1" s="1"/>
  <c r="F349" i="1"/>
  <c r="I348" i="1"/>
  <c r="J348" i="1" s="1"/>
  <c r="F348" i="1"/>
  <c r="I347" i="1"/>
  <c r="J347" i="1" s="1"/>
  <c r="F347" i="1"/>
  <c r="I346" i="1"/>
  <c r="J346" i="1" s="1"/>
  <c r="F346" i="1"/>
  <c r="I345" i="1"/>
  <c r="J345" i="1" s="1"/>
  <c r="F345" i="1"/>
  <c r="I344" i="1"/>
  <c r="J344" i="1" s="1"/>
  <c r="F344" i="1"/>
  <c r="I343" i="1"/>
  <c r="J343" i="1" s="1"/>
  <c r="F343" i="1"/>
  <c r="I342" i="1"/>
  <c r="J342" i="1" s="1"/>
  <c r="F342" i="1"/>
  <c r="I341" i="1"/>
  <c r="J341" i="1" s="1"/>
  <c r="F341" i="1"/>
  <c r="I340" i="1"/>
  <c r="J340" i="1" s="1"/>
  <c r="F340" i="1"/>
  <c r="I339" i="1"/>
  <c r="J339" i="1" s="1"/>
  <c r="F339" i="1"/>
  <c r="I338" i="1"/>
  <c r="J338" i="1" s="1"/>
  <c r="F338" i="1"/>
  <c r="I337" i="1"/>
  <c r="J337" i="1" s="1"/>
  <c r="F337" i="1"/>
  <c r="I336" i="1"/>
  <c r="J336" i="1" s="1"/>
  <c r="F336" i="1"/>
  <c r="I335" i="1"/>
  <c r="J335" i="1" s="1"/>
  <c r="F335" i="1"/>
  <c r="I334" i="1"/>
  <c r="J334" i="1" s="1"/>
  <c r="F334" i="1"/>
  <c r="I333" i="1"/>
  <c r="J333" i="1" s="1"/>
  <c r="F333" i="1"/>
  <c r="I332" i="1"/>
  <c r="J332" i="1" s="1"/>
  <c r="F332" i="1"/>
  <c r="I331" i="1"/>
  <c r="J331" i="1" s="1"/>
  <c r="F331" i="1"/>
  <c r="I330" i="1"/>
  <c r="J330" i="1" s="1"/>
  <c r="F330" i="1"/>
  <c r="I329" i="1"/>
  <c r="J329" i="1" s="1"/>
  <c r="F329" i="1"/>
  <c r="I328" i="1"/>
  <c r="J328" i="1" s="1"/>
  <c r="F328" i="1"/>
  <c r="I327" i="1"/>
  <c r="J327" i="1" s="1"/>
  <c r="F327" i="1"/>
  <c r="I326" i="1"/>
  <c r="J326" i="1" s="1"/>
  <c r="F326" i="1"/>
  <c r="I325" i="1"/>
  <c r="J325" i="1" s="1"/>
  <c r="F325" i="1"/>
  <c r="I324" i="1"/>
  <c r="J324" i="1" s="1"/>
  <c r="F324" i="1"/>
  <c r="I323" i="1"/>
  <c r="J323" i="1" s="1"/>
  <c r="F323" i="1"/>
  <c r="I322" i="1"/>
  <c r="J322" i="1" s="1"/>
  <c r="F322" i="1"/>
  <c r="I321" i="1"/>
  <c r="J321" i="1" s="1"/>
  <c r="F321" i="1"/>
  <c r="I320" i="1"/>
  <c r="J320" i="1" s="1"/>
  <c r="F320" i="1"/>
  <c r="I319" i="1"/>
  <c r="J319" i="1" s="1"/>
  <c r="F319" i="1"/>
  <c r="I318" i="1"/>
  <c r="J318" i="1" s="1"/>
  <c r="F318" i="1"/>
  <c r="I317" i="1"/>
  <c r="J317" i="1" s="1"/>
  <c r="F317" i="1"/>
  <c r="I316" i="1"/>
  <c r="J316" i="1" s="1"/>
  <c r="F316" i="1"/>
  <c r="I315" i="1"/>
  <c r="J315" i="1" s="1"/>
  <c r="F315" i="1"/>
  <c r="I314" i="1"/>
  <c r="J314" i="1" s="1"/>
  <c r="F314" i="1"/>
  <c r="I313" i="1"/>
  <c r="J313" i="1" s="1"/>
  <c r="F313" i="1"/>
  <c r="I312" i="1"/>
  <c r="J312" i="1" s="1"/>
  <c r="F312" i="1"/>
  <c r="I311" i="1"/>
  <c r="J311" i="1" s="1"/>
  <c r="F311" i="1"/>
  <c r="I310" i="1"/>
  <c r="J310" i="1" s="1"/>
  <c r="F310" i="1"/>
  <c r="I309" i="1"/>
  <c r="J309" i="1" s="1"/>
  <c r="F309" i="1"/>
  <c r="I308" i="1"/>
  <c r="J308" i="1" s="1"/>
  <c r="F308" i="1"/>
  <c r="I307" i="1"/>
  <c r="J307" i="1" s="1"/>
  <c r="F307" i="1"/>
  <c r="I306" i="1"/>
  <c r="J306" i="1" s="1"/>
  <c r="F306" i="1"/>
  <c r="I305" i="1"/>
  <c r="J305" i="1" s="1"/>
  <c r="F305" i="1"/>
  <c r="I304" i="1"/>
  <c r="J304" i="1" s="1"/>
  <c r="F304" i="1"/>
  <c r="I303" i="1"/>
  <c r="J303" i="1" s="1"/>
  <c r="F303" i="1"/>
  <c r="I302" i="1"/>
  <c r="J302" i="1" s="1"/>
  <c r="F302" i="1"/>
  <c r="I301" i="1"/>
  <c r="J301" i="1" s="1"/>
  <c r="F301" i="1"/>
  <c r="I300" i="1"/>
  <c r="J300" i="1" s="1"/>
  <c r="F300" i="1"/>
  <c r="I299" i="1"/>
  <c r="J299" i="1" s="1"/>
  <c r="F299" i="1"/>
  <c r="I298" i="1"/>
  <c r="J298" i="1" s="1"/>
  <c r="F298" i="1"/>
  <c r="I297" i="1"/>
  <c r="J297" i="1" s="1"/>
  <c r="F297" i="1"/>
  <c r="I296" i="1"/>
  <c r="J296" i="1" s="1"/>
  <c r="F296" i="1"/>
  <c r="I295" i="1"/>
  <c r="J295" i="1" s="1"/>
  <c r="F295" i="1"/>
  <c r="I294" i="1"/>
  <c r="J294" i="1" s="1"/>
  <c r="F294" i="1"/>
  <c r="I293" i="1"/>
  <c r="J293" i="1" s="1"/>
  <c r="F293" i="1"/>
  <c r="I292" i="1"/>
  <c r="J292" i="1" s="1"/>
  <c r="F292" i="1"/>
  <c r="I291" i="1"/>
  <c r="J291" i="1" s="1"/>
  <c r="F291" i="1"/>
  <c r="I290" i="1"/>
  <c r="J290" i="1" s="1"/>
  <c r="F290" i="1"/>
  <c r="I289" i="1"/>
  <c r="J289" i="1" s="1"/>
  <c r="F289" i="1"/>
  <c r="I288" i="1"/>
  <c r="J288" i="1" s="1"/>
  <c r="F288" i="1"/>
  <c r="I287" i="1"/>
  <c r="J287" i="1" s="1"/>
  <c r="F287" i="1"/>
  <c r="I286" i="1"/>
  <c r="J286" i="1" s="1"/>
  <c r="F286" i="1"/>
  <c r="I285" i="1"/>
  <c r="J285" i="1" s="1"/>
  <c r="F285" i="1"/>
  <c r="I284" i="1"/>
  <c r="J284" i="1" s="1"/>
  <c r="F284" i="1"/>
  <c r="I283" i="1"/>
  <c r="J283" i="1" s="1"/>
  <c r="F283" i="1"/>
  <c r="I282" i="1"/>
  <c r="J282" i="1" s="1"/>
  <c r="F282" i="1"/>
  <c r="I281" i="1"/>
  <c r="J281" i="1" s="1"/>
  <c r="F281" i="1"/>
  <c r="I280" i="1"/>
  <c r="J280" i="1" s="1"/>
  <c r="F280" i="1"/>
  <c r="I279" i="1"/>
  <c r="J279" i="1" s="1"/>
  <c r="F279" i="1"/>
  <c r="I278" i="1"/>
  <c r="J278" i="1" s="1"/>
  <c r="F278" i="1"/>
  <c r="I277" i="1"/>
  <c r="J277" i="1" s="1"/>
  <c r="F277" i="1"/>
  <c r="I276" i="1"/>
  <c r="J276" i="1" s="1"/>
  <c r="F276" i="1"/>
  <c r="I275" i="1"/>
  <c r="J275" i="1" s="1"/>
  <c r="F275" i="1"/>
  <c r="I274" i="1"/>
  <c r="J274" i="1" s="1"/>
  <c r="F274" i="1"/>
  <c r="I273" i="1"/>
  <c r="J273" i="1" s="1"/>
  <c r="F273" i="1"/>
  <c r="I272" i="1"/>
  <c r="J272" i="1" s="1"/>
  <c r="F272" i="1"/>
  <c r="I271" i="1"/>
  <c r="J271" i="1" s="1"/>
  <c r="F271" i="1"/>
  <c r="I270" i="1"/>
  <c r="J270" i="1" s="1"/>
  <c r="F270" i="1"/>
  <c r="I269" i="1"/>
  <c r="J269" i="1" s="1"/>
  <c r="F269" i="1"/>
  <c r="I268" i="1"/>
  <c r="J268" i="1" s="1"/>
  <c r="F268" i="1"/>
  <c r="I267" i="1"/>
  <c r="J267" i="1" s="1"/>
  <c r="F267" i="1"/>
  <c r="I266" i="1"/>
  <c r="J266" i="1" s="1"/>
  <c r="F266" i="1"/>
  <c r="I265" i="1"/>
  <c r="J265" i="1" s="1"/>
  <c r="F265" i="1"/>
  <c r="I264" i="1"/>
  <c r="J264" i="1" s="1"/>
  <c r="F264" i="1"/>
  <c r="I263" i="1"/>
  <c r="J263" i="1" s="1"/>
  <c r="F263" i="1"/>
  <c r="I262" i="1"/>
  <c r="J262" i="1" s="1"/>
  <c r="F262" i="1"/>
  <c r="I261" i="1"/>
  <c r="J261" i="1" s="1"/>
  <c r="F261" i="1"/>
  <c r="I260" i="1"/>
  <c r="J260" i="1" s="1"/>
  <c r="F260" i="1"/>
  <c r="I259" i="1"/>
  <c r="J259" i="1" s="1"/>
  <c r="F259" i="1"/>
  <c r="I258" i="1"/>
  <c r="J258" i="1" s="1"/>
  <c r="F258" i="1"/>
  <c r="I257" i="1"/>
  <c r="J257" i="1" s="1"/>
  <c r="F257" i="1"/>
  <c r="I256" i="1"/>
  <c r="J256" i="1" s="1"/>
  <c r="F256" i="1"/>
  <c r="I255" i="1"/>
  <c r="J255" i="1" s="1"/>
  <c r="F255" i="1"/>
  <c r="I254" i="1"/>
  <c r="J254" i="1" s="1"/>
  <c r="F254" i="1"/>
  <c r="I253" i="1"/>
  <c r="J253" i="1" s="1"/>
  <c r="F253" i="1"/>
  <c r="I252" i="1"/>
  <c r="J252" i="1" s="1"/>
  <c r="F252" i="1"/>
  <c r="I251" i="1"/>
  <c r="J251" i="1" s="1"/>
  <c r="F251" i="1"/>
  <c r="I250" i="1"/>
  <c r="J250" i="1" s="1"/>
  <c r="F250" i="1"/>
  <c r="I249" i="1"/>
  <c r="J249" i="1" s="1"/>
  <c r="F249" i="1"/>
  <c r="I248" i="1"/>
  <c r="J248" i="1" s="1"/>
  <c r="F248" i="1"/>
  <c r="I247" i="1"/>
  <c r="J247" i="1" s="1"/>
  <c r="F247" i="1"/>
  <c r="I246" i="1"/>
  <c r="J246" i="1" s="1"/>
  <c r="F246" i="1"/>
  <c r="I245" i="1"/>
  <c r="J245" i="1" s="1"/>
  <c r="F245" i="1"/>
  <c r="I244" i="1"/>
  <c r="J244" i="1" s="1"/>
  <c r="F244" i="1"/>
  <c r="I243" i="1"/>
  <c r="J243" i="1" s="1"/>
  <c r="F243" i="1"/>
  <c r="I242" i="1"/>
  <c r="J242" i="1" s="1"/>
  <c r="F242" i="1"/>
  <c r="I241" i="1"/>
  <c r="J241" i="1" s="1"/>
  <c r="F241" i="1"/>
  <c r="I240" i="1"/>
  <c r="J240" i="1" s="1"/>
  <c r="F240" i="1"/>
  <c r="I239" i="1"/>
  <c r="J239" i="1" s="1"/>
  <c r="F239" i="1"/>
  <c r="I238" i="1"/>
  <c r="J238" i="1" s="1"/>
  <c r="F238" i="1"/>
  <c r="I237" i="1"/>
  <c r="J237" i="1" s="1"/>
  <c r="F237" i="1"/>
  <c r="I236" i="1"/>
  <c r="J236" i="1" s="1"/>
  <c r="F236" i="1"/>
  <c r="I235" i="1"/>
  <c r="J235" i="1" s="1"/>
  <c r="F235" i="1"/>
  <c r="I234" i="1"/>
  <c r="J234" i="1" s="1"/>
  <c r="F234" i="1"/>
  <c r="I233" i="1"/>
  <c r="J233" i="1" s="1"/>
  <c r="F233" i="1"/>
  <c r="I232" i="1"/>
  <c r="J232" i="1" s="1"/>
  <c r="F232" i="1"/>
  <c r="I231" i="1"/>
  <c r="J231" i="1" s="1"/>
  <c r="F231" i="1"/>
  <c r="I230" i="1"/>
  <c r="J230" i="1" s="1"/>
  <c r="F230" i="1"/>
  <c r="I229" i="1"/>
  <c r="J229" i="1" s="1"/>
  <c r="F229" i="1"/>
  <c r="I228" i="1"/>
  <c r="J228" i="1" s="1"/>
  <c r="F228" i="1"/>
  <c r="I227" i="1"/>
  <c r="J227" i="1" s="1"/>
  <c r="F227" i="1"/>
  <c r="I226" i="1"/>
  <c r="J226" i="1" s="1"/>
  <c r="F226" i="1"/>
  <c r="I225" i="1"/>
  <c r="J225" i="1" s="1"/>
  <c r="F225" i="1"/>
  <c r="I224" i="1"/>
  <c r="J224" i="1" s="1"/>
  <c r="F224" i="1"/>
  <c r="I223" i="1"/>
  <c r="J223" i="1" s="1"/>
  <c r="F223" i="1"/>
  <c r="I222" i="1"/>
  <c r="J222" i="1" s="1"/>
  <c r="F222" i="1"/>
  <c r="I221" i="1"/>
  <c r="J221" i="1" s="1"/>
  <c r="F221" i="1"/>
  <c r="I220" i="1"/>
  <c r="J220" i="1" s="1"/>
  <c r="F220" i="1"/>
  <c r="I219" i="1"/>
  <c r="J219" i="1" s="1"/>
  <c r="F219" i="1"/>
  <c r="I218" i="1"/>
  <c r="J218" i="1" s="1"/>
  <c r="F218" i="1"/>
  <c r="I217" i="1"/>
  <c r="J217" i="1" s="1"/>
  <c r="F217" i="1"/>
  <c r="I216" i="1"/>
  <c r="J216" i="1" s="1"/>
  <c r="F216" i="1"/>
  <c r="I215" i="1"/>
  <c r="J215" i="1" s="1"/>
  <c r="F215" i="1"/>
  <c r="I214" i="1"/>
  <c r="J214" i="1" s="1"/>
  <c r="F214" i="1"/>
  <c r="I213" i="1"/>
  <c r="J213" i="1" s="1"/>
  <c r="F213" i="1"/>
  <c r="I212" i="1"/>
  <c r="J212" i="1" s="1"/>
  <c r="F212" i="1"/>
  <c r="I211" i="1"/>
  <c r="J211" i="1" s="1"/>
  <c r="F211" i="1"/>
  <c r="I210" i="1"/>
  <c r="J210" i="1" s="1"/>
  <c r="F210" i="1"/>
  <c r="I209" i="1"/>
  <c r="J209" i="1" s="1"/>
  <c r="F209" i="1"/>
  <c r="I208" i="1"/>
  <c r="J208" i="1" s="1"/>
  <c r="F208" i="1"/>
  <c r="I207" i="1"/>
  <c r="J207" i="1" s="1"/>
  <c r="F207" i="1"/>
  <c r="I206" i="1"/>
  <c r="J206" i="1" s="1"/>
  <c r="F206" i="1"/>
  <c r="I205" i="1"/>
  <c r="J205" i="1" s="1"/>
  <c r="F205" i="1"/>
  <c r="I204" i="1"/>
  <c r="J204" i="1" s="1"/>
  <c r="F204" i="1"/>
  <c r="I203" i="1"/>
  <c r="J203" i="1" s="1"/>
  <c r="F203" i="1"/>
  <c r="I202" i="1"/>
  <c r="J202" i="1" s="1"/>
  <c r="F202" i="1"/>
  <c r="I201" i="1"/>
  <c r="J201" i="1" s="1"/>
  <c r="F201" i="1"/>
  <c r="I200" i="1"/>
  <c r="J200" i="1" s="1"/>
  <c r="F200" i="1"/>
  <c r="I199" i="1"/>
  <c r="J199" i="1" s="1"/>
  <c r="F199" i="1"/>
  <c r="I198" i="1"/>
  <c r="J198" i="1" s="1"/>
  <c r="F198" i="1"/>
  <c r="I197" i="1"/>
  <c r="J197" i="1" s="1"/>
  <c r="F197" i="1"/>
  <c r="I196" i="1"/>
  <c r="J196" i="1" s="1"/>
  <c r="F196" i="1"/>
  <c r="I195" i="1"/>
  <c r="J195" i="1" s="1"/>
  <c r="F195" i="1"/>
  <c r="I194" i="1"/>
  <c r="J194" i="1" s="1"/>
  <c r="F194" i="1"/>
  <c r="I193" i="1"/>
  <c r="J193" i="1" s="1"/>
  <c r="F193" i="1"/>
  <c r="I192" i="1"/>
  <c r="J192" i="1" s="1"/>
  <c r="F192" i="1"/>
  <c r="I191" i="1"/>
  <c r="J191" i="1" s="1"/>
  <c r="F191" i="1"/>
  <c r="I190" i="1"/>
  <c r="J190" i="1" s="1"/>
  <c r="F190" i="1"/>
  <c r="I189" i="1"/>
  <c r="J189" i="1" s="1"/>
  <c r="F189" i="1"/>
  <c r="I188" i="1"/>
  <c r="J188" i="1" s="1"/>
  <c r="F188" i="1"/>
  <c r="I187" i="1"/>
  <c r="J187" i="1" s="1"/>
  <c r="F187" i="1"/>
  <c r="I186" i="1"/>
  <c r="J186" i="1" s="1"/>
  <c r="F186" i="1"/>
  <c r="I185" i="1"/>
  <c r="J185" i="1" s="1"/>
  <c r="F185" i="1"/>
  <c r="I184" i="1"/>
  <c r="J184" i="1" s="1"/>
  <c r="F184" i="1"/>
  <c r="I183" i="1"/>
  <c r="J183" i="1" s="1"/>
  <c r="F183" i="1"/>
  <c r="I182" i="1"/>
  <c r="J182" i="1" s="1"/>
  <c r="F182" i="1"/>
  <c r="I181" i="1"/>
  <c r="J181" i="1" s="1"/>
  <c r="F181" i="1"/>
  <c r="I180" i="1"/>
  <c r="J180" i="1" s="1"/>
  <c r="F180" i="1"/>
  <c r="I179" i="1"/>
  <c r="J179" i="1" s="1"/>
  <c r="F179" i="1"/>
  <c r="I178" i="1"/>
  <c r="J178" i="1" s="1"/>
  <c r="F178" i="1"/>
  <c r="I177" i="1"/>
  <c r="J177" i="1" s="1"/>
  <c r="F177" i="1"/>
  <c r="I176" i="1"/>
  <c r="J176" i="1" s="1"/>
  <c r="F176" i="1"/>
  <c r="I175" i="1"/>
  <c r="J175" i="1" s="1"/>
  <c r="F175" i="1"/>
  <c r="I174" i="1"/>
  <c r="J174" i="1" s="1"/>
  <c r="F174" i="1"/>
  <c r="I173" i="1"/>
  <c r="J173" i="1" s="1"/>
  <c r="F173" i="1"/>
  <c r="I172" i="1"/>
  <c r="J172" i="1" s="1"/>
  <c r="F172" i="1"/>
  <c r="I171" i="1"/>
  <c r="J171" i="1" s="1"/>
  <c r="F171" i="1"/>
  <c r="I170" i="1"/>
  <c r="J170" i="1" s="1"/>
  <c r="F170" i="1"/>
  <c r="I169" i="1"/>
  <c r="J169" i="1" s="1"/>
  <c r="F169" i="1"/>
  <c r="I168" i="1"/>
  <c r="J168" i="1" s="1"/>
  <c r="F168" i="1"/>
  <c r="I167" i="1"/>
  <c r="J167" i="1" s="1"/>
  <c r="F167" i="1"/>
  <c r="I166" i="1"/>
  <c r="J166" i="1" s="1"/>
  <c r="F166" i="1"/>
  <c r="I165" i="1"/>
  <c r="J165" i="1" s="1"/>
  <c r="F165" i="1"/>
  <c r="I164" i="1"/>
  <c r="J164" i="1" s="1"/>
  <c r="F164" i="1"/>
  <c r="I163" i="1"/>
  <c r="J163" i="1" s="1"/>
  <c r="F163" i="1"/>
  <c r="I162" i="1"/>
  <c r="J162" i="1" s="1"/>
  <c r="F162" i="1"/>
  <c r="I161" i="1"/>
  <c r="J161" i="1" s="1"/>
  <c r="F161" i="1"/>
  <c r="I160" i="1"/>
  <c r="J160" i="1" s="1"/>
  <c r="F160" i="1"/>
  <c r="I159" i="1"/>
  <c r="J159" i="1" s="1"/>
  <c r="F159" i="1"/>
  <c r="I158" i="1"/>
  <c r="J158" i="1" s="1"/>
  <c r="F158" i="1"/>
  <c r="I157" i="1"/>
  <c r="J157" i="1" s="1"/>
  <c r="F157" i="1"/>
  <c r="I156" i="1"/>
  <c r="J156" i="1" s="1"/>
  <c r="F156" i="1"/>
  <c r="I155" i="1"/>
  <c r="J155" i="1" s="1"/>
  <c r="F155" i="1"/>
  <c r="I154" i="1"/>
  <c r="J154" i="1" s="1"/>
  <c r="F154" i="1"/>
  <c r="I153" i="1"/>
  <c r="J153" i="1" s="1"/>
  <c r="F153" i="1"/>
  <c r="I152" i="1"/>
  <c r="J152" i="1" s="1"/>
  <c r="F152" i="1"/>
  <c r="I151" i="1"/>
  <c r="J151" i="1" s="1"/>
  <c r="F151" i="1"/>
  <c r="I150" i="1"/>
  <c r="J150" i="1" s="1"/>
  <c r="F150" i="1"/>
  <c r="I149" i="1"/>
  <c r="J149" i="1" s="1"/>
  <c r="F149" i="1"/>
  <c r="I148" i="1"/>
  <c r="J148" i="1" s="1"/>
  <c r="F148" i="1"/>
  <c r="I147" i="1"/>
  <c r="J147" i="1" s="1"/>
  <c r="F147" i="1"/>
  <c r="I146" i="1"/>
  <c r="J146" i="1" s="1"/>
  <c r="F146" i="1"/>
  <c r="I145" i="1"/>
  <c r="J145" i="1" s="1"/>
  <c r="F145" i="1"/>
  <c r="I144" i="1"/>
  <c r="J144" i="1" s="1"/>
  <c r="F144" i="1"/>
  <c r="I143" i="1"/>
  <c r="J143" i="1" s="1"/>
  <c r="F143" i="1"/>
  <c r="I142" i="1"/>
  <c r="J142" i="1" s="1"/>
  <c r="F142" i="1"/>
  <c r="I141" i="1"/>
  <c r="J141" i="1" s="1"/>
  <c r="F141" i="1"/>
  <c r="I140" i="1"/>
  <c r="J140" i="1" s="1"/>
  <c r="F140" i="1"/>
  <c r="I139" i="1"/>
  <c r="J139" i="1" s="1"/>
  <c r="F139" i="1"/>
  <c r="I138" i="1"/>
  <c r="J138" i="1" s="1"/>
  <c r="F138" i="1"/>
  <c r="I137" i="1"/>
  <c r="J137" i="1" s="1"/>
  <c r="F137" i="1"/>
  <c r="I136" i="1"/>
  <c r="J136" i="1" s="1"/>
  <c r="F136" i="1"/>
  <c r="I135" i="1"/>
  <c r="J135" i="1" s="1"/>
  <c r="F135" i="1"/>
  <c r="I134" i="1"/>
  <c r="J134" i="1" s="1"/>
  <c r="F134" i="1"/>
  <c r="I133" i="1"/>
  <c r="J133" i="1" s="1"/>
  <c r="F133" i="1"/>
  <c r="I132" i="1"/>
  <c r="J132" i="1" s="1"/>
  <c r="F132" i="1"/>
  <c r="I131" i="1"/>
  <c r="J131" i="1" s="1"/>
  <c r="F131" i="1"/>
  <c r="I130" i="1"/>
  <c r="J130" i="1" s="1"/>
  <c r="F130" i="1"/>
  <c r="I129" i="1"/>
  <c r="J129" i="1" s="1"/>
  <c r="F129" i="1"/>
  <c r="I128" i="1"/>
  <c r="J128" i="1" s="1"/>
  <c r="F128" i="1"/>
  <c r="I127" i="1"/>
  <c r="J127" i="1" s="1"/>
  <c r="F127" i="1"/>
  <c r="I126" i="1"/>
  <c r="J126" i="1" s="1"/>
  <c r="F126" i="1"/>
  <c r="I125" i="1"/>
  <c r="J125" i="1" s="1"/>
  <c r="F125" i="1"/>
  <c r="I124" i="1"/>
  <c r="J124" i="1" s="1"/>
  <c r="F124" i="1"/>
  <c r="I123" i="1"/>
  <c r="J123" i="1" s="1"/>
  <c r="F123" i="1"/>
  <c r="I122" i="1"/>
  <c r="J122" i="1" s="1"/>
  <c r="F122" i="1"/>
  <c r="I121" i="1"/>
  <c r="J121" i="1" s="1"/>
  <c r="F121" i="1"/>
  <c r="I120" i="1"/>
  <c r="J120" i="1" s="1"/>
  <c r="F120" i="1"/>
  <c r="I119" i="1"/>
  <c r="J119" i="1" s="1"/>
  <c r="F119" i="1"/>
  <c r="I118" i="1"/>
  <c r="J118" i="1" s="1"/>
  <c r="F118" i="1"/>
  <c r="I117" i="1"/>
  <c r="J117" i="1" s="1"/>
  <c r="F117" i="1"/>
  <c r="I116" i="1"/>
  <c r="J116" i="1" s="1"/>
  <c r="F116" i="1"/>
  <c r="I115" i="1"/>
  <c r="J115" i="1" s="1"/>
  <c r="F115" i="1"/>
  <c r="I114" i="1"/>
  <c r="J114" i="1" s="1"/>
  <c r="F114" i="1"/>
  <c r="I113" i="1"/>
  <c r="J113" i="1" s="1"/>
  <c r="F113" i="1"/>
  <c r="I112" i="1"/>
  <c r="J112" i="1" s="1"/>
  <c r="F112" i="1"/>
  <c r="I111" i="1"/>
  <c r="J111" i="1" s="1"/>
  <c r="F111" i="1"/>
  <c r="I110" i="1"/>
  <c r="J110" i="1" s="1"/>
  <c r="F110" i="1"/>
  <c r="I109" i="1"/>
  <c r="J109" i="1" s="1"/>
  <c r="F109" i="1"/>
  <c r="I108" i="1"/>
  <c r="J108" i="1" s="1"/>
  <c r="F108" i="1"/>
  <c r="I107" i="1"/>
  <c r="J107" i="1" s="1"/>
  <c r="F107" i="1"/>
  <c r="I106" i="1"/>
  <c r="J106" i="1" s="1"/>
  <c r="F106" i="1"/>
  <c r="I105" i="1"/>
  <c r="J105" i="1" s="1"/>
  <c r="F105" i="1"/>
  <c r="I104" i="1"/>
  <c r="J104" i="1" s="1"/>
  <c r="F104" i="1"/>
  <c r="I103" i="1"/>
  <c r="J103" i="1" s="1"/>
  <c r="F103" i="1"/>
  <c r="I102" i="1"/>
  <c r="J102" i="1" s="1"/>
  <c r="F102" i="1"/>
  <c r="I101" i="1"/>
  <c r="J101" i="1" s="1"/>
  <c r="F101" i="1"/>
  <c r="I100" i="1"/>
  <c r="J100" i="1" s="1"/>
  <c r="F100" i="1"/>
  <c r="I99" i="1"/>
  <c r="J99" i="1" s="1"/>
  <c r="F99" i="1"/>
  <c r="I98" i="1"/>
  <c r="J98" i="1" s="1"/>
  <c r="F98" i="1"/>
  <c r="I97" i="1"/>
  <c r="J97" i="1" s="1"/>
  <c r="F97" i="1"/>
  <c r="I96" i="1"/>
  <c r="J96" i="1" s="1"/>
  <c r="F96" i="1"/>
  <c r="I95" i="1"/>
  <c r="J95" i="1" s="1"/>
  <c r="F95" i="1"/>
  <c r="I94" i="1"/>
  <c r="J94" i="1" s="1"/>
  <c r="F94" i="1"/>
  <c r="I93" i="1"/>
  <c r="J93" i="1" s="1"/>
  <c r="F93" i="1"/>
  <c r="I92" i="1"/>
  <c r="J92" i="1" s="1"/>
  <c r="F92" i="1"/>
  <c r="I91" i="1"/>
  <c r="J91" i="1" s="1"/>
  <c r="F91" i="1"/>
  <c r="I90" i="1"/>
  <c r="J90" i="1" s="1"/>
  <c r="F90" i="1"/>
  <c r="I89" i="1"/>
  <c r="J89" i="1" s="1"/>
  <c r="F89" i="1"/>
  <c r="I88" i="1"/>
  <c r="J88" i="1" s="1"/>
  <c r="F88" i="1"/>
  <c r="I87" i="1"/>
  <c r="J87" i="1" s="1"/>
  <c r="F87" i="1"/>
  <c r="I86" i="1"/>
  <c r="J86" i="1" s="1"/>
  <c r="F86" i="1"/>
  <c r="I85" i="1"/>
  <c r="J85" i="1" s="1"/>
  <c r="F85" i="1"/>
  <c r="I84" i="1"/>
  <c r="J84" i="1" s="1"/>
  <c r="F84" i="1"/>
  <c r="I83" i="1"/>
  <c r="J83" i="1" s="1"/>
  <c r="F83" i="1"/>
  <c r="I82" i="1"/>
  <c r="J82" i="1" s="1"/>
  <c r="F82" i="1"/>
  <c r="I81" i="1"/>
  <c r="J81" i="1" s="1"/>
  <c r="F81" i="1"/>
  <c r="I80" i="1"/>
  <c r="J80" i="1" s="1"/>
  <c r="F80" i="1"/>
  <c r="I79" i="1"/>
  <c r="J79" i="1" s="1"/>
  <c r="F79" i="1"/>
  <c r="I78" i="1"/>
  <c r="J78" i="1" s="1"/>
  <c r="F78" i="1"/>
  <c r="I77" i="1"/>
  <c r="J77" i="1" s="1"/>
  <c r="F77" i="1"/>
  <c r="I76" i="1"/>
  <c r="J76" i="1" s="1"/>
  <c r="F76" i="1"/>
  <c r="I75" i="1"/>
  <c r="J75" i="1" s="1"/>
  <c r="F75" i="1"/>
  <c r="I74" i="1"/>
  <c r="J74" i="1" s="1"/>
  <c r="F74" i="1"/>
  <c r="I73" i="1"/>
  <c r="J73" i="1" s="1"/>
  <c r="F73" i="1"/>
  <c r="I72" i="1"/>
  <c r="J72" i="1" s="1"/>
  <c r="F72" i="1"/>
  <c r="I71" i="1"/>
  <c r="J71" i="1" s="1"/>
  <c r="F71" i="1"/>
  <c r="I70" i="1"/>
  <c r="J70" i="1" s="1"/>
  <c r="F70" i="1"/>
  <c r="I69" i="1"/>
  <c r="J69" i="1" s="1"/>
  <c r="F69" i="1"/>
  <c r="I68" i="1"/>
  <c r="J68" i="1" s="1"/>
  <c r="F68" i="1"/>
  <c r="I67" i="1"/>
  <c r="J67" i="1" s="1"/>
  <c r="F67" i="1"/>
  <c r="I66" i="1"/>
  <c r="J66" i="1" s="1"/>
  <c r="F66" i="1"/>
  <c r="I65" i="1"/>
  <c r="J65" i="1" s="1"/>
  <c r="F65" i="1"/>
  <c r="I64" i="1"/>
  <c r="J64" i="1" s="1"/>
  <c r="F64" i="1"/>
  <c r="I63" i="1"/>
  <c r="J63" i="1" s="1"/>
  <c r="F63" i="1"/>
  <c r="I62" i="1"/>
  <c r="J62" i="1" s="1"/>
  <c r="F62" i="1"/>
  <c r="I61" i="1"/>
  <c r="J61" i="1" s="1"/>
  <c r="F61" i="1"/>
  <c r="I60" i="1"/>
  <c r="J60" i="1" s="1"/>
  <c r="F60" i="1"/>
  <c r="I59" i="1"/>
  <c r="J59" i="1" s="1"/>
  <c r="F59" i="1"/>
  <c r="I58" i="1"/>
  <c r="J58" i="1" s="1"/>
  <c r="F58" i="1"/>
  <c r="I57" i="1"/>
  <c r="J57" i="1" s="1"/>
  <c r="F57" i="1"/>
  <c r="I56" i="1"/>
  <c r="J56" i="1" s="1"/>
  <c r="F56" i="1"/>
  <c r="I55" i="1"/>
  <c r="J55" i="1" s="1"/>
  <c r="F55" i="1"/>
  <c r="I54" i="1"/>
  <c r="J54" i="1" s="1"/>
  <c r="F54" i="1"/>
  <c r="I53" i="1"/>
  <c r="J53" i="1" s="1"/>
  <c r="F53" i="1"/>
  <c r="I52" i="1"/>
  <c r="J52" i="1" s="1"/>
  <c r="F52" i="1"/>
  <c r="I51" i="1"/>
  <c r="J51" i="1" s="1"/>
  <c r="F51" i="1"/>
  <c r="I50" i="1"/>
  <c r="J50" i="1" s="1"/>
  <c r="F50" i="1"/>
  <c r="I49" i="1"/>
  <c r="J49" i="1" s="1"/>
  <c r="F49" i="1"/>
  <c r="I48" i="1"/>
  <c r="J48" i="1" s="1"/>
  <c r="F48" i="1"/>
  <c r="I47" i="1"/>
  <c r="J47" i="1" s="1"/>
  <c r="F47" i="1"/>
  <c r="I46" i="1"/>
  <c r="J46" i="1" s="1"/>
  <c r="F46" i="1"/>
  <c r="I45" i="1"/>
  <c r="J45" i="1" s="1"/>
  <c r="F45" i="1"/>
  <c r="I44" i="1"/>
  <c r="J44" i="1" s="1"/>
  <c r="F44" i="1"/>
  <c r="I43" i="1"/>
  <c r="J43" i="1" s="1"/>
  <c r="F43" i="1"/>
  <c r="I42" i="1"/>
  <c r="J42" i="1" s="1"/>
  <c r="F42" i="1"/>
  <c r="I41" i="1"/>
  <c r="J41" i="1" s="1"/>
  <c r="F41" i="1"/>
  <c r="I40" i="1"/>
  <c r="J40" i="1" s="1"/>
  <c r="F40" i="1"/>
  <c r="I39" i="1"/>
  <c r="J39" i="1" s="1"/>
  <c r="F39" i="1"/>
  <c r="I38" i="1"/>
  <c r="J38" i="1" s="1"/>
  <c r="F38" i="1"/>
  <c r="I37" i="1"/>
  <c r="J37" i="1" s="1"/>
  <c r="F37" i="1"/>
  <c r="I36" i="1"/>
  <c r="J36" i="1" s="1"/>
  <c r="F36" i="1"/>
  <c r="I35" i="1"/>
  <c r="J35" i="1" s="1"/>
  <c r="F35" i="1"/>
  <c r="I34" i="1"/>
  <c r="J34" i="1" s="1"/>
  <c r="F34" i="1"/>
  <c r="I33" i="1"/>
  <c r="J33" i="1" s="1"/>
  <c r="F33" i="1"/>
  <c r="I32" i="1"/>
  <c r="J32" i="1" s="1"/>
  <c r="F32" i="1"/>
  <c r="I31" i="1"/>
  <c r="J31" i="1" s="1"/>
  <c r="F31" i="1"/>
  <c r="I30" i="1"/>
  <c r="J30" i="1" s="1"/>
  <c r="F30" i="1"/>
  <c r="I29" i="1"/>
  <c r="J29" i="1" s="1"/>
  <c r="F29" i="1"/>
  <c r="I28" i="1"/>
  <c r="J28" i="1" s="1"/>
  <c r="F28" i="1"/>
  <c r="I27" i="1"/>
  <c r="J27" i="1" s="1"/>
  <c r="F27" i="1"/>
  <c r="I26" i="1"/>
  <c r="J26" i="1" s="1"/>
  <c r="F26" i="1"/>
  <c r="I25" i="1"/>
  <c r="J25" i="1" s="1"/>
  <c r="F25" i="1"/>
  <c r="I24" i="1"/>
  <c r="J24" i="1" s="1"/>
  <c r="F24" i="1"/>
  <c r="I23" i="1"/>
  <c r="J23" i="1" s="1"/>
  <c r="F23" i="1"/>
  <c r="I22" i="1"/>
  <c r="J22" i="1" s="1"/>
  <c r="F22" i="1"/>
  <c r="I21" i="1"/>
  <c r="J21" i="1" s="1"/>
  <c r="F21" i="1"/>
  <c r="I20" i="1"/>
  <c r="J20" i="1" s="1"/>
  <c r="F20" i="1"/>
  <c r="I19" i="1"/>
  <c r="J19" i="1" s="1"/>
  <c r="F19" i="1"/>
  <c r="I18" i="1"/>
  <c r="J18" i="1" s="1"/>
  <c r="F18" i="1"/>
  <c r="I17" i="1"/>
  <c r="J17" i="1" s="1"/>
  <c r="F17" i="1"/>
  <c r="I16" i="1"/>
  <c r="J16" i="1" s="1"/>
  <c r="F16" i="1"/>
  <c r="I15" i="1"/>
  <c r="J15" i="1" s="1"/>
  <c r="F15" i="1"/>
  <c r="I14" i="1"/>
  <c r="J14" i="1" s="1"/>
  <c r="F14" i="1"/>
  <c r="I13" i="1"/>
  <c r="J13" i="1" s="1"/>
  <c r="F13" i="1"/>
  <c r="I12" i="1"/>
  <c r="J12" i="1" s="1"/>
  <c r="F12" i="1"/>
  <c r="I11" i="1"/>
  <c r="J11" i="1" s="1"/>
  <c r="F11" i="1"/>
  <c r="I10" i="1"/>
  <c r="J10" i="1" s="1"/>
  <c r="F10" i="1"/>
  <c r="I9" i="1"/>
  <c r="J9" i="1" s="1"/>
  <c r="F9" i="1"/>
  <c r="I8" i="1"/>
  <c r="J8" i="1" s="1"/>
  <c r="F8" i="1"/>
  <c r="I7" i="1"/>
  <c r="J7" i="1" s="1"/>
  <c r="F7" i="1"/>
  <c r="I6" i="1"/>
  <c r="J6" i="1" s="1"/>
  <c r="F6" i="1"/>
  <c r="I5" i="1"/>
  <c r="J5" i="1" s="1"/>
  <c r="F5" i="1"/>
  <c r="I4" i="1"/>
  <c r="J4" i="1" s="1"/>
  <c r="F4" i="1"/>
  <c r="I3" i="1"/>
  <c r="J3" i="1" s="1"/>
  <c r="F3" i="1"/>
  <c r="I2" i="1"/>
  <c r="J2" i="1" s="1"/>
  <c r="F2" i="1"/>
  <c r="F693" i="6" l="1"/>
  <c r="F327" i="6"/>
  <c r="F335" i="6"/>
  <c r="F351" i="6"/>
  <c r="F359" i="6"/>
  <c r="F375" i="6"/>
  <c r="F383" i="6"/>
  <c r="F391" i="6"/>
  <c r="F407" i="6"/>
  <c r="F415" i="6"/>
  <c r="F431" i="6"/>
  <c r="F439" i="6"/>
  <c r="F447" i="6"/>
  <c r="F463" i="6"/>
  <c r="F471" i="6"/>
  <c r="F487" i="6"/>
  <c r="F495" i="6"/>
  <c r="F503" i="6"/>
  <c r="F519" i="6"/>
  <c r="F527" i="6"/>
  <c r="F543" i="6"/>
  <c r="F551" i="6"/>
  <c r="F559" i="6"/>
  <c r="F575" i="6"/>
  <c r="F583" i="6"/>
  <c r="F599" i="6"/>
  <c r="F607" i="6"/>
  <c r="F615" i="6"/>
  <c r="F623" i="6"/>
  <c r="F631" i="6"/>
  <c r="F639" i="6"/>
  <c r="F655" i="6"/>
  <c r="F663" i="6"/>
  <c r="F671" i="6"/>
  <c r="F679" i="6"/>
  <c r="F687" i="6"/>
  <c r="F701" i="6"/>
  <c r="F709" i="6"/>
  <c r="F717" i="6"/>
  <c r="F725" i="6"/>
  <c r="F733" i="6"/>
  <c r="F757" i="6"/>
  <c r="F765" i="6"/>
  <c r="F619" i="6"/>
  <c r="F444" i="6"/>
  <c r="F580" i="6"/>
  <c r="F333" i="6"/>
  <c r="F341" i="6"/>
  <c r="F349" i="6"/>
  <c r="F365" i="6"/>
  <c r="F373" i="6"/>
  <c r="F389" i="6"/>
  <c r="F397" i="6"/>
  <c r="F405" i="6"/>
  <c r="F421" i="6"/>
  <c r="F429" i="6"/>
  <c r="F445" i="6"/>
  <c r="F453" i="6"/>
  <c r="F461" i="6"/>
  <c r="F477" i="6"/>
  <c r="F485" i="6"/>
  <c r="F501" i="6"/>
  <c r="F509" i="6"/>
  <c r="F517" i="6"/>
  <c r="F533" i="6"/>
  <c r="F541" i="6"/>
  <c r="F557" i="6"/>
  <c r="F565" i="6"/>
  <c r="F573" i="6"/>
  <c r="F581" i="6"/>
  <c r="F589" i="6"/>
  <c r="F597" i="6"/>
  <c r="F613" i="6"/>
  <c r="F621" i="6"/>
  <c r="F629" i="6"/>
  <c r="F637" i="6"/>
  <c r="F645" i="6"/>
  <c r="F653" i="6"/>
  <c r="F669" i="6"/>
  <c r="F677" i="6"/>
  <c r="F685" i="6"/>
  <c r="F352" i="6"/>
  <c r="F380" i="6"/>
  <c r="F408" i="6"/>
  <c r="F464" i="6"/>
  <c r="F478" i="6"/>
  <c r="F520" i="6"/>
  <c r="F576" i="6"/>
  <c r="F713" i="6"/>
  <c r="F768" i="6"/>
  <c r="F808" i="6"/>
  <c r="F822" i="6"/>
  <c r="F353" i="6"/>
  <c r="F367" i="6"/>
  <c r="F381" i="6"/>
  <c r="F409" i="6"/>
  <c r="F423" i="6"/>
  <c r="F437" i="6"/>
  <c r="F465" i="6"/>
  <c r="F479" i="6"/>
  <c r="F493" i="6"/>
  <c r="F521" i="6"/>
  <c r="F535" i="6"/>
  <c r="F549" i="6"/>
  <c r="F577" i="6"/>
  <c r="F727" i="6"/>
  <c r="F741" i="6"/>
  <c r="F781" i="6"/>
  <c r="F809" i="6"/>
  <c r="F823" i="6"/>
  <c r="F368" i="6"/>
  <c r="F424" i="6"/>
  <c r="F480" i="6"/>
  <c r="F536" i="6"/>
  <c r="F591" i="6"/>
  <c r="F605" i="6"/>
  <c r="F633" i="6"/>
  <c r="F647" i="6"/>
  <c r="F661" i="6"/>
  <c r="F675" i="6"/>
  <c r="F824" i="6"/>
  <c r="F328" i="6"/>
  <c r="F384" i="6"/>
  <c r="F440" i="6"/>
  <c r="F496" i="6"/>
  <c r="F552" i="6"/>
  <c r="F329" i="6"/>
  <c r="F343" i="6"/>
  <c r="F357" i="6"/>
  <c r="F385" i="6"/>
  <c r="F399" i="6"/>
  <c r="F413" i="6"/>
  <c r="F441" i="6"/>
  <c r="F455" i="6"/>
  <c r="F469" i="6"/>
  <c r="F497" i="6"/>
  <c r="F511" i="6"/>
  <c r="F525" i="6"/>
  <c r="F553" i="6"/>
  <c r="F567" i="6"/>
  <c r="F608" i="6"/>
  <c r="F664" i="6"/>
  <c r="F704" i="6"/>
  <c r="F745" i="6"/>
  <c r="F759" i="6"/>
  <c r="F584" i="6"/>
  <c r="F640" i="6"/>
  <c r="F654" i="6"/>
  <c r="F735" i="6"/>
  <c r="F749" i="6"/>
  <c r="F696" i="6"/>
  <c r="F777" i="6"/>
  <c r="F791" i="6"/>
  <c r="F805" i="6"/>
  <c r="F819" i="6"/>
  <c r="F752" i="6"/>
  <c r="F792" i="6"/>
  <c r="F348" i="6"/>
  <c r="F404" i="6"/>
  <c r="F476" i="6"/>
  <c r="F419" i="6"/>
  <c r="F427" i="6"/>
  <c r="F435" i="6"/>
  <c r="F443" i="6"/>
  <c r="F507" i="6"/>
  <c r="F539" i="6"/>
  <c r="F547" i="6"/>
  <c r="F555" i="6"/>
  <c r="F563" i="6"/>
  <c r="F699" i="6"/>
  <c r="F707" i="6"/>
  <c r="F715" i="6"/>
  <c r="F723" i="6"/>
  <c r="F739" i="6"/>
  <c r="F755" i="6"/>
  <c r="F587" i="6"/>
  <c r="F595" i="6"/>
  <c r="F452" i="6"/>
  <c r="F460" i="6"/>
  <c r="F468" i="6"/>
  <c r="F548" i="6"/>
  <c r="F556" i="6"/>
  <c r="F644" i="6"/>
  <c r="F484" i="6"/>
  <c r="F492" i="6"/>
  <c r="F572" i="6"/>
  <c r="F523" i="6"/>
  <c r="F779" i="6"/>
  <c r="F803" i="6"/>
  <c r="F588" i="6"/>
  <c r="F332" i="6"/>
  <c r="F340" i="6"/>
  <c r="F508" i="6"/>
  <c r="F516" i="6"/>
  <c r="F524" i="6"/>
  <c r="F612" i="6"/>
  <c r="F356" i="6"/>
  <c r="F364" i="6"/>
  <c r="F372" i="6"/>
  <c r="F388" i="6"/>
  <c r="F396" i="6"/>
  <c r="F412" i="6"/>
  <c r="F420" i="6"/>
  <c r="F428" i="6"/>
  <c r="F436" i="6"/>
  <c r="F540" i="6"/>
  <c r="F331" i="6"/>
  <c r="F339" i="6"/>
  <c r="F451" i="6"/>
  <c r="F459" i="6"/>
  <c r="F467" i="6"/>
  <c r="F515" i="6"/>
  <c r="F571" i="6"/>
  <c r="F627" i="6"/>
  <c r="F347" i="6"/>
  <c r="F475" i="6"/>
  <c r="F579" i="6"/>
  <c r="F603" i="6"/>
  <c r="F731" i="6"/>
  <c r="F763" i="6"/>
  <c r="F355" i="6"/>
  <c r="F363" i="6"/>
  <c r="F371" i="6"/>
  <c r="F483" i="6"/>
  <c r="F491" i="6"/>
  <c r="F611" i="6"/>
  <c r="F635" i="6"/>
  <c r="F683" i="6"/>
  <c r="F795" i="6"/>
  <c r="F379" i="6"/>
  <c r="F771" i="6"/>
  <c r="F387" i="6"/>
  <c r="F395" i="6"/>
  <c r="F403" i="6"/>
  <c r="F643" i="6"/>
  <c r="F651" i="6"/>
  <c r="F659" i="6"/>
  <c r="F691" i="6"/>
  <c r="F747" i="6"/>
  <c r="F411" i="6"/>
  <c r="F499" i="6"/>
  <c r="F531" i="6"/>
  <c r="F811" i="6"/>
  <c r="F382" i="6"/>
  <c r="F446" i="6"/>
  <c r="F494" i="6"/>
  <c r="F518" i="6"/>
  <c r="F542" i="6"/>
  <c r="F574" i="6"/>
  <c r="F686" i="6"/>
  <c r="F718" i="6"/>
  <c r="F790" i="6"/>
  <c r="F806" i="6"/>
  <c r="F326" i="6"/>
  <c r="F334" i="6"/>
  <c r="F390" i="6"/>
  <c r="F398" i="6"/>
  <c r="F454" i="6"/>
  <c r="F462" i="6"/>
  <c r="F550" i="6"/>
  <c r="F622" i="6"/>
  <c r="F646" i="6"/>
  <c r="F766" i="6"/>
  <c r="F342" i="6"/>
  <c r="F406" i="6"/>
  <c r="F470" i="6"/>
  <c r="F582" i="6"/>
  <c r="F670" i="6"/>
  <c r="F694" i="6"/>
  <c r="F742" i="6"/>
  <c r="F814" i="6"/>
  <c r="F500" i="6"/>
  <c r="F532" i="6"/>
  <c r="F564" i="6"/>
  <c r="F596" i="6"/>
  <c r="F604" i="6"/>
  <c r="F620" i="6"/>
  <c r="F628" i="6"/>
  <c r="F636" i="6"/>
  <c r="F652" i="6"/>
  <c r="F660" i="6"/>
  <c r="F668" i="6"/>
  <c r="F676" i="6"/>
  <c r="F684" i="6"/>
  <c r="F692" i="6"/>
  <c r="F700" i="6"/>
  <c r="F708" i="6"/>
  <c r="F716" i="6"/>
  <c r="F724" i="6"/>
  <c r="F732" i="6"/>
  <c r="F740" i="6"/>
  <c r="F748" i="6"/>
  <c r="F756" i="6"/>
  <c r="F764" i="6"/>
  <c r="F772" i="6"/>
  <c r="F780" i="6"/>
  <c r="F788" i="6"/>
  <c r="F796" i="6"/>
  <c r="F804" i="6"/>
  <c r="F812" i="6"/>
  <c r="F820" i="6"/>
  <c r="F502" i="6"/>
  <c r="F526" i="6"/>
  <c r="F606" i="6"/>
  <c r="F630" i="6"/>
  <c r="F726" i="6"/>
  <c r="F774" i="6"/>
  <c r="F358" i="6"/>
  <c r="F366" i="6"/>
  <c r="F422" i="6"/>
  <c r="F430" i="6"/>
  <c r="F486" i="6"/>
  <c r="F534" i="6"/>
  <c r="F590" i="6"/>
  <c r="F782" i="6"/>
  <c r="F374" i="6"/>
  <c r="F438" i="6"/>
  <c r="F510" i="6"/>
  <c r="F566" i="6"/>
  <c r="F614" i="6"/>
  <c r="F638" i="6"/>
  <c r="F678" i="6"/>
  <c r="F710" i="6"/>
  <c r="F734" i="6"/>
  <c r="F758" i="6"/>
  <c r="F598" i="6"/>
  <c r="F662" i="6"/>
  <c r="F330" i="6"/>
  <c r="F362" i="6"/>
  <c r="F394" i="6"/>
  <c r="F426" i="6"/>
  <c r="F458" i="6"/>
  <c r="F594" i="6"/>
  <c r="F338" i="6"/>
  <c r="F370" i="6"/>
  <c r="F402" i="6"/>
  <c r="F434" i="6"/>
  <c r="F466" i="6"/>
  <c r="F530" i="6"/>
  <c r="F658" i="6"/>
  <c r="F722" i="6"/>
  <c r="F786" i="6"/>
  <c r="F346" i="6"/>
  <c r="F378" i="6"/>
  <c r="F410" i="6"/>
  <c r="F442" i="6"/>
  <c r="F474" i="6"/>
  <c r="F682" i="6"/>
  <c r="F746" i="6"/>
  <c r="F810" i="6"/>
  <c r="F498" i="6"/>
  <c r="F562" i="6"/>
  <c r="F626" i="6"/>
  <c r="F354" i="6"/>
  <c r="F386" i="6"/>
  <c r="F418" i="6"/>
  <c r="F450" i="6"/>
  <c r="F482" i="6"/>
  <c r="F698" i="6"/>
  <c r="F762" i="6"/>
  <c r="F490" i="6"/>
  <c r="F522" i="6"/>
  <c r="F554" i="6"/>
  <c r="F586" i="6"/>
  <c r="F618" i="6"/>
  <c r="F650" i="6"/>
  <c r="F674" i="6"/>
  <c r="F738" i="6"/>
  <c r="F802" i="6"/>
  <c r="F714" i="6"/>
  <c r="F778" i="6"/>
  <c r="F514" i="6"/>
  <c r="F546" i="6"/>
  <c r="F578" i="6"/>
  <c r="F610" i="6"/>
  <c r="F642" i="6"/>
  <c r="F690" i="6"/>
  <c r="F754" i="6"/>
  <c r="F818" i="6"/>
  <c r="F666" i="6"/>
  <c r="F730" i="6"/>
  <c r="F794" i="6"/>
  <c r="F506" i="6"/>
  <c r="F538" i="6"/>
  <c r="F570" i="6"/>
  <c r="F602" i="6"/>
  <c r="F634" i="6"/>
  <c r="F706" i="6"/>
  <c r="F77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AC7B37-11B5-4F69-9269-B7734BA3B08A}" keepAlive="1" name="ThisWorkbookDataModel" description="מודל נתונים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555D81-DC82-4148-84FF-00152EBBF8EE}" name="WorksheetConnection_STAR FLOWER SHOP.xlsx!DIM_CUSTOMERS" type="102" refreshedVersion="8" minRefreshableVersion="5">
    <extLst>
      <ext xmlns:x15="http://schemas.microsoft.com/office/spreadsheetml/2010/11/main" uri="{DE250136-89BD-433C-8126-D09CA5730AF9}">
        <x15:connection id="DIM_CUSTOMERS">
          <x15:rangePr sourceName="_xlcn.WorksheetConnection_STARFLOWERSHOP.xlsxDIM_CUSTOMERS1"/>
        </x15:connection>
      </ext>
    </extLst>
  </connection>
  <connection id="3" xr16:uid="{2DE6E636-8167-44FD-ADE3-E3F5457E0F7B}" name="WorksheetConnection_STAR FLOWER SHOP.xlsx!DIM_FLOWERSHOPS" type="102" refreshedVersion="8" minRefreshableVersion="5">
    <extLst>
      <ext xmlns:x15="http://schemas.microsoft.com/office/spreadsheetml/2010/11/main" uri="{DE250136-89BD-433C-8126-D09CA5730AF9}">
        <x15:connection id="DIM_FLOWERSHOPS">
          <x15:rangePr sourceName="_xlcn.WorksheetConnection_STARFLOWERSHOP.xlsxDIM_FLOWERSHOPS1"/>
        </x15:connection>
      </ext>
    </extLst>
  </connection>
  <connection id="4" xr16:uid="{C7955C84-176E-4AB8-ACC2-96E6911727A0}" name="WorksheetConnection_STAR FLOWER SHOP.xlsx!DIM_PRODUCTS" type="102" refreshedVersion="8" minRefreshableVersion="5">
    <extLst>
      <ext xmlns:x15="http://schemas.microsoft.com/office/spreadsheetml/2010/11/main" uri="{DE250136-89BD-433C-8126-D09CA5730AF9}">
        <x15:connection id="DIM_PRODUCTS">
          <x15:rangePr sourceName="_xlcn.WorksheetConnection_STARFLOWERSHOP.xlsxDIM_PRODUCTS1"/>
        </x15:connection>
      </ext>
    </extLst>
  </connection>
  <connection id="5" xr16:uid="{1A64D3A6-F962-453E-AA82-370E9250FC5A}" name="WorksheetConnection_STAR FLOWER SHOP.xlsx!FACT_ORDERS" type="102" refreshedVersion="8" minRefreshableVersion="5">
    <extLst>
      <ext xmlns:x15="http://schemas.microsoft.com/office/spreadsheetml/2010/11/main" uri="{DE250136-89BD-433C-8126-D09CA5730AF9}">
        <x15:connection id="FACT_ORDERS">
          <x15:rangePr sourceName="_xlcn.WorksheetConnection_STARFLOWERSHOP.xlsxFACT_ORDERS1"/>
        </x15:connection>
      </ext>
    </extLst>
  </connection>
  <connection id="6" xr16:uid="{DE25B06C-FDE6-4412-B887-FE6B227E95D2}" name="WorksheetConnection_STAR FLOWER SHOP.xlsx!FACT_SEARCHES" type="102" refreshedVersion="8" minRefreshableVersion="5">
    <extLst>
      <ext xmlns:x15="http://schemas.microsoft.com/office/spreadsheetml/2010/11/main" uri="{DE250136-89BD-433C-8126-D09CA5730AF9}">
        <x15:connection id="FACT_SEARCHES">
          <x15:rangePr sourceName="_xlcn.WorksheetConnection_STARFLOWERSHOP.xlsxFACT_SEARCHES1"/>
        </x15:connection>
      </ext>
    </extLst>
  </connection>
  <connection id="7" xr16:uid="{A0333CB1-5F16-4F83-815D-4AD35E7C4C24}" name="חיבור" type="104" refreshedVersion="0" background="1">
    <extLst>
      <ext xmlns:x15="http://schemas.microsoft.com/office/spreadsheetml/2010/11/main" uri="{DE250136-89BD-433C-8126-D09CA5730AF9}">
        <x15:connection id="לוח שנה"/>
      </ext>
    </extLst>
  </connection>
  <connection id="8" xr16:uid="{D1F8071D-3C0A-4777-8E82-2946747DBD38}" name="חיבור1" type="104" refreshedVersion="0" background="1">
    <extLst>
      <ext xmlns:x15="http://schemas.microsoft.com/office/spreadsheetml/2010/11/main" uri="{DE250136-89BD-433C-8126-D09CA5730AF9}">
        <x15:connection id="לוח שנה1"/>
      </ext>
    </extLst>
  </connection>
  <connection id="9" xr16:uid="{23C1D234-E7F0-4F96-A9F5-7D1A17CB7A6D}" name="חיבור2" type="104" refreshedVersion="0" background="1">
    <extLst>
      <ext xmlns:x15="http://schemas.microsoft.com/office/spreadsheetml/2010/11/main" uri="{DE250136-89BD-433C-8126-D09CA5730AF9}">
        <x15:connection id="לוח שנה2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<sst xmlns="http://schemas.openxmlformats.org/spreadsheetml/2006/main" count="34903" uniqueCount="7274">
  <si>
    <t>Email</t>
  </si>
  <si>
    <t>Gretal</t>
  </si>
  <si>
    <t>Wiggins</t>
  </si>
  <si>
    <t>Lorena</t>
  </si>
  <si>
    <t>Merman</t>
  </si>
  <si>
    <t>Carlin</t>
  </si>
  <si>
    <t>Capper</t>
  </si>
  <si>
    <t>Adelaida</t>
  </si>
  <si>
    <t>Tarquini</t>
  </si>
  <si>
    <t>Gilli</t>
  </si>
  <si>
    <t>Mawd</t>
  </si>
  <si>
    <t>Demeter</t>
  </si>
  <si>
    <t>Hovee</t>
  </si>
  <si>
    <t>Muffin</t>
  </si>
  <si>
    <t>Letherbury</t>
  </si>
  <si>
    <t>Sherrie</t>
  </si>
  <si>
    <t>Knee</t>
  </si>
  <si>
    <t>Larissa</t>
  </si>
  <si>
    <t>Mulmuray</t>
  </si>
  <si>
    <t>Eddy</t>
  </si>
  <si>
    <t>Compson</t>
  </si>
  <si>
    <t>Legra</t>
  </si>
  <si>
    <t>Danslow</t>
  </si>
  <si>
    <t>Elton</t>
  </si>
  <si>
    <t>Estrella</t>
  </si>
  <si>
    <t>Blinni</t>
  </si>
  <si>
    <t>Glitherow</t>
  </si>
  <si>
    <t>Kane</t>
  </si>
  <si>
    <t>Bertram</t>
  </si>
  <si>
    <t>Jacob</t>
  </si>
  <si>
    <t>Cowie</t>
  </si>
  <si>
    <t>Kristine</t>
  </si>
  <si>
    <t>Frany</t>
  </si>
  <si>
    <t>Dennie</t>
  </si>
  <si>
    <t>Imos</t>
  </si>
  <si>
    <t>Caterina</t>
  </si>
  <si>
    <t>Lewson</t>
  </si>
  <si>
    <t>Brittni</t>
  </si>
  <si>
    <t>Hebborne</t>
  </si>
  <si>
    <t>Jamima</t>
  </si>
  <si>
    <t>Rusbridge</t>
  </si>
  <si>
    <t>Illa</t>
  </si>
  <si>
    <t>Kippins</t>
  </si>
  <si>
    <t>Faythe</t>
  </si>
  <si>
    <t>Sallis</t>
  </si>
  <si>
    <t>Annie</t>
  </si>
  <si>
    <t>Ketts</t>
  </si>
  <si>
    <t>Elsbeth</t>
  </si>
  <si>
    <t>Taye</t>
  </si>
  <si>
    <t>Henka</t>
  </si>
  <si>
    <t>Bumphries</t>
  </si>
  <si>
    <t>Korella</t>
  </si>
  <si>
    <t>Kinnie</t>
  </si>
  <si>
    <t>Ive</t>
  </si>
  <si>
    <t>Pleven</t>
  </si>
  <si>
    <t>Guglielmo</t>
  </si>
  <si>
    <t>Moneypenny</t>
  </si>
  <si>
    <t>Ethelred</t>
  </si>
  <si>
    <t>Melanaphy</t>
  </si>
  <si>
    <t>Dorella</t>
  </si>
  <si>
    <t>Nias</t>
  </si>
  <si>
    <t>Rosetta</t>
  </si>
  <si>
    <t>Porter</t>
  </si>
  <si>
    <t>Chet</t>
  </si>
  <si>
    <t>Colthard</t>
  </si>
  <si>
    <t>Alison</t>
  </si>
  <si>
    <t>Seally</t>
  </si>
  <si>
    <t>Stirling</t>
  </si>
  <si>
    <t>Fell</t>
  </si>
  <si>
    <t>Alister</t>
  </si>
  <si>
    <t>Stiell</t>
  </si>
  <si>
    <t>Suzanne</t>
  </si>
  <si>
    <t>Bleibaum</t>
  </si>
  <si>
    <t>Maegan</t>
  </si>
  <si>
    <t>Pendrid</t>
  </si>
  <si>
    <t>Jaynell</t>
  </si>
  <si>
    <t>Painten</t>
  </si>
  <si>
    <t>Giovanni</t>
  </si>
  <si>
    <t>McCard</t>
  </si>
  <si>
    <t>Jeramey</t>
  </si>
  <si>
    <t>Duddan</t>
  </si>
  <si>
    <t>Mike</t>
  </si>
  <si>
    <t>Santon</t>
  </si>
  <si>
    <t>Valaria</t>
  </si>
  <si>
    <t>Gregg</t>
  </si>
  <si>
    <t>Royall</t>
  </si>
  <si>
    <t>Moran</t>
  </si>
  <si>
    <t>Kory</t>
  </si>
  <si>
    <t>Brownfield</t>
  </si>
  <si>
    <t>Marijo</t>
  </si>
  <si>
    <t>Hazel</t>
  </si>
  <si>
    <t>Mickie</t>
  </si>
  <si>
    <t>Lealle</t>
  </si>
  <si>
    <t>Friedrick</t>
  </si>
  <si>
    <t>Verlinde</t>
  </si>
  <si>
    <t>Ashleigh</t>
  </si>
  <si>
    <t>MacCartney</t>
  </si>
  <si>
    <t>Ruthy</t>
  </si>
  <si>
    <t>Rolfs</t>
  </si>
  <si>
    <t>Rene</t>
  </si>
  <si>
    <t>Hollyland</t>
  </si>
  <si>
    <t>Costa</t>
  </si>
  <si>
    <t>Curuclis</t>
  </si>
  <si>
    <t>Vikky</t>
  </si>
  <si>
    <t>Gonnin</t>
  </si>
  <si>
    <t>Welby</t>
  </si>
  <si>
    <t>Bowshire</t>
  </si>
  <si>
    <t>Farlee</t>
  </si>
  <si>
    <t>Joinsey</t>
  </si>
  <si>
    <t>Kimberly</t>
  </si>
  <si>
    <t>Dreye</t>
  </si>
  <si>
    <t>Jessie</t>
  </si>
  <si>
    <t>Farra</t>
  </si>
  <si>
    <t>Jackquelin</t>
  </si>
  <si>
    <t>Coates</t>
  </si>
  <si>
    <t>Audry</t>
  </si>
  <si>
    <t>Darnell</t>
  </si>
  <si>
    <t>Tamra</t>
  </si>
  <si>
    <t>Vasilchikov</t>
  </si>
  <si>
    <t>Stefan</t>
  </si>
  <si>
    <t>Hugli</t>
  </si>
  <si>
    <t>Brianna</t>
  </si>
  <si>
    <t>Lobb</t>
  </si>
  <si>
    <t>Rustie</t>
  </si>
  <si>
    <t>Bleythin</t>
  </si>
  <si>
    <t>Elyssa</t>
  </si>
  <si>
    <t>Hickin</t>
  </si>
  <si>
    <t>Wilmar</t>
  </si>
  <si>
    <t>Mil</t>
  </si>
  <si>
    <t>Bridgeman</t>
  </si>
  <si>
    <t>Keary</t>
  </si>
  <si>
    <t>Glozman</t>
  </si>
  <si>
    <t>May</t>
  </si>
  <si>
    <t>Chuter</t>
  </si>
  <si>
    <t>Lynea</t>
  </si>
  <si>
    <t>Sambles</t>
  </si>
  <si>
    <t>Farlay</t>
  </si>
  <si>
    <t>Janning</t>
  </si>
  <si>
    <t>Teddie</t>
  </si>
  <si>
    <t>Townley</t>
  </si>
  <si>
    <t>Goldie</t>
  </si>
  <si>
    <t>Akker</t>
  </si>
  <si>
    <t>Shellysheldon</t>
  </si>
  <si>
    <t>Sutherns</t>
  </si>
  <si>
    <t>Regine</t>
  </si>
  <si>
    <t>Kielt</t>
  </si>
  <si>
    <t>Jodie</t>
  </si>
  <si>
    <t>Duncklee</t>
  </si>
  <si>
    <t>Ambur</t>
  </si>
  <si>
    <t>Franzetti</t>
  </si>
  <si>
    <t>Amalie</t>
  </si>
  <si>
    <t>Morrice</t>
  </si>
  <si>
    <t>Doy</t>
  </si>
  <si>
    <t>Ferenczi</t>
  </si>
  <si>
    <t>Harper</t>
  </si>
  <si>
    <t>Lidgley</t>
  </si>
  <si>
    <t>Mickey</t>
  </si>
  <si>
    <t>Leyninye</t>
  </si>
  <si>
    <t>Wat</t>
  </si>
  <si>
    <t>Gasticke</t>
  </si>
  <si>
    <t>Elana</t>
  </si>
  <si>
    <t>Mackett</t>
  </si>
  <si>
    <t>Dav</t>
  </si>
  <si>
    <t>Sola</t>
  </si>
  <si>
    <t>Winthrop</t>
  </si>
  <si>
    <t>Ebbotts</t>
  </si>
  <si>
    <t>Philis</t>
  </si>
  <si>
    <t>Clubbe</t>
  </si>
  <si>
    <t>Nickolaus</t>
  </si>
  <si>
    <t>Sapshed</t>
  </si>
  <si>
    <t>Grissel</t>
  </si>
  <si>
    <t>Suermeier</t>
  </si>
  <si>
    <t>Wye</t>
  </si>
  <si>
    <t>Marushak</t>
  </si>
  <si>
    <t>Dee dee</t>
  </si>
  <si>
    <t>Benitti</t>
  </si>
  <si>
    <t>Rog</t>
  </si>
  <si>
    <t>Wilde</t>
  </si>
  <si>
    <t>Eberhard</t>
  </si>
  <si>
    <t>Grassett</t>
  </si>
  <si>
    <t>Dell</t>
  </si>
  <si>
    <t>De Fries</t>
  </si>
  <si>
    <t>Sutton</t>
  </si>
  <si>
    <t>Nichols</t>
  </si>
  <si>
    <t>Lezley</t>
  </si>
  <si>
    <t>Yellowlea</t>
  </si>
  <si>
    <t>Allard</t>
  </si>
  <si>
    <t>Detoc</t>
  </si>
  <si>
    <t>Ruby</t>
  </si>
  <si>
    <t>Sandels</t>
  </si>
  <si>
    <t>Charity</t>
  </si>
  <si>
    <t>Sansum</t>
  </si>
  <si>
    <t>Konstantin</t>
  </si>
  <si>
    <t>Kliemke</t>
  </si>
  <si>
    <t>Martyn</t>
  </si>
  <si>
    <t>Jeandel</t>
  </si>
  <si>
    <t>Flin</t>
  </si>
  <si>
    <t>Reynault</t>
  </si>
  <si>
    <t>Garwin</t>
  </si>
  <si>
    <t>Agates</t>
  </si>
  <si>
    <t>Bryant</t>
  </si>
  <si>
    <t>Bewsey</t>
  </si>
  <si>
    <t>Demetris</t>
  </si>
  <si>
    <t>Ughi</t>
  </si>
  <si>
    <t>Hersh</t>
  </si>
  <si>
    <t>Horlock</t>
  </si>
  <si>
    <t>Melonie</t>
  </si>
  <si>
    <t>Ebbs</t>
  </si>
  <si>
    <t>Rodolphe</t>
  </si>
  <si>
    <t>Ebhardt</t>
  </si>
  <si>
    <t>Merle</t>
  </si>
  <si>
    <t>Lennarde</t>
  </si>
  <si>
    <t>Gert</t>
  </si>
  <si>
    <t>Cusick</t>
  </si>
  <si>
    <t>Loreen</t>
  </si>
  <si>
    <t>Tathacott</t>
  </si>
  <si>
    <t>Guglielma</t>
  </si>
  <si>
    <t>Chalcot</t>
  </si>
  <si>
    <t>Pepito</t>
  </si>
  <si>
    <t>Sworn</t>
  </si>
  <si>
    <t>Kirstin</t>
  </si>
  <si>
    <t>Caulcott</t>
  </si>
  <si>
    <t>Erena</t>
  </si>
  <si>
    <t>Rhoades</t>
  </si>
  <si>
    <t>Shane</t>
  </si>
  <si>
    <t>Blown</t>
  </si>
  <si>
    <t>Allis</t>
  </si>
  <si>
    <t>Bonnefin</t>
  </si>
  <si>
    <t>Gerardo</t>
  </si>
  <si>
    <t>Lehrmann</t>
  </si>
  <si>
    <t>Kala</t>
  </si>
  <si>
    <t>McGrady</t>
  </si>
  <si>
    <t>Rebbecca</t>
  </si>
  <si>
    <t>Puleque</t>
  </si>
  <si>
    <t>Eloisa</t>
  </si>
  <si>
    <t>De Coursey</t>
  </si>
  <si>
    <t>Minne</t>
  </si>
  <si>
    <t>Barwick</t>
  </si>
  <si>
    <t>Casar</t>
  </si>
  <si>
    <t>Piesold</t>
  </si>
  <si>
    <t>Adriano</t>
  </si>
  <si>
    <t>Turbard</t>
  </si>
  <si>
    <t>Guillaume</t>
  </si>
  <si>
    <t>Robrose</t>
  </si>
  <si>
    <t>Nessie</t>
  </si>
  <si>
    <t>Temprell</t>
  </si>
  <si>
    <t>Chaim</t>
  </si>
  <si>
    <t>Larby</t>
  </si>
  <si>
    <t>Chrystal</t>
  </si>
  <si>
    <t>Sopp</t>
  </si>
  <si>
    <t>Stephie</t>
  </si>
  <si>
    <t>Marney</t>
  </si>
  <si>
    <t>Ranique</t>
  </si>
  <si>
    <t>Karpe</t>
  </si>
  <si>
    <t>Efrem</t>
  </si>
  <si>
    <t>Danet</t>
  </si>
  <si>
    <t>Devonna</t>
  </si>
  <si>
    <t>Rigler</t>
  </si>
  <si>
    <t>Caro</t>
  </si>
  <si>
    <t>Latus</t>
  </si>
  <si>
    <t>Dacie</t>
  </si>
  <si>
    <t>Gwillim</t>
  </si>
  <si>
    <t>Jess</t>
  </si>
  <si>
    <t>Covil</t>
  </si>
  <si>
    <t>Ned</t>
  </si>
  <si>
    <t>Alleyn</t>
  </si>
  <si>
    <t>Ophelia</t>
  </si>
  <si>
    <t>Pues</t>
  </si>
  <si>
    <t>Rafaela</t>
  </si>
  <si>
    <t>Slater</t>
  </si>
  <si>
    <t>Paulie</t>
  </si>
  <si>
    <t>Ramiro</t>
  </si>
  <si>
    <t>Pitcock</t>
  </si>
  <si>
    <t>Morganica</t>
  </si>
  <si>
    <t>Traher</t>
  </si>
  <si>
    <t>Cody</t>
  </si>
  <si>
    <t>Scowcraft</t>
  </si>
  <si>
    <t>Conni</t>
  </si>
  <si>
    <t>Lasselle</t>
  </si>
  <si>
    <t>Hedvig</t>
  </si>
  <si>
    <t>Edser</t>
  </si>
  <si>
    <t>Linette</t>
  </si>
  <si>
    <t>Philcox</t>
  </si>
  <si>
    <t>Thadeus</t>
  </si>
  <si>
    <t>Nehls</t>
  </si>
  <si>
    <t>Jody</t>
  </si>
  <si>
    <t>Rings</t>
  </si>
  <si>
    <t>Aldo</t>
  </si>
  <si>
    <t>Bolesma</t>
  </si>
  <si>
    <t>Elijah</t>
  </si>
  <si>
    <t>Leggate</t>
  </si>
  <si>
    <t>Annadiane</t>
  </si>
  <si>
    <t>Meco</t>
  </si>
  <si>
    <t>Bradley</t>
  </si>
  <si>
    <t>Smerdon</t>
  </si>
  <si>
    <t>Ilyse</t>
  </si>
  <si>
    <t>Everill</t>
  </si>
  <si>
    <t>Calloway</t>
  </si>
  <si>
    <t>Ced</t>
  </si>
  <si>
    <t>Willgress</t>
  </si>
  <si>
    <t>Uta</t>
  </si>
  <si>
    <t>Frensch</t>
  </si>
  <si>
    <t>Blumsom</t>
  </si>
  <si>
    <t>Templeton</t>
  </si>
  <si>
    <t>Dubs</t>
  </si>
  <si>
    <t>Friederike</t>
  </si>
  <si>
    <t>Rosenstengel</t>
  </si>
  <si>
    <t>Deeyn</t>
  </si>
  <si>
    <t>O'Kenny</t>
  </si>
  <si>
    <t>Cordell</t>
  </si>
  <si>
    <t>Domotor</t>
  </si>
  <si>
    <t>Rinaldo</t>
  </si>
  <si>
    <t>Kippie</t>
  </si>
  <si>
    <t>Laryssa</t>
  </si>
  <si>
    <t>Clerc</t>
  </si>
  <si>
    <t>Den</t>
  </si>
  <si>
    <t>Campanelle</t>
  </si>
  <si>
    <t>Kenton</t>
  </si>
  <si>
    <t>Alcide</t>
  </si>
  <si>
    <t>Selia</t>
  </si>
  <si>
    <t>Doncom</t>
  </si>
  <si>
    <t>Griffy</t>
  </si>
  <si>
    <t>Livings</t>
  </si>
  <si>
    <t>Urbain</t>
  </si>
  <si>
    <t>Soars</t>
  </si>
  <si>
    <t>Merrile</t>
  </si>
  <si>
    <t>Schuricke</t>
  </si>
  <si>
    <t>Rheta</t>
  </si>
  <si>
    <t>Fearney</t>
  </si>
  <si>
    <t>Ivor</t>
  </si>
  <si>
    <t>Resun</t>
  </si>
  <si>
    <t>Jenelle</t>
  </si>
  <si>
    <t>Paske</t>
  </si>
  <si>
    <t>Imogene</t>
  </si>
  <si>
    <t>Jorio</t>
  </si>
  <si>
    <t>Rana</t>
  </si>
  <si>
    <t>Lippini</t>
  </si>
  <si>
    <t>Danette</t>
  </si>
  <si>
    <t>Bettleson</t>
  </si>
  <si>
    <t>Justin</t>
  </si>
  <si>
    <t>St. Clair</t>
  </si>
  <si>
    <t>Onfre</t>
  </si>
  <si>
    <t>Klassmann</t>
  </si>
  <si>
    <t>Libbey</t>
  </si>
  <si>
    <t>Harraway</t>
  </si>
  <si>
    <t>Bernice</t>
  </si>
  <si>
    <t>Meekin</t>
  </si>
  <si>
    <t>Roxane</t>
  </si>
  <si>
    <t>Vincent</t>
  </si>
  <si>
    <t>Richardo</t>
  </si>
  <si>
    <t>Konzel</t>
  </si>
  <si>
    <t>Miner</t>
  </si>
  <si>
    <t>Jedraszczyk</t>
  </si>
  <si>
    <t>Andros</t>
  </si>
  <si>
    <t>Bozward</t>
  </si>
  <si>
    <t>Maddy</t>
  </si>
  <si>
    <t>Acory</t>
  </si>
  <si>
    <t>Kerri</t>
  </si>
  <si>
    <t>Rowney</t>
  </si>
  <si>
    <t>Renad</t>
  </si>
  <si>
    <t>Perren</t>
  </si>
  <si>
    <t>Furlonge</t>
  </si>
  <si>
    <t>Goddart</t>
  </si>
  <si>
    <t>Cogman</t>
  </si>
  <si>
    <t>Cockerham</t>
  </si>
  <si>
    <t>Beryl</t>
  </si>
  <si>
    <t>Alvarado</t>
  </si>
  <si>
    <t>Janaye</t>
  </si>
  <si>
    <t>Zecchetti</t>
  </si>
  <si>
    <t>Bernette</t>
  </si>
  <si>
    <t>Lamcken</t>
  </si>
  <si>
    <t>Ulla</t>
  </si>
  <si>
    <t>Jeenes</t>
  </si>
  <si>
    <t>Westleigh</t>
  </si>
  <si>
    <t>Milleton</t>
  </si>
  <si>
    <t>Pat</t>
  </si>
  <si>
    <t>Rablen</t>
  </si>
  <si>
    <t>Twyla</t>
  </si>
  <si>
    <t>Ricardou</t>
  </si>
  <si>
    <t>Ernestine</t>
  </si>
  <si>
    <t>Curcher</t>
  </si>
  <si>
    <t>Sky</t>
  </si>
  <si>
    <t>Houdhury</t>
  </si>
  <si>
    <t>Derrik</t>
  </si>
  <si>
    <t>Cocklin</t>
  </si>
  <si>
    <t>Jillana</t>
  </si>
  <si>
    <t>Donhardt</t>
  </si>
  <si>
    <t>Nils</t>
  </si>
  <si>
    <t>Twidle</t>
  </si>
  <si>
    <t>Hymie</t>
  </si>
  <si>
    <t>Croft</t>
  </si>
  <si>
    <t>Margi</t>
  </si>
  <si>
    <t>Marnes</t>
  </si>
  <si>
    <t>Myrtice</t>
  </si>
  <si>
    <t>Maffi</t>
  </si>
  <si>
    <t>Lance</t>
  </si>
  <si>
    <t>Buddington</t>
  </si>
  <si>
    <t>Milka</t>
  </si>
  <si>
    <t>Petford</t>
  </si>
  <si>
    <t>Drusi</t>
  </si>
  <si>
    <t>Greenlies</t>
  </si>
  <si>
    <t>Christabel</t>
  </si>
  <si>
    <t>Lenney</t>
  </si>
  <si>
    <t>Marguerite</t>
  </si>
  <si>
    <t>Orpyne</t>
  </si>
  <si>
    <t>Billie</t>
  </si>
  <si>
    <t>MacKeever</t>
  </si>
  <si>
    <t>Bryn</t>
  </si>
  <si>
    <t>Finden</t>
  </si>
  <si>
    <t>Dov</t>
  </si>
  <si>
    <t>Bugdale</t>
  </si>
  <si>
    <t>Mag</t>
  </si>
  <si>
    <t>Elcum</t>
  </si>
  <si>
    <t>Bianca</t>
  </si>
  <si>
    <t>Huard</t>
  </si>
  <si>
    <t>Tricia</t>
  </si>
  <si>
    <t>De Blasiis</t>
  </si>
  <si>
    <t>Gene</t>
  </si>
  <si>
    <t>Kopf</t>
  </si>
  <si>
    <t>Anthony</t>
  </si>
  <si>
    <t>Scritch</t>
  </si>
  <si>
    <t>Trip</t>
  </si>
  <si>
    <t>Ewols</t>
  </si>
  <si>
    <t>Rochell</t>
  </si>
  <si>
    <t>Enevoldsen</t>
  </si>
  <si>
    <t>Randolf</t>
  </si>
  <si>
    <t>Naisey</t>
  </si>
  <si>
    <t>Nedda</t>
  </si>
  <si>
    <t>Scolli</t>
  </si>
  <si>
    <t>Paule</t>
  </si>
  <si>
    <t>Augie</t>
  </si>
  <si>
    <t>Ilse</t>
  </si>
  <si>
    <t>Phippin</t>
  </si>
  <si>
    <t>Aluino</t>
  </si>
  <si>
    <t>Ishak</t>
  </si>
  <si>
    <t>Rutger</t>
  </si>
  <si>
    <t>Plum</t>
  </si>
  <si>
    <t>Jeremias</t>
  </si>
  <si>
    <t>Keefe</t>
  </si>
  <si>
    <t>Evangelina</t>
  </si>
  <si>
    <t>Djekovic</t>
  </si>
  <si>
    <t>Enriqueta</t>
  </si>
  <si>
    <t>Brunicke</t>
  </si>
  <si>
    <t>Margarita</t>
  </si>
  <si>
    <t>O'Halligan</t>
  </si>
  <si>
    <t>Ringo</t>
  </si>
  <si>
    <t>Bossel</t>
  </si>
  <si>
    <t>Findley</t>
  </si>
  <si>
    <t>Swain</t>
  </si>
  <si>
    <t>Edgard</t>
  </si>
  <si>
    <t>Dawby</t>
  </si>
  <si>
    <t>Carrie</t>
  </si>
  <si>
    <t>Nudd</t>
  </si>
  <si>
    <t>Holmes</t>
  </si>
  <si>
    <t>Gunningham</t>
  </si>
  <si>
    <t>Rivi</t>
  </si>
  <si>
    <t>Perche</t>
  </si>
  <si>
    <t>Lynn</t>
  </si>
  <si>
    <t>Mompesson</t>
  </si>
  <si>
    <t>Tammi</t>
  </si>
  <si>
    <t>Lear</t>
  </si>
  <si>
    <t>Fawnia</t>
  </si>
  <si>
    <t>Challen</t>
  </si>
  <si>
    <t>Cayla</t>
  </si>
  <si>
    <t>Cragoe</t>
  </si>
  <si>
    <t>Maia</t>
  </si>
  <si>
    <t>Trinke</t>
  </si>
  <si>
    <t>Riobard</t>
  </si>
  <si>
    <t>Soanes</t>
  </si>
  <si>
    <t>Nicola</t>
  </si>
  <si>
    <t>Wallbridge</t>
  </si>
  <si>
    <t>Erin</t>
  </si>
  <si>
    <t>McGairl</t>
  </si>
  <si>
    <t>Minni</t>
  </si>
  <si>
    <t>Yegorshin</t>
  </si>
  <si>
    <t>Lanita</t>
  </si>
  <si>
    <t>Quigley</t>
  </si>
  <si>
    <t>Tadeo</t>
  </si>
  <si>
    <t>Wrightem</t>
  </si>
  <si>
    <t>Mella</t>
  </si>
  <si>
    <t>Doughill</t>
  </si>
  <si>
    <t>Birdie</t>
  </si>
  <si>
    <t>Snelson</t>
  </si>
  <si>
    <t>Heloise</t>
  </si>
  <si>
    <t>Simonin</t>
  </si>
  <si>
    <t>Michale</t>
  </si>
  <si>
    <t>Shervil</t>
  </si>
  <si>
    <t>Cloney</t>
  </si>
  <si>
    <t>Mandie</t>
  </si>
  <si>
    <t>Reede</t>
  </si>
  <si>
    <t>Viv</t>
  </si>
  <si>
    <t>Corneliussen</t>
  </si>
  <si>
    <t>Marie</t>
  </si>
  <si>
    <t>Nickerson</t>
  </si>
  <si>
    <t>Olwen</t>
  </si>
  <si>
    <t>Yakovitch</t>
  </si>
  <si>
    <t>Flo</t>
  </si>
  <si>
    <t>Caslake</t>
  </si>
  <si>
    <t>Caprice</t>
  </si>
  <si>
    <t>Faulks</t>
  </si>
  <si>
    <t>Hallsy</t>
  </si>
  <si>
    <t>Durning</t>
  </si>
  <si>
    <t>Trenton</t>
  </si>
  <si>
    <t>Stodd</t>
  </si>
  <si>
    <t>Karna</t>
  </si>
  <si>
    <t>Le Grand</t>
  </si>
  <si>
    <t>Ingar</t>
  </si>
  <si>
    <t>Clempton</t>
  </si>
  <si>
    <t>Blythe</t>
  </si>
  <si>
    <t>Gumary</t>
  </si>
  <si>
    <t>Monica</t>
  </si>
  <si>
    <t>Braywood</t>
  </si>
  <si>
    <t>Roth</t>
  </si>
  <si>
    <t>Archbold</t>
  </si>
  <si>
    <t>Franzen</t>
  </si>
  <si>
    <t>Hlavecek</t>
  </si>
  <si>
    <t>Filippa</t>
  </si>
  <si>
    <t>Twelves</t>
  </si>
  <si>
    <t>Chelsae</t>
  </si>
  <si>
    <t>Irnis</t>
  </si>
  <si>
    <t>Regan</t>
  </si>
  <si>
    <t>Gilby</t>
  </si>
  <si>
    <t>Keri</t>
  </si>
  <si>
    <t>Bishell</t>
  </si>
  <si>
    <t>Sayers</t>
  </si>
  <si>
    <t>Basindale</t>
  </si>
  <si>
    <t>Hector</t>
  </si>
  <si>
    <t>Huxster</t>
  </si>
  <si>
    <t>Stephen</t>
  </si>
  <si>
    <t>Ghilks</t>
  </si>
  <si>
    <t>Rachael</t>
  </si>
  <si>
    <t>Enderle</t>
  </si>
  <si>
    <t>Morgen</t>
  </si>
  <si>
    <t>Vasyunin</t>
  </si>
  <si>
    <t>Jenni</t>
  </si>
  <si>
    <t>Izhaky</t>
  </si>
  <si>
    <t>Britt</t>
  </si>
  <si>
    <t>Mollnar</t>
  </si>
  <si>
    <t>Zelma</t>
  </si>
  <si>
    <t>Kenny</t>
  </si>
  <si>
    <t>McEvoy</t>
  </si>
  <si>
    <t>Hollyanne</t>
  </si>
  <si>
    <t>Grimshaw</t>
  </si>
  <si>
    <t>Hersch</t>
  </si>
  <si>
    <t>Sybry</t>
  </si>
  <si>
    <t>Aigneis</t>
  </si>
  <si>
    <t>Turvie</t>
  </si>
  <si>
    <t>Odetta</t>
  </si>
  <si>
    <t>Gronauer</t>
  </si>
  <si>
    <t>Rickie</t>
  </si>
  <si>
    <t>Gerty</t>
  </si>
  <si>
    <t>Audrie</t>
  </si>
  <si>
    <t>Neave</t>
  </si>
  <si>
    <t>Elbertine</t>
  </si>
  <si>
    <t>Pudsey</t>
  </si>
  <si>
    <t>Anica</t>
  </si>
  <si>
    <t>Borwick</t>
  </si>
  <si>
    <t>Timmie</t>
  </si>
  <si>
    <t>Kohring</t>
  </si>
  <si>
    <t>Ashlie</t>
  </si>
  <si>
    <t>Sager</t>
  </si>
  <si>
    <t>Celestia</t>
  </si>
  <si>
    <t>Kobelt</t>
  </si>
  <si>
    <t>Ardith</t>
  </si>
  <si>
    <t>Sturgess</t>
  </si>
  <si>
    <t>Dacia</t>
  </si>
  <si>
    <t>Twinberrow</t>
  </si>
  <si>
    <t>Seumas</t>
  </si>
  <si>
    <t>Honnan</t>
  </si>
  <si>
    <t>Vern</t>
  </si>
  <si>
    <t>McJury</t>
  </si>
  <si>
    <t>Willy</t>
  </si>
  <si>
    <t>Louch</t>
  </si>
  <si>
    <t>Marget</t>
  </si>
  <si>
    <t>Spire</t>
  </si>
  <si>
    <t>Sofie</t>
  </si>
  <si>
    <t>Sarath</t>
  </si>
  <si>
    <t>Aime</t>
  </si>
  <si>
    <t>Trevett</t>
  </si>
  <si>
    <t>Charlean</t>
  </si>
  <si>
    <t>Le Marquand</t>
  </si>
  <si>
    <t>Ferdinande</t>
  </si>
  <si>
    <t>Ricky</t>
  </si>
  <si>
    <t>Athowe</t>
  </si>
  <si>
    <t>Ingram</t>
  </si>
  <si>
    <t>Labram</t>
  </si>
  <si>
    <t>Dew</t>
  </si>
  <si>
    <t>Birtwhistle</t>
  </si>
  <si>
    <t>Cherie</t>
  </si>
  <si>
    <t>Grigoli</t>
  </si>
  <si>
    <t>Jacquie</t>
  </si>
  <si>
    <t>Sarson</t>
  </si>
  <si>
    <t>Carlen</t>
  </si>
  <si>
    <t>Glendining</t>
  </si>
  <si>
    <t>Brynn</t>
  </si>
  <si>
    <t>Tejada</t>
  </si>
  <si>
    <t>Papageno</t>
  </si>
  <si>
    <t>Keady</t>
  </si>
  <si>
    <t>Margit</t>
  </si>
  <si>
    <t>Kemmis</t>
  </si>
  <si>
    <t>Myrtle</t>
  </si>
  <si>
    <t>Newens</t>
  </si>
  <si>
    <t>Kipp</t>
  </si>
  <si>
    <t>Creech</t>
  </si>
  <si>
    <t>Herbie</t>
  </si>
  <si>
    <t>Corsar</t>
  </si>
  <si>
    <t>Beryle</t>
  </si>
  <si>
    <t>Kentwell</t>
  </si>
  <si>
    <t>Daffi</t>
  </si>
  <si>
    <t>Ovid</t>
  </si>
  <si>
    <t>Vail</t>
  </si>
  <si>
    <t>Bradmore</t>
  </si>
  <si>
    <t>Margarete</t>
  </si>
  <si>
    <t>Abbyss</t>
  </si>
  <si>
    <t>Kirbie</t>
  </si>
  <si>
    <t>Dorber</t>
  </si>
  <si>
    <t>Chariot</t>
  </si>
  <si>
    <t>Jeannet</t>
  </si>
  <si>
    <t>Amby</t>
  </si>
  <si>
    <t>Jeffry</t>
  </si>
  <si>
    <t>Colleen</t>
  </si>
  <si>
    <t>Pezey</t>
  </si>
  <si>
    <t>Mona</t>
  </si>
  <si>
    <t>Yarwood</t>
  </si>
  <si>
    <t>Milicent</t>
  </si>
  <si>
    <t>McElhinney</t>
  </si>
  <si>
    <t>Nicoli</t>
  </si>
  <si>
    <t>Dreakin</t>
  </si>
  <si>
    <t>Leo</t>
  </si>
  <si>
    <t>Leakner</t>
  </si>
  <si>
    <t>Sig</t>
  </si>
  <si>
    <t>Inglese</t>
  </si>
  <si>
    <t>Reed</t>
  </si>
  <si>
    <t>Basili</t>
  </si>
  <si>
    <t>Elinor</t>
  </si>
  <si>
    <t>Gatesman</t>
  </si>
  <si>
    <t>Gloriane</t>
  </si>
  <si>
    <t>Neeves</t>
  </si>
  <si>
    <t>Savina</t>
  </si>
  <si>
    <t>Twydell</t>
  </si>
  <si>
    <t>Fabry</t>
  </si>
  <si>
    <t>Marion</t>
  </si>
  <si>
    <t>Bunten</t>
  </si>
  <si>
    <t>Mireille</t>
  </si>
  <si>
    <t>Giraudo</t>
  </si>
  <si>
    <t>Lorain</t>
  </si>
  <si>
    <t>Garrow</t>
  </si>
  <si>
    <t>Sophronia</t>
  </si>
  <si>
    <t>Calderon</t>
  </si>
  <si>
    <t>Dorothee</t>
  </si>
  <si>
    <t>Grindley</t>
  </si>
  <si>
    <t>Moshe</t>
  </si>
  <si>
    <t>Prattington</t>
  </si>
  <si>
    <t>Anallise</t>
  </si>
  <si>
    <t>Woodington</t>
  </si>
  <si>
    <t>Charline</t>
  </si>
  <si>
    <t>Izac</t>
  </si>
  <si>
    <t>Sheffield</t>
  </si>
  <si>
    <t>Brody</t>
  </si>
  <si>
    <t>Thaddeus</t>
  </si>
  <si>
    <t>Nussen</t>
  </si>
  <si>
    <t>Breena</t>
  </si>
  <si>
    <t>Roxbee</t>
  </si>
  <si>
    <t>Marilyn</t>
  </si>
  <si>
    <t>Davine</t>
  </si>
  <si>
    <t>Malanie</t>
  </si>
  <si>
    <t>Hunnable</t>
  </si>
  <si>
    <t>Sax</t>
  </si>
  <si>
    <t>Mulheron</t>
  </si>
  <si>
    <t>Kaitlynn</t>
  </si>
  <si>
    <t>McCrudden</t>
  </si>
  <si>
    <t>Bonni</t>
  </si>
  <si>
    <t>Byers</t>
  </si>
  <si>
    <t>Tessie</t>
  </si>
  <si>
    <t>Pedder</t>
  </si>
  <si>
    <t>Cuddy</t>
  </si>
  <si>
    <t>Paten</t>
  </si>
  <si>
    <t>Cecilla</t>
  </si>
  <si>
    <t>Perigeaux</t>
  </si>
  <si>
    <t>Irita</t>
  </si>
  <si>
    <t>Gibbard</t>
  </si>
  <si>
    <t>Fairlie</t>
  </si>
  <si>
    <t>Bowkett</t>
  </si>
  <si>
    <t>Kristien</t>
  </si>
  <si>
    <t>Gerger</t>
  </si>
  <si>
    <t>Coraline</t>
  </si>
  <si>
    <t>Guidotti</t>
  </si>
  <si>
    <t>Minnaminnie</t>
  </si>
  <si>
    <t>Jellico</t>
  </si>
  <si>
    <t>Very</t>
  </si>
  <si>
    <t>Sullivan</t>
  </si>
  <si>
    <t>Pember</t>
  </si>
  <si>
    <t>Elissa</t>
  </si>
  <si>
    <t>Doyle</t>
  </si>
  <si>
    <t>Zaria</t>
  </si>
  <si>
    <t>Itzhaiek</t>
  </si>
  <si>
    <t>Clarence</t>
  </si>
  <si>
    <t>Gilston</t>
  </si>
  <si>
    <t>Webster</t>
  </si>
  <si>
    <t>Kirkbright</t>
  </si>
  <si>
    <t>Gipson</t>
  </si>
  <si>
    <t>Kienan</t>
  </si>
  <si>
    <t>Sandle</t>
  </si>
  <si>
    <t>Britney</t>
  </si>
  <si>
    <t>Toye</t>
  </si>
  <si>
    <t>Goldy</t>
  </si>
  <si>
    <t>Robilliard</t>
  </si>
  <si>
    <t>Sydney</t>
  </si>
  <si>
    <t>McVaugh</t>
  </si>
  <si>
    <t>Etan</t>
  </si>
  <si>
    <t>Baseggio</t>
  </si>
  <si>
    <t>Rici</t>
  </si>
  <si>
    <t>Goodison</t>
  </si>
  <si>
    <t>Angus</t>
  </si>
  <si>
    <t>Whittock</t>
  </si>
  <si>
    <t>Tybalt</t>
  </si>
  <si>
    <t>McShee</t>
  </si>
  <si>
    <t>Kym</t>
  </si>
  <si>
    <t>Segot</t>
  </si>
  <si>
    <t>Eugenia</t>
  </si>
  <si>
    <t>Spanton</t>
  </si>
  <si>
    <t>Anastasie</t>
  </si>
  <si>
    <t>Knok</t>
  </si>
  <si>
    <t>Osbourn</t>
  </si>
  <si>
    <t>Ruggles</t>
  </si>
  <si>
    <t>Neda</t>
  </si>
  <si>
    <t>Noen</t>
  </si>
  <si>
    <t>Melvyn</t>
  </si>
  <si>
    <t>Triplett</t>
  </si>
  <si>
    <t>Sinclare</t>
  </si>
  <si>
    <t>Cohn</t>
  </si>
  <si>
    <t>Traci</t>
  </si>
  <si>
    <t>Squire</t>
  </si>
  <si>
    <t>Dodi</t>
  </si>
  <si>
    <t>Younger</t>
  </si>
  <si>
    <t>Bernard</t>
  </si>
  <si>
    <t>Plowell</t>
  </si>
  <si>
    <t>Chloette</t>
  </si>
  <si>
    <t>Lum</t>
  </si>
  <si>
    <t>Wilhelmine</t>
  </si>
  <si>
    <t>Cunney</t>
  </si>
  <si>
    <t>Kristi</t>
  </si>
  <si>
    <t>Thomsson</t>
  </si>
  <si>
    <t>Marje</t>
  </si>
  <si>
    <t>Gindghill</t>
  </si>
  <si>
    <t>Lanie</t>
  </si>
  <si>
    <t>Peirone</t>
  </si>
  <si>
    <t>Antone</t>
  </si>
  <si>
    <t>Wadly</t>
  </si>
  <si>
    <t>Dolorita</t>
  </si>
  <si>
    <t>Ellwell</t>
  </si>
  <si>
    <t>Bearnard</t>
  </si>
  <si>
    <t>Austen</t>
  </si>
  <si>
    <t>Luther</t>
  </si>
  <si>
    <t>Minton</t>
  </si>
  <si>
    <t>Patty</t>
  </si>
  <si>
    <t>Jeary</t>
  </si>
  <si>
    <t>Shena</t>
  </si>
  <si>
    <t>Melonby</t>
  </si>
  <si>
    <t>Eleanore</t>
  </si>
  <si>
    <t>Gummow</t>
  </si>
  <si>
    <t>Bicheno</t>
  </si>
  <si>
    <t>Danni</t>
  </si>
  <si>
    <t>Pobjay</t>
  </si>
  <si>
    <t>Giraldo</t>
  </si>
  <si>
    <t>Kearley</t>
  </si>
  <si>
    <t>Juditha</t>
  </si>
  <si>
    <t>Kinman</t>
  </si>
  <si>
    <t>Torey</t>
  </si>
  <si>
    <t>Fearns</t>
  </si>
  <si>
    <t>Juszczak</t>
  </si>
  <si>
    <t>Brit</t>
  </si>
  <si>
    <t>Inglis</t>
  </si>
  <si>
    <t>Delano</t>
  </si>
  <si>
    <t>Lusher</t>
  </si>
  <si>
    <t>Briny</t>
  </si>
  <si>
    <t>Doonican</t>
  </si>
  <si>
    <t>Chevalier</t>
  </si>
  <si>
    <t>Maryska</t>
  </si>
  <si>
    <t>Ysabel</t>
  </si>
  <si>
    <t>Gowans</t>
  </si>
  <si>
    <t>Janifer</t>
  </si>
  <si>
    <t>Lingfoot</t>
  </si>
  <si>
    <t>Angel</t>
  </si>
  <si>
    <t>Tamas</t>
  </si>
  <si>
    <t>Braden</t>
  </si>
  <si>
    <t>Pease</t>
  </si>
  <si>
    <t>Clemmie</t>
  </si>
  <si>
    <t>Deavin</t>
  </si>
  <si>
    <t>Sim</t>
  </si>
  <si>
    <t>Orhtmann</t>
  </si>
  <si>
    <t>Robin</t>
  </si>
  <si>
    <t>Coxen</t>
  </si>
  <si>
    <t>Pavla</t>
  </si>
  <si>
    <t>Skala</t>
  </si>
  <si>
    <t>Thorin</t>
  </si>
  <si>
    <t>Collingridge</t>
  </si>
  <si>
    <t>Gusta</t>
  </si>
  <si>
    <t>Pahl</t>
  </si>
  <si>
    <t>Jimmy</t>
  </si>
  <si>
    <t>Mathieson</t>
  </si>
  <si>
    <t>Buffy</t>
  </si>
  <si>
    <t>Waltering</t>
  </si>
  <si>
    <t>Ethyl</t>
  </si>
  <si>
    <t>Zmitruk</t>
  </si>
  <si>
    <t>Nananne</t>
  </si>
  <si>
    <t>Gligoraci</t>
  </si>
  <si>
    <t>Cass</t>
  </si>
  <si>
    <t>Dearle-Palser</t>
  </si>
  <si>
    <t>Laurens</t>
  </si>
  <si>
    <t>Padula</t>
  </si>
  <si>
    <t>Hannie</t>
  </si>
  <si>
    <t>Gynn</t>
  </si>
  <si>
    <t>Alphonse</t>
  </si>
  <si>
    <t>Klempke</t>
  </si>
  <si>
    <t>Wiley</t>
  </si>
  <si>
    <t>Beecroft</t>
  </si>
  <si>
    <t>Roley</t>
  </si>
  <si>
    <t>Cowderay</t>
  </si>
  <si>
    <t>Stacia</t>
  </si>
  <si>
    <t>Canadine</t>
  </si>
  <si>
    <t>Haleigh</t>
  </si>
  <si>
    <t>Mackelworth</t>
  </si>
  <si>
    <t>Ericha</t>
  </si>
  <si>
    <t>Philliskirk</t>
  </si>
  <si>
    <t>Letti</t>
  </si>
  <si>
    <t>Rodgerson</t>
  </si>
  <si>
    <t>Camella</t>
  </si>
  <si>
    <t>Serfati</t>
  </si>
  <si>
    <t>Meris</t>
  </si>
  <si>
    <t>Eastup</t>
  </si>
  <si>
    <t>Kelsey</t>
  </si>
  <si>
    <t>Ivanchenkov</t>
  </si>
  <si>
    <t>Wittie</t>
  </si>
  <si>
    <t>Houndesome</t>
  </si>
  <si>
    <t>Nowell</t>
  </si>
  <si>
    <t>Stonhouse</t>
  </si>
  <si>
    <t>Donnie</t>
  </si>
  <si>
    <t>Dumblton</t>
  </si>
  <si>
    <t>Deakin</t>
  </si>
  <si>
    <t>Sukey</t>
  </si>
  <si>
    <t>Renoden</t>
  </si>
  <si>
    <t>Aymer</t>
  </si>
  <si>
    <t>Copo</t>
  </si>
  <si>
    <t>Nanete</t>
  </si>
  <si>
    <t>Jirick</t>
  </si>
  <si>
    <t>Shayna</t>
  </si>
  <si>
    <t>Fozzard</t>
  </si>
  <si>
    <t>Gisela</t>
  </si>
  <si>
    <t>Peiro</t>
  </si>
  <si>
    <t>Sergeant</t>
  </si>
  <si>
    <t>Biaggelli</t>
  </si>
  <si>
    <t>Rafe</t>
  </si>
  <si>
    <t>Lanston</t>
  </si>
  <si>
    <t>Loise</t>
  </si>
  <si>
    <t>Quinsee</t>
  </si>
  <si>
    <t>Collete</t>
  </si>
  <si>
    <t>Derr</t>
  </si>
  <si>
    <t>Rennie</t>
  </si>
  <si>
    <t>McLaren</t>
  </si>
  <si>
    <t>Carlyn</t>
  </si>
  <si>
    <t>Brockett</t>
  </si>
  <si>
    <t>Abbot</t>
  </si>
  <si>
    <t>Domerc</t>
  </si>
  <si>
    <t>Verney</t>
  </si>
  <si>
    <t>Barde</t>
  </si>
  <si>
    <t>Lindy</t>
  </si>
  <si>
    <t>Skeldon</t>
  </si>
  <si>
    <t>Lesya</t>
  </si>
  <si>
    <t>Dyzart</t>
  </si>
  <si>
    <t>Gavin</t>
  </si>
  <si>
    <t>Von Welldun</t>
  </si>
  <si>
    <t>Gaby</t>
  </si>
  <si>
    <t>Charpin</t>
  </si>
  <si>
    <t>Alvin</t>
  </si>
  <si>
    <t>Witherow</t>
  </si>
  <si>
    <t>Maure</t>
  </si>
  <si>
    <t>Reside</t>
  </si>
  <si>
    <t>Mattie</t>
  </si>
  <si>
    <t>Facher</t>
  </si>
  <si>
    <t>Joye</t>
  </si>
  <si>
    <t>Crosby</t>
  </si>
  <si>
    <t>Kermie</t>
  </si>
  <si>
    <t>O'Corr</t>
  </si>
  <si>
    <t>Gale</t>
  </si>
  <si>
    <t>Grovier</t>
  </si>
  <si>
    <t>Stuart</t>
  </si>
  <si>
    <t>Jouhan</t>
  </si>
  <si>
    <t>Glendon</t>
  </si>
  <si>
    <t>Boskell</t>
  </si>
  <si>
    <t>Beltran</t>
  </si>
  <si>
    <t>Manntschke</t>
  </si>
  <si>
    <t>Katheryn</t>
  </si>
  <si>
    <t>Feely</t>
  </si>
  <si>
    <t>Delilah</t>
  </si>
  <si>
    <t>Waugh</t>
  </si>
  <si>
    <t>Walther</t>
  </si>
  <si>
    <t>Fieller</t>
  </si>
  <si>
    <t>Thomasina</t>
  </si>
  <si>
    <t>Knifton</t>
  </si>
  <si>
    <t>Ruprecht</t>
  </si>
  <si>
    <t>Webber</t>
  </si>
  <si>
    <t>Trula</t>
  </si>
  <si>
    <t>Queen</t>
  </si>
  <si>
    <t>Ruttger</t>
  </si>
  <si>
    <t>Tupling</t>
  </si>
  <si>
    <t>Silvester</t>
  </si>
  <si>
    <t>Meineken</t>
  </si>
  <si>
    <t>Albertina</t>
  </si>
  <si>
    <t>Lenglet</t>
  </si>
  <si>
    <t>Duncan</t>
  </si>
  <si>
    <t>Zoppo</t>
  </si>
  <si>
    <t>Janean</t>
  </si>
  <si>
    <t>Hothersall</t>
  </si>
  <si>
    <t>Lora</t>
  </si>
  <si>
    <t>Johnson</t>
  </si>
  <si>
    <t>Jay</t>
  </si>
  <si>
    <t>Moncarr</t>
  </si>
  <si>
    <t>Leoine</t>
  </si>
  <si>
    <t>Ondrousek</t>
  </si>
  <si>
    <t>Danica</t>
  </si>
  <si>
    <t>Colvie</t>
  </si>
  <si>
    <t>Karl</t>
  </si>
  <si>
    <t>Gribbin</t>
  </si>
  <si>
    <t>Shermie</t>
  </si>
  <si>
    <t>Titchard</t>
  </si>
  <si>
    <t>Katerine</t>
  </si>
  <si>
    <t>Finneran</t>
  </si>
  <si>
    <t>Carson</t>
  </si>
  <si>
    <t>Hearfield</t>
  </si>
  <si>
    <t>Bonita</t>
  </si>
  <si>
    <t>Dowdney</t>
  </si>
  <si>
    <t>Elonore</t>
  </si>
  <si>
    <t>Althorpe</t>
  </si>
  <si>
    <t>Rachele</t>
  </si>
  <si>
    <t>Mensler</t>
  </si>
  <si>
    <t>Leanor</t>
  </si>
  <si>
    <t>Samudio</t>
  </si>
  <si>
    <t>Peterus</t>
  </si>
  <si>
    <t>Whitfield</t>
  </si>
  <si>
    <t>Burgess</t>
  </si>
  <si>
    <t>Wissby</t>
  </si>
  <si>
    <t>Galvin</t>
  </si>
  <si>
    <t>Bloodworthe</t>
  </si>
  <si>
    <t>Teena</t>
  </si>
  <si>
    <t>Sailer</t>
  </si>
  <si>
    <t>Madge</t>
  </si>
  <si>
    <t>Sackett</t>
  </si>
  <si>
    <t>Arabelle</t>
  </si>
  <si>
    <t>Cromer</t>
  </si>
  <si>
    <t>Elisabeth</t>
  </si>
  <si>
    <t>Goacher</t>
  </si>
  <si>
    <t>Carmen</t>
  </si>
  <si>
    <t>Rosbottom</t>
  </si>
  <si>
    <t>Alfredo</t>
  </si>
  <si>
    <t>Garritley</t>
  </si>
  <si>
    <t>Kendal</t>
  </si>
  <si>
    <t>Clemenceau</t>
  </si>
  <si>
    <t>Frederico</t>
  </si>
  <si>
    <t>Coghill</t>
  </si>
  <si>
    <t>Cassie</t>
  </si>
  <si>
    <t>Gingel</t>
  </si>
  <si>
    <t>Cecil</t>
  </si>
  <si>
    <t>Frogley</t>
  </si>
  <si>
    <t>Addi</t>
  </si>
  <si>
    <t>Daynter</t>
  </si>
  <si>
    <t>Rosy</t>
  </si>
  <si>
    <t>Dumini</t>
  </si>
  <si>
    <t>Abbye</t>
  </si>
  <si>
    <t>Sisland</t>
  </si>
  <si>
    <t>Duke</t>
  </si>
  <si>
    <t>Moise</t>
  </si>
  <si>
    <t>Dominichelli</t>
  </si>
  <si>
    <t>Olympie</t>
  </si>
  <si>
    <t>Charer</t>
  </si>
  <si>
    <t>Jerry</t>
  </si>
  <si>
    <t>Ambler</t>
  </si>
  <si>
    <t>Dorette</t>
  </si>
  <si>
    <t>M'Chirrie</t>
  </si>
  <si>
    <t>Armand</t>
  </si>
  <si>
    <t>Moden</t>
  </si>
  <si>
    <t>Terrel</t>
  </si>
  <si>
    <t>Mayow</t>
  </si>
  <si>
    <t>Ludovika</t>
  </si>
  <si>
    <t>Sherewood</t>
  </si>
  <si>
    <t>Alejandro</t>
  </si>
  <si>
    <t>Risom</t>
  </si>
  <si>
    <t>Falito</t>
  </si>
  <si>
    <t>Glaserman</t>
  </si>
  <si>
    <t>Jelene</t>
  </si>
  <si>
    <t>Hinrichsen</t>
  </si>
  <si>
    <t>Korrie</t>
  </si>
  <si>
    <t>Pressey</t>
  </si>
  <si>
    <t>Patrica</t>
  </si>
  <si>
    <t>Keasey</t>
  </si>
  <si>
    <t>Rea</t>
  </si>
  <si>
    <t>Seaborne</t>
  </si>
  <si>
    <t>Gerri</t>
  </si>
  <si>
    <t>Wardhaugh</t>
  </si>
  <si>
    <t>Hanfrey</t>
  </si>
  <si>
    <t>Edeline</t>
  </si>
  <si>
    <t>Loyley</t>
  </si>
  <si>
    <t>Nester</t>
  </si>
  <si>
    <t>Ramelet</t>
  </si>
  <si>
    <t>Itzak</t>
  </si>
  <si>
    <t>Barbe</t>
  </si>
  <si>
    <t>Satterthwaite</t>
  </si>
  <si>
    <t>Burnard</t>
  </si>
  <si>
    <t>Gjerde</t>
  </si>
  <si>
    <t>Isak</t>
  </si>
  <si>
    <t>Issacof</t>
  </si>
  <si>
    <t>Herold</t>
  </si>
  <si>
    <t>Surcomb</t>
  </si>
  <si>
    <t>Arden</t>
  </si>
  <si>
    <t>Meffan</t>
  </si>
  <si>
    <t>Datha</t>
  </si>
  <si>
    <t>Hefferan</t>
  </si>
  <si>
    <t>Gianna</t>
  </si>
  <si>
    <t>Sellek</t>
  </si>
  <si>
    <t>Eugenius</t>
  </si>
  <si>
    <t>Suttling</t>
  </si>
  <si>
    <t>Ian</t>
  </si>
  <si>
    <t>McCafferky</t>
  </si>
  <si>
    <t>Tours</t>
  </si>
  <si>
    <t>Winnie</t>
  </si>
  <si>
    <t>Docket</t>
  </si>
  <si>
    <t>Sada</t>
  </si>
  <si>
    <t>Castello</t>
  </si>
  <si>
    <t>Dacy</t>
  </si>
  <si>
    <t>Eamon</t>
  </si>
  <si>
    <t>Cordie</t>
  </si>
  <si>
    <t>Spence</t>
  </si>
  <si>
    <t>Robez</t>
  </si>
  <si>
    <t>Rosalie</t>
  </si>
  <si>
    <t>Muttock</t>
  </si>
  <si>
    <t>Candace</t>
  </si>
  <si>
    <t>Seagood</t>
  </si>
  <si>
    <t>Shoebrook</t>
  </si>
  <si>
    <t>Glenn</t>
  </si>
  <si>
    <t>Korda</t>
  </si>
  <si>
    <t>Mattheus</t>
  </si>
  <si>
    <t>Garnul</t>
  </si>
  <si>
    <t>Emelen</t>
  </si>
  <si>
    <t>Elsay</t>
  </si>
  <si>
    <t>Jori</t>
  </si>
  <si>
    <t>Ibbeson</t>
  </si>
  <si>
    <t>Raf</t>
  </si>
  <si>
    <t>Ferier</t>
  </si>
  <si>
    <t>Xenos</t>
  </si>
  <si>
    <t>Kerins</t>
  </si>
  <si>
    <t>Jarret</t>
  </si>
  <si>
    <t>Tinham</t>
  </si>
  <si>
    <t>Pieter</t>
  </si>
  <si>
    <t>Vennard</t>
  </si>
  <si>
    <t>Roxie</t>
  </si>
  <si>
    <t>Tinston</t>
  </si>
  <si>
    <t>Jethro</t>
  </si>
  <si>
    <t>Hebble</t>
  </si>
  <si>
    <t>Garth</t>
  </si>
  <si>
    <t>Tether</t>
  </si>
  <si>
    <t>Ulysses</t>
  </si>
  <si>
    <t>Hoston</t>
  </si>
  <si>
    <t>Melba</t>
  </si>
  <si>
    <t>Dandison</t>
  </si>
  <si>
    <t>Oralla</t>
  </si>
  <si>
    <t>Bukowski</t>
  </si>
  <si>
    <t>Bryce</t>
  </si>
  <si>
    <t>Christie</t>
  </si>
  <si>
    <t>Jermain</t>
  </si>
  <si>
    <t>O'Crigan</t>
  </si>
  <si>
    <t>Cornelle</t>
  </si>
  <si>
    <t>Richten</t>
  </si>
  <si>
    <t>Dorise</t>
  </si>
  <si>
    <t>MacNish</t>
  </si>
  <si>
    <t>Joannes</t>
  </si>
  <si>
    <t>Seif</t>
  </si>
  <si>
    <t>Aldon</t>
  </si>
  <si>
    <t>Wheadon</t>
  </si>
  <si>
    <t>Benjamin</t>
  </si>
  <si>
    <t>McIlmorie</t>
  </si>
  <si>
    <t>Bastian</t>
  </si>
  <si>
    <t>Stebbins</t>
  </si>
  <si>
    <t>Jillett</t>
  </si>
  <si>
    <t>Annamarie</t>
  </si>
  <si>
    <t>Thal</t>
  </si>
  <si>
    <t>Florinda</t>
  </si>
  <si>
    <t>Figgures</t>
  </si>
  <si>
    <t>Obidiah</t>
  </si>
  <si>
    <t>O'Dyvoie</t>
  </si>
  <si>
    <t>Wren</t>
  </si>
  <si>
    <t>Gwyn</t>
  </si>
  <si>
    <t>Jarib</t>
  </si>
  <si>
    <t>Spaunton</t>
  </si>
  <si>
    <t>Mandi</t>
  </si>
  <si>
    <t>Towner</t>
  </si>
  <si>
    <t>Dewey</t>
  </si>
  <si>
    <t>Lemasney</t>
  </si>
  <si>
    <t>Fernando</t>
  </si>
  <si>
    <t>Meneur</t>
  </si>
  <si>
    <t>Dallas</t>
  </si>
  <si>
    <t>Gillings</t>
  </si>
  <si>
    <t>Hasheem</t>
  </si>
  <si>
    <t>Udell</t>
  </si>
  <si>
    <t>Georgianna</t>
  </si>
  <si>
    <t>Pedroli</t>
  </si>
  <si>
    <t>Kathi</t>
  </si>
  <si>
    <t>Pitrollo</t>
  </si>
  <si>
    <t>Terese</t>
  </si>
  <si>
    <t>Duffil</t>
  </si>
  <si>
    <t>Flounders</t>
  </si>
  <si>
    <t>Goldi</t>
  </si>
  <si>
    <t>Mellers</t>
  </si>
  <si>
    <t>Pammy</t>
  </si>
  <si>
    <t>Trunkfield</t>
  </si>
  <si>
    <t>Jessee</t>
  </si>
  <si>
    <t>Hammonds</t>
  </si>
  <si>
    <t>Ophelie</t>
  </si>
  <si>
    <t>Makepeace</t>
  </si>
  <si>
    <t>Elisabetta</t>
  </si>
  <si>
    <t>Maxwale</t>
  </si>
  <si>
    <t>Daile</t>
  </si>
  <si>
    <t>McQuie</t>
  </si>
  <si>
    <t>Fleming</t>
  </si>
  <si>
    <t>Skate</t>
  </si>
  <si>
    <t>Colas</t>
  </si>
  <si>
    <t>Le Gassick</t>
  </si>
  <si>
    <t>Vicky</t>
  </si>
  <si>
    <t>Sillett</t>
  </si>
  <si>
    <t>Corliss</t>
  </si>
  <si>
    <t>Franies</t>
  </si>
  <si>
    <t>Trisha</t>
  </si>
  <si>
    <t>Ibanez</t>
  </si>
  <si>
    <t>Gothart</t>
  </si>
  <si>
    <t>Dawks</t>
  </si>
  <si>
    <t>Wendye</t>
  </si>
  <si>
    <t>Claypoole</t>
  </si>
  <si>
    <t>Karola</t>
  </si>
  <si>
    <t>Spurdle</t>
  </si>
  <si>
    <t>Umberto</t>
  </si>
  <si>
    <t>Stallen</t>
  </si>
  <si>
    <t>gwiggins0@multiply.com</t>
  </si>
  <si>
    <t>lmerman1@goo.ne.jp</t>
  </si>
  <si>
    <t>ccapper2@diigo.com</t>
  </si>
  <si>
    <t>atarquini3@yellowpages.com</t>
  </si>
  <si>
    <t>gmawd4@alibaba.com</t>
  </si>
  <si>
    <t>dhovee5@constantcontact.com</t>
  </si>
  <si>
    <t>mletherbury6@vimeo.com</t>
  </si>
  <si>
    <t>sknee7@ning.com</t>
  </si>
  <si>
    <t>lmulmuray8@wsj.com</t>
  </si>
  <si>
    <t>ecompson9@youtube.com</t>
  </si>
  <si>
    <t>ldanslowa@gmpg.org</t>
  </si>
  <si>
    <t>eestrellab@huffingtonpost.com</t>
  </si>
  <si>
    <t>bglitherowc@ovh.net</t>
  </si>
  <si>
    <t>kbertramd@joomla.org</t>
  </si>
  <si>
    <t>jcowiee@foxnews.com</t>
  </si>
  <si>
    <t>kfranyf@google.com</t>
  </si>
  <si>
    <t>dimosg@discuz.net</t>
  </si>
  <si>
    <t>clewsonh@wp.com</t>
  </si>
  <si>
    <t>bhebbornei@bluehost.com</t>
  </si>
  <si>
    <t>jrusbridgej@slideshare.net</t>
  </si>
  <si>
    <t>ikippinsk@mtv.com</t>
  </si>
  <si>
    <t>fsallisl@mac.com</t>
  </si>
  <si>
    <t>akettsm@icio.us</t>
  </si>
  <si>
    <t>etayen@marketwatch.com</t>
  </si>
  <si>
    <t>hbumphrieso@omniture.com</t>
  </si>
  <si>
    <t>kkinniep@timesonline.co.uk</t>
  </si>
  <si>
    <t>iplevenq@infoseek.co.jp</t>
  </si>
  <si>
    <t>gmoneypennyr@php.net</t>
  </si>
  <si>
    <t>emelanaphys@omniture.com</t>
  </si>
  <si>
    <t>dniast@clickbank.net</t>
  </si>
  <si>
    <t>rporteru@example.com</t>
  </si>
  <si>
    <t>ccolthardv@narod.ru</t>
  </si>
  <si>
    <t>aseallyw@rediff.com</t>
  </si>
  <si>
    <t>sfellx@angelfire.com</t>
  </si>
  <si>
    <t>astielly@rediff.com</t>
  </si>
  <si>
    <t>sbleibaumz@fotki.com</t>
  </si>
  <si>
    <t>mpendrid10@mapquest.com</t>
  </si>
  <si>
    <t>jpainten11@drupal.org</t>
  </si>
  <si>
    <t>gmccard12@alibaba.com</t>
  </si>
  <si>
    <t>jduddan13@bing.com</t>
  </si>
  <si>
    <t>msanton14@istockphoto.com</t>
  </si>
  <si>
    <t>vgregg15@rakuten.co.jp</t>
  </si>
  <si>
    <t>rmoran16@wikimedia.org</t>
  </si>
  <si>
    <t>kbrownfield17@list-manage.com</t>
  </si>
  <si>
    <t>mhazel18@java.com</t>
  </si>
  <si>
    <t>mlealle19@sourceforge.net</t>
  </si>
  <si>
    <t>fverlinde1a@nyu.edu</t>
  </si>
  <si>
    <t>amaccartney1b@wikia.com</t>
  </si>
  <si>
    <t>rrolfs1c@nyu.edu</t>
  </si>
  <si>
    <t>rhollyland1d@ycombinator.com</t>
  </si>
  <si>
    <t>ccuruclis1e@pagesperso-orange.fr</t>
  </si>
  <si>
    <t>vgonnin1f@redcross.org</t>
  </si>
  <si>
    <t>wbowshire1g@hc360.com</t>
  </si>
  <si>
    <t>fjoinsey1h@flavors.me</t>
  </si>
  <si>
    <t>kdreye1i@smh.com.au</t>
  </si>
  <si>
    <t>jfarra1j@toplist.cz</t>
  </si>
  <si>
    <t>jcoates1k@blog.com</t>
  </si>
  <si>
    <t>adarnell1l@tuttocitta.it</t>
  </si>
  <si>
    <t>tvasilchikov1m@jimdo.com</t>
  </si>
  <si>
    <t>shugli1n@mlb.com</t>
  </si>
  <si>
    <t>blobb1o@hibu.com</t>
  </si>
  <si>
    <t>rbleythin1p@surveymonkey.com</t>
  </si>
  <si>
    <t>ehickin1q@va.gov</t>
  </si>
  <si>
    <t>wive1r@wired.com</t>
  </si>
  <si>
    <t>mbridgeman1s@blogs.com</t>
  </si>
  <si>
    <t>kglozman1t@omniture.com</t>
  </si>
  <si>
    <t>mchuter1u@dagondesign.com</t>
  </si>
  <si>
    <t>lsambles1v@github.io</t>
  </si>
  <si>
    <t>fjanning1w@1688.com</t>
  </si>
  <si>
    <t>ttownley1x@epa.gov</t>
  </si>
  <si>
    <t>gakker1y@google.cn</t>
  </si>
  <si>
    <t>ssutherns1z@dailymail.co.uk</t>
  </si>
  <si>
    <t>rkielt20@bizjournals.com</t>
  </si>
  <si>
    <t>jduncklee21@timesonline.co.uk</t>
  </si>
  <si>
    <t>afranzetti22@microsoft.com</t>
  </si>
  <si>
    <t>amorrice23@163.com</t>
  </si>
  <si>
    <t>dferenczi24@nsw.gov.au</t>
  </si>
  <si>
    <t>hlidgley25@loc.gov</t>
  </si>
  <si>
    <t>mleyninye26@mysql.com</t>
  </si>
  <si>
    <t>wgasticke27@toplist.cz</t>
  </si>
  <si>
    <t>emackett28@businesswire.com</t>
  </si>
  <si>
    <t>dsola29@t-online.de</t>
  </si>
  <si>
    <t>webbotts2a@goo.ne.jp</t>
  </si>
  <si>
    <t>pclubbe2b@scientificamerican.com</t>
  </si>
  <si>
    <t>nsapshed2c@paypal.com</t>
  </si>
  <si>
    <t>gsuermeier2d@nytimes.com</t>
  </si>
  <si>
    <t>wmarushak2e@nationalgeographic.com</t>
  </si>
  <si>
    <t>dbenitti2f@wikipedia.org</t>
  </si>
  <si>
    <t>rwilde2g@dyndns.org</t>
  </si>
  <si>
    <t>egrassett2h@unc.edu</t>
  </si>
  <si>
    <t>ddefries2i@themeforest.net</t>
  </si>
  <si>
    <t>snichols2j@techcrunch.com</t>
  </si>
  <si>
    <t>lyellowlea2k@java.com</t>
  </si>
  <si>
    <t>adetoc2l@github.com</t>
  </si>
  <si>
    <t>rsandels2m@gizmodo.com</t>
  </si>
  <si>
    <t>csansum2n@seesaa.net</t>
  </si>
  <si>
    <t>kkliemke2o@odnoklassniki.ru</t>
  </si>
  <si>
    <t>mjeandel2p@arizona.edu</t>
  </si>
  <si>
    <t>freynault2q@army.mil</t>
  </si>
  <si>
    <t>gagates2r@bravesites.com</t>
  </si>
  <si>
    <t>bbewsey2s@cnet.com</t>
  </si>
  <si>
    <t>dughi2t@studiopress.com</t>
  </si>
  <si>
    <t>hhorlock2u@biglobe.ne.jp</t>
  </si>
  <si>
    <t>mebbs2v@usnews.com</t>
  </si>
  <si>
    <t>rebhardt2w@altervista.org</t>
  </si>
  <si>
    <t>mlennarde2x@sun.com</t>
  </si>
  <si>
    <t>gcusick2y@xrea.com</t>
  </si>
  <si>
    <t>ltathacott2z@harvard.edu</t>
  </si>
  <si>
    <t>gchalcot30@elegantthemes.com</t>
  </si>
  <si>
    <t>psworn31@nationalgeographic.com</t>
  </si>
  <si>
    <t>kcaulcott32@comsenz.com</t>
  </si>
  <si>
    <t>erhoades33@yahoo.com</t>
  </si>
  <si>
    <t>sblown34@globo.com</t>
  </si>
  <si>
    <t>abonnefin35@bloglines.com</t>
  </si>
  <si>
    <t>glehrmann36@chicagotribune.com</t>
  </si>
  <si>
    <t>kmcgrady37@biglobe.ne.jp</t>
  </si>
  <si>
    <t>rpuleque38@gov.uk</t>
  </si>
  <si>
    <t>edecoursey39@cdbaby.com</t>
  </si>
  <si>
    <t>mbarwick3a@goo.gl</t>
  </si>
  <si>
    <t>cpiesold3b@cisco.com</t>
  </si>
  <si>
    <t>aturbard3c@mayoclinic.com</t>
  </si>
  <si>
    <t>grobrose3d@de.vu</t>
  </si>
  <si>
    <t>ntemprell3e@surveymonkey.com</t>
  </si>
  <si>
    <t>clarby3f@people.com.cn</t>
  </si>
  <si>
    <t>csopp3g@disqus.com</t>
  </si>
  <si>
    <t>smarney3h@ucoz.com</t>
  </si>
  <si>
    <t>rkarpe3i@tmall.com</t>
  </si>
  <si>
    <t>edanet3j@issuu.com</t>
  </si>
  <si>
    <t>drigler3k@boston.com</t>
  </si>
  <si>
    <t>clatus3l@google.it</t>
  </si>
  <si>
    <t>dgwillim3m@pcworld.com</t>
  </si>
  <si>
    <t>jcovil3n@yale.edu</t>
  </si>
  <si>
    <t>nalleyn3o@cdc.gov</t>
  </si>
  <si>
    <t>opues3p@ifeng.com</t>
  </si>
  <si>
    <t>rslater3q@instagram.com</t>
  </si>
  <si>
    <t>pramiro3r@technorati.com</t>
  </si>
  <si>
    <t>epitcock3s@livejournal.com</t>
  </si>
  <si>
    <t>mtraher3t@shop-pro.jp</t>
  </si>
  <si>
    <t>cscowcraft3u@ning.com</t>
  </si>
  <si>
    <t>classelle3v@techcrunch.com</t>
  </si>
  <si>
    <t>hedser3w@de.vu</t>
  </si>
  <si>
    <t>lphilcox3x@jimdo.com</t>
  </si>
  <si>
    <t>tnehls3y@google.pl</t>
  </si>
  <si>
    <t>jrings3z@dmoz.org</t>
  </si>
  <si>
    <t>abolesma40@chron.com</t>
  </si>
  <si>
    <t>eleggate41@skyrock.com</t>
  </si>
  <si>
    <t>ameco42@answers.com</t>
  </si>
  <si>
    <t>bsmerdon43@privacy.gov.au</t>
  </si>
  <si>
    <t>ieverill44@so-net.ne.jp</t>
  </si>
  <si>
    <t>scalloway45@house.gov</t>
  </si>
  <si>
    <t>cwillgress46@engadget.com</t>
  </si>
  <si>
    <t>ufrensch47@rakuten.co.jp</t>
  </si>
  <si>
    <t>ablumsom48@samsung.com</t>
  </si>
  <si>
    <t>tdubs49@fotki.com</t>
  </si>
  <si>
    <t>frosenstengel4a@trellian.com</t>
  </si>
  <si>
    <t>dokenny4b@buzzfeed.com</t>
  </si>
  <si>
    <t>cdomotor4c@eepurl.com</t>
  </si>
  <si>
    <t>rkippie4d@msu.edu</t>
  </si>
  <si>
    <t>lclerc4e@illinois.edu</t>
  </si>
  <si>
    <t>dcampanelle4f@163.com</t>
  </si>
  <si>
    <t>kalcide4g@oracle.com</t>
  </si>
  <si>
    <t>sdoncom4h@addthis.com</t>
  </si>
  <si>
    <t>glivings4i@bloglines.com</t>
  </si>
  <si>
    <t>usoars4j@cargocollective.com</t>
  </si>
  <si>
    <t>mschuricke4k@patch.com</t>
  </si>
  <si>
    <t>rfearney4l@chron.com</t>
  </si>
  <si>
    <t>iresun4m@whitehouse.gov</t>
  </si>
  <si>
    <t>jpaske4n@free.fr</t>
  </si>
  <si>
    <t>ijorio4o@bloglovin.com</t>
  </si>
  <si>
    <t>rlippini4p@virginia.edu</t>
  </si>
  <si>
    <t>dbettleson4q@msu.edu</t>
  </si>
  <si>
    <t>jstclair4r@ca.gov</t>
  </si>
  <si>
    <t>oklassmann4s@toplist.cz</t>
  </si>
  <si>
    <t>lharraway4t@cpanel.net</t>
  </si>
  <si>
    <t>bmeekin4u@networksolutions.com</t>
  </si>
  <si>
    <t>rvincent4v@toplist.cz</t>
  </si>
  <si>
    <t>rkonzel4w@whitehouse.gov</t>
  </si>
  <si>
    <t>mjedraszczyk4x@woothemes.com</t>
  </si>
  <si>
    <t>abozward4y@google.co.jp</t>
  </si>
  <si>
    <t>macory4z@tiny.cc</t>
  </si>
  <si>
    <t>kkielt50@state.tx.us</t>
  </si>
  <si>
    <t>rrenad51@reddit.com</t>
  </si>
  <si>
    <t>pfurlonge52@yahoo.co.jp</t>
  </si>
  <si>
    <t>gcogman53@fotki.com</t>
  </si>
  <si>
    <t>jcockerham54@photobucket.com</t>
  </si>
  <si>
    <t>balvarado55@ca.gov</t>
  </si>
  <si>
    <t>jzecchetti56@biblegateway.com</t>
  </si>
  <si>
    <t>blamcken57@ed.gov</t>
  </si>
  <si>
    <t>ujeenes58@ibm.com</t>
  </si>
  <si>
    <t>wmilleton59@ucoz.ru</t>
  </si>
  <si>
    <t>prablen5a@hexun.com</t>
  </si>
  <si>
    <t>tricardou5b@issuu.com</t>
  </si>
  <si>
    <t>ecurcher5c@globo.com</t>
  </si>
  <si>
    <t>shoudhury5d@slashdot.org</t>
  </si>
  <si>
    <t>dcocklin5e@dot.gov</t>
  </si>
  <si>
    <t>jdonhardt5f@vk.com</t>
  </si>
  <si>
    <t>ntwidle5g@indiatimes.com</t>
  </si>
  <si>
    <t>hcroft5h@gravatar.com</t>
  </si>
  <si>
    <t>mmarnes5i@shop-pro.jp</t>
  </si>
  <si>
    <t>mmaffi5j@unesco.org</t>
  </si>
  <si>
    <t>lbuddington5k@mit.edu</t>
  </si>
  <si>
    <t>mpetford5l@reuters.com</t>
  </si>
  <si>
    <t>dgreenlies5m@whitehouse.gov</t>
  </si>
  <si>
    <t>clenney5n@cnet.com</t>
  </si>
  <si>
    <t>morpyne5o@archive.org</t>
  </si>
  <si>
    <t>bmackeever5p@columbia.edu</t>
  </si>
  <si>
    <t>bfinden5q@illinois.edu</t>
  </si>
  <si>
    <t>dbugdale5r@answers.com</t>
  </si>
  <si>
    <t>melcum5s@who.int</t>
  </si>
  <si>
    <t>bhuard5t@nature.com</t>
  </si>
  <si>
    <t>tdeblasiis5u@goo.gl</t>
  </si>
  <si>
    <t>gkopf5v@dailymail.co.uk</t>
  </si>
  <si>
    <t>ascritch5w@a8.net</t>
  </si>
  <si>
    <t>tewols5x@tumblr.com</t>
  </si>
  <si>
    <t>renevoldsen5y@nydailynews.com</t>
  </si>
  <si>
    <t>rnaisey5z@php.net</t>
  </si>
  <si>
    <t>nscolli60@elpais.com</t>
  </si>
  <si>
    <t>paugie61@indiegogo.com</t>
  </si>
  <si>
    <t>iphippin62@tinyurl.com</t>
  </si>
  <si>
    <t>aishak63@wsj.com</t>
  </si>
  <si>
    <t>rplum64@istockphoto.com</t>
  </si>
  <si>
    <t>jkeefe65@noaa.gov</t>
  </si>
  <si>
    <t>edjekovic66@amazonaws.com</t>
  </si>
  <si>
    <t>ebrunicke67@delicious.com</t>
  </si>
  <si>
    <t>mohalligan68@mozilla.com</t>
  </si>
  <si>
    <t>rbossel69@is.gd</t>
  </si>
  <si>
    <t>fswain6a@cyberchimps.com</t>
  </si>
  <si>
    <t>edawby6b@mediafire.com</t>
  </si>
  <si>
    <t>cnudd6c@springer.com</t>
  </si>
  <si>
    <t>hgunningham6d@istockphoto.com</t>
  </si>
  <si>
    <t>rperche6e@simplemachines.org</t>
  </si>
  <si>
    <t>lmompesson6f@domainmarket.com</t>
  </si>
  <si>
    <t>tlear6g@wix.com</t>
  </si>
  <si>
    <t>fchallen6h@aboutads.info</t>
  </si>
  <si>
    <t>ccragoe6i@foxnews.com</t>
  </si>
  <si>
    <t>mtrinke6j@t.co</t>
  </si>
  <si>
    <t>rsoanes6k@pbs.org</t>
  </si>
  <si>
    <t>nwallbridge6l@cam.ac.uk</t>
  </si>
  <si>
    <t>emcgairl6m@springer.com</t>
  </si>
  <si>
    <t>myegorshin6n@google.nl</t>
  </si>
  <si>
    <t>lquigley6o@sohu.com</t>
  </si>
  <si>
    <t>twrightem6p@tamu.edu</t>
  </si>
  <si>
    <t>mdoughill6q@google.cn</t>
  </si>
  <si>
    <t>bsnelson6r@paypal.com</t>
  </si>
  <si>
    <t>hsimonin6s@moonfruit.com</t>
  </si>
  <si>
    <t>mshervil6t@etsy.com</t>
  </si>
  <si>
    <t>jcloney6u@pbs.org</t>
  </si>
  <si>
    <t>mreede6v@discuz.net</t>
  </si>
  <si>
    <t>vcorneliussen6w@phpbb.com</t>
  </si>
  <si>
    <t>mnickerson6x@samsung.com</t>
  </si>
  <si>
    <t>oyakovitch6y@fda.gov</t>
  </si>
  <si>
    <t>fcaslake6z@smugmug.com</t>
  </si>
  <si>
    <t>cfaulks70@bizjournals.com</t>
  </si>
  <si>
    <t>hdurning71@youku.com</t>
  </si>
  <si>
    <t>tstodd72@hao123.com</t>
  </si>
  <si>
    <t>klegrand73@adobe.com</t>
  </si>
  <si>
    <t>iclempton74@sitemeter.com</t>
  </si>
  <si>
    <t>bgumary75@imdb.com</t>
  </si>
  <si>
    <t>mbraywood76@baidu.com</t>
  </si>
  <si>
    <t>rarchbold77@feedburner.com</t>
  </si>
  <si>
    <t>fhlavecek78@cpanel.net</t>
  </si>
  <si>
    <t>ftwelves79@techcrunch.com</t>
  </si>
  <si>
    <t>cirnis7a@businesswire.com</t>
  </si>
  <si>
    <t>rgilby7b@merriam-webster.com</t>
  </si>
  <si>
    <t>kbishell7c@creativecommons.org</t>
  </si>
  <si>
    <t>sbasindale7d@photobucket.com</t>
  </si>
  <si>
    <t>hhuxster7e@yandex.ru</t>
  </si>
  <si>
    <t>sghilks7f@pinterest.com</t>
  </si>
  <si>
    <t>renderle7g@simplemachines.org</t>
  </si>
  <si>
    <t>mvasyunin7h@hexun.com</t>
  </si>
  <si>
    <t>jizhaky7i@xing.com</t>
  </si>
  <si>
    <t>bmollnar7j@time.com</t>
  </si>
  <si>
    <t>zperren7k@vinaora.com</t>
  </si>
  <si>
    <t>kmcevoy7l@army.mil</t>
  </si>
  <si>
    <t>hgrimshaw7m@geocities.com</t>
  </si>
  <si>
    <t>hsybry7n@comcast.net</t>
  </si>
  <si>
    <t>aturvie7o@hc360.com</t>
  </si>
  <si>
    <t>ogronauer7p@zdnet.com</t>
  </si>
  <si>
    <t>rgerty7q@microsoft.com</t>
  </si>
  <si>
    <t>aneave7r@adobe.com</t>
  </si>
  <si>
    <t>epudsey7s@ftc.gov</t>
  </si>
  <si>
    <t>aborwick7t@xrea.com</t>
  </si>
  <si>
    <t>tkohring7u@zimbio.com</t>
  </si>
  <si>
    <t>asager7v@prweb.com</t>
  </si>
  <si>
    <t>ckobelt7w@hexun.com</t>
  </si>
  <si>
    <t>asturgess7x@typepad.com</t>
  </si>
  <si>
    <t>dtwinberrow7y@cisco.com</t>
  </si>
  <si>
    <t>shonnan7z@yale.edu</t>
  </si>
  <si>
    <t>vmcjury80@discuz.net</t>
  </si>
  <si>
    <t>wlouch81@blogspot.com</t>
  </si>
  <si>
    <t>mspire82@yellowbook.com</t>
  </si>
  <si>
    <t>ssarath83@constantcontact.com</t>
  </si>
  <si>
    <t>atrevett84@yandex.ru</t>
  </si>
  <si>
    <t>clemarquand85@github.io</t>
  </si>
  <si>
    <t>fkeary86@yale.edu</t>
  </si>
  <si>
    <t>rathowe87@studiopress.com</t>
  </si>
  <si>
    <t>ilabram88@51.la</t>
  </si>
  <si>
    <t>dbirtwhistle89@i2i.jp</t>
  </si>
  <si>
    <t>cgrigoli8a@yellowbook.com</t>
  </si>
  <si>
    <t>jsarson8b@webmd.com</t>
  </si>
  <si>
    <t>cglendining8c@accuweather.com</t>
  </si>
  <si>
    <t>btejada8d@nymag.com</t>
  </si>
  <si>
    <t>pkeady8e@nationalgeographic.com</t>
  </si>
  <si>
    <t>mkemmis8f@gizmodo.com</t>
  </si>
  <si>
    <t>mnewens8g@nbcnews.com</t>
  </si>
  <si>
    <t>kcreech8h@mediafire.com</t>
  </si>
  <si>
    <t>hcorsar8i@baidu.com</t>
  </si>
  <si>
    <t>bkentwell8j@go.com</t>
  </si>
  <si>
    <t>dovid8k@mapy.cz</t>
  </si>
  <si>
    <t>vbradmore8l@printfriendly.com</t>
  </si>
  <si>
    <t>mabbyss8m@uiuc.edu</t>
  </si>
  <si>
    <t>kdorber8n@walmart.com</t>
  </si>
  <si>
    <t>cjeannet8o@nasa.gov</t>
  </si>
  <si>
    <t>ajeffry8p@dyndns.org</t>
  </si>
  <si>
    <t>cpezey8q@msn.com</t>
  </si>
  <si>
    <t>myarwood8r@statcounter.com</t>
  </si>
  <si>
    <t>mmcelhinney8s@fastcompany.com</t>
  </si>
  <si>
    <t>ndreakin8t@cloudflare.com</t>
  </si>
  <si>
    <t>lleakner8u@blogspot.com</t>
  </si>
  <si>
    <t>singlese8v@microsoft.com</t>
  </si>
  <si>
    <t>rbasili8w@about.com</t>
  </si>
  <si>
    <t>egatesman8x@washingtonpost.com</t>
  </si>
  <si>
    <t>gneeves8y@godaddy.com</t>
  </si>
  <si>
    <t>stwydell8z@jimdo.com</t>
  </si>
  <si>
    <t>sfabry90@naver.com</t>
  </si>
  <si>
    <t>mbunten91@elegantthemes.com</t>
  </si>
  <si>
    <t>mgiraudo92@baidu.com</t>
  </si>
  <si>
    <t>lgarrow93@scientificamerican.com</t>
  </si>
  <si>
    <t>scalderon94@google.com.hk</t>
  </si>
  <si>
    <t>dgrindley95@bloglines.com</t>
  </si>
  <si>
    <t>mprattington96@gov.uk</t>
  </si>
  <si>
    <t>awoodington97@blog.com</t>
  </si>
  <si>
    <t>cizac98@drupal.org</t>
  </si>
  <si>
    <t>sbrody99@bing.com</t>
  </si>
  <si>
    <t>tnussen9a@ftc.gov</t>
  </si>
  <si>
    <t>broxbee9b@europa.eu</t>
  </si>
  <si>
    <t>maime9c@lycos.com</t>
  </si>
  <si>
    <t>dtwidle9d@nymag.com</t>
  </si>
  <si>
    <t>mhunnable9e@umich.edu</t>
  </si>
  <si>
    <t>smulheron9f@dot.gov</t>
  </si>
  <si>
    <t>kmccrudden9g@rakuten.co.jp</t>
  </si>
  <si>
    <t>bbyers9h@dell.com</t>
  </si>
  <si>
    <t>tpedder9i@hud.gov</t>
  </si>
  <si>
    <t>mcuddy9j@alexa.com</t>
  </si>
  <si>
    <t>pmarnes9k@disqus.com</t>
  </si>
  <si>
    <t>cperigeaux9l@list-manage.com</t>
  </si>
  <si>
    <t>igibbard9m@princeton.edu</t>
  </si>
  <si>
    <t>fbowkett9n@vinaora.com</t>
  </si>
  <si>
    <t>kgerger9o@fotki.com</t>
  </si>
  <si>
    <t>cguidotti9p@foxnews.com</t>
  </si>
  <si>
    <t>mjellico9q@blogspot.com</t>
  </si>
  <si>
    <t>dvery9r@redcross.org</t>
  </si>
  <si>
    <t>spember9s@blogspot.com</t>
  </si>
  <si>
    <t>edoyle9t@businessweek.com</t>
  </si>
  <si>
    <t>zitzhaiek9u@mayoclinic.com</t>
  </si>
  <si>
    <t>cgilston9v@a8.net</t>
  </si>
  <si>
    <t>wkirkbright9w@topsy.com</t>
  </si>
  <si>
    <t>mgipson9x@walmart.com</t>
  </si>
  <si>
    <t>ksandle9y@altervista.org</t>
  </si>
  <si>
    <t>btoye9z@biblegateway.com</t>
  </si>
  <si>
    <t>grobilliarda0@ameblo.jp</t>
  </si>
  <si>
    <t>smcvaugha1@youtu.be</t>
  </si>
  <si>
    <t>ebaseggioa2@jiathis.com</t>
  </si>
  <si>
    <t>rgoodisona3@shutterfly.com</t>
  </si>
  <si>
    <t>awhittocka4@mozilla.com</t>
  </si>
  <si>
    <t>tmcsheea5@ted.com</t>
  </si>
  <si>
    <t>ksegota6@china.com.cn</t>
  </si>
  <si>
    <t>espantona7@wikimedia.org</t>
  </si>
  <si>
    <t>aknoka8@gravatar.com</t>
  </si>
  <si>
    <t>orugglesa9@freewebs.com</t>
  </si>
  <si>
    <t>nnoenaa@jigsy.com</t>
  </si>
  <si>
    <t>mtriplettab@printfriendly.com</t>
  </si>
  <si>
    <t>scohnac@sohu.com</t>
  </si>
  <si>
    <t>tsquiread@cdbaby.com</t>
  </si>
  <si>
    <t>dyoungerae@google.it</t>
  </si>
  <si>
    <t>bplowellaf@state.gov</t>
  </si>
  <si>
    <t>clumag@liveinternet.ru</t>
  </si>
  <si>
    <t>wcunneyah@ucoz.com</t>
  </si>
  <si>
    <t>kthomssonai@earthlink.net</t>
  </si>
  <si>
    <t>mgindghillaj@photobucket.com</t>
  </si>
  <si>
    <t>lpeironeak@delicious.com</t>
  </si>
  <si>
    <t>awadlyal@cyberchimps.com</t>
  </si>
  <si>
    <t>dellwellam@163.com</t>
  </si>
  <si>
    <t>baustenan@weibo.com</t>
  </si>
  <si>
    <t>lmintonao@deviantart.com</t>
  </si>
  <si>
    <t>pjearyap@statcounter.com</t>
  </si>
  <si>
    <t>smelonbyaq@yale.edu</t>
  </si>
  <si>
    <t>egummowar@jigsy.com</t>
  </si>
  <si>
    <t>gbichenoas@disqus.com</t>
  </si>
  <si>
    <t>dpobjayat@spotify.com</t>
  </si>
  <si>
    <t>gkearleyau@4shared.com</t>
  </si>
  <si>
    <t>jkinmanav@cdc.gov</t>
  </si>
  <si>
    <t>tfearnsaw@xing.com</t>
  </si>
  <si>
    <t>kjuszczakax@slashdot.org</t>
  </si>
  <si>
    <t>binglisay@paginegialle.it</t>
  </si>
  <si>
    <t>dlusheraz@deliciousdays.com</t>
  </si>
  <si>
    <t>bdoonicanb0@tumblr.com</t>
  </si>
  <si>
    <t>cmaryskab1@freewebs.com</t>
  </si>
  <si>
    <t>ygowansb2@washington.edu</t>
  </si>
  <si>
    <t>jlingfootb3@ucoz.com</t>
  </si>
  <si>
    <t>atamasb4@archive.org</t>
  </si>
  <si>
    <t>bpeaseb5@soundcloud.com</t>
  </si>
  <si>
    <t>cdeavinb6@twitpic.com</t>
  </si>
  <si>
    <t>sorhtmannb7@instagram.com</t>
  </si>
  <si>
    <t>rcoxenb8@facebook.com</t>
  </si>
  <si>
    <t>pskalab9@accuweather.com</t>
  </si>
  <si>
    <t>tcollingridgeba@sbwire.com</t>
  </si>
  <si>
    <t>gpahlbb@photobucket.com</t>
  </si>
  <si>
    <t>jmathiesonbc@yahoo.com</t>
  </si>
  <si>
    <t>bwalteringbd@twitpic.com</t>
  </si>
  <si>
    <t>ezmitrukbe@theguardian.com</t>
  </si>
  <si>
    <t>ngligoracibf@ucsd.edu</t>
  </si>
  <si>
    <t>cdearlepalserbg@purevolume.com</t>
  </si>
  <si>
    <t>lpadulabh@bloomberg.com</t>
  </si>
  <si>
    <t>hgynnbi@mozilla.com</t>
  </si>
  <si>
    <t>aklempkebj@quantcast.com</t>
  </si>
  <si>
    <t>wbeecroftbk@nba.com</t>
  </si>
  <si>
    <t>rcowderaybl@dailymail.co.uk</t>
  </si>
  <si>
    <t>scanadinebm@tuttocitta.it</t>
  </si>
  <si>
    <t>hmackelworthbn@thetimes.co.uk</t>
  </si>
  <si>
    <t>ephilliskirkbo@scientificamerican.com</t>
  </si>
  <si>
    <t>lrodgersonbp@infoseek.co.jp</t>
  </si>
  <si>
    <t>cserfatibq@wikispaces.com</t>
  </si>
  <si>
    <t>meastupbr@dmoz.org</t>
  </si>
  <si>
    <t>kivanchenkovbs@businessinsider.com</t>
  </si>
  <si>
    <t>whoundesomebt@a8.net</t>
  </si>
  <si>
    <t>nstonhousebu@irs.gov</t>
  </si>
  <si>
    <t>ddumbltonbv@over-blog.com</t>
  </si>
  <si>
    <t>mdeakinbw@columbia.edu</t>
  </si>
  <si>
    <t>srenodenbx@webeden.co.uk</t>
  </si>
  <si>
    <t>acopoby@dell.com</t>
  </si>
  <si>
    <t>njirickbz@yolasite.com</t>
  </si>
  <si>
    <t>sfozzardc0@vkontakte.ru</t>
  </si>
  <si>
    <t>gpeiroc1@forbes.com</t>
  </si>
  <si>
    <t>sbiaggellic2@cpanel.net</t>
  </si>
  <si>
    <t>rlanstonc3@mapquest.com</t>
  </si>
  <si>
    <t>lquinseec4@1und1.de</t>
  </si>
  <si>
    <t>cderrc5@purevolume.com</t>
  </si>
  <si>
    <t>rmclarenc6@unicef.org</t>
  </si>
  <si>
    <t>cbrockettc7@harvard.edu</t>
  </si>
  <si>
    <t>adomercc8@nature.com</t>
  </si>
  <si>
    <t>vbardec9@mayoclinic.com</t>
  </si>
  <si>
    <t>lskeldonca@cdc.gov</t>
  </si>
  <si>
    <t>ldyzartcb@bloglines.com</t>
  </si>
  <si>
    <t>gvonwellduncc@youtu.be</t>
  </si>
  <si>
    <t>gcharpincd@wordpress.com</t>
  </si>
  <si>
    <t>awitherowce@theatlantic.com</t>
  </si>
  <si>
    <t>mresidecf@bing.com</t>
  </si>
  <si>
    <t>mfachercg@bloomberg.com</t>
  </si>
  <si>
    <t>jcrosbych@upenn.edu</t>
  </si>
  <si>
    <t>kocorrci@instagram.com</t>
  </si>
  <si>
    <t>ggroviercj@bbb.org</t>
  </si>
  <si>
    <t>sjouhanck@stanford.edu</t>
  </si>
  <si>
    <t>gboskellcl@de.vu</t>
  </si>
  <si>
    <t>bmanntschkecm@storify.com</t>
  </si>
  <si>
    <t>kfeelycn@printfriendly.com</t>
  </si>
  <si>
    <t>dwaughco@mashable.com</t>
  </si>
  <si>
    <t>wfiellercp@myspace.com</t>
  </si>
  <si>
    <t>tkniftoncq@patch.com</t>
  </si>
  <si>
    <t>rwebbercr@webnode.com</t>
  </si>
  <si>
    <t>tqueencs@theglobeandmail.com</t>
  </si>
  <si>
    <t>rtuplingct@opensource.org</t>
  </si>
  <si>
    <t>smeinekencu@statcounter.com</t>
  </si>
  <si>
    <t>alengletcv@ted.com</t>
  </si>
  <si>
    <t>dzoppocw@prnewswire.com</t>
  </si>
  <si>
    <t>jhothersallcx@statcounter.com</t>
  </si>
  <si>
    <t>ljohnsoncy@istockphoto.com</t>
  </si>
  <si>
    <t>jmoncarrcz@webs.com</t>
  </si>
  <si>
    <t>londrousekd0@sogou.com</t>
  </si>
  <si>
    <t>dcolvied1@army.mil</t>
  </si>
  <si>
    <t>kgribbind2@qq.com</t>
  </si>
  <si>
    <t>stitchardd3@ihg.com</t>
  </si>
  <si>
    <t>kfinnerand4@quantcast.com</t>
  </si>
  <si>
    <t>chearfieldd5@stumbleupon.com</t>
  </si>
  <si>
    <t>bdowdneyd6@digg.com</t>
  </si>
  <si>
    <t>ealthorped7@altervista.org</t>
  </si>
  <si>
    <t>rmenslerd8@yolasite.com</t>
  </si>
  <si>
    <t>lsamudiod9@wufoo.com</t>
  </si>
  <si>
    <t>pwhitfieldda@utexas.edu</t>
  </si>
  <si>
    <t>bwissbydb@hubpages.com</t>
  </si>
  <si>
    <t>gbloodworthedc@hugedomains.com</t>
  </si>
  <si>
    <t>tsailerdd@booking.com</t>
  </si>
  <si>
    <t>msackettde@va.gov</t>
  </si>
  <si>
    <t>acromerdf@homestead.com</t>
  </si>
  <si>
    <t>egoacherdg@nih.gov</t>
  </si>
  <si>
    <t>crosbottomdh@privacy.gov.au</t>
  </si>
  <si>
    <t>agarritleydi@hatena.ne.jp</t>
  </si>
  <si>
    <t>kclemenceaudj@yandex.ru</t>
  </si>
  <si>
    <t>fcoghilldk@tinyurl.com</t>
  </si>
  <si>
    <t>cgingeldl@nbcnews.com</t>
  </si>
  <si>
    <t>cfrogleydm@ucsd.edu</t>
  </si>
  <si>
    <t>adaynterdn@theguardian.com</t>
  </si>
  <si>
    <t>rduminido@diigo.com</t>
  </si>
  <si>
    <t>asislanddp@technorati.com</t>
  </si>
  <si>
    <t>adukedq@geocities.jp</t>
  </si>
  <si>
    <t>mdominichellidr@spiegel.de</t>
  </si>
  <si>
    <t>ocharerds@1688.com</t>
  </si>
  <si>
    <t>jamblerdt@discuz.net</t>
  </si>
  <si>
    <t>dmchirriedu@meetup.com</t>
  </si>
  <si>
    <t>amodendv@tamu.edu</t>
  </si>
  <si>
    <t>tmayowdw@mlb.com</t>
  </si>
  <si>
    <t>lsherewooddx@va.gov</t>
  </si>
  <si>
    <t>arisomdy@patch.com</t>
  </si>
  <si>
    <t>fglasermandz@weather.com</t>
  </si>
  <si>
    <t>jhinrichsene0@wp.com</t>
  </si>
  <si>
    <t>kpresseye1@boston.com</t>
  </si>
  <si>
    <t>pkeaseye2@gmpg.org</t>
  </si>
  <si>
    <t>rseabornee3@skype.com</t>
  </si>
  <si>
    <t>gwardhaughe4@hubpages.com</t>
  </si>
  <si>
    <t>ghanfreye5@indiegogo.com</t>
  </si>
  <si>
    <t>eloyleye6@acquirethisname.com</t>
  </si>
  <si>
    <t>nramelete7@reddit.com</t>
  </si>
  <si>
    <t>jitzake8@joomla.org</t>
  </si>
  <si>
    <t>bsatterthwaitee9@twitter.com</t>
  </si>
  <si>
    <t>bgjerdeea@miibeian.gov.cn</t>
  </si>
  <si>
    <t>iissacofeb@alibaba.com</t>
  </si>
  <si>
    <t>hsurcombec@smugmug.com</t>
  </si>
  <si>
    <t>ameffaned@archive.org</t>
  </si>
  <si>
    <t>dhefferanee@soundcloud.com</t>
  </si>
  <si>
    <t>gsellekef@ebay.co.uk</t>
  </si>
  <si>
    <t>esuttlingeg@ihg.com</t>
  </si>
  <si>
    <t>imccafferkyeh@vinaora.com</t>
  </si>
  <si>
    <t>ltoursei@ted.com</t>
  </si>
  <si>
    <t>wdocketej@goo.gl</t>
  </si>
  <si>
    <t>scastelloek@msu.edu</t>
  </si>
  <si>
    <t>dharrawayel@army.mil</t>
  </si>
  <si>
    <t>ecordieem@lulu.com</t>
  </si>
  <si>
    <t>srobezen@europa.eu</t>
  </si>
  <si>
    <t>rmuttockeo@google.pl</t>
  </si>
  <si>
    <t>cseagoodep@uol.com.br</t>
  </si>
  <si>
    <t>dshoebrookeq@archive.org</t>
  </si>
  <si>
    <t>gkordaer@sfgate.com</t>
  </si>
  <si>
    <t>mgarnules@smh.com.au</t>
  </si>
  <si>
    <t>eelsayet@admin.ch</t>
  </si>
  <si>
    <t>jibbesoneu@skype.com</t>
  </si>
  <si>
    <t>rferierev@yelp.com</t>
  </si>
  <si>
    <t>xkerinsew@comcast.net</t>
  </si>
  <si>
    <t>jtinhamex@msu.edu</t>
  </si>
  <si>
    <t>pvennardey@a8.net</t>
  </si>
  <si>
    <t>rtinstonez@nasa.gov</t>
  </si>
  <si>
    <t>jhebblef0@ameblo.jp</t>
  </si>
  <si>
    <t>gtetherf1@bbc.co.uk</t>
  </si>
  <si>
    <t>uhostonf2@bloomberg.com</t>
  </si>
  <si>
    <t>mdandisonf3@redcross.org</t>
  </si>
  <si>
    <t>obukowskif4@amazon.co.jp</t>
  </si>
  <si>
    <t>bchristief5@zimbio.com</t>
  </si>
  <si>
    <t>jocriganf6@google.it</t>
  </si>
  <si>
    <t>crichtenf7@va.gov</t>
  </si>
  <si>
    <t>dmacnishf8@npr.org</t>
  </si>
  <si>
    <t>jseiff9@de.vu</t>
  </si>
  <si>
    <t>awheadonfa@purevolume.com</t>
  </si>
  <si>
    <t>bmcilmoriefb@plala.or.jp</t>
  </si>
  <si>
    <t>bstebbinsfc@chron.com</t>
  </si>
  <si>
    <t>djillettfd@ihg.com</t>
  </si>
  <si>
    <t>athalfe@tumblr.com</t>
  </si>
  <si>
    <t>ffigguresff@wufoo.com</t>
  </si>
  <si>
    <t>oodyvoiefg@icq.com</t>
  </si>
  <si>
    <t>wgwynfh@facebook.com</t>
  </si>
  <si>
    <t>jspauntonfi@princeton.edu</t>
  </si>
  <si>
    <t>mtownerfj@hp.com</t>
  </si>
  <si>
    <t>dlemasneyfk@unc.edu</t>
  </si>
  <si>
    <t>fmeneurfl@census.gov</t>
  </si>
  <si>
    <t>dgillingsfm@globo.com</t>
  </si>
  <si>
    <t>hudellfn@github.io</t>
  </si>
  <si>
    <t>gpedrolifo@soup.io</t>
  </si>
  <si>
    <t>kpitrollofp@pbs.org</t>
  </si>
  <si>
    <t>tduffilfq@google.de</t>
  </si>
  <si>
    <t>jfloundersfr@nifty.com</t>
  </si>
  <si>
    <t>gmellersfs@topsy.com</t>
  </si>
  <si>
    <t>ptrunkfieldft@github.io</t>
  </si>
  <si>
    <t>jhammondsfu@nifty.com</t>
  </si>
  <si>
    <t>omakepeacefv@g.co</t>
  </si>
  <si>
    <t>emaxwalefw@google.com.au</t>
  </si>
  <si>
    <t>dmcquiefx@cbsnews.com</t>
  </si>
  <si>
    <t>fskatefy@walmart.com</t>
  </si>
  <si>
    <t>clegassickfz@sfgate.com</t>
  </si>
  <si>
    <t>vsillettg0@addthis.com</t>
  </si>
  <si>
    <t>cfraniesg1@globo.com</t>
  </si>
  <si>
    <t>tibanezg2@scribd.com</t>
  </si>
  <si>
    <t>gdawksg3@symantec.com</t>
  </si>
  <si>
    <t>wclaypooleg4@statcounter.com</t>
  </si>
  <si>
    <t>kspurdleg5@google.fr</t>
  </si>
  <si>
    <t>ustalleng6@ca.gov</t>
  </si>
  <si>
    <t>Bloom Boutique</t>
  </si>
  <si>
    <t>Petal Palace</t>
  </si>
  <si>
    <t>Flower Fantasy</t>
  </si>
  <si>
    <t>Rose Garden</t>
  </si>
  <si>
    <t>Daisy Dreams</t>
  </si>
  <si>
    <t>Floral Elegance</t>
  </si>
  <si>
    <t>Petal Paradise</t>
  </si>
  <si>
    <t>Orchid Oasis</t>
  </si>
  <si>
    <t>Blossom Bliss</t>
  </si>
  <si>
    <t>Floral Fantasy</t>
  </si>
  <si>
    <t>Flower Haven</t>
  </si>
  <si>
    <t>Blooming Beauty</t>
  </si>
  <si>
    <t>Floral Bliss</t>
  </si>
  <si>
    <t>Flower Delight</t>
  </si>
  <si>
    <t>The Flower Shop</t>
  </si>
  <si>
    <t>Floral Wishes</t>
  </si>
  <si>
    <t>Bloom Haven</t>
  </si>
  <si>
    <t>Garden Treasures</t>
  </si>
  <si>
    <t>The Petal Shop</t>
  </si>
  <si>
    <t>Floral Haven</t>
  </si>
  <si>
    <t>The Flower Basket</t>
  </si>
  <si>
    <t>Garden Wonders</t>
  </si>
  <si>
    <t>Floral Delights</t>
  </si>
  <si>
    <t>The Flower Market</t>
  </si>
  <si>
    <t>Petal Perfection</t>
  </si>
  <si>
    <t>Blooming Joy</t>
  </si>
  <si>
    <t>Petal Bliss</t>
  </si>
  <si>
    <t>Petal Garden</t>
  </si>
  <si>
    <t>Flower Bliss</t>
  </si>
  <si>
    <t>Garden Charm</t>
  </si>
  <si>
    <t>Floral Joy</t>
  </si>
  <si>
    <t>Blooming Delight</t>
  </si>
  <si>
    <t>The Flower Emporium</t>
  </si>
  <si>
    <t>Garden Dreams</t>
  </si>
  <si>
    <t>Blooming Blossoms</t>
  </si>
  <si>
    <t>Garden Bliss</t>
  </si>
  <si>
    <t>Garden Blooms</t>
  </si>
  <si>
    <t>Garden Splendor</t>
  </si>
  <si>
    <t>Blooming Bliss</t>
  </si>
  <si>
    <t>Garden Joy</t>
  </si>
  <si>
    <t>Blossom Dreams</t>
  </si>
  <si>
    <t>Garden Elegance</t>
  </si>
  <si>
    <t>The Flower Studio</t>
  </si>
  <si>
    <t>The Flower Corner</t>
  </si>
  <si>
    <t>Blossom Boutique</t>
  </si>
  <si>
    <t>Floral Finesse</t>
  </si>
  <si>
    <t>Petal Magic</t>
  </si>
  <si>
    <t>Petal Haven</t>
  </si>
  <si>
    <t>The Flower Pavilion</t>
  </si>
  <si>
    <t>Flower Joy</t>
  </si>
  <si>
    <t>Blossom Garden</t>
  </si>
  <si>
    <t>Flower Magic</t>
  </si>
  <si>
    <t>Petal Joy</t>
  </si>
  <si>
    <t>Petal Delights</t>
  </si>
  <si>
    <t>Petal Wishes</t>
  </si>
  <si>
    <t>Blossom House</t>
  </si>
  <si>
    <t>Flower Charm</t>
  </si>
  <si>
    <t>Flower Harmony</t>
  </si>
  <si>
    <t>Flower Essence</t>
  </si>
  <si>
    <t>Flower Fields</t>
  </si>
  <si>
    <t>Bloom Magic</t>
  </si>
  <si>
    <t>Blossom Grove</t>
  </si>
  <si>
    <t>Flower Paradise</t>
  </si>
  <si>
    <t>Blossom Valley</t>
  </si>
  <si>
    <t>Blossom Spot</t>
  </si>
  <si>
    <t>Flower Shoppe</t>
  </si>
  <si>
    <t>Petal Oasis</t>
  </si>
  <si>
    <t>Floral Garden</t>
  </si>
  <si>
    <t>Petal Fields</t>
  </si>
  <si>
    <t>Bloom Bliss</t>
  </si>
  <si>
    <t>Petal Harmony</t>
  </si>
  <si>
    <t>Blossom Magic</t>
  </si>
  <si>
    <t>Flower Dreams</t>
  </si>
  <si>
    <t>Petal Shoppe</t>
  </si>
  <si>
    <t>Petal Love</t>
  </si>
  <si>
    <t>Garden Harmony</t>
  </si>
  <si>
    <t>Blossom Haven</t>
  </si>
  <si>
    <t>Bloom Oasis</t>
  </si>
  <si>
    <t>Bloom Garden</t>
  </si>
  <si>
    <t>Petal Delight</t>
  </si>
  <si>
    <t>Flower Garden</t>
  </si>
  <si>
    <t>Flower House</t>
  </si>
  <si>
    <t>Blossom Bloom</t>
  </si>
  <si>
    <t>Garden Haven</t>
  </si>
  <si>
    <t>Blossom Park</t>
  </si>
  <si>
    <t>Bloom Fields</t>
  </si>
  <si>
    <t>Petal Charm</t>
  </si>
  <si>
    <t>Bloom Center</t>
  </si>
  <si>
    <t>Bloom Nest</t>
  </si>
  <si>
    <t>Flower Valley</t>
  </si>
  <si>
    <t>Blossom Fields</t>
  </si>
  <si>
    <t>Petal Essence</t>
  </si>
  <si>
    <t>Blossom Vibes</t>
  </si>
  <si>
    <t>Garden Delight</t>
  </si>
  <si>
    <t>Flower World</t>
  </si>
  <si>
    <t>Bloom Town</t>
  </si>
  <si>
    <t>Bud &amp; Bloom</t>
  </si>
  <si>
    <t>Garden Gems</t>
  </si>
  <si>
    <t>Petal Path</t>
  </si>
  <si>
    <t>Blossom Bay</t>
  </si>
  <si>
    <t>Flowerland</t>
  </si>
  <si>
    <t>Flower Works</t>
  </si>
  <si>
    <t>Buds &amp; Beyond</t>
  </si>
  <si>
    <t>Floral Fields</t>
  </si>
  <si>
    <t>Petal Pals</t>
  </si>
  <si>
    <t>Rose &amp; Thorn</t>
  </si>
  <si>
    <t>Blossom Hill</t>
  </si>
  <si>
    <t>Garden Party</t>
  </si>
  <si>
    <t>Petal Point</t>
  </si>
  <si>
    <t>Floral Magic</t>
  </si>
  <si>
    <t>Budding Bliss</t>
  </si>
  <si>
    <t>Blossom Blvd</t>
  </si>
  <si>
    <t>Garden Grace</t>
  </si>
  <si>
    <t>Bloom Factory</t>
  </si>
  <si>
    <t>Petal Power</t>
  </si>
  <si>
    <t>Petal Peaks</t>
  </si>
  <si>
    <t>Budding Beauty</t>
  </si>
  <si>
    <t>Blossom Time</t>
  </si>
  <si>
    <t>Garden Glory</t>
  </si>
  <si>
    <t>Blooming Good</t>
  </si>
  <si>
    <t>Blossom Bunch</t>
  </si>
  <si>
    <t>Budding Delights</t>
  </si>
  <si>
    <t>Garden Bloom</t>
  </si>
  <si>
    <t>Petal Paths</t>
  </si>
  <si>
    <t>Floral Forest</t>
  </si>
  <si>
    <t>Garden Green</t>
  </si>
  <si>
    <t>Blooming Flora</t>
  </si>
  <si>
    <t>Budding Heaven</t>
  </si>
  <si>
    <t>Petal Breeze</t>
  </si>
  <si>
    <t>Bloom Paradise</t>
  </si>
  <si>
    <t>Buds &amp; Blossoms</t>
  </si>
  <si>
    <t>Flower Fusion</t>
  </si>
  <si>
    <t>Petal Panache</t>
  </si>
  <si>
    <t>Blossom Land</t>
  </si>
  <si>
    <t>Budding Fields</t>
  </si>
  <si>
    <t>Bloom Forever</t>
  </si>
  <si>
    <t>Floral Flow</t>
  </si>
  <si>
    <t>Budding Florals</t>
  </si>
  <si>
    <t>Garden Delights</t>
  </si>
  <si>
    <t>Petal Pops</t>
  </si>
  <si>
    <t>Flower Affair</t>
  </si>
  <si>
    <t>Flower Power</t>
  </si>
  <si>
    <t>Floral Passion</t>
  </si>
  <si>
    <t>Blossom Heaven</t>
  </si>
  <si>
    <t>Budding Flowers</t>
  </si>
  <si>
    <t>Flower Heaven</t>
  </si>
  <si>
    <t>Floral Chic</t>
  </si>
  <si>
    <t>Bloom Shoppe</t>
  </si>
  <si>
    <t>Petal Party</t>
  </si>
  <si>
    <t>Budding Joy</t>
  </si>
  <si>
    <t>Floral World</t>
  </si>
  <si>
    <t>Blossom Works</t>
  </si>
  <si>
    <t>Petal Pathway</t>
  </si>
  <si>
    <t>Flower Fairies</t>
  </si>
  <si>
    <t>Bloom Beauty</t>
  </si>
  <si>
    <t>Petal Park</t>
  </si>
  <si>
    <t>Flower Creations</t>
  </si>
  <si>
    <t>Floral Land</t>
  </si>
  <si>
    <t>Budding Wonders</t>
  </si>
  <si>
    <t>Garden Glitz</t>
  </si>
  <si>
    <t>Petal Crafts</t>
  </si>
  <si>
    <t>Blossom Stars</t>
  </si>
  <si>
    <t>Floral Fusion</t>
  </si>
  <si>
    <t>Garden Fair</t>
  </si>
  <si>
    <t>Petal Waves</t>
  </si>
  <si>
    <t>Blooming Arts</t>
  </si>
  <si>
    <t>Blossom Aura</t>
  </si>
  <si>
    <t>Garden Gifts</t>
  </si>
  <si>
    <t>Flower Glimmer</t>
  </si>
  <si>
    <t>Floral Love</t>
  </si>
  <si>
    <t>Petal Hearts</t>
  </si>
  <si>
    <t>Floral Creations</t>
  </si>
  <si>
    <t>Garden Hues</t>
  </si>
  <si>
    <t>Petal Passion</t>
  </si>
  <si>
    <t>Blooming Lights</t>
  </si>
  <si>
    <t>Floral Flair</t>
  </si>
  <si>
    <t>Garden Glow</t>
  </si>
  <si>
    <t>Budding Hearts</t>
  </si>
  <si>
    <t>Floral Harmony</t>
  </si>
  <si>
    <t>Blossom Street</t>
  </si>
  <si>
    <t>Garden Stars</t>
  </si>
  <si>
    <t>Flower Artistry</t>
  </si>
  <si>
    <t>Garden Magic</t>
  </si>
  <si>
    <t>Blooming Aura</t>
  </si>
  <si>
    <t>Floral Glitz</t>
  </si>
  <si>
    <t>Blossom Beauty</t>
  </si>
  <si>
    <t>Bloom Creations</t>
  </si>
  <si>
    <t>Petal Heaven</t>
  </si>
  <si>
    <t>Flower Arts</t>
  </si>
  <si>
    <t>Bloom Park</t>
  </si>
  <si>
    <t>Blossom Field</t>
  </si>
  <si>
    <t>Garden Aura</t>
  </si>
  <si>
    <t>Flower Path</t>
  </si>
  <si>
    <t>Blossom Hearts</t>
  </si>
  <si>
    <t>Petal Creations</t>
  </si>
  <si>
    <t>Flower Glitz</t>
  </si>
  <si>
    <t>Floral Vibes</t>
  </si>
  <si>
    <t>Blossom Wishes</t>
  </si>
  <si>
    <t>Flower Lights</t>
  </si>
  <si>
    <t>Budding Path</t>
  </si>
  <si>
    <t>Blossom Fair</t>
  </si>
  <si>
    <t>Petal Aura</t>
  </si>
  <si>
    <t>Blooming Hearts</t>
  </si>
  <si>
    <t>Floral Stars</t>
  </si>
  <si>
    <t>Blossom Glitz</t>
  </si>
  <si>
    <t>Garden Essence</t>
  </si>
  <si>
    <t>Petal Fantasy</t>
  </si>
  <si>
    <t>Garden Lights</t>
  </si>
  <si>
    <t>Blooming Stars</t>
  </si>
  <si>
    <t>Budding Aura</t>
  </si>
  <si>
    <t>Blooming Magic</t>
  </si>
  <si>
    <t>Garden Path</t>
  </si>
  <si>
    <t>Blooming Wishes</t>
  </si>
  <si>
    <t>Floral Hearts</t>
  </si>
  <si>
    <t>Petal Lights</t>
  </si>
  <si>
    <t>Budding Fair</t>
  </si>
  <si>
    <t>Blossom Path</t>
  </si>
  <si>
    <t>Garden Hearts</t>
  </si>
  <si>
    <t>Flower Stars</t>
  </si>
  <si>
    <t>Flower Aura</t>
  </si>
  <si>
    <t>Budding Magic</t>
  </si>
  <si>
    <t>Garden Wishes</t>
  </si>
  <si>
    <t>Petal Fair</t>
  </si>
  <si>
    <t>Floral Aura</t>
  </si>
  <si>
    <t>Flower Hearts</t>
  </si>
  <si>
    <t>Petal Stars</t>
  </si>
  <si>
    <t>Budding Fantasy</t>
  </si>
  <si>
    <t>Floral Essence</t>
  </si>
  <si>
    <t>Petal Glitz</t>
  </si>
  <si>
    <t>Rose Petals</t>
  </si>
  <si>
    <t>Budding Blossoms</t>
  </si>
  <si>
    <t>Lily's Garden</t>
  </si>
  <si>
    <t>The Flower Pot</t>
  </si>
  <si>
    <t>Budding Beauties</t>
  </si>
  <si>
    <t>Floral Fancy</t>
  </si>
  <si>
    <t>Buds &amp; Blooms</t>
  </si>
  <si>
    <t>The Flower Patch</t>
  </si>
  <si>
    <t>Flower Frenzy</t>
  </si>
  <si>
    <t>Floral Fragrance</t>
  </si>
  <si>
    <t>Petal Playhouse</t>
  </si>
  <si>
    <t>The Flower Stand</t>
  </si>
  <si>
    <t>Petal Petals</t>
  </si>
  <si>
    <t>Petal Perks</t>
  </si>
  <si>
    <t>The Flower Hut</t>
  </si>
  <si>
    <t>Petal Points</t>
  </si>
  <si>
    <t>Floral Fiesta</t>
  </si>
  <si>
    <t>Flower Fiesta</t>
  </si>
  <si>
    <t>Blossom Bazaar</t>
  </si>
  <si>
    <t>The Flower Nook</t>
  </si>
  <si>
    <t>Floral Paradise</t>
  </si>
  <si>
    <t>Blooming Glory</t>
  </si>
  <si>
    <t>Petal Palooza</t>
  </si>
  <si>
    <t>Floral Dreams</t>
  </si>
  <si>
    <t>Flower Friends</t>
  </si>
  <si>
    <t>Garden of Eden</t>
  </si>
  <si>
    <t>Blooming Flowers</t>
  </si>
  <si>
    <t>Petal Play</t>
  </si>
  <si>
    <t>Gardenia Grove</t>
  </si>
  <si>
    <t>The Flower House</t>
  </si>
  <si>
    <t>Budding Dreams</t>
  </si>
  <si>
    <t>Floral Flourish</t>
  </si>
  <si>
    <t>Blooming Wonders</t>
  </si>
  <si>
    <t>The Flower Garden</t>
  </si>
  <si>
    <t>Blossom Boulevard</t>
  </si>
  <si>
    <t>Garden of Roses</t>
  </si>
  <si>
    <t>Floral Heaven</t>
  </si>
  <si>
    <t>Budding Bouquets</t>
  </si>
  <si>
    <t>The Flower Den</t>
  </si>
  <si>
    <t>Garden Greenhouse</t>
  </si>
  <si>
    <t>Petal Pleasures</t>
  </si>
  <si>
    <t>The Flower Depot</t>
  </si>
  <si>
    <t>Blooming Delights</t>
  </si>
  <si>
    <t>Floral Treasures</t>
  </si>
  <si>
    <t>Flower Field</t>
  </si>
  <si>
    <t>The Flower Farm</t>
  </si>
  <si>
    <t>Garden Pathways</t>
  </si>
  <si>
    <t>Garden Sanctuary</t>
  </si>
  <si>
    <t>Petal Patch</t>
  </si>
  <si>
    <t>Blooming Fields</t>
  </si>
  <si>
    <t>The Flower Gallery</t>
  </si>
  <si>
    <t>Garden Glories</t>
  </si>
  <si>
    <t>The Flower Station</t>
  </si>
  <si>
    <t>The Flower Mill</t>
  </si>
  <si>
    <t>Blossom Pathway</t>
  </si>
  <si>
    <t>The Flower Shoppe</t>
  </si>
  <si>
    <t>Blooming Bouquets</t>
  </si>
  <si>
    <t>The Flower Loft</t>
  </si>
  <si>
    <t>Rose &amp; Stem</t>
  </si>
  <si>
    <t>Bloom &amp; Bliss</t>
  </si>
  <si>
    <t>Petal Perfect</t>
  </si>
  <si>
    <t>Flower Patch</t>
  </si>
  <si>
    <t>Blossom Lane</t>
  </si>
  <si>
    <t>Flora Fancy</t>
  </si>
  <si>
    <t>Bloom Field</t>
  </si>
  <si>
    <t>Rose Haven</t>
  </si>
  <si>
    <t>Petal Place</t>
  </si>
  <si>
    <t>Buds &amp; Roses</t>
  </si>
  <si>
    <t>Flower Palace</t>
  </si>
  <si>
    <t>Buds Garden</t>
  </si>
  <si>
    <t>Bloomy Day</t>
  </si>
  <si>
    <t>Floral Fete</t>
  </si>
  <si>
    <t>Blossom Nook</t>
  </si>
  <si>
    <t>Flower Nest</t>
  </si>
  <si>
    <t>Budding Garden</t>
  </si>
  <si>
    <t>Rose Realm</t>
  </si>
  <si>
    <t>Petal Zone</t>
  </si>
  <si>
    <t>Blossom Yard</t>
  </si>
  <si>
    <t>Flora Haven</t>
  </si>
  <si>
    <t>Blossom Space</t>
  </si>
  <si>
    <t>Floral Delight</t>
  </si>
  <si>
    <t>Petal Dream</t>
  </si>
  <si>
    <t>Buds Delight</t>
  </si>
  <si>
    <t>Flora Oasis</t>
  </si>
  <si>
    <t>Bloomy Garden</t>
  </si>
  <si>
    <t>Blossom Retreat</t>
  </si>
  <si>
    <t>Buds &amp; Petals</t>
  </si>
  <si>
    <t>Petal Grove</t>
  </si>
  <si>
    <t>Flora Fusion</t>
  </si>
  <si>
    <t>Flower Corner</t>
  </si>
  <si>
    <t>Blossom Sanctuary</t>
  </si>
  <si>
    <t>Petal Pavilion</t>
  </si>
  <si>
    <t>Bloom Loft</t>
  </si>
  <si>
    <t>Budding Petals</t>
  </si>
  <si>
    <t>Blossom Nest</t>
  </si>
  <si>
    <t>Flora Paradise</t>
  </si>
  <si>
    <t>Garden Oasis</t>
  </si>
  <si>
    <t>Flower Glow</t>
  </si>
  <si>
    <t>Bloom Retreat</t>
  </si>
  <si>
    <t>Petal Cove</t>
  </si>
  <si>
    <t>Blossom Meadow</t>
  </si>
  <si>
    <t>Garden Retreat</t>
  </si>
  <si>
    <t>Petal Burst</t>
  </si>
  <si>
    <t>Blossom Paradise</t>
  </si>
  <si>
    <t>Budding Delight</t>
  </si>
  <si>
    <t>Floral Nook</t>
  </si>
  <si>
    <t>Bloom Way</t>
  </si>
  <si>
    <t>Petal Loft</t>
  </si>
  <si>
    <t>Blossom Center</t>
  </si>
  <si>
    <t>Flora Gem</t>
  </si>
  <si>
    <t>Garden Valley</t>
  </si>
  <si>
    <t>Bloom Bay</t>
  </si>
  <si>
    <t>Blossom World</t>
  </si>
  <si>
    <t>Budding World</t>
  </si>
  <si>
    <t>Floral Nest</t>
  </si>
  <si>
    <t>Bloom Essence</t>
  </si>
  <si>
    <t>Garden Spirit</t>
  </si>
  <si>
    <t>Blossom Realm</t>
  </si>
  <si>
    <t>Flower Nook</t>
  </si>
  <si>
    <t>Petal Sphere</t>
  </si>
  <si>
    <t>Blossom Ridge</t>
  </si>
  <si>
    <t>Flora Fields</t>
  </si>
  <si>
    <t>Budding Space</t>
  </si>
  <si>
    <t>Petal Ridge</t>
  </si>
  <si>
    <t>Blossom Vibe</t>
  </si>
  <si>
    <t>Flora Space</t>
  </si>
  <si>
    <t>Budding Loft</t>
  </si>
  <si>
    <t>Flora Realm</t>
  </si>
  <si>
    <t>Budding Grove</t>
  </si>
  <si>
    <t>Bloom Grove</t>
  </si>
  <si>
    <t>Garden Nest</t>
  </si>
  <si>
    <t>Flora Loft</t>
  </si>
  <si>
    <t>Flower Pavilion</t>
  </si>
  <si>
    <t>Budding Ridge</t>
  </si>
  <si>
    <t>Bloomy Nest</t>
  </si>
  <si>
    <t>Blossom Corner</t>
  </si>
  <si>
    <t>Flora Vibe</t>
  </si>
  <si>
    <t>Flower Zone</t>
  </si>
  <si>
    <t>Budding Paradise</t>
  </si>
  <si>
    <t>Bloom Zone</t>
  </si>
  <si>
    <t>Garden Center</t>
  </si>
  <si>
    <t>Flora Valley</t>
  </si>
  <si>
    <t>Flower Sanctuary</t>
  </si>
  <si>
    <t>Budding Meadow</t>
  </si>
  <si>
    <t>Bloom Ridge</t>
  </si>
  <si>
    <t>Blossom Sphere</t>
  </si>
  <si>
    <t>Garden Meadow</t>
  </si>
  <si>
    <t>Flora Grove</t>
  </si>
  <si>
    <t>Flower Loft</t>
  </si>
  <si>
    <t>Budding Valley</t>
  </si>
  <si>
    <t>Petal Retreat</t>
  </si>
  <si>
    <t>Bloom Realm</t>
  </si>
  <si>
    <t>Garden Zone</t>
  </si>
  <si>
    <t>Flora Nest</t>
  </si>
  <si>
    <t>Flower Pathway</t>
  </si>
  <si>
    <t>Budding Center</t>
  </si>
  <si>
    <t>Garden Fields</t>
  </si>
  <si>
    <t>Flora Meadow</t>
  </si>
  <si>
    <t>Petal Meadow</t>
  </si>
  <si>
    <t>Bloom Sanctuary</t>
  </si>
  <si>
    <t>Garden Pathway</t>
  </si>
  <si>
    <t>Flora Retreat</t>
  </si>
  <si>
    <t>Flower Retreat</t>
  </si>
  <si>
    <t>Budding Zone</t>
  </si>
  <si>
    <t>Garden Realm</t>
  </si>
  <si>
    <t>Flower Sphere</t>
  </si>
  <si>
    <t>Budding Retreat</t>
  </si>
  <si>
    <t>Petal Realm</t>
  </si>
  <si>
    <t>Blossom Zone</t>
  </si>
  <si>
    <t>Petal Nest</t>
  </si>
  <si>
    <t>Bloom Vibe</t>
  </si>
  <si>
    <t>Flora Ridge</t>
  </si>
  <si>
    <t>Petal Valley</t>
  </si>
  <si>
    <t>Garden Loft</t>
  </si>
  <si>
    <t>Flora Center</t>
  </si>
  <si>
    <t>Flower Center</t>
  </si>
  <si>
    <t>Flora Pathway</t>
  </si>
  <si>
    <t>Budding Sphere</t>
  </si>
  <si>
    <t>Bloom Sphere</t>
  </si>
  <si>
    <t>Budding Nest</t>
  </si>
  <si>
    <t>Bloom Valley</t>
  </si>
  <si>
    <t>Garden Ridge</t>
  </si>
  <si>
    <t>Flower Meadow</t>
  </si>
  <si>
    <t>Budding Realm</t>
  </si>
  <si>
    <t>Flora Sphere</t>
  </si>
  <si>
    <t>Flower Ridge</t>
  </si>
  <si>
    <t>Bloom Path</t>
  </si>
  <si>
    <t>Budding Pathway</t>
  </si>
  <si>
    <t>Budding Haven</t>
  </si>
  <si>
    <t>Flora Path</t>
  </si>
  <si>
    <t>Bloom Pathway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</si>
  <si>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</si>
  <si>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</si>
  <si>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</si>
  <si>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</si>
  <si>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</si>
  <si>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</si>
  <si>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</si>
  <si>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</si>
  <si>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</si>
  <si>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</si>
  <si>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</si>
  <si>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</si>
  <si>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</si>
  <si>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</si>
  <si>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</si>
  <si>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</si>
  <si>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</si>
  <si>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</si>
  <si>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</si>
  <si>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</si>
  <si>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</si>
  <si>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</si>
  <si>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</si>
  <si>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</si>
  <si>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</si>
  <si>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</si>
  <si>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</si>
  <si>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</si>
  <si>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</si>
  <si>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</si>
  <si>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</si>
  <si>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</si>
  <si>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</si>
  <si>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</si>
  <si>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</si>
  <si>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</si>
  <si>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</si>
  <si>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</si>
  <si>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</si>
  <si>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</si>
  <si>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</si>
  <si>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</si>
  <si>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</si>
  <si>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</si>
  <si>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</si>
  <si>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</si>
  <si>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</si>
  <si>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</si>
  <si>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</si>
  <si>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</si>
  <si>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</si>
  <si>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</si>
  <si>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</si>
  <si>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</si>
  <si>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</si>
  <si>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</si>
  <si>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</si>
  <si>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</si>
  <si>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</si>
  <si>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</si>
  <si>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</si>
  <si>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</si>
  <si>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</si>
  <si>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</si>
  <si>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</si>
  <si>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</si>
  <si>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</si>
  <si>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</si>
  <si>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</si>
  <si>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</si>
  <si>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</si>
  <si>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</si>
  <si>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</si>
  <si>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</si>
  <si>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</si>
  <si>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</si>
  <si>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</si>
  <si>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</si>
  <si>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</si>
  <si>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</si>
  <si>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</si>
  <si>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</si>
  <si>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</si>
  <si>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</si>
  <si>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</si>
  <si>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</si>
  <si>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</si>
  <si>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</si>
  <si>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</si>
  <si>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</si>
  <si>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</si>
  <si>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</si>
  <si>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</si>
  <si>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</si>
  <si>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</si>
  <si>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</si>
  <si>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</si>
  <si>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</si>
  <si>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</si>
  <si>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</si>
  <si>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</si>
  <si>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</si>
  <si>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</si>
  <si>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</si>
  <si>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</si>
  <si>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</si>
  <si>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</si>
  <si>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</si>
  <si>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</si>
  <si>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</si>
  <si>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</si>
  <si>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</si>
  <si>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</si>
  <si>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</si>
  <si>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</si>
  <si>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</si>
  <si>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</si>
  <si>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</si>
  <si>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</si>
  <si>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</si>
  <si>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</si>
  <si>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</si>
  <si>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</si>
  <si>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</si>
  <si>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</si>
  <si>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</si>
  <si>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</si>
  <si>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</si>
  <si>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</si>
  <si>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</si>
  <si>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</si>
  <si>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</si>
  <si>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</si>
  <si>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</si>
  <si>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</si>
  <si>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</si>
  <si>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</si>
  <si>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</si>
  <si>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</si>
  <si>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</si>
  <si>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</si>
  <si>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</si>
  <si>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</si>
  <si>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</si>
  <si>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</si>
  <si>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</si>
  <si>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</si>
  <si>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</si>
  <si>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</si>
  <si>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</si>
  <si>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</si>
  <si>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</si>
  <si>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</si>
  <si>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</si>
  <si>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</si>
  <si>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</si>
  <si>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</si>
  <si>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</si>
  <si>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</si>
  <si>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</si>
  <si>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</si>
  <si>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</si>
  <si>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</si>
  <si>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</si>
  <si>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</si>
  <si>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</si>
  <si>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</si>
  <si>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</si>
  <si>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</si>
  <si>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</si>
  <si>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</si>
  <si>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</si>
  <si>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</si>
  <si>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</si>
  <si>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</si>
  <si>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</si>
  <si>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</si>
  <si>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</si>
  <si>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</si>
  <si>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</si>
  <si>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</si>
  <si>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</si>
  <si>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</si>
  <si>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</si>
  <si>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</si>
  <si>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</si>
  <si>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</si>
  <si>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</si>
  <si>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</si>
  <si>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</si>
  <si>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</si>
  <si>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</si>
  <si>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ShopID</t>
  </si>
  <si>
    <t>Country</t>
  </si>
  <si>
    <t>Shop Name</t>
  </si>
  <si>
    <t>J36UH3</t>
  </si>
  <si>
    <t>X56XU4</t>
  </si>
  <si>
    <t>D63FL0</t>
  </si>
  <si>
    <t>G56HQ2</t>
  </si>
  <si>
    <t>Y88BC7</t>
  </si>
  <si>
    <t>T66MZ3</t>
  </si>
  <si>
    <t>P39EW9</t>
  </si>
  <si>
    <t>I39SB4</t>
  </si>
  <si>
    <t>B68WJ5</t>
  </si>
  <si>
    <t>A67ZR6</t>
  </si>
  <si>
    <t>I11DK6</t>
  </si>
  <si>
    <t>V20SV1</t>
  </si>
  <si>
    <t>P70MF2</t>
  </si>
  <si>
    <t>A77AD5</t>
  </si>
  <si>
    <t>S76PA5</t>
  </si>
  <si>
    <t>N19FS7</t>
  </si>
  <si>
    <t>L40KT6</t>
  </si>
  <si>
    <t>E39SW5</t>
  </si>
  <si>
    <t>V86RN0</t>
  </si>
  <si>
    <t>L33XU7</t>
  </si>
  <si>
    <t>Z90VI3</t>
  </si>
  <si>
    <t>M29WF3</t>
  </si>
  <si>
    <t>E40SS9</t>
  </si>
  <si>
    <t>V11TT9</t>
  </si>
  <si>
    <t>V49GM8</t>
  </si>
  <si>
    <t>T66VQ4</t>
  </si>
  <si>
    <t>J29BA6</t>
  </si>
  <si>
    <t>W49XW5</t>
  </si>
  <si>
    <t>I38VA8</t>
  </si>
  <si>
    <t>F68BU1</t>
  </si>
  <si>
    <t>T36IR3</t>
  </si>
  <si>
    <t>C91HN9</t>
  </si>
  <si>
    <t>Y30PN0</t>
  </si>
  <si>
    <t>V59EO1</t>
  </si>
  <si>
    <t>H52SF4</t>
  </si>
  <si>
    <t>S98NH0</t>
  </si>
  <si>
    <t>I58SH9</t>
  </si>
  <si>
    <t>P61IP6</t>
  </si>
  <si>
    <t>M44TV4</t>
  </si>
  <si>
    <t>R84IK6</t>
  </si>
  <si>
    <t>X63GA9</t>
  </si>
  <si>
    <t>A66KU7</t>
  </si>
  <si>
    <t>O50EK1</t>
  </si>
  <si>
    <t>Q85QR0</t>
  </si>
  <si>
    <t>D94EF2</t>
  </si>
  <si>
    <t>G71NH5</t>
  </si>
  <si>
    <t>A59AS5</t>
  </si>
  <si>
    <t>E50BM6</t>
  </si>
  <si>
    <t>B47KD7</t>
  </si>
  <si>
    <t>J61PO2</t>
  </si>
  <si>
    <t>Y17YM0</t>
  </si>
  <si>
    <t>V78LY6</t>
  </si>
  <si>
    <t>J71JJ0</t>
  </si>
  <si>
    <t>A50GB7</t>
  </si>
  <si>
    <t>G72TD3</t>
  </si>
  <si>
    <t>Q76FK7</t>
  </si>
  <si>
    <t>Q67HI8</t>
  </si>
  <si>
    <t>V53RK0</t>
  </si>
  <si>
    <t>N94PV9</t>
  </si>
  <si>
    <t>X27PC9</t>
  </si>
  <si>
    <t>H27JE2</t>
  </si>
  <si>
    <t>O51EB3</t>
  </si>
  <si>
    <t>F28VW1</t>
  </si>
  <si>
    <t>S33JU8</t>
  </si>
  <si>
    <t>H50KU4</t>
  </si>
  <si>
    <t>K23QD2</t>
  </si>
  <si>
    <t>D52KW6</t>
  </si>
  <si>
    <t>P39NH5</t>
  </si>
  <si>
    <t>C96HK4</t>
  </si>
  <si>
    <t>Y97KJ5</t>
  </si>
  <si>
    <t>X34YP2</t>
  </si>
  <si>
    <t>F91LH7</t>
  </si>
  <si>
    <t>C68SH6</t>
  </si>
  <si>
    <t>Z84AR4</t>
  </si>
  <si>
    <t>L70UB9</t>
  </si>
  <si>
    <t>S39ZF0</t>
  </si>
  <si>
    <t>T86WD4</t>
  </si>
  <si>
    <t>C84NX0</t>
  </si>
  <si>
    <t>K82DV7</t>
  </si>
  <si>
    <t>K60MI1</t>
  </si>
  <si>
    <t>B53PX3</t>
  </si>
  <si>
    <t>J57DE6</t>
  </si>
  <si>
    <t>W98SK3</t>
  </si>
  <si>
    <t>H61NC8</t>
  </si>
  <si>
    <t>B93DN0</t>
  </si>
  <si>
    <t>K98HS9</t>
  </si>
  <si>
    <t>N80RN3</t>
  </si>
  <si>
    <t>D91QD7</t>
  </si>
  <si>
    <t>X81PE5</t>
  </si>
  <si>
    <t>H51AT8</t>
  </si>
  <si>
    <t>B15JH1</t>
  </si>
  <si>
    <t>C77AE8</t>
  </si>
  <si>
    <t>L96RX2</t>
  </si>
  <si>
    <t>V73YR3</t>
  </si>
  <si>
    <t>W60FO0</t>
  </si>
  <si>
    <t>F32XJ7</t>
  </si>
  <si>
    <t>D13IL6</t>
  </si>
  <si>
    <t>O31NE9</t>
  </si>
  <si>
    <t>K38NE1</t>
  </si>
  <si>
    <t>C57DA7</t>
  </si>
  <si>
    <t>T37RC1</t>
  </si>
  <si>
    <t>P18IZ8</t>
  </si>
  <si>
    <t>Q84DE0</t>
  </si>
  <si>
    <t>V15KK7</t>
  </si>
  <si>
    <t>O69FJ5</t>
  </si>
  <si>
    <t>N79FZ5</t>
  </si>
  <si>
    <t>R24EQ3</t>
  </si>
  <si>
    <t>U39DO6</t>
  </si>
  <si>
    <t>I85QT4</t>
  </si>
  <si>
    <t>C92WY9</t>
  </si>
  <si>
    <t>O44WB7</t>
  </si>
  <si>
    <t>E31LC9</t>
  </si>
  <si>
    <t>F52AW5</t>
  </si>
  <si>
    <t>B62QI8</t>
  </si>
  <si>
    <t>D48MY0</t>
  </si>
  <si>
    <t>F97GY7</t>
  </si>
  <si>
    <t>C86GN0</t>
  </si>
  <si>
    <t>I14KT7</t>
  </si>
  <si>
    <t>C53IQ0</t>
  </si>
  <si>
    <t>H20SS5</t>
  </si>
  <si>
    <t>Q71RJ6</t>
  </si>
  <si>
    <t>K58BH9</t>
  </si>
  <si>
    <t>D20WW2</t>
  </si>
  <si>
    <t>R80OS3</t>
  </si>
  <si>
    <t>J82OX0</t>
  </si>
  <si>
    <t>Y54XR0</t>
  </si>
  <si>
    <t>N57JP6</t>
  </si>
  <si>
    <t>G98PR1</t>
  </si>
  <si>
    <t>Y63SN1</t>
  </si>
  <si>
    <t>Y77JD1</t>
  </si>
  <si>
    <t>N89OW0</t>
  </si>
  <si>
    <t>T36SB2</t>
  </si>
  <si>
    <t>K34CW3</t>
  </si>
  <si>
    <t>E90HK4</t>
  </si>
  <si>
    <t>Y32RD9</t>
  </si>
  <si>
    <t>A20GH8</t>
  </si>
  <si>
    <t>Y30ET9</t>
  </si>
  <si>
    <t>P24NH4</t>
  </si>
  <si>
    <t>F58AP3</t>
  </si>
  <si>
    <t>V55XJ0</t>
  </si>
  <si>
    <t>D61IS3</t>
  </si>
  <si>
    <t>J47NJ7</t>
  </si>
  <si>
    <t>R30YJ2</t>
  </si>
  <si>
    <t>Z37HX7</t>
  </si>
  <si>
    <t>Q31VH1</t>
  </si>
  <si>
    <t>M59WV3</t>
  </si>
  <si>
    <t>W12HF3</t>
  </si>
  <si>
    <t>R33MC8</t>
  </si>
  <si>
    <t>F73TL2</t>
  </si>
  <si>
    <t>Z54SS8</t>
  </si>
  <si>
    <t>U95AK7</t>
  </si>
  <si>
    <t>S30EE6</t>
  </si>
  <si>
    <t>S51JV7</t>
  </si>
  <si>
    <t>A94RT5</t>
  </si>
  <si>
    <t>J11WZ7</t>
  </si>
  <si>
    <t>F14ML6</t>
  </si>
  <si>
    <t>G43OB8</t>
  </si>
  <si>
    <t>C69AP2</t>
  </si>
  <si>
    <t>S57LY0</t>
  </si>
  <si>
    <t>L44QU7</t>
  </si>
  <si>
    <t>D29GJ5</t>
  </si>
  <si>
    <t>Z76DD0</t>
  </si>
  <si>
    <t>S24UN7</t>
  </si>
  <si>
    <t>R47OL6</t>
  </si>
  <si>
    <t>P57OA5</t>
  </si>
  <si>
    <t>E83CZ1</t>
  </si>
  <si>
    <t>F31TQ1</t>
  </si>
  <si>
    <t>O69WK1</t>
  </si>
  <si>
    <t>C65KF7</t>
  </si>
  <si>
    <t>S72BT2</t>
  </si>
  <si>
    <t>D59GS7</t>
  </si>
  <si>
    <t>F92IK2</t>
  </si>
  <si>
    <t>H75XG4</t>
  </si>
  <si>
    <t>B55DR5</t>
  </si>
  <si>
    <t>R67UP4</t>
  </si>
  <si>
    <t>M76FP2</t>
  </si>
  <si>
    <t>U79PY9</t>
  </si>
  <si>
    <t>N52WA5</t>
  </si>
  <si>
    <t>F93HW8</t>
  </si>
  <si>
    <t>B21VD0</t>
  </si>
  <si>
    <t>J66PY5</t>
  </si>
  <si>
    <t>V35XD1</t>
  </si>
  <si>
    <t>L27QB7</t>
  </si>
  <si>
    <t>F24PK2</t>
  </si>
  <si>
    <t>S19IO1</t>
  </si>
  <si>
    <t>R96KG9</t>
  </si>
  <si>
    <t>Z34IP5</t>
  </si>
  <si>
    <t>Z74WE0</t>
  </si>
  <si>
    <t>V26NC6</t>
  </si>
  <si>
    <t>S87YG8</t>
  </si>
  <si>
    <t>L83GI0</t>
  </si>
  <si>
    <t>Y46KM9</t>
  </si>
  <si>
    <t>X65EP4</t>
  </si>
  <si>
    <t>W98AX9</t>
  </si>
  <si>
    <t>D15CT3</t>
  </si>
  <si>
    <t>J83LQ8</t>
  </si>
  <si>
    <t>Z70RS1</t>
  </si>
  <si>
    <t>Q48IX6</t>
  </si>
  <si>
    <t>D29XA7</t>
  </si>
  <si>
    <t>S27LO5</t>
  </si>
  <si>
    <t>N90UA1</t>
  </si>
  <si>
    <t>L49PM0</t>
  </si>
  <si>
    <t>Z66EV0</t>
  </si>
  <si>
    <t>R38UO9</t>
  </si>
  <si>
    <t>T55TR3</t>
  </si>
  <si>
    <t>D44AJ9</t>
  </si>
  <si>
    <t>H22TK5</t>
  </si>
  <si>
    <t>C91TI8</t>
  </si>
  <si>
    <t>Q72HH3</t>
  </si>
  <si>
    <t>M20QV1</t>
  </si>
  <si>
    <t>B52UU7</t>
  </si>
  <si>
    <t>J73DA5</t>
  </si>
  <si>
    <t>B18MH1</t>
  </si>
  <si>
    <t>I71KB0</t>
  </si>
  <si>
    <t>M80ZP9</t>
  </si>
  <si>
    <t>C53HG1</t>
  </si>
  <si>
    <t>C79QS2</t>
  </si>
  <si>
    <t>K17CM8</t>
  </si>
  <si>
    <t>I97PH5</t>
  </si>
  <si>
    <t>O53SO9</t>
  </si>
  <si>
    <t>Z11YE7</t>
  </si>
  <si>
    <t>O75FU9</t>
  </si>
  <si>
    <t>E12UH8</t>
  </si>
  <si>
    <t>Q57HD2</t>
  </si>
  <si>
    <t>M22LV3</t>
  </si>
  <si>
    <t>Z60CQ5</t>
  </si>
  <si>
    <t>G71UG6</t>
  </si>
  <si>
    <t>S12UX8</t>
  </si>
  <si>
    <t>D81PM1</t>
  </si>
  <si>
    <t>I66HA7</t>
  </si>
  <si>
    <t>L81CW3</t>
  </si>
  <si>
    <t>Y42NZ4</t>
  </si>
  <si>
    <t>J95PJ2</t>
  </si>
  <si>
    <t>I42DY8</t>
  </si>
  <si>
    <t>N73HA6</t>
  </si>
  <si>
    <t>K12WL5</t>
  </si>
  <si>
    <t>U80YA4</t>
  </si>
  <si>
    <t>Y85AN9</t>
  </si>
  <si>
    <t>T12YS6</t>
  </si>
  <si>
    <t>E50UB0</t>
  </si>
  <si>
    <t>J99JW7</t>
  </si>
  <si>
    <t>L99GX6</t>
  </si>
  <si>
    <t>J45ZL6</t>
  </si>
  <si>
    <t>T36LK9</t>
  </si>
  <si>
    <t>K50IZ1</t>
  </si>
  <si>
    <t>P70RM9</t>
  </si>
  <si>
    <t>T24GE4</t>
  </si>
  <si>
    <t>X24PE1</t>
  </si>
  <si>
    <t>F24EI5</t>
  </si>
  <si>
    <t>V46PZ7</t>
  </si>
  <si>
    <t>E98TT9</t>
  </si>
  <si>
    <t>F84XE2</t>
  </si>
  <si>
    <t>T20GJ5</t>
  </si>
  <si>
    <t>K77OD9</t>
  </si>
  <si>
    <t>U81JS1</t>
  </si>
  <si>
    <t>F44QU4</t>
  </si>
  <si>
    <t>K28XQ4</t>
  </si>
  <si>
    <t>J28WJ4</t>
  </si>
  <si>
    <t>W83NM1</t>
  </si>
  <si>
    <t>H78HO6</t>
  </si>
  <si>
    <t>S69IH9</t>
  </si>
  <si>
    <t>Q86JC1</t>
  </si>
  <si>
    <t>Z96ZB3</t>
  </si>
  <si>
    <t>J95PQ1</t>
  </si>
  <si>
    <t>Z67ZU5</t>
  </si>
  <si>
    <t>G83NH1</t>
  </si>
  <si>
    <t>S19QA4</t>
  </si>
  <si>
    <t>L95EQ4</t>
  </si>
  <si>
    <t>D56HE6</t>
  </si>
  <si>
    <t>Y19QR4</t>
  </si>
  <si>
    <t>R17DB6</t>
  </si>
  <si>
    <t>T17UV0</t>
  </si>
  <si>
    <t>X18HY4</t>
  </si>
  <si>
    <t>A19DS4</t>
  </si>
  <si>
    <t>A71FG2</t>
  </si>
  <si>
    <t>C83DK2</t>
  </si>
  <si>
    <t>U95KL4</t>
  </si>
  <si>
    <t>J82TT5</t>
  </si>
  <si>
    <t>E63KY3</t>
  </si>
  <si>
    <t>X99AJ4</t>
  </si>
  <si>
    <t>Y63TB0</t>
  </si>
  <si>
    <t>K85PL2</t>
  </si>
  <si>
    <t>L88QY7</t>
  </si>
  <si>
    <t>H40NU7</t>
  </si>
  <si>
    <t>S65YH8</t>
  </si>
  <si>
    <t>C26TK9</t>
  </si>
  <si>
    <t>X40FU0</t>
  </si>
  <si>
    <t>P82NY5</t>
  </si>
  <si>
    <t>T29FK6</t>
  </si>
  <si>
    <t>S97VI7</t>
  </si>
  <si>
    <t>F51IJ0</t>
  </si>
  <si>
    <t>D22IW9</t>
  </si>
  <si>
    <t>E22JS9</t>
  </si>
  <si>
    <t>U38IX1</t>
  </si>
  <si>
    <t>V37MF3</t>
  </si>
  <si>
    <t>Y57ZE8</t>
  </si>
  <si>
    <t>H61ZF6</t>
  </si>
  <si>
    <t>V61XG6</t>
  </si>
  <si>
    <t>Q60IX6</t>
  </si>
  <si>
    <t>Y82PV8</t>
  </si>
  <si>
    <t>Y80DL2</t>
  </si>
  <si>
    <t>L29HW3</t>
  </si>
  <si>
    <t>Z21OY8</t>
  </si>
  <si>
    <t>W43ZX1</t>
  </si>
  <si>
    <t>T24FC3</t>
  </si>
  <si>
    <t>Z68TP8</t>
  </si>
  <si>
    <t>V76KG1</t>
  </si>
  <si>
    <t>B77VY4</t>
  </si>
  <si>
    <t>N70CX6</t>
  </si>
  <si>
    <t>E10RJ3</t>
  </si>
  <si>
    <t>M97YA8</t>
  </si>
  <si>
    <t>L84VE2</t>
  </si>
  <si>
    <t>R30OP2</t>
  </si>
  <si>
    <t>K69YI7</t>
  </si>
  <si>
    <t>J94DC6</t>
  </si>
  <si>
    <t>J78RC3</t>
  </si>
  <si>
    <t>F35ZV1</t>
  </si>
  <si>
    <t>J95GQ4</t>
  </si>
  <si>
    <t>X43CM3</t>
  </si>
  <si>
    <t>M16EF0</t>
  </si>
  <si>
    <t>D90NH5</t>
  </si>
  <si>
    <t>C63ND0</t>
  </si>
  <si>
    <t>I68ZM7</t>
  </si>
  <si>
    <t>V57CW1</t>
  </si>
  <si>
    <t>I71ME2</t>
  </si>
  <si>
    <t>K13ZG7</t>
  </si>
  <si>
    <t>T81WX1</t>
  </si>
  <si>
    <t>E15DO8</t>
  </si>
  <si>
    <t>Y58OC4</t>
  </si>
  <si>
    <t>K57SZ6</t>
  </si>
  <si>
    <t>M76RF2</t>
  </si>
  <si>
    <t>B53KU3</t>
  </si>
  <si>
    <t>L27XV3</t>
  </si>
  <si>
    <t>D35WF1</t>
  </si>
  <si>
    <t>F78GY5</t>
  </si>
  <si>
    <t>G42SX6</t>
  </si>
  <si>
    <t>T27VQ4</t>
  </si>
  <si>
    <t>F83BX6</t>
  </si>
  <si>
    <t>P16ZQ8</t>
  </si>
  <si>
    <t>A10UP7</t>
  </si>
  <si>
    <t>U93XC1</t>
  </si>
  <si>
    <t>B49UC3</t>
  </si>
  <si>
    <t>F62WR0</t>
  </si>
  <si>
    <t>R30LK5</t>
  </si>
  <si>
    <t>V42EI4</t>
  </si>
  <si>
    <t>Q44OH2</t>
  </si>
  <si>
    <t>I31HN0</t>
  </si>
  <si>
    <t>H54SO0</t>
  </si>
  <si>
    <t>N44FH6</t>
  </si>
  <si>
    <t>T41GW1</t>
  </si>
  <si>
    <t>R95BU4</t>
  </si>
  <si>
    <t>J82TN9</t>
  </si>
  <si>
    <t>D19UK2</t>
  </si>
  <si>
    <t>H45LH1</t>
  </si>
  <si>
    <t>Q35HP4</t>
  </si>
  <si>
    <t>D27NX3</t>
  </si>
  <si>
    <t>Q77EX7</t>
  </si>
  <si>
    <t>T89OV1</t>
  </si>
  <si>
    <t>S64NO4</t>
  </si>
  <si>
    <t>D16MQ6</t>
  </si>
  <si>
    <t>E25EJ9</t>
  </si>
  <si>
    <t>I99EC0</t>
  </si>
  <si>
    <t>G45LC3</t>
  </si>
  <si>
    <t>E38HT6</t>
  </si>
  <si>
    <t>C82AA1</t>
  </si>
  <si>
    <t>L78ZT8</t>
  </si>
  <si>
    <t>A97YW9</t>
  </si>
  <si>
    <t>D87UB1</t>
  </si>
  <si>
    <t>S98QQ6</t>
  </si>
  <si>
    <t>N96MG8</t>
  </si>
  <si>
    <t>S66EV2</t>
  </si>
  <si>
    <t>Y57NO4</t>
  </si>
  <si>
    <t>M45QV9</t>
  </si>
  <si>
    <t>Q28CA8</t>
  </si>
  <si>
    <t>X71OF6</t>
  </si>
  <si>
    <t>B90MV7</t>
  </si>
  <si>
    <t>T19FL7</t>
  </si>
  <si>
    <t>C93QF9</t>
  </si>
  <si>
    <t>M57KG1</t>
  </si>
  <si>
    <t>H62AA0</t>
  </si>
  <si>
    <t>P37IO7</t>
  </si>
  <si>
    <t>J32RA8</t>
  </si>
  <si>
    <t>I46FG2</t>
  </si>
  <si>
    <t>W40QU3</t>
  </si>
  <si>
    <t>L40YJ5</t>
  </si>
  <si>
    <t>X22TC3</t>
  </si>
  <si>
    <t>V26UY3</t>
  </si>
  <si>
    <t>A92VI1</t>
  </si>
  <si>
    <t>Z78HR3</t>
  </si>
  <si>
    <t>Q58IT5</t>
  </si>
  <si>
    <t>Z87UK6</t>
  </si>
  <si>
    <t>V10BI8</t>
  </si>
  <si>
    <t>E73RY4</t>
  </si>
  <si>
    <t>S31UI4</t>
  </si>
  <si>
    <t>D33JO0</t>
  </si>
  <si>
    <t>M57HJ7</t>
  </si>
  <si>
    <t>F86TA4</t>
  </si>
  <si>
    <t>D47KY7</t>
  </si>
  <si>
    <t>K36KB8</t>
  </si>
  <si>
    <t>T68KQ0</t>
  </si>
  <si>
    <t>X81QJ9</t>
  </si>
  <si>
    <t>C20ZP9</t>
  </si>
  <si>
    <t>Y12QG1</t>
  </si>
  <si>
    <t>N80FU9</t>
  </si>
  <si>
    <t>K94AV9</t>
  </si>
  <si>
    <t>F21BS8</t>
  </si>
  <si>
    <t>R41CE3</t>
  </si>
  <si>
    <t>N94VV2</t>
  </si>
  <si>
    <t>H24NW0</t>
  </si>
  <si>
    <t>U59BB5</t>
  </si>
  <si>
    <t>C16LA5</t>
  </si>
  <si>
    <t>Y61YZ8</t>
  </si>
  <si>
    <t>I91ZD3</t>
  </si>
  <si>
    <t>J86HK4</t>
  </si>
  <si>
    <t>I33EU1</t>
  </si>
  <si>
    <t>Y59WB8</t>
  </si>
  <si>
    <t>Y96MI7</t>
  </si>
  <si>
    <t>M14UT7</t>
  </si>
  <si>
    <t>U58MN7</t>
  </si>
  <si>
    <t>E86YV5</t>
  </si>
  <si>
    <t>OrderID</t>
  </si>
  <si>
    <t>Email (CUSTOMERS)</t>
  </si>
  <si>
    <t>OrderDT</t>
  </si>
  <si>
    <t>City</t>
  </si>
  <si>
    <t>GreetingCard</t>
  </si>
  <si>
    <t>IPAddress</t>
  </si>
  <si>
    <t>Text</t>
  </si>
  <si>
    <t>22.207.202.213/26</t>
  </si>
  <si>
    <t>222.150.87.12/10</t>
  </si>
  <si>
    <t>38.154.167.154/19</t>
  </si>
  <si>
    <t>170.14.180.222/18</t>
  </si>
  <si>
    <t>16.58.195.27/16</t>
  </si>
  <si>
    <t>19.60.9.136/13</t>
  </si>
  <si>
    <t>210.44.175.135/11</t>
  </si>
  <si>
    <t>176.79.13.233/26</t>
  </si>
  <si>
    <t>59.179.107.164/27</t>
  </si>
  <si>
    <t>123.255.137.116/12</t>
  </si>
  <si>
    <t>9.41.97.112/19</t>
  </si>
  <si>
    <t>229.182.144.15/12</t>
  </si>
  <si>
    <t>115.89.106.238/16</t>
  </si>
  <si>
    <t>8.185.83.92/11</t>
  </si>
  <si>
    <t>36.13.160.206/16</t>
  </si>
  <si>
    <t>125.94.122.179/23</t>
  </si>
  <si>
    <t>4.68.234.98/8</t>
  </si>
  <si>
    <t>36.67.33.66/4</t>
  </si>
  <si>
    <t>213.194.159.210/23</t>
  </si>
  <si>
    <t>112.144.108.10/28</t>
  </si>
  <si>
    <t>81.201.77.113/3</t>
  </si>
  <si>
    <t>107.163.0.90/14</t>
  </si>
  <si>
    <t>211.25.38.224/30</t>
  </si>
  <si>
    <t>110.174.124.245/30</t>
  </si>
  <si>
    <t>117.200.114.182/30</t>
  </si>
  <si>
    <t>40.250.90.102/5</t>
  </si>
  <si>
    <t>49.75.132.65/30</t>
  </si>
  <si>
    <t>110.195.53.104/14</t>
  </si>
  <si>
    <t>64.215.148.140/20</t>
  </si>
  <si>
    <t>199.187.162.154/30</t>
  </si>
  <si>
    <t>162.149.60.125/23</t>
  </si>
  <si>
    <t>3.72.110.156/17</t>
  </si>
  <si>
    <t>161.121.20.210/31</t>
  </si>
  <si>
    <t>208.165.226.34/3</t>
  </si>
  <si>
    <t>17.187.146.111/1</t>
  </si>
  <si>
    <t>131.154.82.13/6</t>
  </si>
  <si>
    <t>198.222.100.187/21</t>
  </si>
  <si>
    <t>7.211.158.188/7</t>
  </si>
  <si>
    <t>77.198.198.185/1</t>
  </si>
  <si>
    <t>76.7.197.244/6</t>
  </si>
  <si>
    <t>11.50.119.183/9</t>
  </si>
  <si>
    <t>48.56.149.36/8</t>
  </si>
  <si>
    <t>246.206.236.169/26</t>
  </si>
  <si>
    <t>228.52.175.234/9</t>
  </si>
  <si>
    <t>106.245.9.90/20</t>
  </si>
  <si>
    <t>99.58.77.222/11</t>
  </si>
  <si>
    <t>170.11.73.213/21</t>
  </si>
  <si>
    <t>33.92.198.120/13</t>
  </si>
  <si>
    <t>41.19.36.114/9</t>
  </si>
  <si>
    <t>137.104.241.73/16</t>
  </si>
  <si>
    <t>6.104.167.30/1</t>
  </si>
  <si>
    <t>241.79.100.20/29</t>
  </si>
  <si>
    <t>106.179.199.203/21</t>
  </si>
  <si>
    <t>113.34.177.13/8</t>
  </si>
  <si>
    <t>239.178.120.53/2</t>
  </si>
  <si>
    <t>225.184.248.54/23</t>
  </si>
  <si>
    <t>191.140.78.227/7</t>
  </si>
  <si>
    <t>19.123.211.243/5</t>
  </si>
  <si>
    <t>112.70.162.187/9</t>
  </si>
  <si>
    <t>23.166.78.11/14</t>
  </si>
  <si>
    <t>155.48.42.219/25</t>
  </si>
  <si>
    <t>240.145.121.12/22</t>
  </si>
  <si>
    <t>135.147.31.26/17</t>
  </si>
  <si>
    <t>72.242.253.121/13</t>
  </si>
  <si>
    <t>98.50.49.29/12</t>
  </si>
  <si>
    <t>54.55.23.148/3</t>
  </si>
  <si>
    <t>170.68.229.152/17</t>
  </si>
  <si>
    <t>164.73.78.134/13</t>
  </si>
  <si>
    <t>125.172.11.131/13</t>
  </si>
  <si>
    <t>48.201.69.121/16</t>
  </si>
  <si>
    <t>92.66.104.167/28</t>
  </si>
  <si>
    <t>119.46.54.40/22</t>
  </si>
  <si>
    <t>75.96.210.198/26</t>
  </si>
  <si>
    <t>126.137.92.152/5</t>
  </si>
  <si>
    <t>80.31.140.116/31</t>
  </si>
  <si>
    <t>222.194.173.151/16</t>
  </si>
  <si>
    <t>145.100.225.209/27</t>
  </si>
  <si>
    <t>220.16.176.61/14</t>
  </si>
  <si>
    <t>169.108.19.184/25</t>
  </si>
  <si>
    <t>143.68.207.50/21</t>
  </si>
  <si>
    <t>160.233.67.6/4</t>
  </si>
  <si>
    <t>120.115.29.75/5</t>
  </si>
  <si>
    <t>25.214.192.244/25</t>
  </si>
  <si>
    <t>76.126.152.185/23</t>
  </si>
  <si>
    <t>203.205.214.36/24</t>
  </si>
  <si>
    <t>30.179.143.144/1</t>
  </si>
  <si>
    <t>202.63.33.219/24</t>
  </si>
  <si>
    <t>117.77.80.86/31</t>
  </si>
  <si>
    <t>137.97.6.120/29</t>
  </si>
  <si>
    <t>21.250.93.131/16</t>
  </si>
  <si>
    <t>42.159.218.114/23</t>
  </si>
  <si>
    <t>12.212.95.172/18</t>
  </si>
  <si>
    <t>88.186.161.127/5</t>
  </si>
  <si>
    <t>111.29.27.76/12</t>
  </si>
  <si>
    <t>8.10.9.184/12</t>
  </si>
  <si>
    <t>58.124.122.132/19</t>
  </si>
  <si>
    <t>175.50.137.84/18</t>
  </si>
  <si>
    <t>44.124.253.124/14</t>
  </si>
  <si>
    <t>178.179.17.186/19</t>
  </si>
  <si>
    <t>110.213.214.184/11</t>
  </si>
  <si>
    <t>1.189.193.158/13</t>
  </si>
  <si>
    <t>199.222.64.249/6</t>
  </si>
  <si>
    <t>208.31.246.198/10</t>
  </si>
  <si>
    <t>118.214.199.130/28</t>
  </si>
  <si>
    <t>147.215.97.227/8</t>
  </si>
  <si>
    <t>229.172.8.111/30</t>
  </si>
  <si>
    <t>145.140.156.244/17</t>
  </si>
  <si>
    <t>77.108.84.191/4</t>
  </si>
  <si>
    <t>62.11.36.248/28</t>
  </si>
  <si>
    <t>187.67.6.156/9</t>
  </si>
  <si>
    <t>2.67.43.3/30</t>
  </si>
  <si>
    <t>165.152.198.166/14</t>
  </si>
  <si>
    <t>93.55.133.96/12</t>
  </si>
  <si>
    <t>192.152.0.112/22</t>
  </si>
  <si>
    <t>118.60.55.207/5</t>
  </si>
  <si>
    <t>24.95.97.73/18</t>
  </si>
  <si>
    <t>171.39.156.48/25</t>
  </si>
  <si>
    <t>116.147.47.217/27</t>
  </si>
  <si>
    <t>55.209.145.60/14</t>
  </si>
  <si>
    <t>178.72.172.72/21</t>
  </si>
  <si>
    <t>212.125.230.239/6</t>
  </si>
  <si>
    <t>213.205.108.120/21</t>
  </si>
  <si>
    <t>249.167.146.154/25</t>
  </si>
  <si>
    <t>73.140.236.37/9</t>
  </si>
  <si>
    <t>125.51.192.181/21</t>
  </si>
  <si>
    <t>162.9.224.195/25</t>
  </si>
  <si>
    <t>62.132.69.82/15</t>
  </si>
  <si>
    <t>144.118.55.227/14</t>
  </si>
  <si>
    <t>38.186.93.184/10</t>
  </si>
  <si>
    <t>187.147.204.45/7</t>
  </si>
  <si>
    <t>148.184.3.204/8</t>
  </si>
  <si>
    <t>44.192.157.138/11</t>
  </si>
  <si>
    <t>149.156.171.3/29</t>
  </si>
  <si>
    <t>58.188.20.92/25</t>
  </si>
  <si>
    <t>21.24.8.164/17</t>
  </si>
  <si>
    <t>129.16.202.88/17</t>
  </si>
  <si>
    <t>209.55.40.163/12</t>
  </si>
  <si>
    <t>49.196.223.162/19</t>
  </si>
  <si>
    <t>79.151.222.217/25</t>
  </si>
  <si>
    <t>143.76.121.30/22</t>
  </si>
  <si>
    <t>45.246.57.122/19</t>
  </si>
  <si>
    <t>152.53.170.194/13</t>
  </si>
  <si>
    <t>104.102.43.213/25</t>
  </si>
  <si>
    <t>163.38.220.28/10</t>
  </si>
  <si>
    <t>185.204.236.162/9</t>
  </si>
  <si>
    <t>118.74.77.86/20</t>
  </si>
  <si>
    <t>186.229.50.6/23</t>
  </si>
  <si>
    <t>79.202.41.237/12</t>
  </si>
  <si>
    <t>147.162.226.209/2</t>
  </si>
  <si>
    <t>51.63.229.236/28</t>
  </si>
  <si>
    <t>249.40.251.58/21</t>
  </si>
  <si>
    <t>82.30.8.219/14</t>
  </si>
  <si>
    <t>50.49.48.46/6</t>
  </si>
  <si>
    <t>216.47.167.200/26</t>
  </si>
  <si>
    <t>167.173.105.49/14</t>
  </si>
  <si>
    <t>185.199.48.229/17</t>
  </si>
  <si>
    <t>218.0.31.80/4</t>
  </si>
  <si>
    <t>168.36.167.35/16</t>
  </si>
  <si>
    <t>238.184.62.244/15</t>
  </si>
  <si>
    <t>178.255.116.156/1</t>
  </si>
  <si>
    <t>48.94.79.77/9</t>
  </si>
  <si>
    <t>38.68.208.55/20</t>
  </si>
  <si>
    <t>121.51.23.174/26</t>
  </si>
  <si>
    <t>173.219.118.18/27</t>
  </si>
  <si>
    <t>43.108.119.219/8</t>
  </si>
  <si>
    <t>114.93.156.40/16</t>
  </si>
  <si>
    <t>22.10.216.217/22</t>
  </si>
  <si>
    <t>125.126.217.23/18</t>
  </si>
  <si>
    <t>54.73.65.44/4</t>
  </si>
  <si>
    <t>216.11.133.41/8</t>
  </si>
  <si>
    <t>225.33.127.193/18</t>
  </si>
  <si>
    <t>52.242.252.221/23</t>
  </si>
  <si>
    <t>228.239.208.222/7</t>
  </si>
  <si>
    <t>204.240.6.100/17</t>
  </si>
  <si>
    <t>53.52.57.127/9</t>
  </si>
  <si>
    <t>110.163.56.97/17</t>
  </si>
  <si>
    <t>75.75.97.122/25</t>
  </si>
  <si>
    <t>136.223.142.146/29</t>
  </si>
  <si>
    <t>219.99.74.128/28</t>
  </si>
  <si>
    <t>4.33.122.140/27</t>
  </si>
  <si>
    <t>52.117.220.20/25</t>
  </si>
  <si>
    <t>227.154.245.104/10</t>
  </si>
  <si>
    <t>69.199.193.30/27</t>
  </si>
  <si>
    <t>77.22.62.241/18</t>
  </si>
  <si>
    <t>243.16.164.89/3</t>
  </si>
  <si>
    <t>58.171.70.41/21</t>
  </si>
  <si>
    <t>166.62.84.243/6</t>
  </si>
  <si>
    <t>107.171.171.82/27</t>
  </si>
  <si>
    <t>88.54.240.177/22</t>
  </si>
  <si>
    <t>43.125.206.92/20</t>
  </si>
  <si>
    <t>249.168.242.53/11</t>
  </si>
  <si>
    <t>61.178.36.44/29</t>
  </si>
  <si>
    <t>182.234.16.172/9</t>
  </si>
  <si>
    <t>20.239.216.219/1</t>
  </si>
  <si>
    <t>112.51.61.71/20</t>
  </si>
  <si>
    <t>32.100.220.157/14</t>
  </si>
  <si>
    <t>140.83.233.84/20</t>
  </si>
  <si>
    <t>64.118.225.222/23</t>
  </si>
  <si>
    <t>254.171.159.141/8</t>
  </si>
  <si>
    <t>205.232.209.208/17</t>
  </si>
  <si>
    <t>14.12.42.10/3</t>
  </si>
  <si>
    <t>52.92.118.237/26</t>
  </si>
  <si>
    <t>201.27.213.47/18</t>
  </si>
  <si>
    <t>15.15.93.64/31</t>
  </si>
  <si>
    <t>63.95.48.70/22</t>
  </si>
  <si>
    <t>194.40.191.82/18</t>
  </si>
  <si>
    <t>22.7.73.86/20</t>
  </si>
  <si>
    <t>4.115.240.26/17</t>
  </si>
  <si>
    <t>133.148.65.161/31</t>
  </si>
  <si>
    <t>144.120.21.17/24</t>
  </si>
  <si>
    <t>63.209.165.81/31</t>
  </si>
  <si>
    <t>237.41.137.228/9</t>
  </si>
  <si>
    <t>207.30.123.49/15</t>
  </si>
  <si>
    <t>230.239.212.216/25</t>
  </si>
  <si>
    <t>41.137.95.199/7</t>
  </si>
  <si>
    <t>174.94.150.133/24</t>
  </si>
  <si>
    <t>197.192.125.30/3</t>
  </si>
  <si>
    <t>241.56.153.160/10</t>
  </si>
  <si>
    <t>120.76.62.57/10</t>
  </si>
  <si>
    <t>183.253.112.161/27</t>
  </si>
  <si>
    <t>4.18.34.92/23</t>
  </si>
  <si>
    <t>224.56.76.80/14</t>
  </si>
  <si>
    <t>204.57.216.54/22</t>
  </si>
  <si>
    <t>215.230.14.134/27</t>
  </si>
  <si>
    <t>84.217.27.69/17</t>
  </si>
  <si>
    <t>236.97.86.178/9</t>
  </si>
  <si>
    <t>38.144.23.141/3</t>
  </si>
  <si>
    <t>85.211.161.20/17</t>
  </si>
  <si>
    <t>196.57.89.167/20</t>
  </si>
  <si>
    <t>16.130.171.200/14</t>
  </si>
  <si>
    <t>139.120.251.180/25</t>
  </si>
  <si>
    <t>182.237.97.253/15</t>
  </si>
  <si>
    <t>0.185.75.112/10</t>
  </si>
  <si>
    <t>37.226.153.87/9</t>
  </si>
  <si>
    <t>142.244.163.70/28</t>
  </si>
  <si>
    <t>181.56.132.121/30</t>
  </si>
  <si>
    <t>29.252.227.79/2</t>
  </si>
  <si>
    <t>234.201.86.225/24</t>
  </si>
  <si>
    <t>130.59.200.53/9</t>
  </si>
  <si>
    <t>191.143.153.233/30</t>
  </si>
  <si>
    <t>105.192.18.96/19</t>
  </si>
  <si>
    <t>58.235.115.134/3</t>
  </si>
  <si>
    <t>20.148.68.103/11</t>
  </si>
  <si>
    <t>124.52.44.40/23</t>
  </si>
  <si>
    <t>61.138.108.114/4</t>
  </si>
  <si>
    <t>35.94.124.176/12</t>
  </si>
  <si>
    <t>74.24.121.141/7</t>
  </si>
  <si>
    <t>44.84.92.62/9</t>
  </si>
  <si>
    <t>108.50.203.150/12</t>
  </si>
  <si>
    <t>162.161.40.190/20</t>
  </si>
  <si>
    <t>108.30.75.124/5</t>
  </si>
  <si>
    <t>57.168.124.248/24</t>
  </si>
  <si>
    <t>124.102.168.33/14</t>
  </si>
  <si>
    <t>169.228.246.191/26</t>
  </si>
  <si>
    <t>247.154.216.186/14</t>
  </si>
  <si>
    <t>15.123.142.41/29</t>
  </si>
  <si>
    <t>139.173.99.196/20</t>
  </si>
  <si>
    <t>237.93.101.255/1</t>
  </si>
  <si>
    <t>124.203.41.180/19</t>
  </si>
  <si>
    <t>131.179.213.44/27</t>
  </si>
  <si>
    <t>66.213.29.56/29</t>
  </si>
  <si>
    <t>133.177.149.29/18</t>
  </si>
  <si>
    <t>127.135.111.94/1</t>
  </si>
  <si>
    <t>67.241.57.235/12</t>
  </si>
  <si>
    <t>98.169.154.250/8</t>
  </si>
  <si>
    <t>32.8.152.99/23</t>
  </si>
  <si>
    <t>43.140.43.42/5</t>
  </si>
  <si>
    <t>92.225.67.164/24</t>
  </si>
  <si>
    <t>147.221.192.127/12</t>
  </si>
  <si>
    <t>195.80.183.27/18</t>
  </si>
  <si>
    <t>106.146.237.50/29</t>
  </si>
  <si>
    <t>150.58.112.45/21</t>
  </si>
  <si>
    <t>103.249.151.114/8</t>
  </si>
  <si>
    <t>163.250.38.184/10</t>
  </si>
  <si>
    <t>183.245.109.154/2</t>
  </si>
  <si>
    <t>210.172.161.109/11</t>
  </si>
  <si>
    <t>77.75.226.160/13</t>
  </si>
  <si>
    <t>162.158.87.251/13</t>
  </si>
  <si>
    <t>58.128.82.207/7</t>
  </si>
  <si>
    <t>178.103.183.70/31</t>
  </si>
  <si>
    <t>164.128.121.36/26</t>
  </si>
  <si>
    <t>245.0.55.32/6</t>
  </si>
  <si>
    <t>216.117.234.26/9</t>
  </si>
  <si>
    <t>77.164.226.20/15</t>
  </si>
  <si>
    <t>4.54.193.2/7</t>
  </si>
  <si>
    <t>237.169.79.240/9</t>
  </si>
  <si>
    <t>57.203.246.182/5</t>
  </si>
  <si>
    <t>144.34.17.172/23</t>
  </si>
  <si>
    <t>135.152.36.75/12</t>
  </si>
  <si>
    <t>119.103.80.217/5</t>
  </si>
  <si>
    <t>137.128.39.115/20</t>
  </si>
  <si>
    <t>186.195.41.94/14</t>
  </si>
  <si>
    <t>133.248.248.82/13</t>
  </si>
  <si>
    <t>191.28.91.58/10</t>
  </si>
  <si>
    <t>98.16.217.25/25</t>
  </si>
  <si>
    <t>207.239.59.180/24</t>
  </si>
  <si>
    <t>225.165.174.71/21</t>
  </si>
  <si>
    <t>159.242.209.94/5</t>
  </si>
  <si>
    <t>150.133.26.226/25</t>
  </si>
  <si>
    <t>95.129.232.90/4</t>
  </si>
  <si>
    <t>Womans Day</t>
  </si>
  <si>
    <t>Anniversary</t>
  </si>
  <si>
    <t>Best Seller</t>
  </si>
  <si>
    <t>Mothers Day</t>
  </si>
  <si>
    <t>Thank You</t>
  </si>
  <si>
    <t>Marriage</t>
  </si>
  <si>
    <t>Baby Birth</t>
  </si>
  <si>
    <t>Love&amp;romance</t>
  </si>
  <si>
    <t>Christmas</t>
  </si>
  <si>
    <t>Valentines Day</t>
  </si>
  <si>
    <t>Birthday</t>
  </si>
  <si>
    <t>Summer</t>
  </si>
  <si>
    <t xml:space="preserve">ProductID </t>
  </si>
  <si>
    <t>ProductName</t>
  </si>
  <si>
    <t>Category</t>
  </si>
  <si>
    <t>ProductPrice</t>
  </si>
  <si>
    <t>s6UHSN5nPtWIdDh</t>
  </si>
  <si>
    <t>Alea</t>
  </si>
  <si>
    <t>uzHTCo7vKlTxbGz</t>
  </si>
  <si>
    <t>Tenderness</t>
  </si>
  <si>
    <t>0zxjZXhT6mrSVwd</t>
  </si>
  <si>
    <t>Tender Feelings</t>
  </si>
  <si>
    <t>3qAWLcP5eYnajZC</t>
  </si>
  <si>
    <t>White Blossomdream</t>
  </si>
  <si>
    <t>GIznq1O7lcBiTf8</t>
  </si>
  <si>
    <t>Winter Wonder</t>
  </si>
  <si>
    <t>rzFGKMutVZbJfay</t>
  </si>
  <si>
    <t>Cheerful</t>
  </si>
  <si>
    <t>Cp1W6DN4LxNZRlQ</t>
  </si>
  <si>
    <t>tV5yMnLtEUjlVZt</t>
  </si>
  <si>
    <t>Snowflake</t>
  </si>
  <si>
    <t>50Gnx1DQIOVsJht</t>
  </si>
  <si>
    <t>Lily Love</t>
  </si>
  <si>
    <t>xUCmfXQLovvfA1y</t>
  </si>
  <si>
    <t>Rose Petal</t>
  </si>
  <si>
    <t>wxWR8Y7KsjArY0f</t>
  </si>
  <si>
    <t>Morning Dew</t>
  </si>
  <si>
    <t>COZdTzukAXAr1Ai</t>
  </si>
  <si>
    <t>Whispering Wind</t>
  </si>
  <si>
    <t>b7CQBhUIcw9Myn4</t>
  </si>
  <si>
    <t>Starlight</t>
  </si>
  <si>
    <t>ts3Gv5smhFZ6oJE</t>
  </si>
  <si>
    <t>Serenity</t>
  </si>
  <si>
    <t>jOPhVFJVsyyKXGF</t>
  </si>
  <si>
    <t>Tranquil Dawn</t>
  </si>
  <si>
    <t>mEh6wUAb97pcgyC</t>
  </si>
  <si>
    <t>Velvet Whisper</t>
  </si>
  <si>
    <t>HPj4iNishj4Emsw</t>
  </si>
  <si>
    <t>Golden Heart</t>
  </si>
  <si>
    <t>kL3P3UZSrnxANFC</t>
  </si>
  <si>
    <t>Dreamweaver</t>
  </si>
  <si>
    <t>4xpRrkAGbc50aqG</t>
  </si>
  <si>
    <t>Celestial Glow</t>
  </si>
  <si>
    <t>69pUcM12uqmfesu</t>
  </si>
  <si>
    <t>Emerald Isle</t>
  </si>
  <si>
    <t>VpTg9JLwEGcjdXL</t>
  </si>
  <si>
    <t>Twilight Sparkle</t>
  </si>
  <si>
    <t>81aEpI4h5MVy11A</t>
  </si>
  <si>
    <t>Enchanted Garden</t>
  </si>
  <si>
    <t>FYgSNNXMsQBCmTo</t>
  </si>
  <si>
    <t>Harmony Song</t>
  </si>
  <si>
    <t>UVttoaNzXdRnQcJ</t>
  </si>
  <si>
    <t>Moonlit Sonata</t>
  </si>
  <si>
    <t>L2udi95wVkdvO0n</t>
  </si>
  <si>
    <t>Sapphire Sky</t>
  </si>
  <si>
    <t>kpotan5qHBR3RRi</t>
  </si>
  <si>
    <t>Crystal Moon</t>
  </si>
  <si>
    <t>8lRdmlZsK6IITp5</t>
  </si>
  <si>
    <t>Sweet Harmony</t>
  </si>
  <si>
    <t>4I4ZQKDAbVs53Em</t>
  </si>
  <si>
    <t>Silver Lining</t>
  </si>
  <si>
    <t>Im Sorry</t>
  </si>
  <si>
    <t>VY054mindqMXRrZ</t>
  </si>
  <si>
    <t>Blossom Breeze</t>
  </si>
  <si>
    <t>Qj15ANBPYKSbQ4W</t>
  </si>
  <si>
    <t>Summer Rain</t>
  </si>
  <si>
    <t>YB0QCbtRV2JPgrS</t>
  </si>
  <si>
    <t>Misty Meadows</t>
  </si>
  <si>
    <t>N2PB05eoIIFHptE</t>
  </si>
  <si>
    <t>Whispering Pines</t>
  </si>
  <si>
    <t>Winter</t>
  </si>
  <si>
    <t>V3grNf8GNaayoO2</t>
  </si>
  <si>
    <t>Echoing Silence</t>
  </si>
  <si>
    <t>ejdcNlY5bzrqT5y</t>
  </si>
  <si>
    <t>Gentle Breeze</t>
  </si>
  <si>
    <t>bjhf8IcDdDZKCPf</t>
  </si>
  <si>
    <t>Cascade of Stars</t>
  </si>
  <si>
    <t>Thanksgiving</t>
  </si>
  <si>
    <t>SMdMidNpko8qZDF</t>
  </si>
  <si>
    <t>Ocean Serenade</t>
  </si>
  <si>
    <t>kSPMDwc7ruOwFRW</t>
  </si>
  <si>
    <t>Velvet Moon</t>
  </si>
  <si>
    <t>EFJ1QwxdBYJgR5Q</t>
  </si>
  <si>
    <t>Eternal Flame</t>
  </si>
  <si>
    <t>ZYjg03ZGsOkO43i</t>
  </si>
  <si>
    <t>Butterfly Wings</t>
  </si>
  <si>
    <t>I5O2QT3YwMgnzGY</t>
  </si>
  <si>
    <t>Tranquil Waters</t>
  </si>
  <si>
    <t>g5KsLwDER4h3IZt</t>
  </si>
  <si>
    <t>Secret Garden</t>
  </si>
  <si>
    <t>jJOI8hec5WBu4Id</t>
  </si>
  <si>
    <t>Dancing Flames</t>
  </si>
  <si>
    <t>r9L9S3jBqNkkQqM</t>
  </si>
  <si>
    <t>Midnight Sonata</t>
  </si>
  <si>
    <t>fQkHO2p9Z5WHZM6</t>
  </si>
  <si>
    <t>Emerald Dreams</t>
  </si>
  <si>
    <t>GrDk5vZfyajzunY</t>
  </si>
  <si>
    <t>Enchanted Whisper</t>
  </si>
  <si>
    <t>KqgWBGYUcKmaR6g</t>
  </si>
  <si>
    <t>Lullaby of Love</t>
  </si>
  <si>
    <t>eT6P1mf9QfxJrux</t>
  </si>
  <si>
    <t>Starry Night</t>
  </si>
  <si>
    <t>vgaH0vu1xrL7S2D</t>
  </si>
  <si>
    <t>Rosebud</t>
  </si>
  <si>
    <t>4mmv9F1Yp3RT3sT</t>
  </si>
  <si>
    <t>Pearl Whisper</t>
  </si>
  <si>
    <t>wGvbzvBTnEiSkHV</t>
  </si>
  <si>
    <t>Celestial Harmony</t>
  </si>
  <si>
    <t>FTDmfsHmVcGUVh9</t>
  </si>
  <si>
    <t>Opal Mist</t>
  </si>
  <si>
    <t>unpOCk04z4IqmML</t>
  </si>
  <si>
    <t>Dusk Blossom</t>
  </si>
  <si>
    <t>1gsbgJDQ40kIfPe</t>
  </si>
  <si>
    <t>Twilight Whispers</t>
  </si>
  <si>
    <t>JS7cgHr5a8MEVhn</t>
  </si>
  <si>
    <t>Sunlit Melody</t>
  </si>
  <si>
    <t>dQGyDbuCZAZZ6N8</t>
  </si>
  <si>
    <t>Moonbeam Serenade</t>
  </si>
  <si>
    <t>aHaYPsZ7q0SWeSd</t>
  </si>
  <si>
    <t>Aurora Dream</t>
  </si>
  <si>
    <t>zTnP5hEKcaWCO0E</t>
  </si>
  <si>
    <t>Ember Glow</t>
  </si>
  <si>
    <t>c3qUmlVYHdslFqR</t>
  </si>
  <si>
    <t>Morning Star</t>
  </si>
  <si>
    <t>Qz6SYgILuxX7uvw</t>
  </si>
  <si>
    <t>Serene Echo</t>
  </si>
  <si>
    <t>ZXLwaJ2Rt68oMLc</t>
  </si>
  <si>
    <t>Ocean Tide</t>
  </si>
  <si>
    <t>GbO89G59gwVlsVe</t>
  </si>
  <si>
    <t>Gentle Harmony</t>
  </si>
  <si>
    <t>oVRPp2m91xJuzR8</t>
  </si>
  <si>
    <t>Azure Dream</t>
  </si>
  <si>
    <t>CHy3sXDKsBLSgtg</t>
  </si>
  <si>
    <t>Petal Whisper</t>
  </si>
  <si>
    <t>zyuli7BcdrAqU53</t>
  </si>
  <si>
    <t>Velvet Sky</t>
  </si>
  <si>
    <t>ZM31fkPHfv2U051</t>
  </si>
  <si>
    <t>Enchanted Silence</t>
  </si>
  <si>
    <t>hUuGOYkWevYhgfg</t>
  </si>
  <si>
    <t>Silver Whisper</t>
  </si>
  <si>
    <t>OsykgxILDEAq354</t>
  </si>
  <si>
    <t>Willow Song</t>
  </si>
  <si>
    <t>YUeAulXvTKXZdGd</t>
  </si>
  <si>
    <t>Cascade of Dreams</t>
  </si>
  <si>
    <t>oPk2B6TD3HZpRVV</t>
  </si>
  <si>
    <t>Whispering Heart</t>
  </si>
  <si>
    <t>3Q5hhanJcQIDGSR</t>
  </si>
  <si>
    <t>Celestial Symphony</t>
  </si>
  <si>
    <t>sxkEUGpkoN1Fk1w</t>
  </si>
  <si>
    <t>Sapphire Silence</t>
  </si>
  <si>
    <t>XFOzjjAVD7eNwZG</t>
  </si>
  <si>
    <t>Crystal Whisper</t>
  </si>
  <si>
    <t>stmHi0teFeVf1yI</t>
  </si>
  <si>
    <t>Tranquil Flame</t>
  </si>
  <si>
    <t>175q1k2iZ2p45oK</t>
  </si>
  <si>
    <t>Enchanted Sunset</t>
  </si>
  <si>
    <t>MIbXvnpJnjD1qrA</t>
  </si>
  <si>
    <t>Melody of Love</t>
  </si>
  <si>
    <t>fQh63oIbzU4f1Ns</t>
  </si>
  <si>
    <t>Starlit Garden</t>
  </si>
  <si>
    <t>kMvmAelhSE8KqAu</t>
  </si>
  <si>
    <t>Breeze of Joy</t>
  </si>
  <si>
    <t>uPxLuguGOZxOa1T</t>
  </si>
  <si>
    <t>Summer Whisper</t>
  </si>
  <si>
    <t>DBcfcUjYTTWwIr3</t>
  </si>
  <si>
    <t>Moonlit Dream</t>
  </si>
  <si>
    <t>dBckyNCFQYIiBH1</t>
  </si>
  <si>
    <t>Harmony Whisper</t>
  </si>
  <si>
    <t>mmN6nrbRuERHbcj</t>
  </si>
  <si>
    <t>Emerald Sky</t>
  </si>
  <si>
    <t>poFNs7NXIf27lQh</t>
  </si>
  <si>
    <t>Enchanted Waters</t>
  </si>
  <si>
    <t>RC92bk5vlgRfQRn</t>
  </si>
  <si>
    <t>Gentle Whispers</t>
  </si>
  <si>
    <t>3xNplN8Q25YQYO8</t>
  </si>
  <si>
    <t>Cascade of Whispers</t>
  </si>
  <si>
    <t>XU5KRxmGldMIWYL</t>
  </si>
  <si>
    <t>Lullaby Serenade</t>
  </si>
  <si>
    <t>OFtNbER2Mf10qpQ</t>
  </si>
  <si>
    <t>Secret Harmony</t>
  </si>
  <si>
    <t>uhSwItKChMYP1x7</t>
  </si>
  <si>
    <t>Velvet Rose</t>
  </si>
  <si>
    <t>cBZymJnxYTKjLVm</t>
  </si>
  <si>
    <t>Twilight Harmony</t>
  </si>
  <si>
    <t>nltm1FNgCt4VJzz</t>
  </si>
  <si>
    <t>Celestial Dream</t>
  </si>
  <si>
    <t>XZS0kfKlEhmhuq0</t>
  </si>
  <si>
    <t>Opal Dawn</t>
  </si>
  <si>
    <t>PiWigEgirUclMuO</t>
  </si>
  <si>
    <t>Dusk Serenade</t>
  </si>
  <si>
    <t>n10VXAtCH37rjQm</t>
  </si>
  <si>
    <t>Whispering Rose</t>
  </si>
  <si>
    <t>8T0nrjQqDWtWobM</t>
  </si>
  <si>
    <t>Sunlit Harmony</t>
  </si>
  <si>
    <t>1lPL9W57brvcQJ7</t>
  </si>
  <si>
    <t>Moonlit Whisper</t>
  </si>
  <si>
    <t>GZXr4I3tzeKJC13</t>
  </si>
  <si>
    <t>Ember Whisper</t>
  </si>
  <si>
    <t>nzt5CLM2ZINFHfl</t>
  </si>
  <si>
    <t>Morning Whisper</t>
  </si>
  <si>
    <t>fsyDXCz3CCNBbVg</t>
  </si>
  <si>
    <t>Serene Whisper</t>
  </si>
  <si>
    <t>xeZVfuV117WyZpU</t>
  </si>
  <si>
    <t>Ocean Whisper</t>
  </si>
  <si>
    <t>8DEuIulZ5q65lfG</t>
  </si>
  <si>
    <t>Gentle Melody</t>
  </si>
  <si>
    <t>EXpS5sd7xsifBdb</t>
  </si>
  <si>
    <t>Azure Harmony</t>
  </si>
  <si>
    <t>CJt6JeAU9XKZehP</t>
  </si>
  <si>
    <t>Whispering Flame</t>
  </si>
  <si>
    <t>HroALg5cNtH7dXm</t>
  </si>
  <si>
    <t>Celestial Whisper</t>
  </si>
  <si>
    <t>aOhS6VMnlbnQl1A</t>
  </si>
  <si>
    <t>Crystal Harmony</t>
  </si>
  <si>
    <t>BO2xxnhzMzj0CSm</t>
  </si>
  <si>
    <t>Tranquil Sunset</t>
  </si>
  <si>
    <t>CGoOhFiqm5RBR6o</t>
  </si>
  <si>
    <t>Enchanted Melody</t>
  </si>
  <si>
    <t>TWEP15TZJsomAg1</t>
  </si>
  <si>
    <t>Melody of Dreams</t>
  </si>
  <si>
    <t>bLr5Snsc7nvScur</t>
  </si>
  <si>
    <t>Starry Whisper</t>
  </si>
  <si>
    <t>sL6qnBDmAiWSGmB</t>
  </si>
  <si>
    <t>Breeze of Serenity</t>
  </si>
  <si>
    <t>oR9DAtv3iY5GOve</t>
  </si>
  <si>
    <t>Summer Serenade</t>
  </si>
  <si>
    <t>rw97VhJvKItXbNw</t>
  </si>
  <si>
    <t>Moonlit Melody</t>
  </si>
  <si>
    <t>iqdN4KxDO6QMv9w</t>
  </si>
  <si>
    <t>Harmony of Love</t>
  </si>
  <si>
    <t>JfIixiuVfFBCiXd</t>
  </si>
  <si>
    <t>Emerald Whisper</t>
  </si>
  <si>
    <t>ZWOVrDgk7B2JaDC</t>
  </si>
  <si>
    <t>Whispering Waves</t>
  </si>
  <si>
    <t>MsUQ9cIG4Cfc65v</t>
  </si>
  <si>
    <t>Whispering Star</t>
  </si>
  <si>
    <t>MdXSrtGpJJxfuWe</t>
  </si>
  <si>
    <t>Celestial Breeze</t>
  </si>
  <si>
    <t>j0jhVZbxhGIdOHY</t>
  </si>
  <si>
    <t>Sapphire Melody</t>
  </si>
  <si>
    <t>XQq4x3LaEZxJCVV</t>
  </si>
  <si>
    <t>Tranquil Melody</t>
  </si>
  <si>
    <t>TxB1MW6g92BOsv5</t>
  </si>
  <si>
    <t>Enchanted Dawn</t>
  </si>
  <si>
    <t>nVBpNiUI2bNLxQc</t>
  </si>
  <si>
    <t>Velvet Serenade</t>
  </si>
  <si>
    <t>uOU97iE8QxLtJo5</t>
  </si>
  <si>
    <t>Twilight Serenade</t>
  </si>
  <si>
    <t>Jf87XgKcWGMOXVC</t>
  </si>
  <si>
    <t>Opal Harmony</t>
  </si>
  <si>
    <t>0LGNojV8vfzp9j8</t>
  </si>
  <si>
    <t>Dusk Melody</t>
  </si>
  <si>
    <t>iFd8Vk80meK6peG</t>
  </si>
  <si>
    <t>Whispering Lullaby</t>
  </si>
  <si>
    <t>vwW8B8euXsGIa84</t>
  </si>
  <si>
    <t>Sunlit Whisper</t>
  </si>
  <si>
    <t>uJR8GZW9E05moVy</t>
  </si>
  <si>
    <t>Moonlit Harmony</t>
  </si>
  <si>
    <t>1pff2p6lbLvhVtT</t>
  </si>
  <si>
    <t>Ember Harmony</t>
  </si>
  <si>
    <t>DSYJLUmXj5aGcx3</t>
  </si>
  <si>
    <t>Morning Harmony</t>
  </si>
  <si>
    <t>Zmo1hNWFJt5R9Gb</t>
  </si>
  <si>
    <t>Serene Melody</t>
  </si>
  <si>
    <t>YNBeEW3CkJQjUnf</t>
  </si>
  <si>
    <t>Ocean Melody</t>
  </si>
  <si>
    <t>asWrUdQYpcKYaGk</t>
  </si>
  <si>
    <t>Gentle Serenade</t>
  </si>
  <si>
    <t>RfQEqsGengdKxvx</t>
  </si>
  <si>
    <t>Azure Melody</t>
  </si>
  <si>
    <t>iyFR8UZieeg1ZfW</t>
  </si>
  <si>
    <t>Whispering Cascade</t>
  </si>
  <si>
    <t>AXPdRE681SdTOzd</t>
  </si>
  <si>
    <t>Celestial Melody</t>
  </si>
  <si>
    <t>oLCPHsXcFHdqdie</t>
  </si>
  <si>
    <t>Crystal Serenade</t>
  </si>
  <si>
    <t>BkLsc1gam0fUXLy</t>
  </si>
  <si>
    <t>Tranquil Harmony</t>
  </si>
  <si>
    <t>IVGV6dnIVrTslZJ</t>
  </si>
  <si>
    <t>Enchanted Serenade</t>
  </si>
  <si>
    <t>lGfpO1jdcQRa7Fo</t>
  </si>
  <si>
    <t>Melody of Serenity</t>
  </si>
  <si>
    <t>JrVxAnsxMIYMX9q</t>
  </si>
  <si>
    <t>Starlit Serenade</t>
  </si>
  <si>
    <t>hXSpN0cdTzzgHLX</t>
  </si>
  <si>
    <t>Breeze of Whisper</t>
  </si>
  <si>
    <t>Ni6j3p60ERtpCrs</t>
  </si>
  <si>
    <t>Summer Harmony</t>
  </si>
  <si>
    <t>QZy8Hu0tN9F2ube</t>
  </si>
  <si>
    <t>Moonlit Breeze</t>
  </si>
  <si>
    <t>Ilfvt9DlDC6OSBz</t>
  </si>
  <si>
    <t>Harmony of Dreams</t>
  </si>
  <si>
    <t>9LcGBrsBSudQyvN</t>
  </si>
  <si>
    <t>Emerald Serenade</t>
  </si>
  <si>
    <t>W34dIP6FSIChVgc</t>
  </si>
  <si>
    <t>Whispering Tranquility</t>
  </si>
  <si>
    <t>86QkwKFrleDKUcH</t>
  </si>
  <si>
    <t>Whispering Meadow</t>
  </si>
  <si>
    <t>iK7yOI7FlbKAAdA</t>
  </si>
  <si>
    <t>Whispering Sky</t>
  </si>
  <si>
    <t>Rtmo9JrK5zqDgEG</t>
  </si>
  <si>
    <t>Cascade of Serenity</t>
  </si>
  <si>
    <t>G8891kbL1x7V1pj</t>
  </si>
  <si>
    <t>Celestial Serenade</t>
  </si>
  <si>
    <t>sDB8Y5EvdfNE0rU</t>
  </si>
  <si>
    <t>Sapphire Whisper</t>
  </si>
  <si>
    <t>RfFUvR64ObB7iN0</t>
  </si>
  <si>
    <t>Crystal Breeze</t>
  </si>
  <si>
    <t>NMSFerikA5T31NV</t>
  </si>
  <si>
    <t>Tranquil Serenade</t>
  </si>
  <si>
    <t>hpCLer2l1wSQxTw</t>
  </si>
  <si>
    <t>Velvet Harmony</t>
  </si>
  <si>
    <t>e43l7i5ZF9FHVXv</t>
  </si>
  <si>
    <t>Twilight Melody</t>
  </si>
  <si>
    <t>yFVMHxvdFCoXqFY</t>
  </si>
  <si>
    <t>Opal Serenade</t>
  </si>
  <si>
    <t>HI6clIySqkY0fUM</t>
  </si>
  <si>
    <t>Dusk Harmony</t>
  </si>
  <si>
    <t>YPHaAdAZi0hF8Lp</t>
  </si>
  <si>
    <t>Whispering Symphony</t>
  </si>
  <si>
    <t>SUtRjm5YT410p8T</t>
  </si>
  <si>
    <t>Sunlit Serenade</t>
  </si>
  <si>
    <t>IxVWNZaczC0dP91</t>
  </si>
  <si>
    <t>Moonlit Tranquility</t>
  </si>
  <si>
    <t>jp20h04vB5LoCdQ</t>
  </si>
  <si>
    <t>Ember Serenade</t>
  </si>
  <si>
    <t>GhYWecUFWV8LAXJ</t>
  </si>
  <si>
    <t>Morning Serenade</t>
  </si>
  <si>
    <t>wGkfLjILS4tQld5</t>
  </si>
  <si>
    <t>Serene Harmony</t>
  </si>
  <si>
    <t>oKVlmj5T0OfAbTZ</t>
  </si>
  <si>
    <t>Gentle Symphony</t>
  </si>
  <si>
    <t>vzfyb69eGzzvw9Z</t>
  </si>
  <si>
    <t>Azure Serenade</t>
  </si>
  <si>
    <t>tLE6cpMUFu0NknO</t>
  </si>
  <si>
    <t>Crystal Tranquility</t>
  </si>
  <si>
    <t>FHJJ0pRjDDyQgIT</t>
  </si>
  <si>
    <t>Tranquil Symphony</t>
  </si>
  <si>
    <t>JctHC5ZpUwZ0rTi</t>
  </si>
  <si>
    <t>Enchanted Harmony</t>
  </si>
  <si>
    <t>RgsrhKmIumIyv9n</t>
  </si>
  <si>
    <t>Melody of Tranquility</t>
  </si>
  <si>
    <t>M07XBlXOn4dyAyT</t>
  </si>
  <si>
    <t>Starlit Harmony</t>
  </si>
  <si>
    <t>CvRtl7y2YlN4utz</t>
  </si>
  <si>
    <t>Breeze of Serenade</t>
  </si>
  <si>
    <t>evTdWJSSbAKTz1U</t>
  </si>
  <si>
    <t>Summer Tranquility</t>
  </si>
  <si>
    <t>sbEv3NgZTtDkszf</t>
  </si>
  <si>
    <t>Harmony of Serenity</t>
  </si>
  <si>
    <t>zazIXrGGmq27ChF</t>
  </si>
  <si>
    <t>Emerald Harmony</t>
  </si>
  <si>
    <t>bLvkMWQs7vfM82Z</t>
  </si>
  <si>
    <t>Whispering Twilight</t>
  </si>
  <si>
    <t>FaRUwsfNy2qZo82</t>
  </si>
  <si>
    <t>Whispering Opal</t>
  </si>
  <si>
    <t>85oq2wPKF5YNRuH</t>
  </si>
  <si>
    <t>Whispering Dusk</t>
  </si>
  <si>
    <t>uIrqVcgKysr77a9</t>
  </si>
  <si>
    <t>Whispering Sunlight</t>
  </si>
  <si>
    <t>NFTLp7bIDv565oG</t>
  </si>
  <si>
    <t>Whispering Moonlight</t>
  </si>
  <si>
    <t>lucRBqUm8XDJn3F</t>
  </si>
  <si>
    <t>Whispering Ember</t>
  </si>
  <si>
    <t>x58z3a1dMUKllwp</t>
  </si>
  <si>
    <t>Whispering Morning</t>
  </si>
  <si>
    <t>uFuRYAmitXizqg8</t>
  </si>
  <si>
    <t>Whispering Serenity</t>
  </si>
  <si>
    <t>sYTfxNAvgyyHblI</t>
  </si>
  <si>
    <t>Whispering Ocean</t>
  </si>
  <si>
    <t>Esp5vEYKn6TV0jT</t>
  </si>
  <si>
    <t>Whispering Gentle</t>
  </si>
  <si>
    <t>R1lNGtqRdtLfwCL</t>
  </si>
  <si>
    <t>Whispering Azure</t>
  </si>
  <si>
    <t>jYijvIdak7rqGwu</t>
  </si>
  <si>
    <t>Whispering Crystal</t>
  </si>
  <si>
    <t>e6NMfkdYV8el89n</t>
  </si>
  <si>
    <t>Whispering Enchanted</t>
  </si>
  <si>
    <t>2YrEBkItdJGKUoQ</t>
  </si>
  <si>
    <t>Whispering Melody</t>
  </si>
  <si>
    <t>PTAaP2IlFUu6aOY</t>
  </si>
  <si>
    <t>Whispering Starlight</t>
  </si>
  <si>
    <t>NNOhnqfcNPFgjqg</t>
  </si>
  <si>
    <t>Whispering Breeze</t>
  </si>
  <si>
    <t>NF27hjwFabqg1ng</t>
  </si>
  <si>
    <t>Whispering Summer</t>
  </si>
  <si>
    <t>K1UQNyLWa5tx1bw</t>
  </si>
  <si>
    <t>Whispering Tranquil</t>
  </si>
  <si>
    <t>iwBZ6peYAV64udG</t>
  </si>
  <si>
    <t>Whispering Harmony</t>
  </si>
  <si>
    <t>X11ld8isDmp5TDi</t>
  </si>
  <si>
    <t>Whispering Serenade</t>
  </si>
  <si>
    <t>i5pTUeEKtrZji1h</t>
  </si>
  <si>
    <t>Whispering Celestial</t>
  </si>
  <si>
    <t>QoNpUZEM5L9gmR6</t>
  </si>
  <si>
    <t>Whispering Sapphire</t>
  </si>
  <si>
    <t>xwV0OkhvmegQsID</t>
  </si>
  <si>
    <t>Whispering Sunlit</t>
  </si>
  <si>
    <t>biUTFearKMDF3me</t>
  </si>
  <si>
    <t>Whispering Moonlit</t>
  </si>
  <si>
    <t>yZdIUjDECOtxHS2</t>
  </si>
  <si>
    <t>Whispering Starlit</t>
  </si>
  <si>
    <t>rNZlsvj0Ab90Bsn</t>
  </si>
  <si>
    <t>Sapphire Serenade</t>
  </si>
  <si>
    <t>ayvG03tLtpcBWwx</t>
  </si>
  <si>
    <t>Serenity Song</t>
  </si>
  <si>
    <t>NovwNeF8svnrWNy</t>
  </si>
  <si>
    <t>Enchanted Dreams</t>
  </si>
  <si>
    <t>UY4wG5mIpJY4DBL</t>
  </si>
  <si>
    <t>Sunlit Symphony</t>
  </si>
  <si>
    <t>vF8PG3W2hI6E09T</t>
  </si>
  <si>
    <t>Ruby Serenade</t>
  </si>
  <si>
    <t>RZOS2tpziuoKZkf</t>
  </si>
  <si>
    <t>Snowflake Kiss</t>
  </si>
  <si>
    <t>qYXFBIdoKMKvSn3</t>
  </si>
  <si>
    <t>Cheerful Heart</t>
  </si>
  <si>
    <t>iayr91c3YYhGKjO</t>
  </si>
  <si>
    <t>Ruby Whisper</t>
  </si>
  <si>
    <t>EbSDzo37bjQIudQ</t>
  </si>
  <si>
    <t>Snowflake Serenade</t>
  </si>
  <si>
    <t>tUsT7LqpOEznpB8</t>
  </si>
  <si>
    <t>Lily Serenade</t>
  </si>
  <si>
    <t>ikQ8SuGWnTHtO3j</t>
  </si>
  <si>
    <t>Rose Petal Serenade</t>
  </si>
  <si>
    <t>l15sSYkcvMAcInV</t>
  </si>
  <si>
    <t>Morning Dew Harmony</t>
  </si>
  <si>
    <t>Vqt0JV5XyWokI59</t>
  </si>
  <si>
    <t>Nelly's Whisper</t>
  </si>
  <si>
    <t>TQ9zQ7mhvG7Hp8n</t>
  </si>
  <si>
    <t>Pink Roses Basket Serenade</t>
  </si>
  <si>
    <t>CsUqmg6PAy56wyR</t>
  </si>
  <si>
    <t>Flamingo's Flight</t>
  </si>
  <si>
    <t>DGXeUQzVqLJ0Oax</t>
  </si>
  <si>
    <t>Fire and Ice Romance</t>
  </si>
  <si>
    <t>P44YUNndJTgbMKH</t>
  </si>
  <si>
    <t>Eternal Dance of Love</t>
  </si>
  <si>
    <t>xDyaCO7wXBcu8V8</t>
  </si>
  <si>
    <t>White and Red Roses Bouquet Harmony</t>
  </si>
  <si>
    <t>FtGsTzDuNojo4Fp</t>
  </si>
  <si>
    <t>Morning's Dawn Serenade</t>
  </si>
  <si>
    <t>O1q9KxPgHgpvP5A</t>
  </si>
  <si>
    <t>Morning-star Bouquet Delight</t>
  </si>
  <si>
    <t>EuetkfMYEg76VSe</t>
  </si>
  <si>
    <t>Rose Cascade Composition</t>
  </si>
  <si>
    <t>0tgQD80v7jyVSTD</t>
  </si>
  <si>
    <t>Aromatic Cake Symphony</t>
  </si>
  <si>
    <t>Nxo8vXcp2NAH3LV</t>
  </si>
  <si>
    <t>Nelly's Melody</t>
  </si>
  <si>
    <t>E2rx1V0DIt6w0sZ</t>
  </si>
  <si>
    <t>Pink Roses Basket Harmony</t>
  </si>
  <si>
    <t>1HkaqausShOW6XN</t>
  </si>
  <si>
    <t>Flamingo's Serenade</t>
  </si>
  <si>
    <t>MCX0ndYmj0s2SwE</t>
  </si>
  <si>
    <t>Fire and Ice Waltz</t>
  </si>
  <si>
    <t>jUqr1Jtya6IwWxN</t>
  </si>
  <si>
    <t>Eternal Dance Harmony</t>
  </si>
  <si>
    <t>ailc6Zxg9vw33n4</t>
  </si>
  <si>
    <t>White and Red Roses Bouquet Whisper</t>
  </si>
  <si>
    <t>IzaHISGQZl0G93t</t>
  </si>
  <si>
    <t>Morning's Dawn Elegance</t>
  </si>
  <si>
    <t>EadX6I6HoGDLaVn</t>
  </si>
  <si>
    <t>Morning-star Bouquet Melody</t>
  </si>
  <si>
    <t>Z55yx9bDtT1r6mS</t>
  </si>
  <si>
    <t>Rose Cascade Sonata</t>
  </si>
  <si>
    <t>hh7iyASYuy5TYLE</t>
  </si>
  <si>
    <t>Aromatic Cake Serenade</t>
  </si>
  <si>
    <t>mrvQUBDnhuD6Ay8</t>
  </si>
  <si>
    <t>Nelly's Dream</t>
  </si>
  <si>
    <t>KkmqAUANFaWFeVE</t>
  </si>
  <si>
    <t>Pink Roses Basket Serenity</t>
  </si>
  <si>
    <t>x2VcaQOKZb3cMr2</t>
  </si>
  <si>
    <t>Flamingo's Whisper</t>
  </si>
  <si>
    <t>dS24Qy5kxVfODiS</t>
  </si>
  <si>
    <t>Fire and Ice Harmony</t>
  </si>
  <si>
    <t>POaEJAWDzCbYc68</t>
  </si>
  <si>
    <t>Eternal Dance Serenade</t>
  </si>
  <si>
    <t>pbvDGWEuegF5XtM</t>
  </si>
  <si>
    <t>White and Red Roses Bouquet Melody</t>
  </si>
  <si>
    <t>9mjJWEH0FCfNXug</t>
  </si>
  <si>
    <t>Morning's Dawn Symphony</t>
  </si>
  <si>
    <t>BX76BAisqsrvyq8</t>
  </si>
  <si>
    <t>Morning-star Bouquet Harmony</t>
  </si>
  <si>
    <t>2JAqgmbG6HLJoH5</t>
  </si>
  <si>
    <t>Rose Cascade Serenade</t>
  </si>
  <si>
    <t>kIuYZzQp6FyyKXi</t>
  </si>
  <si>
    <t>Aromatic Cake Melody</t>
  </si>
  <si>
    <t>jI52Z5ooNoF8HHY</t>
  </si>
  <si>
    <t>Nelly's Serenade</t>
  </si>
  <si>
    <t>zGCZQ5KUdRslvUY</t>
  </si>
  <si>
    <t>Pink Roses Basket Dream</t>
  </si>
  <si>
    <t>icTfMgoifz2A1Q7</t>
  </si>
  <si>
    <t>Flamingo's Melody</t>
  </si>
  <si>
    <t>bcyMktlhEN8E7U9</t>
  </si>
  <si>
    <t>Fire and Ice Serenity</t>
  </si>
  <si>
    <t>cEMmtzhs1WGRlbT</t>
  </si>
  <si>
    <t>Eternal Dance Melody</t>
  </si>
  <si>
    <t>pd7y6tn9WnbDayI</t>
  </si>
  <si>
    <t>White and Red Roses Bouquet Elegance</t>
  </si>
  <si>
    <t>AKj9B70TRGWI3Fg</t>
  </si>
  <si>
    <t>Morning's Dawn Waltz</t>
  </si>
  <si>
    <t>j0CJp3CWcDhCfwd</t>
  </si>
  <si>
    <t>Morning-star Bouquet Whisper</t>
  </si>
  <si>
    <t>kNjCs1u3qYnB6h4</t>
  </si>
  <si>
    <t>Rose Cascade Harmony</t>
  </si>
  <si>
    <t>XJxHoFkKJbpbF7B</t>
  </si>
  <si>
    <t>Aromatic Cake Waltz</t>
  </si>
  <si>
    <t>bsWyoI8EAsv9ptS</t>
  </si>
  <si>
    <t>Nelly's Harmony</t>
  </si>
  <si>
    <t>ytsOhnoL8uYpGcG</t>
  </si>
  <si>
    <t>Pink Roses Basket Elegance</t>
  </si>
  <si>
    <t>y9sfe9ih1XOgYen</t>
  </si>
  <si>
    <t>Flamingo's Waltz</t>
  </si>
  <si>
    <t>iUrQcAhqwtiijWT</t>
  </si>
  <si>
    <t>Fire and Ice Whisper</t>
  </si>
  <si>
    <t>ZLdOYZpoZvo9AQn</t>
  </si>
  <si>
    <t>Eternal Dance Waltz</t>
  </si>
  <si>
    <t>pewcLBCRpYJqBkx</t>
  </si>
  <si>
    <t>White and Red Roses Bouquet Dream</t>
  </si>
  <si>
    <t>my0BqgUOK9FGhCT</t>
  </si>
  <si>
    <t>Morning's Dawn Melody</t>
  </si>
  <si>
    <t>SV3sQjqbwTlKjFa</t>
  </si>
  <si>
    <t>Morning-star Bouquet Serenade</t>
  </si>
  <si>
    <t>ey0gxWsRH2l6o9v</t>
  </si>
  <si>
    <t>Rose Cascade Waltz</t>
  </si>
  <si>
    <t>9kVHZinYZM13SpG</t>
  </si>
  <si>
    <t>Aromatic Cake Harmony</t>
  </si>
  <si>
    <t>xcPEx2weiZ0bCiO</t>
  </si>
  <si>
    <t>Nelly's Waltz</t>
  </si>
  <si>
    <t>zWKqu4BGmFmmIEw</t>
  </si>
  <si>
    <t>Pink Roses Basket Waltz</t>
  </si>
  <si>
    <t>atepF5ghpjeFZHd</t>
  </si>
  <si>
    <t>Flamingo's Elegance</t>
  </si>
  <si>
    <t>VMsLXi7YrBk81sZ</t>
  </si>
  <si>
    <t>Fire and Ice Dream</t>
  </si>
  <si>
    <t>dwVYIbNezmb4fpJ</t>
  </si>
  <si>
    <t>Eternal Dance Whisper</t>
  </si>
  <si>
    <t>zRDVQaEZ5H9G2jM</t>
  </si>
  <si>
    <t>White and Red Roses Bouquet Waltz</t>
  </si>
  <si>
    <t>736m7Y9bN7zQZz3</t>
  </si>
  <si>
    <t>Morning's Dawn Serenity</t>
  </si>
  <si>
    <t>F1lZBNRPS0pi51t</t>
  </si>
  <si>
    <t>Morning-star Bouquet Dream</t>
  </si>
  <si>
    <t>pRJmfPcEqp2ZONS</t>
  </si>
  <si>
    <t>Rose Cascade Elegance</t>
  </si>
  <si>
    <t>zWaYAvzel6G9wYF</t>
  </si>
  <si>
    <t>Aromatic Cake Dream</t>
  </si>
  <si>
    <t>X8tIqrf1ZUDvTNw</t>
  </si>
  <si>
    <t>Nelly's Elegance</t>
  </si>
  <si>
    <t>SKViOicgN0NtHjZ</t>
  </si>
  <si>
    <t>Pink Roses Basket Symphony</t>
  </si>
  <si>
    <t>COASa4jV1hjw46z</t>
  </si>
  <si>
    <t>Flamingo's Dream</t>
  </si>
  <si>
    <t>HeGm1HszKmlK7Wg</t>
  </si>
  <si>
    <t>Fire and Ice Melody</t>
  </si>
  <si>
    <t>13woLJG0HaIaM2k</t>
  </si>
  <si>
    <t>White and Red Roses Bouquet Serenade</t>
  </si>
  <si>
    <t>9aPkWrLeYHqjbvD</t>
  </si>
  <si>
    <t>Morning's Dawn Whisper</t>
  </si>
  <si>
    <t>dszO2P4KCbFnOKm</t>
  </si>
  <si>
    <t>Rose Cascade Dream</t>
  </si>
  <si>
    <t>x21rKIqlQPj4Sog</t>
  </si>
  <si>
    <t>Aromatic Cake Serenity</t>
  </si>
  <si>
    <t>3fQFbLnSxFf8GBe</t>
  </si>
  <si>
    <t>Nelly's Symphony</t>
  </si>
  <si>
    <t>8z3bQ9WeCjXpzl7</t>
  </si>
  <si>
    <t>Morning-star Bouquet Waltz</t>
  </si>
  <si>
    <t>g2aF3PaaAAn2z3u</t>
  </si>
  <si>
    <t>Morning's Dawn Harmony</t>
  </si>
  <si>
    <t>q3Cu5YqlejNw0Io</t>
  </si>
  <si>
    <t>Eternal Dance Symphony</t>
  </si>
  <si>
    <t>JOTeLIWAlqGcEgz</t>
  </si>
  <si>
    <t>Eternal Dance Dream</t>
  </si>
  <si>
    <t>MMMp40KwfUhWpsa</t>
  </si>
  <si>
    <t>White and Red Roses Bouquet Serenity</t>
  </si>
  <si>
    <t>Yp5SDwNYE1nw7PC</t>
  </si>
  <si>
    <t>Velvet Whispers</t>
  </si>
  <si>
    <t>hj6hMTuaGAasFBj</t>
  </si>
  <si>
    <t>Celestial Dance</t>
  </si>
  <si>
    <t>l9ve4pcSZFPeFqh</t>
  </si>
  <si>
    <t>Serenade of Roses</t>
  </si>
  <si>
    <t>aa7q4vYyLOL3HvR</t>
  </si>
  <si>
    <t>Enchanted Serenity</t>
  </si>
  <si>
    <t>gaqVffTwVqz0wOt</t>
  </si>
  <si>
    <t>Crystal Waters</t>
  </si>
  <si>
    <t>PMKPj2UyzOxEFHW</t>
  </si>
  <si>
    <t>Sunset Serenade</t>
  </si>
  <si>
    <t>a95NBXJENpEOs4o</t>
  </si>
  <si>
    <t>Aurora Dreams</t>
  </si>
  <si>
    <t>PfVnoGG1rYkyNiJ</t>
  </si>
  <si>
    <t>Petal Cascade</t>
  </si>
  <si>
    <t>vP0JfQ6yVrYQ1Q7</t>
  </si>
  <si>
    <t>Gentle Whisper</t>
  </si>
  <si>
    <t>KrpO2iLqYvQj2MO</t>
  </si>
  <si>
    <t>Twilight Dream</t>
  </si>
  <si>
    <t>wyPy1rzbkImSZDC</t>
  </si>
  <si>
    <t>Lullaby of Roses</t>
  </si>
  <si>
    <t>v58xgaVks378yGl</t>
  </si>
  <si>
    <t>Velvet Sunset</t>
  </si>
  <si>
    <t>xpqiKl3UGMaQi7G</t>
  </si>
  <si>
    <t>Secret Serenade</t>
  </si>
  <si>
    <t>S8U01Wjg7nSQnw2</t>
  </si>
  <si>
    <t>Moonbeam Melody</t>
  </si>
  <si>
    <t>R50cjHr0QXjjLDi</t>
  </si>
  <si>
    <t>Serenade Bliss</t>
  </si>
  <si>
    <t>KTIcn4DSvvyEipg</t>
  </si>
  <si>
    <t>Melody Cascade</t>
  </si>
  <si>
    <t>D2bqSLZpMjwXi8H</t>
  </si>
  <si>
    <t>Sapphire Dreams</t>
  </si>
  <si>
    <t>cGerRwVFs2VeTrm</t>
  </si>
  <si>
    <t>Crystal Serenity</t>
  </si>
  <si>
    <t>HvRXKM6Nj7nxhHj</t>
  </si>
  <si>
    <t>Tranquil Breeze</t>
  </si>
  <si>
    <t>8GqbcbFSybwvam8</t>
  </si>
  <si>
    <t>Sunset Harmony</t>
  </si>
  <si>
    <t>uy8QWCk8XnT64hh</t>
  </si>
  <si>
    <t>Aurora Whisper</t>
  </si>
  <si>
    <t>9S3xM4VolN1YuaQ</t>
  </si>
  <si>
    <t>Petal Melody</t>
  </si>
  <si>
    <t>N42RMKKGO5qHDD5</t>
  </si>
  <si>
    <t>Ocean Harmony</t>
  </si>
  <si>
    <t>NmbVi3eAmMdelvC</t>
  </si>
  <si>
    <t>Whispering Kiss</t>
  </si>
  <si>
    <t>AolnLoXhIoUto6V</t>
  </si>
  <si>
    <t>Lullaby Dreams</t>
  </si>
  <si>
    <t>jeqXsClFbsVs6sP</t>
  </si>
  <si>
    <t>Harmony Serenade</t>
  </si>
  <si>
    <t>5GmcwWruR0iWfaR</t>
  </si>
  <si>
    <t>Serenade of Dreams</t>
  </si>
  <si>
    <t>TbSByFXrzKqEBLS</t>
  </si>
  <si>
    <t>Melody of Roses</t>
  </si>
  <si>
    <t>hoiKvXl228NhYDw</t>
  </si>
  <si>
    <t>Whispering Sea</t>
  </si>
  <si>
    <t>MoKLzLgpXTOJgui</t>
  </si>
  <si>
    <t>Emerald Breeze</t>
  </si>
  <si>
    <t>OYwlJtmrhy1Yeay</t>
  </si>
  <si>
    <t>Sapphire Serenity</t>
  </si>
  <si>
    <t>fpPVCCMbQpE52oU</t>
  </si>
  <si>
    <t>Crystal Dreams</t>
  </si>
  <si>
    <t>YuuPCNVVjowPYsr</t>
  </si>
  <si>
    <t>Sunset Dreams</t>
  </si>
  <si>
    <t>QxF2etp5flVg2gZ</t>
  </si>
  <si>
    <t>Starry Serenade</t>
  </si>
  <si>
    <t>3A0BRWJejUZg2oN</t>
  </si>
  <si>
    <t>Aurora Melody</t>
  </si>
  <si>
    <t>AENAtURvEmKLp1S</t>
  </si>
  <si>
    <t>Ocean Serenity</t>
  </si>
  <si>
    <t>qDMIZkwuTsC8If4</t>
  </si>
  <si>
    <t>Whispering Light</t>
  </si>
  <si>
    <t>J99vlhI2bvE79z8</t>
  </si>
  <si>
    <t>Velvet Dreams</t>
  </si>
  <si>
    <t>POy8KJFe1aFatHd</t>
  </si>
  <si>
    <t>Secret Melody</t>
  </si>
  <si>
    <t>i5iY40HuLKTRBrg</t>
  </si>
  <si>
    <t>Moonbeam Harmony</t>
  </si>
  <si>
    <t>pJtj9lI9ZsfnmFP</t>
  </si>
  <si>
    <t>Whispering Spring</t>
  </si>
  <si>
    <t>8K7KcpATCCmgp3D</t>
  </si>
  <si>
    <t>Sapphire Breeze</t>
  </si>
  <si>
    <t>5w6uCWXQoB2RDHz</t>
  </si>
  <si>
    <t>Tranquil Dreams</t>
  </si>
  <si>
    <t>iI8Bi2xeSINYlYU</t>
  </si>
  <si>
    <t>Starlit Melody</t>
  </si>
  <si>
    <t>ztKKxp2w3lezNIk</t>
  </si>
  <si>
    <t>Aurora Harmony</t>
  </si>
  <si>
    <t>6DSgX2wxJIWgLKP</t>
  </si>
  <si>
    <t>Petal Serenade</t>
  </si>
  <si>
    <t>fw8xByKVEvfZaoP</t>
  </si>
  <si>
    <t>Gentle Serenity</t>
  </si>
  <si>
    <t>RIGre8qYGbQcwfq</t>
  </si>
  <si>
    <t>Serene Breeze</t>
  </si>
  <si>
    <t>dUUWowtKTZPthDR</t>
  </si>
  <si>
    <t>Whispering Bliss</t>
  </si>
  <si>
    <t>Ijr8huZb6ufSme5</t>
  </si>
  <si>
    <t>Lullaby Serenity</t>
  </si>
  <si>
    <t>EwzZYiVn8kkiUSw</t>
  </si>
  <si>
    <t>Harmony Breeze</t>
  </si>
  <si>
    <t>Us1dSmZruxldyoV</t>
  </si>
  <si>
    <t>Secret Whisper</t>
  </si>
  <si>
    <t>ESbKZK5NtFtNNDq</t>
  </si>
  <si>
    <t>Moonbeam Dreams</t>
  </si>
  <si>
    <t>IHTvWOlKIyS4kXq</t>
  </si>
  <si>
    <t>Serenade of Whispers</t>
  </si>
  <si>
    <t>t0FsKy5GyrPqt15</t>
  </si>
  <si>
    <t>Melody of Sunset</t>
  </si>
  <si>
    <t>j1ieOaAd8K0GayY</t>
  </si>
  <si>
    <t>Emerald Serenity</t>
  </si>
  <si>
    <t>eowTwni9zWzJng4</t>
  </si>
  <si>
    <t>Moonlit Serenade</t>
  </si>
  <si>
    <t>oUhULMnloowjoQ3</t>
  </si>
  <si>
    <t>Celestial Bliss</t>
  </si>
  <si>
    <t>jXG9daJzJCm8nM4</t>
  </si>
  <si>
    <t>Starry Whispers</t>
  </si>
  <si>
    <t>3bJ43l2WeVAgRmh</t>
  </si>
  <si>
    <t>Twilight Whisper</t>
  </si>
  <si>
    <t>DWbDsQIDP7Ic3tz</t>
  </si>
  <si>
    <t>Aurora Serenade</t>
  </si>
  <si>
    <t>xG7CIQRMyfaq7WU</t>
  </si>
  <si>
    <t>Moonlit Dreams</t>
  </si>
  <si>
    <t>Nj8K8chCSqAOmfL</t>
  </si>
  <si>
    <t>Whispering Joy</t>
  </si>
  <si>
    <t>LO09QUXOgoG22YL</t>
  </si>
  <si>
    <t>Sapphire Harmony</t>
  </si>
  <si>
    <t>5posoWlnH3VgCUU</t>
  </si>
  <si>
    <t>Whispering Moon</t>
  </si>
  <si>
    <t>BYQVZ0Dd3UAmOeu</t>
  </si>
  <si>
    <t>Whispering Love</t>
  </si>
  <si>
    <t>QE86QWEg4g9RqzY</t>
  </si>
  <si>
    <t>Lullaby Melody</t>
  </si>
  <si>
    <t>rxW2pgycVlhmxxX</t>
  </si>
  <si>
    <t>Tranquil Whisper</t>
  </si>
  <si>
    <t>zd0wsPOv7FNAYP8</t>
  </si>
  <si>
    <t>Whispering Rain</t>
  </si>
  <si>
    <t>XITBMEk6RsHr3ys</t>
  </si>
  <si>
    <t>Aurora Breeze</t>
  </si>
  <si>
    <t>JPa8zggJ02ICjzZ</t>
  </si>
  <si>
    <t>Moonlit Serenity</t>
  </si>
  <si>
    <t>XgdaQ2pXNV7FVL0</t>
  </si>
  <si>
    <t>Celestial Dreams</t>
  </si>
  <si>
    <t>VaaL2KWbOUjMGDm</t>
  </si>
  <si>
    <t>Serenade of Stars</t>
  </si>
  <si>
    <t>PmCg9S7ZBYO5pSt</t>
  </si>
  <si>
    <t>Violet Serenade</t>
  </si>
  <si>
    <t>YuCR2ICLCg8fZgU</t>
  </si>
  <si>
    <t>Whispering Willow</t>
  </si>
  <si>
    <t>WW0Ufl6uP0KxyGj</t>
  </si>
  <si>
    <t>Stardust Symphony</t>
  </si>
  <si>
    <t>jjc1C1pxXQN3KGc</t>
  </si>
  <si>
    <t>Seraphic Melody</t>
  </si>
  <si>
    <t>Hb1i7qdxpF97uwT</t>
  </si>
  <si>
    <t>Enchanted Lullaby</t>
  </si>
  <si>
    <t>gPH4ckMQH80wziu</t>
  </si>
  <si>
    <t>Tranquil Echo</t>
  </si>
  <si>
    <t>5zsqAaEcDPfsNK8</t>
  </si>
  <si>
    <t>Velvet Twilight</t>
  </si>
  <si>
    <t>f66NRjHHA3ceMd7</t>
  </si>
  <si>
    <t>Oceanic Serenade</t>
  </si>
  <si>
    <t>SEfTkYzfHPlwVAD</t>
  </si>
  <si>
    <t>Melody of Dusk</t>
  </si>
  <si>
    <t>zNNLNlG6hfD3ZNV</t>
  </si>
  <si>
    <t>Serene Aurora</t>
  </si>
  <si>
    <t>yQxDw9QTxgosaN3</t>
  </si>
  <si>
    <t>Whispering Zephyr</t>
  </si>
  <si>
    <t>9v1UvgUEzVbrRp4</t>
  </si>
  <si>
    <t>Crystal Cascade</t>
  </si>
  <si>
    <t>kjeREBwAkPM92sa</t>
  </si>
  <si>
    <t>Radiant Harmony</t>
  </si>
  <si>
    <t>vGrzs251ztTzSJg</t>
  </si>
  <si>
    <t>Harmony of Roses</t>
  </si>
  <si>
    <t>dcXls3xSvuwiZCx</t>
  </si>
  <si>
    <t>Echoes of Eternity</t>
  </si>
  <si>
    <t>Mac3HcJDCXczxzx</t>
  </si>
  <si>
    <t>Serenade of Petals</t>
  </si>
  <si>
    <t>jqegaOJmY7nmVhP</t>
  </si>
  <si>
    <t>Enchanted Whispers</t>
  </si>
  <si>
    <t>8lZ1J4oWMpVrhfc</t>
  </si>
  <si>
    <t>Moonlit Reverie</t>
  </si>
  <si>
    <t>bXmV2DkB5dfZ7mx</t>
  </si>
  <si>
    <t>Tranquil Solitude</t>
  </si>
  <si>
    <t>Q5dPIqXLfFz2QSr</t>
  </si>
  <si>
    <t>Velvet Serenity</t>
  </si>
  <si>
    <t>BwoCMMpWN0rzAe6</t>
  </si>
  <si>
    <t>Ethereal Melody</t>
  </si>
  <si>
    <t>XftFC4yBzIldby8</t>
  </si>
  <si>
    <t>Aurora's Breath</t>
  </si>
  <si>
    <t>RtVy4cD77euqrGv</t>
  </si>
  <si>
    <t>Whispering Echoes</t>
  </si>
  <si>
    <t>5p3wscMIgIMzhDm</t>
  </si>
  <si>
    <t>Celestial Cascade</t>
  </si>
  <si>
    <t>sC7IHHJoQolEfFY</t>
  </si>
  <si>
    <t>Seraphic Harmony</t>
  </si>
  <si>
    <t>HpKHgULIzRjfMIC</t>
  </si>
  <si>
    <t>Lullaby of Stars</t>
  </si>
  <si>
    <t>XpAHYOq2xY6Krgj</t>
  </si>
  <si>
    <t>Melody of Dawn</t>
  </si>
  <si>
    <t>sNCR5EW6KAwTu0p</t>
  </si>
  <si>
    <t>Ember's Glow</t>
  </si>
  <si>
    <t>JrUxYjQsDhZtopp</t>
  </si>
  <si>
    <t>Whispering Tides</t>
  </si>
  <si>
    <t>QCnly8f44CXeXDq</t>
  </si>
  <si>
    <t>Stardust Serenade</t>
  </si>
  <si>
    <t>7a2YxxKsvgmV7Ee</t>
  </si>
  <si>
    <t>Enchanted Reverie</t>
  </si>
  <si>
    <t>cLz86jhs8BNEUhm</t>
  </si>
  <si>
    <t>Violet Dreams</t>
  </si>
  <si>
    <t>fTzgBNJCOCQjM67</t>
  </si>
  <si>
    <t>Echoes of Serenity</t>
  </si>
  <si>
    <t>XAlHnQCc3hfr7KC</t>
  </si>
  <si>
    <t>Radiant Serenade</t>
  </si>
  <si>
    <t>1GMU01K3qgwjt4R</t>
  </si>
  <si>
    <t>Harmony's Embrace</t>
  </si>
  <si>
    <t>qCPo8LORIsULOeH</t>
  </si>
  <si>
    <t>Petals in Moonlight</t>
  </si>
  <si>
    <t>hGRNa5NYUcgenaG</t>
  </si>
  <si>
    <t>Ethereal Harmony</t>
  </si>
  <si>
    <t>j87CT3HXLrh2Roz</t>
  </si>
  <si>
    <t>Aurora's Song</t>
  </si>
  <si>
    <t>WMZUUN4uwfO2FVJ</t>
  </si>
  <si>
    <t>Whispering Blossoms</t>
  </si>
  <si>
    <t>ITOEjq8fhEJ6TSQ</t>
  </si>
  <si>
    <t>Seraphic Serenade</t>
  </si>
  <si>
    <t>u5XcJ4jIx3TLSmR</t>
  </si>
  <si>
    <t>Lullaby of Dreams</t>
  </si>
  <si>
    <t>Xkfm4NT0mFW2SK8</t>
  </si>
  <si>
    <t>Melody of Twilight</t>
  </si>
  <si>
    <t>7FMK5q9cma3uDHB</t>
  </si>
  <si>
    <t>Ember's Serenade</t>
  </si>
  <si>
    <t>sV089gQ1rRtr85F</t>
  </si>
  <si>
    <t>Whispering Brook</t>
  </si>
  <si>
    <t>NO29GEYprvZrqKI</t>
  </si>
  <si>
    <t>Stardust Sonata</t>
  </si>
  <si>
    <t>Ec7dc22fJYxuN9l</t>
  </si>
  <si>
    <t>Moonlit Whispers</t>
  </si>
  <si>
    <t>oOW5oAZmEElTF2R</t>
  </si>
  <si>
    <t>Tranquil Lullaby</t>
  </si>
  <si>
    <t>CFYro5p4wxc0uXd</t>
  </si>
  <si>
    <t>Violet Serenity</t>
  </si>
  <si>
    <t>uQ4vYNmljbIkmj7</t>
  </si>
  <si>
    <t>Echoes of Tranquility</t>
  </si>
  <si>
    <t>DiQs98LcZfVU8o3</t>
  </si>
  <si>
    <t>Crystal Lullaby</t>
  </si>
  <si>
    <t>FJYM6gpnQnfHz6j</t>
  </si>
  <si>
    <t>Radiant Symphony</t>
  </si>
  <si>
    <t>iDJv72Q9A5PGrOK</t>
  </si>
  <si>
    <t>Harmony's Whispers</t>
  </si>
  <si>
    <t>8UYRanHxXvi6vos</t>
  </si>
  <si>
    <t>Petals in Sunlight</t>
  </si>
  <si>
    <t>NSgGDN31SaU2Rpe</t>
  </si>
  <si>
    <t>Ethereal Serenade</t>
  </si>
  <si>
    <t>0DuN4hnmeg0YtOc</t>
  </si>
  <si>
    <t>Aurora's Whisper</t>
  </si>
  <si>
    <t>UQZj92xOXK6UOcC</t>
  </si>
  <si>
    <t>Celestial Reverie</t>
  </si>
  <si>
    <t>xSpNjR0SHleriD2</t>
  </si>
  <si>
    <t>Seraphic Solitude</t>
  </si>
  <si>
    <t>mZPTGfmfwntAwwr</t>
  </si>
  <si>
    <t>Lullaby of Spring</t>
  </si>
  <si>
    <t>BI2g0DsieS6zFcA</t>
  </si>
  <si>
    <t>Melody of Stars</t>
  </si>
  <si>
    <t>vFrTpNnuThAhomf</t>
  </si>
  <si>
    <t>Serene Tides</t>
  </si>
  <si>
    <t>b8T3lDjSJ4Ew3Ju</t>
  </si>
  <si>
    <t>Ember's Symphony</t>
  </si>
  <si>
    <t>0hBJxuHYiAWNv7c</t>
  </si>
  <si>
    <t>Whispering Winds</t>
  </si>
  <si>
    <t>jM412LeEkxJIMCS</t>
  </si>
  <si>
    <t>Stardust Serenity</t>
  </si>
  <si>
    <t>cXQaP2W0fp4TLAn</t>
  </si>
  <si>
    <t>Violet Echo</t>
  </si>
  <si>
    <t>fQELEd86oQ33ewk</t>
  </si>
  <si>
    <t>Radiant Dreams</t>
  </si>
  <si>
    <t>p3LXknR23ArGXj2</t>
  </si>
  <si>
    <t>Harmony's Dance</t>
  </si>
  <si>
    <t>cioSwXMcIHv3oVU</t>
  </si>
  <si>
    <t>Ethereal Whispers</t>
  </si>
  <si>
    <t>aXubjkQZtAbuWlM</t>
  </si>
  <si>
    <t>Aurora's Embrace</t>
  </si>
  <si>
    <t>b44Qg1LqjKcipR2</t>
  </si>
  <si>
    <t>Whispering Meadows</t>
  </si>
  <si>
    <t>EmUMV25MDx8OISV</t>
  </si>
  <si>
    <t>Willow's Whisper</t>
  </si>
  <si>
    <t>iiEsGdDXhanMdFi</t>
  </si>
  <si>
    <t>Moonbeam Sonata</t>
  </si>
  <si>
    <t>8te4HKT98w6PcgY</t>
  </si>
  <si>
    <t>Tranquil Serenity</t>
  </si>
  <si>
    <t>7etskWPjch980ZC</t>
  </si>
  <si>
    <t>Enchanted Bliss</t>
  </si>
  <si>
    <t>MNMAZzZA8M0MueZ</t>
  </si>
  <si>
    <t>Whispering Echo</t>
  </si>
  <si>
    <t>DahyuIydDekUf64</t>
  </si>
  <si>
    <t>Radiant Serenity</t>
  </si>
  <si>
    <t>r1Ok4gD9FXutA5S</t>
  </si>
  <si>
    <t>Serene Lullaby</t>
  </si>
  <si>
    <t>xJcUz6CYdgIqfRN</t>
  </si>
  <si>
    <t>Velvet Moonlight</t>
  </si>
  <si>
    <t>lAtCXqX4bVgnNZ1</t>
  </si>
  <si>
    <t>Ember's Embrace</t>
  </si>
  <si>
    <t>rMNi0DxjfpOTcWn</t>
  </si>
  <si>
    <t>Aurora's Glow</t>
  </si>
  <si>
    <t>e0UU1Mz73fjwUw6</t>
  </si>
  <si>
    <t>Moonlit Cascade</t>
  </si>
  <si>
    <t>HWHwPNXRpyhbTN5</t>
  </si>
  <si>
    <t>Radiant Whispers</t>
  </si>
  <si>
    <t>r4MSrr9qvTPt3N1</t>
  </si>
  <si>
    <t>Harmony's Echo</t>
  </si>
  <si>
    <t>Dr3kObUKHBOIuWU</t>
  </si>
  <si>
    <t>Petal Symphony</t>
  </si>
  <si>
    <t>otHfsWoirdvQ1Ik</t>
  </si>
  <si>
    <t>Enchanted Twilight</t>
  </si>
  <si>
    <t>vKBvgA1l3jhQSkk</t>
  </si>
  <si>
    <t>Whispering Dawn</t>
  </si>
  <si>
    <t>DFq3i57SzBUFjlJ</t>
  </si>
  <si>
    <t>Stardust Melody</t>
  </si>
  <si>
    <t>nixVbfrsmBVsTod</t>
  </si>
  <si>
    <t>Ember's Dream</t>
  </si>
  <si>
    <t>7lfMGyHeJMKUxVf</t>
  </si>
  <si>
    <t>Oceanic Harmony</t>
  </si>
  <si>
    <t>sDbkE6FMwTEgojp</t>
  </si>
  <si>
    <t>Aurora's Serenity</t>
  </si>
  <si>
    <t>xWDidLyLHjUV8dh</t>
  </si>
  <si>
    <t>Seraphic Whispers</t>
  </si>
  <si>
    <t>6hL3YkFA78xP8gs</t>
  </si>
  <si>
    <t>Moonlit Bliss</t>
  </si>
  <si>
    <t>bNR4NZPp1zxiUWe</t>
  </si>
  <si>
    <t>Radiant Melody</t>
  </si>
  <si>
    <t>JmugHSTbsRPK4BS</t>
  </si>
  <si>
    <t>Harmony's Song</t>
  </si>
  <si>
    <t>goj0MhINzIdkGnb</t>
  </si>
  <si>
    <t>Lullaby Symphony</t>
  </si>
  <si>
    <t>stmMdwgbGSzmLGU</t>
  </si>
  <si>
    <t>Crystal Dream</t>
  </si>
  <si>
    <t>AbI6nqnbNY3KXpd</t>
  </si>
  <si>
    <t>Radiant Breeze</t>
  </si>
  <si>
    <t>j87gab5jQkh6wJZ</t>
  </si>
  <si>
    <t>Harmony's Melody</t>
  </si>
  <si>
    <t>FraPTYwiUYlf5RR</t>
  </si>
  <si>
    <t>Petal Lullaby</t>
  </si>
  <si>
    <t>8aWZiHZEV3zzcOQ</t>
  </si>
  <si>
    <t>Ember's Whisper</t>
  </si>
  <si>
    <t>b46Mbq524325jEN</t>
  </si>
  <si>
    <t>Aurora's Dream</t>
  </si>
  <si>
    <t>hL8SiwK3iBN6LrO</t>
  </si>
  <si>
    <t>Seraphic Echo</t>
  </si>
  <si>
    <t>hzOCKtQbNRv6Eyp</t>
  </si>
  <si>
    <t>Crystal Melody</t>
  </si>
  <si>
    <t>XwmJWdf4CDYF62x</t>
  </si>
  <si>
    <t>Harmony's Whisper</t>
  </si>
  <si>
    <t>2wFsmWJWKJzfKQ6</t>
  </si>
  <si>
    <t>Petal Dreams</t>
  </si>
  <si>
    <t>gOs4QUF5GZukt5M</t>
  </si>
  <si>
    <t>Enchanted Breeze</t>
  </si>
  <si>
    <t>s9GDaq6Xl9SHjSv</t>
  </si>
  <si>
    <t>Whispering Rivers</t>
  </si>
  <si>
    <t>HW0gDAf8Jxb6HEB</t>
  </si>
  <si>
    <t>Lullaby Cascade</t>
  </si>
  <si>
    <t>U5spLvqWK8gf84V</t>
  </si>
  <si>
    <t>Serene Serenade</t>
  </si>
  <si>
    <t>O6uz4TUlRrRJY2v</t>
  </si>
  <si>
    <t>Ember's Harmony</t>
  </si>
  <si>
    <t>GFvZBFScsVDs7nN</t>
  </si>
  <si>
    <t>Aurora's Serenade</t>
  </si>
  <si>
    <t>MgQSxIxve9R4jyj</t>
  </si>
  <si>
    <t>Nectarine Dream</t>
  </si>
  <si>
    <t>hjM0H7fGmSvLVl6</t>
  </si>
  <si>
    <t>Rose Petal Dance</t>
  </si>
  <si>
    <t>6zaDGXyYnNxjgtr</t>
  </si>
  <si>
    <t>Flamingo Tango</t>
  </si>
  <si>
    <t>sphQXubCDH1C88E</t>
  </si>
  <si>
    <t>Morning Glory</t>
  </si>
  <si>
    <t>thKCwiZBK1glEgL</t>
  </si>
  <si>
    <t>Radiant Dawn</t>
  </si>
  <si>
    <t>kavUnsOQQi3aQfg</t>
  </si>
  <si>
    <t>Ethereal Bliss</t>
  </si>
  <si>
    <t>Me9Wb0ZHQ5SnvV4</t>
  </si>
  <si>
    <t>Oceanic Whispers</t>
  </si>
  <si>
    <t>EqHguO55bNOirj4</t>
  </si>
  <si>
    <t>Enchanted Forest</t>
  </si>
  <si>
    <t>2OxQO0rJ32y5icB</t>
  </si>
  <si>
    <t>Midnight Serenade</t>
  </si>
  <si>
    <t>Df8kQOmEXiK7sLl</t>
  </si>
  <si>
    <t>Serene Sunset</t>
  </si>
  <si>
    <t>KWzJNwV46EfBXZy</t>
  </si>
  <si>
    <t>Radiant Blossoms</t>
  </si>
  <si>
    <t>MRtsnQclBOCKJVX</t>
  </si>
  <si>
    <t>Aurora's Dance</t>
  </si>
  <si>
    <t>RJxKXTYiiwuXRh6</t>
  </si>
  <si>
    <t>CH4lr6DhBhURbNz</t>
  </si>
  <si>
    <t>Ethereal Glow</t>
  </si>
  <si>
    <t>fzyUhYVq1qVajeP</t>
  </si>
  <si>
    <t>Midnight Melody</t>
  </si>
  <si>
    <t>Bsn6L7tyv4FJuGp</t>
  </si>
  <si>
    <t>Seraphic Symphony</t>
  </si>
  <si>
    <t>zDkwgUNnlnRiMK1</t>
  </si>
  <si>
    <t>Velvet Symphony</t>
  </si>
  <si>
    <t>xk5FqYtGL67CDh0</t>
  </si>
  <si>
    <t>Starlit Dreams</t>
  </si>
  <si>
    <t>eadqdJVbmmtJkzG</t>
  </si>
  <si>
    <t>Tranquil Whispers</t>
  </si>
  <si>
    <t>sYt7j2ETkz1waI5</t>
  </si>
  <si>
    <t>Aurora's Lullaby</t>
  </si>
  <si>
    <t>GID9VVYbBzl6KTB</t>
  </si>
  <si>
    <t>Stardust Harmony</t>
  </si>
  <si>
    <t>ksgLPoYJPPLQdxz</t>
  </si>
  <si>
    <t>Radiant Cascade</t>
  </si>
  <si>
    <t>OkXLBQIzUZmCJlo</t>
  </si>
  <si>
    <t>Ethereal Symphony</t>
  </si>
  <si>
    <t>StCS0img3LWBQ3t</t>
  </si>
  <si>
    <t>Crystal Symphony</t>
  </si>
  <si>
    <t>4WprJexaINW1ARv</t>
  </si>
  <si>
    <t>Velvet Melody</t>
  </si>
  <si>
    <t>RCnRgkz4NQurkOF</t>
  </si>
  <si>
    <t>Whispering Wave</t>
  </si>
  <si>
    <t>1356EYlpwpoBKjw</t>
  </si>
  <si>
    <t>Eternal Love</t>
  </si>
  <si>
    <t>hJj4EEVzOdUAbyk</t>
  </si>
  <si>
    <t>Dance of Hearts</t>
  </si>
  <si>
    <t>Sk4v2gJoRWypUwj</t>
  </si>
  <si>
    <t>Prince's Charm</t>
  </si>
  <si>
    <t>i0bAWyalymJDbNE</t>
  </si>
  <si>
    <t>Perfect Harmony</t>
  </si>
  <si>
    <t>mSEPnNN5VXwtTjX</t>
  </si>
  <si>
    <t>Rose Elegance</t>
  </si>
  <si>
    <t>u2WIPnZzKHNLJvX</t>
  </si>
  <si>
    <t>Summer Breeze</t>
  </si>
  <si>
    <t>P2es4iIndwS6B8n</t>
  </si>
  <si>
    <t>Whispering Petals</t>
  </si>
  <si>
    <t>wjW4L96wcdCEyG9</t>
  </si>
  <si>
    <t>Serenity's Touch</t>
  </si>
  <si>
    <t>HL4BUGzSIL6ehgh</t>
  </si>
  <si>
    <t>Moonlit Romance</t>
  </si>
  <si>
    <t>ysZNLOqKt4LG6J1</t>
  </si>
  <si>
    <t>Celestial Spark</t>
  </si>
  <si>
    <t>CKd4DUDrcXp9SFU</t>
  </si>
  <si>
    <t>Radiant Bliss</t>
  </si>
  <si>
    <t>s4V6dKEvBjTLFWr</t>
  </si>
  <si>
    <t>Enchanted Dream</t>
  </si>
  <si>
    <t>g0xghfmN1J2Hrp7</t>
  </si>
  <si>
    <t>Starlit Symphony</t>
  </si>
  <si>
    <t>7FcsXKA4nfmw7U6</t>
  </si>
  <si>
    <t>Aurora's Grace</t>
  </si>
  <si>
    <t>4VXtq8QrI7iLTJq</t>
  </si>
  <si>
    <t>Radiant Blossom</t>
  </si>
  <si>
    <t>zQMcRyLcImXt14I</t>
  </si>
  <si>
    <t>Cozy Corner</t>
  </si>
  <si>
    <t>ULY9RDQxQ9eZd3i</t>
  </si>
  <si>
    <t>Serene Sanctuary</t>
  </si>
  <si>
    <t>9SoI5lzvFxKRvMu</t>
  </si>
  <si>
    <t>Moonlit Garden</t>
  </si>
  <si>
    <t>s9Qzk4zRIaHRkJV</t>
  </si>
  <si>
    <t>Tranquil Haven</t>
  </si>
  <si>
    <t>86vVmvhVlh08TVm</t>
  </si>
  <si>
    <t>Enchanted Oasis</t>
  </si>
  <si>
    <t>D25VV5bbHo3QoEY</t>
  </si>
  <si>
    <t>Radiant Bloom</t>
  </si>
  <si>
    <t>jki8Z2GOJJiv1XE</t>
  </si>
  <si>
    <t>Velvet Touch</t>
  </si>
  <si>
    <t>LZSZKTGJJcJSjmF</t>
  </si>
  <si>
    <t>Tranquil Oasis</t>
  </si>
  <si>
    <t>jJx4hAYKvQNraD0</t>
  </si>
  <si>
    <t>Serene Elegance</t>
  </si>
  <si>
    <t>ZMCQyrAqzVAKeQg</t>
  </si>
  <si>
    <t>Whispering Zen</t>
  </si>
  <si>
    <t>hsdUMXSnUKAqkGY</t>
  </si>
  <si>
    <t>Moonlit Charm</t>
  </si>
  <si>
    <t>tnAQj7iX4T2huhf</t>
  </si>
  <si>
    <t>Enchanted Haven</t>
  </si>
  <si>
    <t>zWDvv43f0uPzVcj</t>
  </si>
  <si>
    <t>Ethereal Essence</t>
  </si>
  <si>
    <t>1PHrnuEVoRPQNqt</t>
  </si>
  <si>
    <t>Seraphic Serenity</t>
  </si>
  <si>
    <t>1jFpHrM5Bd8LsMT</t>
  </si>
  <si>
    <t>Tranquil Elegance</t>
  </si>
  <si>
    <t>Ii1tROPxabcVyYN</t>
  </si>
  <si>
    <t>Moonlit Essence</t>
  </si>
  <si>
    <t>FNw3Xax3JxHBlEu</t>
  </si>
  <si>
    <t>Petal Serenity</t>
  </si>
  <si>
    <t>xiwtOc6pDMKUnWQ</t>
  </si>
  <si>
    <t>Seraphic Essence</t>
  </si>
  <si>
    <t>HhTEIL</t>
  </si>
  <si>
    <t>aSprXQ</t>
  </si>
  <si>
    <t>UTjTiD</t>
  </si>
  <si>
    <t>OdSnkb</t>
  </si>
  <si>
    <t>q8Kdtc</t>
  </si>
  <si>
    <t>jWx6Jq</t>
  </si>
  <si>
    <t>qOc4mf</t>
  </si>
  <si>
    <t>y54Rww</t>
  </si>
  <si>
    <t>NQEGWw</t>
  </si>
  <si>
    <t>HosFZg</t>
  </si>
  <si>
    <t>eAKFSE</t>
  </si>
  <si>
    <t>E1LSmN</t>
  </si>
  <si>
    <t>ElG7dY</t>
  </si>
  <si>
    <t>6OK205</t>
  </si>
  <si>
    <t>6ahfL6</t>
  </si>
  <si>
    <t>HoYScX</t>
  </si>
  <si>
    <t>LWnLu3</t>
  </si>
  <si>
    <t>45UbCx</t>
  </si>
  <si>
    <t>kHSB29</t>
  </si>
  <si>
    <t>wc6Tv0</t>
  </si>
  <si>
    <t>Cs8INI</t>
  </si>
  <si>
    <t>2a8KqA</t>
  </si>
  <si>
    <t>Ka9lL5</t>
  </si>
  <si>
    <t>bmtpHe</t>
  </si>
  <si>
    <t>VKHKfv</t>
  </si>
  <si>
    <t>l1Powm</t>
  </si>
  <si>
    <t>7I35Ub</t>
  </si>
  <si>
    <t>kBTJ5e</t>
  </si>
  <si>
    <t>2XzEv2</t>
  </si>
  <si>
    <t>n18I5S</t>
  </si>
  <si>
    <t>HhJV5M</t>
  </si>
  <si>
    <t>ugk7Vx</t>
  </si>
  <si>
    <t>qjWICF</t>
  </si>
  <si>
    <t>7v57rq</t>
  </si>
  <si>
    <t>WWKc63</t>
  </si>
  <si>
    <t>Wr8wzY</t>
  </si>
  <si>
    <t>NrBNB8</t>
  </si>
  <si>
    <t>7Y8BHH</t>
  </si>
  <si>
    <t>YPKRmY</t>
  </si>
  <si>
    <t>w51B0c</t>
  </si>
  <si>
    <t>3eTZ9Y</t>
  </si>
  <si>
    <t>yL45aW</t>
  </si>
  <si>
    <t>psFVQj</t>
  </si>
  <si>
    <t>lSXA3F</t>
  </si>
  <si>
    <t>CNOf41</t>
  </si>
  <si>
    <t>O1MgSH</t>
  </si>
  <si>
    <t>7BYODR</t>
  </si>
  <si>
    <t>EvpfHn</t>
  </si>
  <si>
    <t>3MC9Ug</t>
  </si>
  <si>
    <t>7TxFjo</t>
  </si>
  <si>
    <t>NmPDO1</t>
  </si>
  <si>
    <t>oNFB5q</t>
  </si>
  <si>
    <t>zcA1hf</t>
  </si>
  <si>
    <t>x8GTBN</t>
  </si>
  <si>
    <t>9eQW0O</t>
  </si>
  <si>
    <t>SKWfWn</t>
  </si>
  <si>
    <t>ejh3UD</t>
  </si>
  <si>
    <t>TddD06</t>
  </si>
  <si>
    <t>yf4MFv</t>
  </si>
  <si>
    <t>HTvaFk</t>
  </si>
  <si>
    <t>zyFcyv</t>
  </si>
  <si>
    <t>ozfTgx</t>
  </si>
  <si>
    <t>ZYeR3v</t>
  </si>
  <si>
    <t>vDXSwx</t>
  </si>
  <si>
    <t>h0kPxn</t>
  </si>
  <si>
    <t>QfCJZk</t>
  </si>
  <si>
    <t>k2kYAu</t>
  </si>
  <si>
    <t>IWTwWR</t>
  </si>
  <si>
    <t>PbmXF6</t>
  </si>
  <si>
    <t>hYq7dB</t>
  </si>
  <si>
    <t>jB9sNI</t>
  </si>
  <si>
    <t>An3CZh</t>
  </si>
  <si>
    <t>2inSLK</t>
  </si>
  <si>
    <t>hyWKKT</t>
  </si>
  <si>
    <t>Dvzb1p</t>
  </si>
  <si>
    <t>Y9y6sF</t>
  </si>
  <si>
    <t>ynO4tB</t>
  </si>
  <si>
    <t>OxX5hO</t>
  </si>
  <si>
    <t>oGNpi6</t>
  </si>
  <si>
    <t>WU2DzG</t>
  </si>
  <si>
    <t>5Gso9m</t>
  </si>
  <si>
    <t>uMzK1m</t>
  </si>
  <si>
    <t>GZ6cCI</t>
  </si>
  <si>
    <t>bQO2j7</t>
  </si>
  <si>
    <t>b5NxCW</t>
  </si>
  <si>
    <t>Fn7VoL</t>
  </si>
  <si>
    <t>xX9npz</t>
  </si>
  <si>
    <t>lDYIo5</t>
  </si>
  <si>
    <t>NZNqwG</t>
  </si>
  <si>
    <t>67ZnDn</t>
  </si>
  <si>
    <t>Zkr6oW</t>
  </si>
  <si>
    <t>V9nKbp</t>
  </si>
  <si>
    <t>Y35QDu</t>
  </si>
  <si>
    <t>GLydee</t>
  </si>
  <si>
    <t>XkGuMj</t>
  </si>
  <si>
    <t>xKDI3h</t>
  </si>
  <si>
    <t>rmZst5</t>
  </si>
  <si>
    <t>Hi2pYu</t>
  </si>
  <si>
    <t>HUygLU</t>
  </si>
  <si>
    <t>kQj1Im</t>
  </si>
  <si>
    <t>zqbUWE</t>
  </si>
  <si>
    <t>PSakyg</t>
  </si>
  <si>
    <t>3Y9qME</t>
  </si>
  <si>
    <t>HDroDp</t>
  </si>
  <si>
    <t>BadIK3</t>
  </si>
  <si>
    <t>Ix0maj</t>
  </si>
  <si>
    <t>EFDbkZ</t>
  </si>
  <si>
    <t>HxUe1T</t>
  </si>
  <si>
    <t>gfKC6S</t>
  </si>
  <si>
    <t>Okb3JP</t>
  </si>
  <si>
    <t>JFLdnH</t>
  </si>
  <si>
    <t>zJr5Bv</t>
  </si>
  <si>
    <t>TSXZlG</t>
  </si>
  <si>
    <t>MYlNAI</t>
  </si>
  <si>
    <t>qTLA9x</t>
  </si>
  <si>
    <t>INBjxV</t>
  </si>
  <si>
    <t>yOhchv</t>
  </si>
  <si>
    <t>n6PwXP</t>
  </si>
  <si>
    <t>Khvxjt</t>
  </si>
  <si>
    <t>Kriyp7</t>
  </si>
  <si>
    <t>ubwlc7</t>
  </si>
  <si>
    <t>fATSPM</t>
  </si>
  <si>
    <t>jF2GUx</t>
  </si>
  <si>
    <t>vQC2hB</t>
  </si>
  <si>
    <t>QyIVae</t>
  </si>
  <si>
    <t>DfjBgG</t>
  </si>
  <si>
    <t>KFKzu6</t>
  </si>
  <si>
    <t>L78QL5</t>
  </si>
  <si>
    <t>8utS5q</t>
  </si>
  <si>
    <t>CCA6LQ</t>
  </si>
  <si>
    <t>JiXDlJ</t>
  </si>
  <si>
    <t>MmpAKU</t>
  </si>
  <si>
    <t>lMg3Qd</t>
  </si>
  <si>
    <t>n0B0Oe</t>
  </si>
  <si>
    <t>5gobNg</t>
  </si>
  <si>
    <t>zD9F9Y</t>
  </si>
  <si>
    <t>GsT92U</t>
  </si>
  <si>
    <t>y3XqND</t>
  </si>
  <si>
    <t>EgTtQ7</t>
  </si>
  <si>
    <t>PTWYuO</t>
  </si>
  <si>
    <t>75L6Mt</t>
  </si>
  <si>
    <t>xFgOWm</t>
  </si>
  <si>
    <t>8IW8PP</t>
  </si>
  <si>
    <t>fz9gT1</t>
  </si>
  <si>
    <t>j5PPe9</t>
  </si>
  <si>
    <t>7H1eRB</t>
  </si>
  <si>
    <t>VCMDoc</t>
  </si>
  <si>
    <t>fTiuTu</t>
  </si>
  <si>
    <t>COKcz8</t>
  </si>
  <si>
    <t>KjUPdf</t>
  </si>
  <si>
    <t>EAIbNX</t>
  </si>
  <si>
    <t>Ti3ZPP</t>
  </si>
  <si>
    <t>LF5HQj</t>
  </si>
  <si>
    <t>L58m86</t>
  </si>
  <si>
    <t>4XXNjn</t>
  </si>
  <si>
    <t>Giqlyk</t>
  </si>
  <si>
    <t>acqa2D</t>
  </si>
  <si>
    <t>yoLLHZ</t>
  </si>
  <si>
    <t>W3uosn</t>
  </si>
  <si>
    <t>2qHkSm</t>
  </si>
  <si>
    <t>V4tNre</t>
  </si>
  <si>
    <t>cpMHPb</t>
  </si>
  <si>
    <t>UPxtOj</t>
  </si>
  <si>
    <t>pOH67P</t>
  </si>
  <si>
    <t>S5QZNd</t>
  </si>
  <si>
    <t>zn33xh</t>
  </si>
  <si>
    <t>Dnxk3Z</t>
  </si>
  <si>
    <t>5CrEPu</t>
  </si>
  <si>
    <t>BJlDA8</t>
  </si>
  <si>
    <t>qAftDp</t>
  </si>
  <si>
    <t>GZJhX1</t>
  </si>
  <si>
    <t>ovqfXH</t>
  </si>
  <si>
    <t>cI1O8B</t>
  </si>
  <si>
    <t>OEZWWx</t>
  </si>
  <si>
    <t>cTfH4F</t>
  </si>
  <si>
    <t>48kYxE</t>
  </si>
  <si>
    <t>oExQLX</t>
  </si>
  <si>
    <t>oO0IwO</t>
  </si>
  <si>
    <t>IiOP1T</t>
  </si>
  <si>
    <t>OyjFyl</t>
  </si>
  <si>
    <t>Mse3Dx</t>
  </si>
  <si>
    <t>exhVCA</t>
  </si>
  <si>
    <t>6ALzz4</t>
  </si>
  <si>
    <t>3W15rC</t>
  </si>
  <si>
    <t>n8LJIm</t>
  </si>
  <si>
    <t>mlPnqE</t>
  </si>
  <si>
    <t>XXcLQ8</t>
  </si>
  <si>
    <t>z9va82</t>
  </si>
  <si>
    <t>jYHcEd</t>
  </si>
  <si>
    <t>uoEpor</t>
  </si>
  <si>
    <t>UK5ZxX</t>
  </si>
  <si>
    <t>9ZIUdI</t>
  </si>
  <si>
    <t>tFqsZt</t>
  </si>
  <si>
    <t>zUpvWN</t>
  </si>
  <si>
    <t>zZdKGe</t>
  </si>
  <si>
    <t>I0qlqR</t>
  </si>
  <si>
    <t>yYL7bk</t>
  </si>
  <si>
    <t>XbEKGy</t>
  </si>
  <si>
    <t>4OwExD</t>
  </si>
  <si>
    <t>zu782q3asf</t>
  </si>
  <si>
    <t>pelg829xjt</t>
  </si>
  <si>
    <t>sesduj1vu7</t>
  </si>
  <si>
    <t>wbcp2wckdu</t>
  </si>
  <si>
    <t>mo0hh038td</t>
  </si>
  <si>
    <t>9ojsc6bqs4</t>
  </si>
  <si>
    <t>aybuhlf0lm</t>
  </si>
  <si>
    <t>rgkxrt7my6</t>
  </si>
  <si>
    <t>jb2xr19u2m</t>
  </si>
  <si>
    <t>51eyvdcc09</t>
  </si>
  <si>
    <t>5opad6j31r</t>
  </si>
  <si>
    <t>fciig4g1iw</t>
  </si>
  <si>
    <t>w8xhjucsnn</t>
  </si>
  <si>
    <t>7zperhgnf8</t>
  </si>
  <si>
    <t>5jwn2vfnxm</t>
  </si>
  <si>
    <t>6lb1varqzz</t>
  </si>
  <si>
    <t>f04goi4xws</t>
  </si>
  <si>
    <t>8e50tolhxo</t>
  </si>
  <si>
    <t>nyr09kyd8l</t>
  </si>
  <si>
    <t>f6a9mcwna1</t>
  </si>
  <si>
    <t>lusn8j36gm</t>
  </si>
  <si>
    <t>g8ajfd7teg</t>
  </si>
  <si>
    <t>u0ohvli78e</t>
  </si>
  <si>
    <t>pz7zff3m01</t>
  </si>
  <si>
    <t>5ufdwj2ywe</t>
  </si>
  <si>
    <t>imwsyswczy</t>
  </si>
  <si>
    <t>ktfc6po7e2</t>
  </si>
  <si>
    <t>dhzz9jy6jn</t>
  </si>
  <si>
    <t>fo4c2rnute</t>
  </si>
  <si>
    <t>067j6q49gv</t>
  </si>
  <si>
    <t>zqjz6gabpr</t>
  </si>
  <si>
    <t>wuw81tpeqw</t>
  </si>
  <si>
    <t>7mkyibpj3p</t>
  </si>
  <si>
    <t>qiir39id0r</t>
  </si>
  <si>
    <t>m2t9d90vr6</t>
  </si>
  <si>
    <t>bdlx9hepdh</t>
  </si>
  <si>
    <t>9ohnyazfsa</t>
  </si>
  <si>
    <t>nd09n49f34</t>
  </si>
  <si>
    <t>xutbl5f984</t>
  </si>
  <si>
    <t>h85j72cpjd</t>
  </si>
  <si>
    <t>vll6pv96dg</t>
  </si>
  <si>
    <t>fmuv5n1yew</t>
  </si>
  <si>
    <t>mt9l6946k5</t>
  </si>
  <si>
    <t>ootel3hgot</t>
  </si>
  <si>
    <t>a1spdqox9o</t>
  </si>
  <si>
    <t>1zu52eglav</t>
  </si>
  <si>
    <t>3itl96beby</t>
  </si>
  <si>
    <t>14ok58lgjx</t>
  </si>
  <si>
    <t>761af8n9lp</t>
  </si>
  <si>
    <t>q8d0su3bgz</t>
  </si>
  <si>
    <t>31bwlpkynl</t>
  </si>
  <si>
    <t>9qzw4icinn</t>
  </si>
  <si>
    <t>9o73t4wsjg</t>
  </si>
  <si>
    <t>smb9256fhf</t>
  </si>
  <si>
    <t>d657lzoatm</t>
  </si>
  <si>
    <t>ajcuzwzc7v</t>
  </si>
  <si>
    <t>2x9t2qi9bi</t>
  </si>
  <si>
    <t>dx43imso85</t>
  </si>
  <si>
    <t>56dle8em1z</t>
  </si>
  <si>
    <t>byucigh0v8</t>
  </si>
  <si>
    <t>wqk6dq7umh</t>
  </si>
  <si>
    <t>t5va6rxusd</t>
  </si>
  <si>
    <t>d71859jg5x</t>
  </si>
  <si>
    <t>ps3rmm6ykq</t>
  </si>
  <si>
    <t>7lv8jeifvo</t>
  </si>
  <si>
    <t>evzpzrwta2</t>
  </si>
  <si>
    <t>yodkaaiq07</t>
  </si>
  <si>
    <t>cs0hza0vc5</t>
  </si>
  <si>
    <t>79v1zrh66z</t>
  </si>
  <si>
    <t>wgglvt8o61</t>
  </si>
  <si>
    <t>n8wd453syc</t>
  </si>
  <si>
    <t>7zj50295ht</t>
  </si>
  <si>
    <t>qf473rna0p</t>
  </si>
  <si>
    <t>b3pnk6n319</t>
  </si>
  <si>
    <t>amh1jl7wnu</t>
  </si>
  <si>
    <t>jsqpe789am</t>
  </si>
  <si>
    <t>74evfw0int</t>
  </si>
  <si>
    <t>5953nkmqbi</t>
  </si>
  <si>
    <t>b83usdbrpo</t>
  </si>
  <si>
    <t>npvxvvg3w2</t>
  </si>
  <si>
    <t>swvt23rwgq</t>
  </si>
  <si>
    <t>935ii2w0sf</t>
  </si>
  <si>
    <t>d9t5asbphe</t>
  </si>
  <si>
    <t>2c1z1rk0f8</t>
  </si>
  <si>
    <t>qwfyzrb0mv</t>
  </si>
  <si>
    <t>rhn2zj5urn</t>
  </si>
  <si>
    <t>nyh5w7c7a5</t>
  </si>
  <si>
    <t>nivrfdlwsf</t>
  </si>
  <si>
    <t>dke19xq14x</t>
  </si>
  <si>
    <t>2dn4mqnrk6</t>
  </si>
  <si>
    <t>255bxuk2r1</t>
  </si>
  <si>
    <t>8jph48t33c</t>
  </si>
  <si>
    <t>ay21fjl6p1</t>
  </si>
  <si>
    <t>n6alcfos4k</t>
  </si>
  <si>
    <t>avlgox5frm</t>
  </si>
  <si>
    <t>f7rccgz4zd</t>
  </si>
  <si>
    <t>tqmtaa4c54</t>
  </si>
  <si>
    <t>z3cv511j3c</t>
  </si>
  <si>
    <t>xtt86s0w7x</t>
  </si>
  <si>
    <t>olmdahbyl9</t>
  </si>
  <si>
    <t>sa2g5ax52d</t>
  </si>
  <si>
    <t>s8l9qupoul</t>
  </si>
  <si>
    <t>jajcr8rsu3</t>
  </si>
  <si>
    <t>x3pdx992aj</t>
  </si>
  <si>
    <t>fky943y57q</t>
  </si>
  <si>
    <t>5ue799vtm2</t>
  </si>
  <si>
    <t>96943eqnsk</t>
  </si>
  <si>
    <t>xacmy8bx8p</t>
  </si>
  <si>
    <t>oihcqdu9vp</t>
  </si>
  <si>
    <t>957wjugfod</t>
  </si>
  <si>
    <t>przqdng71v</t>
  </si>
  <si>
    <t>2h817vdz17</t>
  </si>
  <si>
    <t>79rjszxt0t</t>
  </si>
  <si>
    <t>a93cw3uhrk</t>
  </si>
  <si>
    <t>qg82f8lffa</t>
  </si>
  <si>
    <t>iltedog811</t>
  </si>
  <si>
    <t>py8snq5mu2</t>
  </si>
  <si>
    <t>4vn9qmtt5c</t>
  </si>
  <si>
    <t>zen0zch75r</t>
  </si>
  <si>
    <t>8fgfpz180n</t>
  </si>
  <si>
    <t>dr2s0z8514</t>
  </si>
  <si>
    <t>wqd2347dni</t>
  </si>
  <si>
    <t>12ctz3p1ha</t>
  </si>
  <si>
    <t>94lbtjhyin</t>
  </si>
  <si>
    <t>jircsyckq3</t>
  </si>
  <si>
    <t>sl947row49</t>
  </si>
  <si>
    <t>ur6gxc2oc0</t>
  </si>
  <si>
    <t>l9rjveiqft</t>
  </si>
  <si>
    <t>s4kr5oz8ew</t>
  </si>
  <si>
    <t>78tpfc31kk</t>
  </si>
  <si>
    <t>5ak2tl9v9z</t>
  </si>
  <si>
    <t>wckajuyi9y</t>
  </si>
  <si>
    <t>rji190333r</t>
  </si>
  <si>
    <t>vebs5c2ygf</t>
  </si>
  <si>
    <t>706w69r0r4</t>
  </si>
  <si>
    <t>mcgj8h3i7g</t>
  </si>
  <si>
    <t>rcy8f003lx</t>
  </si>
  <si>
    <t>p470a2faj7</t>
  </si>
  <si>
    <t>wcbj8o30rp</t>
  </si>
  <si>
    <t>x4l0ht4fqw</t>
  </si>
  <si>
    <t>k6z420ei7q</t>
  </si>
  <si>
    <t>yb1g673q7q</t>
  </si>
  <si>
    <t>kep7kj3sjw</t>
  </si>
  <si>
    <t>2v4omqwb68</t>
  </si>
  <si>
    <t>u6vz83sfj2</t>
  </si>
  <si>
    <t>pz3nahlf7e</t>
  </si>
  <si>
    <t>d61mktqrq2</t>
  </si>
  <si>
    <t>sszgbtehmq</t>
  </si>
  <si>
    <t>0z86lcqoq0</t>
  </si>
  <si>
    <t>blhl4c7aq1</t>
  </si>
  <si>
    <t>Z8VL3P4QYZA</t>
  </si>
  <si>
    <t>3J89QR41AB4</t>
  </si>
  <si>
    <t>471Z0RMSZZA</t>
  </si>
  <si>
    <t>5TXAXW3IHUB</t>
  </si>
  <si>
    <t>ZORMHXKFW8M</t>
  </si>
  <si>
    <t>91K703G2M33</t>
  </si>
  <si>
    <t>ZLDHNRWBDAK</t>
  </si>
  <si>
    <t>NNB8W0XWNC0</t>
  </si>
  <si>
    <t>P11LRFIH3Y7</t>
  </si>
  <si>
    <t>L9H7YH35NFH</t>
  </si>
  <si>
    <t>C5GQYTD7FUI</t>
  </si>
  <si>
    <t>JM268FCQYXQ</t>
  </si>
  <si>
    <t>BZOYAFOIJS6</t>
  </si>
  <si>
    <t>R8UUM3C01GV</t>
  </si>
  <si>
    <t>7OL0TQ6LKLF</t>
  </si>
  <si>
    <t>V2S35DL70AA</t>
  </si>
  <si>
    <t>AVF288MOHWF</t>
  </si>
  <si>
    <t>OJ1TB7U6U1M</t>
  </si>
  <si>
    <t>Z102K6SVB2T</t>
  </si>
  <si>
    <t>EASTCLYTL9X</t>
  </si>
  <si>
    <t>16V1GORYZVZ</t>
  </si>
  <si>
    <t>AASS4AMH7RT</t>
  </si>
  <si>
    <t>FANJ43DE5PX</t>
  </si>
  <si>
    <t>SDF5I3S4O38</t>
  </si>
  <si>
    <t>KE55LLVWYN8</t>
  </si>
  <si>
    <t>1EKSWBJF3BI</t>
  </si>
  <si>
    <t>RRV7X8T8VY7</t>
  </si>
  <si>
    <t>SLK6HIAGVUB</t>
  </si>
  <si>
    <t>7EMC2CPE07T</t>
  </si>
  <si>
    <t>8KGWD682W15</t>
  </si>
  <si>
    <t>C6MKC1X45P4</t>
  </si>
  <si>
    <t>2G8EVJH0CS4</t>
  </si>
  <si>
    <t>JPO75EXIOW0</t>
  </si>
  <si>
    <t>SA0K7BYEIDW</t>
  </si>
  <si>
    <t>EVFC0TS9FJG</t>
  </si>
  <si>
    <t>GL4L9GL4FJ7</t>
  </si>
  <si>
    <t>A7O4ZONH79T</t>
  </si>
  <si>
    <t>GCAIPVL6XE6</t>
  </si>
  <si>
    <t>IZTZ5HUABUF</t>
  </si>
  <si>
    <t>8DKHJMB9BH5</t>
  </si>
  <si>
    <t>D9M8KVDV1QB</t>
  </si>
  <si>
    <t>K6OVBWRPPHA</t>
  </si>
  <si>
    <t>9AOM9IL4PTV</t>
  </si>
  <si>
    <t>BZF3N7FKZPA</t>
  </si>
  <si>
    <t>LWQ4WU1XGG6</t>
  </si>
  <si>
    <t>3XEZZD0BLH9</t>
  </si>
  <si>
    <t>49FUSWBJ6PR</t>
  </si>
  <si>
    <t>EDDT35JNA1N</t>
  </si>
  <si>
    <t>48HG9QE900Z</t>
  </si>
  <si>
    <t>IRPLIWHODKB</t>
  </si>
  <si>
    <t>RGD49BRHAS4</t>
  </si>
  <si>
    <t>SLSUAK94WFV</t>
  </si>
  <si>
    <t>SVP5BPHMOEC</t>
  </si>
  <si>
    <t>E3NPU3BP1AK</t>
  </si>
  <si>
    <t>RSONUDSIVH6</t>
  </si>
  <si>
    <t>5KQ6NU2F0OW</t>
  </si>
  <si>
    <t>K983PM9HUKU</t>
  </si>
  <si>
    <t>5R9R935LJW3</t>
  </si>
  <si>
    <t>XAW5OPUF5F6</t>
  </si>
  <si>
    <t>BVD9TGX3PWV</t>
  </si>
  <si>
    <t>PX44IIM41EI</t>
  </si>
  <si>
    <t>AJJBXWS506Z</t>
  </si>
  <si>
    <t>9NG3M9Z5PG9</t>
  </si>
  <si>
    <t>W9DDKSOY64T</t>
  </si>
  <si>
    <t>73TK1S3KBVX</t>
  </si>
  <si>
    <t>GP11MDNARZ9</t>
  </si>
  <si>
    <t>D5972G2H8N9</t>
  </si>
  <si>
    <t>7VOAO71ROK5</t>
  </si>
  <si>
    <t>SQWWSBZQSE9</t>
  </si>
  <si>
    <t>ERS2VTNK3H6</t>
  </si>
  <si>
    <t>8CF2DKO8WAW</t>
  </si>
  <si>
    <t>FSCA987CUUS</t>
  </si>
  <si>
    <t>4IZK9BD8QNJ</t>
  </si>
  <si>
    <t>BHP8AD4032E</t>
  </si>
  <si>
    <t>5JJ60H27OSH</t>
  </si>
  <si>
    <t>W0WOQ64ZHC3</t>
  </si>
  <si>
    <t>IWXR3URPLEH</t>
  </si>
  <si>
    <t>M6Y4E4CUCY7</t>
  </si>
  <si>
    <t>5EGRR8UD6KV</t>
  </si>
  <si>
    <t>333XYVGO5L6</t>
  </si>
  <si>
    <t>3T9ZR4NU9SZ</t>
  </si>
  <si>
    <t>CRAFLLFA8GM</t>
  </si>
  <si>
    <t>7FKE3Y8VDCY</t>
  </si>
  <si>
    <t>20TYHW03351</t>
  </si>
  <si>
    <t>R0W5T28T9OJ</t>
  </si>
  <si>
    <t>Y7IZQ2JCYWH</t>
  </si>
  <si>
    <t>UHRJVF9S1WF</t>
  </si>
  <si>
    <t>9W3JMSH1ZLA</t>
  </si>
  <si>
    <t>Q88S3EM7H87</t>
  </si>
  <si>
    <t>6101YX12KD9</t>
  </si>
  <si>
    <t>JXAUYNZJ7Q1</t>
  </si>
  <si>
    <t>YYV1CAKR3T9</t>
  </si>
  <si>
    <t>YRR5VC4QARL</t>
  </si>
  <si>
    <t>XSBEJNBL5OD</t>
  </si>
  <si>
    <t>QAIANGACIFF</t>
  </si>
  <si>
    <t>OVJ7NH3HF0N</t>
  </si>
  <si>
    <t>CBHGQC9P674</t>
  </si>
  <si>
    <t>XZCAMS0J81Y</t>
  </si>
  <si>
    <t>75RIZD3BE6Q</t>
  </si>
  <si>
    <t>Y4SHYVVDZVM</t>
  </si>
  <si>
    <t>2TKS95hlgM0jREc</t>
  </si>
  <si>
    <t>SEQ3DY2</t>
  </si>
  <si>
    <t>AO6VHQV</t>
  </si>
  <si>
    <t>N5IND4Z</t>
  </si>
  <si>
    <t>X55AL5F</t>
  </si>
  <si>
    <t>XQIS2K3</t>
  </si>
  <si>
    <t>Y14PDHG</t>
  </si>
  <si>
    <t>3NI8DCO</t>
  </si>
  <si>
    <t>8QT62N3</t>
  </si>
  <si>
    <t>W6N9SHK</t>
  </si>
  <si>
    <t>E8VJPG0</t>
  </si>
  <si>
    <t>8UYF0OJ</t>
  </si>
  <si>
    <t>MY5R5O5</t>
  </si>
  <si>
    <t>YBOMFD3</t>
  </si>
  <si>
    <t>23L5CSP</t>
  </si>
  <si>
    <t>IKNGDB8</t>
  </si>
  <si>
    <t>33TY30S</t>
  </si>
  <si>
    <t>GL9P3VT</t>
  </si>
  <si>
    <t>2752GGF</t>
  </si>
  <si>
    <t>CBDPKC9</t>
  </si>
  <si>
    <t>MDCWO58</t>
  </si>
  <si>
    <t>FJFH978</t>
  </si>
  <si>
    <t>PPZ5ZU1</t>
  </si>
  <si>
    <t>AZVPWWE</t>
  </si>
  <si>
    <t>JV4073N</t>
  </si>
  <si>
    <t>7WXOFFT</t>
  </si>
  <si>
    <t>STHU8D1</t>
  </si>
  <si>
    <t>LK8DSJE</t>
  </si>
  <si>
    <t>J3C7GMH</t>
  </si>
  <si>
    <t>G2I3T00</t>
  </si>
  <si>
    <t>LE15XUZ</t>
  </si>
  <si>
    <t>5I4AI8V</t>
  </si>
  <si>
    <t>97WQRLO</t>
  </si>
  <si>
    <t>YXCO5LE</t>
  </si>
  <si>
    <t>KIJV21U</t>
  </si>
  <si>
    <t>PPU2OKH</t>
  </si>
  <si>
    <t>3YLYHQN</t>
  </si>
  <si>
    <t>TB8DF3W</t>
  </si>
  <si>
    <t>LQ49B6S</t>
  </si>
  <si>
    <t>79P8RZM</t>
  </si>
  <si>
    <t>QWF0Y6O</t>
  </si>
  <si>
    <t>D9DHMZL</t>
  </si>
  <si>
    <t>PU150Q3</t>
  </si>
  <si>
    <t>3BXCF7M</t>
  </si>
  <si>
    <t>GNN25IA</t>
  </si>
  <si>
    <t>JBTEXNV</t>
  </si>
  <si>
    <t>3MFD0UF</t>
  </si>
  <si>
    <t>4D2R9KU</t>
  </si>
  <si>
    <t>THA8Y5Z</t>
  </si>
  <si>
    <t>8TXW3M0</t>
  </si>
  <si>
    <t>C73YAEW</t>
  </si>
  <si>
    <t>KI2PG4Z</t>
  </si>
  <si>
    <t>W4T9UXU</t>
  </si>
  <si>
    <t>6YU9ECD</t>
  </si>
  <si>
    <t>AUZTDDF</t>
  </si>
  <si>
    <t>I9ERWW0</t>
  </si>
  <si>
    <t>0VCAYS6</t>
  </si>
  <si>
    <t>YVEFR30</t>
  </si>
  <si>
    <t>QZ960B4</t>
  </si>
  <si>
    <t>D4RA6Y5</t>
  </si>
  <si>
    <t>EW3X5GD</t>
  </si>
  <si>
    <t>OUY1R07</t>
  </si>
  <si>
    <t>6TLXCNG</t>
  </si>
  <si>
    <t>OG8M3P1</t>
  </si>
  <si>
    <t>3UOG38C</t>
  </si>
  <si>
    <t>ORRTRMM</t>
  </si>
  <si>
    <t>88VOAGA</t>
  </si>
  <si>
    <t>RRRBULT</t>
  </si>
  <si>
    <t>O1K46BI</t>
  </si>
  <si>
    <t>Z4D47OF</t>
  </si>
  <si>
    <t>Y0UAN78</t>
  </si>
  <si>
    <t>AG0NYBI</t>
  </si>
  <si>
    <t>YHXMBM4</t>
  </si>
  <si>
    <t>G9RGPC9</t>
  </si>
  <si>
    <t>IFEI9PY</t>
  </si>
  <si>
    <t>BQUGDJR</t>
  </si>
  <si>
    <t>Y112V5H</t>
  </si>
  <si>
    <t>DCLK6VI</t>
  </si>
  <si>
    <t>NI53EYA</t>
  </si>
  <si>
    <t>RUSI6EV</t>
  </si>
  <si>
    <t>7QSO93Y</t>
  </si>
  <si>
    <t>D2VKAU7</t>
  </si>
  <si>
    <t>02B265C</t>
  </si>
  <si>
    <t>9U5ETD2</t>
  </si>
  <si>
    <t>G7GJQB5</t>
  </si>
  <si>
    <t>A3HNPJ3</t>
  </si>
  <si>
    <t>L7DPQLO</t>
  </si>
  <si>
    <t>DBF2QXE</t>
  </si>
  <si>
    <t>FPGKSUT</t>
  </si>
  <si>
    <t>80FZ7CU</t>
  </si>
  <si>
    <t>0WBB7B2</t>
  </si>
  <si>
    <t>24BGI4E</t>
  </si>
  <si>
    <t>PB05PEK</t>
  </si>
  <si>
    <t>93GPBFE</t>
  </si>
  <si>
    <t>UQNPFK4</t>
  </si>
  <si>
    <t>ZVER5KP</t>
  </si>
  <si>
    <t>3I3AE8J</t>
  </si>
  <si>
    <t>NECMKNA</t>
  </si>
  <si>
    <t>6CJDIYA</t>
  </si>
  <si>
    <t>4TPXFLD</t>
  </si>
  <si>
    <t>7QZCFPB</t>
  </si>
  <si>
    <t>Delivery Date</t>
  </si>
  <si>
    <t>Country (FLOWERSHOPS)</t>
  </si>
  <si>
    <t>NULL</t>
  </si>
  <si>
    <t>Quantity</t>
  </si>
  <si>
    <t>ABC123</t>
  </si>
  <si>
    <t>ABC124</t>
  </si>
  <si>
    <t>ABC125</t>
  </si>
  <si>
    <t>ABC126</t>
  </si>
  <si>
    <t>ABC127</t>
  </si>
  <si>
    <t>ABC128</t>
  </si>
  <si>
    <t>ABC129</t>
  </si>
  <si>
    <t>ABC130</t>
  </si>
  <si>
    <t>ABC131</t>
  </si>
  <si>
    <t>ABC132</t>
  </si>
  <si>
    <t>ABC133</t>
  </si>
  <si>
    <t>ABC134</t>
  </si>
  <si>
    <t>ABC135</t>
  </si>
  <si>
    <t>ABC136</t>
  </si>
  <si>
    <t>ABC137</t>
  </si>
  <si>
    <t>ABC138</t>
  </si>
  <si>
    <t>ABC139</t>
  </si>
  <si>
    <t>ABC140</t>
  </si>
  <si>
    <t>ABC141</t>
  </si>
  <si>
    <t>ABC142</t>
  </si>
  <si>
    <t>ABC143</t>
  </si>
  <si>
    <t>ABC144</t>
  </si>
  <si>
    <t>ABC145</t>
  </si>
  <si>
    <t>ABC146</t>
  </si>
  <si>
    <t>ABC147</t>
  </si>
  <si>
    <t>ABC148</t>
  </si>
  <si>
    <t>ABC149</t>
  </si>
  <si>
    <t>ABC150</t>
  </si>
  <si>
    <t>ABC151</t>
  </si>
  <si>
    <t>ABC152</t>
  </si>
  <si>
    <t>ABC153</t>
  </si>
  <si>
    <t>ABC154</t>
  </si>
  <si>
    <t>ABC155</t>
  </si>
  <si>
    <t>ABC156</t>
  </si>
  <si>
    <t>ABC157</t>
  </si>
  <si>
    <t>ABC158</t>
  </si>
  <si>
    <t>ABC159</t>
  </si>
  <si>
    <t>ABC160</t>
  </si>
  <si>
    <t>ABC161</t>
  </si>
  <si>
    <t>ABC162</t>
  </si>
  <si>
    <t>ABC163</t>
  </si>
  <si>
    <t>ABC164</t>
  </si>
  <si>
    <t>ABC165</t>
  </si>
  <si>
    <t>ABC166</t>
  </si>
  <si>
    <t>ABC167</t>
  </si>
  <si>
    <t>ABC168</t>
  </si>
  <si>
    <t>ABC169</t>
  </si>
  <si>
    <t>ABC170</t>
  </si>
  <si>
    <t>ABC171</t>
  </si>
  <si>
    <t>ABC172</t>
  </si>
  <si>
    <t>ABC173</t>
  </si>
  <si>
    <t>ABC174</t>
  </si>
  <si>
    <t>ABC175</t>
  </si>
  <si>
    <t>ABC176</t>
  </si>
  <si>
    <t>ABC177</t>
  </si>
  <si>
    <t>ABC178</t>
  </si>
  <si>
    <t>ABC179</t>
  </si>
  <si>
    <t>ABC180</t>
  </si>
  <si>
    <t>ABC181</t>
  </si>
  <si>
    <t>ABC182</t>
  </si>
  <si>
    <t>ABC183</t>
  </si>
  <si>
    <t>ABC184</t>
  </si>
  <si>
    <t>ABC185</t>
  </si>
  <si>
    <t>ABC186</t>
  </si>
  <si>
    <t>ABC187</t>
  </si>
  <si>
    <t>ABC188</t>
  </si>
  <si>
    <t>ABC189</t>
  </si>
  <si>
    <t>ABC190</t>
  </si>
  <si>
    <t>ABC191</t>
  </si>
  <si>
    <t>ABC192</t>
  </si>
  <si>
    <t>ABC193</t>
  </si>
  <si>
    <t>ABC194</t>
  </si>
  <si>
    <t>ABC195</t>
  </si>
  <si>
    <t>ABC196</t>
  </si>
  <si>
    <t>ABC197</t>
  </si>
  <si>
    <t>ABC198</t>
  </si>
  <si>
    <t>ABC199</t>
  </si>
  <si>
    <t>ABC200</t>
  </si>
  <si>
    <t>ABC201</t>
  </si>
  <si>
    <t>ABC202</t>
  </si>
  <si>
    <t>ABC203</t>
  </si>
  <si>
    <t>ABC204</t>
  </si>
  <si>
    <t>ABC205</t>
  </si>
  <si>
    <t>ABC206</t>
  </si>
  <si>
    <t>ABC207</t>
  </si>
  <si>
    <t>ABC208</t>
  </si>
  <si>
    <t>ABC209</t>
  </si>
  <si>
    <t>ABC210</t>
  </si>
  <si>
    <t>ABC211</t>
  </si>
  <si>
    <t>ABC212</t>
  </si>
  <si>
    <t>ABC213</t>
  </si>
  <si>
    <t>ABC214</t>
  </si>
  <si>
    <t>ABC215</t>
  </si>
  <si>
    <t>ABC216</t>
  </si>
  <si>
    <t>ABC217</t>
  </si>
  <si>
    <t>ABC218</t>
  </si>
  <si>
    <t>ABC219</t>
  </si>
  <si>
    <t>ABC220</t>
  </si>
  <si>
    <t>ABC221</t>
  </si>
  <si>
    <t>ABC222</t>
  </si>
  <si>
    <t>ABC223</t>
  </si>
  <si>
    <t>ABC224</t>
  </si>
  <si>
    <t>ABC225</t>
  </si>
  <si>
    <t>ABC226</t>
  </si>
  <si>
    <t>ABC227</t>
  </si>
  <si>
    <t>ABC228</t>
  </si>
  <si>
    <t>ABC229</t>
  </si>
  <si>
    <t>ABC230</t>
  </si>
  <si>
    <t>ABC231</t>
  </si>
  <si>
    <t>ABC232</t>
  </si>
  <si>
    <t>ABC233</t>
  </si>
  <si>
    <t>ABC234</t>
  </si>
  <si>
    <t>ABC235</t>
  </si>
  <si>
    <t>ABC236</t>
  </si>
  <si>
    <t>ABC237</t>
  </si>
  <si>
    <t>ABC238</t>
  </si>
  <si>
    <t>ABC239</t>
  </si>
  <si>
    <t>ABC240</t>
  </si>
  <si>
    <t>ABC241</t>
  </si>
  <si>
    <t>ABC242</t>
  </si>
  <si>
    <t>ABC243</t>
  </si>
  <si>
    <t>ABC244</t>
  </si>
  <si>
    <t>ABC245</t>
  </si>
  <si>
    <t>ABC246</t>
  </si>
  <si>
    <t>ABC247</t>
  </si>
  <si>
    <t>ABC248</t>
  </si>
  <si>
    <t>ABC249</t>
  </si>
  <si>
    <t>ABC250</t>
  </si>
  <si>
    <t>ABC251</t>
  </si>
  <si>
    <t>ABC252</t>
  </si>
  <si>
    <t>ABC253</t>
  </si>
  <si>
    <t>ABC254</t>
  </si>
  <si>
    <t>ABC255</t>
  </si>
  <si>
    <t>ABC256</t>
  </si>
  <si>
    <t>ABC257</t>
  </si>
  <si>
    <t>ABC258</t>
  </si>
  <si>
    <t>ABC259</t>
  </si>
  <si>
    <t>ABC260</t>
  </si>
  <si>
    <t>ABC261</t>
  </si>
  <si>
    <t>ABC262</t>
  </si>
  <si>
    <t>ABC263</t>
  </si>
  <si>
    <t>ABC264</t>
  </si>
  <si>
    <t>ABC265</t>
  </si>
  <si>
    <t>ABC266</t>
  </si>
  <si>
    <t>ABC267</t>
  </si>
  <si>
    <t>ABC268</t>
  </si>
  <si>
    <t>ABC269</t>
  </si>
  <si>
    <t>ABC270</t>
  </si>
  <si>
    <t>ABC271</t>
  </si>
  <si>
    <t>ABC272</t>
  </si>
  <si>
    <t>ABC273</t>
  </si>
  <si>
    <t>ABC274</t>
  </si>
  <si>
    <t>ABC275</t>
  </si>
  <si>
    <t>ABC276</t>
  </si>
  <si>
    <t>ABC277</t>
  </si>
  <si>
    <t>ABC278</t>
  </si>
  <si>
    <t>ABC279</t>
  </si>
  <si>
    <t>ABC280</t>
  </si>
  <si>
    <t>ABC281</t>
  </si>
  <si>
    <t>ABC282</t>
  </si>
  <si>
    <t>ABC283</t>
  </si>
  <si>
    <t>ABC284</t>
  </si>
  <si>
    <t>ABC285</t>
  </si>
  <si>
    <t>ABC286</t>
  </si>
  <si>
    <t>ABC287</t>
  </si>
  <si>
    <t>ABC288</t>
  </si>
  <si>
    <t>ABC289</t>
  </si>
  <si>
    <t>ABC290</t>
  </si>
  <si>
    <t>ABC291</t>
  </si>
  <si>
    <t>ABC292</t>
  </si>
  <si>
    <t>ABC293</t>
  </si>
  <si>
    <t>ABC294</t>
  </si>
  <si>
    <t>ABC295</t>
  </si>
  <si>
    <t>ABC296</t>
  </si>
  <si>
    <t>ABC297</t>
  </si>
  <si>
    <t>ABC298</t>
  </si>
  <si>
    <t>ABC299</t>
  </si>
  <si>
    <t>ABC300</t>
  </si>
  <si>
    <t>ABC301</t>
  </si>
  <si>
    <t>ABC302</t>
  </si>
  <si>
    <t>ABC303</t>
  </si>
  <si>
    <t>ABC304</t>
  </si>
  <si>
    <t>ABC305</t>
  </si>
  <si>
    <t>ABC306</t>
  </si>
  <si>
    <t>ABC307</t>
  </si>
  <si>
    <t>ABC308</t>
  </si>
  <si>
    <t>ABC309</t>
  </si>
  <si>
    <t>ABC310</t>
  </si>
  <si>
    <t>ABC311</t>
  </si>
  <si>
    <t>ABC312</t>
  </si>
  <si>
    <t>ABC313</t>
  </si>
  <si>
    <t>ABC314</t>
  </si>
  <si>
    <t>ABC315</t>
  </si>
  <si>
    <t>ABC316</t>
  </si>
  <si>
    <t>ABC317</t>
  </si>
  <si>
    <t>ABC318</t>
  </si>
  <si>
    <t>ABC319</t>
  </si>
  <si>
    <t>ABC320</t>
  </si>
  <si>
    <t>ABC321</t>
  </si>
  <si>
    <t>ABC322</t>
  </si>
  <si>
    <t>ABC323</t>
  </si>
  <si>
    <t>ABC324</t>
  </si>
  <si>
    <t>ABC325</t>
  </si>
  <si>
    <t>ABC326</t>
  </si>
  <si>
    <t>ABC327</t>
  </si>
  <si>
    <t>ABC328</t>
  </si>
  <si>
    <t>ABC329</t>
  </si>
  <si>
    <t>ABC330</t>
  </si>
  <si>
    <t>ABC331</t>
  </si>
  <si>
    <t>ABC332</t>
  </si>
  <si>
    <t>ABC333</t>
  </si>
  <si>
    <t>ABC334</t>
  </si>
  <si>
    <t>ABC335</t>
  </si>
  <si>
    <t>ABC336</t>
  </si>
  <si>
    <t>ABC337</t>
  </si>
  <si>
    <t>ABC338</t>
  </si>
  <si>
    <t>ABC339</t>
  </si>
  <si>
    <t>ABC340</t>
  </si>
  <si>
    <t>ABC341</t>
  </si>
  <si>
    <t>ABC342</t>
  </si>
  <si>
    <t>ABC343</t>
  </si>
  <si>
    <t>ABC344</t>
  </si>
  <si>
    <t>ABC345</t>
  </si>
  <si>
    <t>ABC346</t>
  </si>
  <si>
    <t>ABC347</t>
  </si>
  <si>
    <t>ABC348</t>
  </si>
  <si>
    <t>ABC349</t>
  </si>
  <si>
    <t>ABC350</t>
  </si>
  <si>
    <t>ABC351</t>
  </si>
  <si>
    <t>ABC352</t>
  </si>
  <si>
    <t>ABC353</t>
  </si>
  <si>
    <t>ABC354</t>
  </si>
  <si>
    <t>ABC355</t>
  </si>
  <si>
    <t>ABC356</t>
  </si>
  <si>
    <t>ABC357</t>
  </si>
  <si>
    <t>ABC358</t>
  </si>
  <si>
    <t>ABC359</t>
  </si>
  <si>
    <t>ABC360</t>
  </si>
  <si>
    <t>ABC361</t>
  </si>
  <si>
    <t>ABC362</t>
  </si>
  <si>
    <t>ABC363</t>
  </si>
  <si>
    <t>ABC364</t>
  </si>
  <si>
    <t>ABC365</t>
  </si>
  <si>
    <t>ABC366</t>
  </si>
  <si>
    <t>ABC367</t>
  </si>
  <si>
    <t>ABC368</t>
  </si>
  <si>
    <t>ABC369</t>
  </si>
  <si>
    <t>ABC370</t>
  </si>
  <si>
    <t>ABC371</t>
  </si>
  <si>
    <t>ABC372</t>
  </si>
  <si>
    <t>ABC373</t>
  </si>
  <si>
    <t>ABC374</t>
  </si>
  <si>
    <t>ABC375</t>
  </si>
  <si>
    <t>ABC376</t>
  </si>
  <si>
    <t>ABC377</t>
  </si>
  <si>
    <t>ABC378</t>
  </si>
  <si>
    <t>ABC379</t>
  </si>
  <si>
    <t>ABC380</t>
  </si>
  <si>
    <t>ABC381</t>
  </si>
  <si>
    <t>ABC382</t>
  </si>
  <si>
    <t>ABC383</t>
  </si>
  <si>
    <t>ABC384</t>
  </si>
  <si>
    <t>ABC385</t>
  </si>
  <si>
    <t>ABC386</t>
  </si>
  <si>
    <t>ABC387</t>
  </si>
  <si>
    <t>ABC388</t>
  </si>
  <si>
    <t>ABC389</t>
  </si>
  <si>
    <t>ABC390</t>
  </si>
  <si>
    <t>ABC391</t>
  </si>
  <si>
    <t>ABC392</t>
  </si>
  <si>
    <t>ABC393</t>
  </si>
  <si>
    <t>ABC394</t>
  </si>
  <si>
    <t>ABC395</t>
  </si>
  <si>
    <t>ABC396</t>
  </si>
  <si>
    <t>ABC397</t>
  </si>
  <si>
    <t>ABC398</t>
  </si>
  <si>
    <t>ABC399</t>
  </si>
  <si>
    <t>ABC400</t>
  </si>
  <si>
    <t>ABC401</t>
  </si>
  <si>
    <t>ABC402</t>
  </si>
  <si>
    <t>ABC403</t>
  </si>
  <si>
    <t>ABC404</t>
  </si>
  <si>
    <t>ABC405</t>
  </si>
  <si>
    <t>ABC406</t>
  </si>
  <si>
    <t>ABC407</t>
  </si>
  <si>
    <t>ABC408</t>
  </si>
  <si>
    <t>ABC409</t>
  </si>
  <si>
    <t>ABC410</t>
  </si>
  <si>
    <t>ABC411</t>
  </si>
  <si>
    <t>ABC412</t>
  </si>
  <si>
    <t>ABC413</t>
  </si>
  <si>
    <t>ABC414</t>
  </si>
  <si>
    <t>ABC415</t>
  </si>
  <si>
    <t>ABC416</t>
  </si>
  <si>
    <t>ABC417</t>
  </si>
  <si>
    <t>ABC418</t>
  </si>
  <si>
    <t>ABC419</t>
  </si>
  <si>
    <t>ABC420</t>
  </si>
  <si>
    <t>ABC421</t>
  </si>
  <si>
    <t>ABC422</t>
  </si>
  <si>
    <t>ABC423</t>
  </si>
  <si>
    <t>ABC424</t>
  </si>
  <si>
    <t>ABC425</t>
  </si>
  <si>
    <t>ABC426</t>
  </si>
  <si>
    <t>ABC427</t>
  </si>
  <si>
    <t>ABC428</t>
  </si>
  <si>
    <t>ABC429</t>
  </si>
  <si>
    <t>ABC430</t>
  </si>
  <si>
    <t>ABC431</t>
  </si>
  <si>
    <t>ABC432</t>
  </si>
  <si>
    <t>ABC433</t>
  </si>
  <si>
    <t>ABC434</t>
  </si>
  <si>
    <t>ABC435</t>
  </si>
  <si>
    <t>ABC436</t>
  </si>
  <si>
    <t>ABC437</t>
  </si>
  <si>
    <t>ABC438</t>
  </si>
  <si>
    <t>ABC439</t>
  </si>
  <si>
    <t>ABC440</t>
  </si>
  <si>
    <t>ABC441</t>
  </si>
  <si>
    <t>ABC442</t>
  </si>
  <si>
    <t>ABC443</t>
  </si>
  <si>
    <t>ABC444</t>
  </si>
  <si>
    <t>ABC445</t>
  </si>
  <si>
    <t>ABC446</t>
  </si>
  <si>
    <t>ABC447</t>
  </si>
  <si>
    <t>ABC448</t>
  </si>
  <si>
    <t>ABC449</t>
  </si>
  <si>
    <t>ABC450</t>
  </si>
  <si>
    <t>ABC451</t>
  </si>
  <si>
    <t>ABC452</t>
  </si>
  <si>
    <t>ABC453</t>
  </si>
  <si>
    <t>ABC454</t>
  </si>
  <si>
    <t>ABC455</t>
  </si>
  <si>
    <t>ABC456</t>
  </si>
  <si>
    <t>ABC457</t>
  </si>
  <si>
    <t>ABC458</t>
  </si>
  <si>
    <t>ABC459</t>
  </si>
  <si>
    <t>ABC460</t>
  </si>
  <si>
    <t>ABC461</t>
  </si>
  <si>
    <t>ABC462</t>
  </si>
  <si>
    <t>ABC463</t>
  </si>
  <si>
    <t>ABC464</t>
  </si>
  <si>
    <t>ABC465</t>
  </si>
  <si>
    <t>ABC466</t>
  </si>
  <si>
    <t>ABC467</t>
  </si>
  <si>
    <t>ABC468</t>
  </si>
  <si>
    <t>ABC469</t>
  </si>
  <si>
    <t>ABC470</t>
  </si>
  <si>
    <t>ABC471</t>
  </si>
  <si>
    <t>ABC472</t>
  </si>
  <si>
    <t>ABC473</t>
  </si>
  <si>
    <t>ABC474</t>
  </si>
  <si>
    <t>ABC475</t>
  </si>
  <si>
    <t>ABC476</t>
  </si>
  <si>
    <t>ABC477</t>
  </si>
  <si>
    <t>ABC478</t>
  </si>
  <si>
    <t>ABC479</t>
  </si>
  <si>
    <t>ABC480</t>
  </si>
  <si>
    <t>ABC481</t>
  </si>
  <si>
    <t>ABC482</t>
  </si>
  <si>
    <t>ABC483</t>
  </si>
  <si>
    <t>ABC484</t>
  </si>
  <si>
    <t>ABC485</t>
  </si>
  <si>
    <t>ABC486</t>
  </si>
  <si>
    <t>ABC487</t>
  </si>
  <si>
    <t>ABC488</t>
  </si>
  <si>
    <t>ABC489</t>
  </si>
  <si>
    <t>ABC490</t>
  </si>
  <si>
    <t>ABC491</t>
  </si>
  <si>
    <t>ABC492</t>
  </si>
  <si>
    <t>ABC493</t>
  </si>
  <si>
    <t>ABC494</t>
  </si>
  <si>
    <t>ABC495</t>
  </si>
  <si>
    <t>ABC496</t>
  </si>
  <si>
    <t>ABC497</t>
  </si>
  <si>
    <t>ABC498</t>
  </si>
  <si>
    <t>ABC499</t>
  </si>
  <si>
    <t>ABC500</t>
  </si>
  <si>
    <t>ABC501</t>
  </si>
  <si>
    <t>ABC502</t>
  </si>
  <si>
    <t>ABC503</t>
  </si>
  <si>
    <t>ABC504</t>
  </si>
  <si>
    <t>ABC505</t>
  </si>
  <si>
    <t>ABC506</t>
  </si>
  <si>
    <t>ABC507</t>
  </si>
  <si>
    <t>ABC508</t>
  </si>
  <si>
    <t>ABC509</t>
  </si>
  <si>
    <t>ABC510</t>
  </si>
  <si>
    <t>ABC511</t>
  </si>
  <si>
    <t>ABC512</t>
  </si>
  <si>
    <t>ABC513</t>
  </si>
  <si>
    <t>ABC514</t>
  </si>
  <si>
    <t>ABC515</t>
  </si>
  <si>
    <t>ABC516</t>
  </si>
  <si>
    <t>ABC517</t>
  </si>
  <si>
    <t>ABC518</t>
  </si>
  <si>
    <t>ABC519</t>
  </si>
  <si>
    <t>ABC520</t>
  </si>
  <si>
    <t>ABC521</t>
  </si>
  <si>
    <t>ABC522</t>
  </si>
  <si>
    <t>ABC523</t>
  </si>
  <si>
    <t>ABC524</t>
  </si>
  <si>
    <t>ABC525</t>
  </si>
  <si>
    <t>ABC526</t>
  </si>
  <si>
    <t>ABC527</t>
  </si>
  <si>
    <t>ABC528</t>
  </si>
  <si>
    <t>ABC529</t>
  </si>
  <si>
    <t>ABC530</t>
  </si>
  <si>
    <t>ABC531</t>
  </si>
  <si>
    <t>ABC532</t>
  </si>
  <si>
    <t>ABC533</t>
  </si>
  <si>
    <t>ABC534</t>
  </si>
  <si>
    <t>ABC535</t>
  </si>
  <si>
    <t>ABC536</t>
  </si>
  <si>
    <t>ABC537</t>
  </si>
  <si>
    <t>ABC538</t>
  </si>
  <si>
    <t>ABC539</t>
  </si>
  <si>
    <t>ABC540</t>
  </si>
  <si>
    <t>ABC541</t>
  </si>
  <si>
    <t>ABC542</t>
  </si>
  <si>
    <t>ABC543</t>
  </si>
  <si>
    <t>ABC544</t>
  </si>
  <si>
    <t>ABC545</t>
  </si>
  <si>
    <t>ABC546</t>
  </si>
  <si>
    <t>ABC547</t>
  </si>
  <si>
    <t>ABC548</t>
  </si>
  <si>
    <t>ABC549</t>
  </si>
  <si>
    <t>ABC550</t>
  </si>
  <si>
    <t>ABC551</t>
  </si>
  <si>
    <t>ABC552</t>
  </si>
  <si>
    <t>ABC553</t>
  </si>
  <si>
    <t>ABC554</t>
  </si>
  <si>
    <t>ABC555</t>
  </si>
  <si>
    <t>ABC556</t>
  </si>
  <si>
    <t>ABC557</t>
  </si>
  <si>
    <t>ABC558</t>
  </si>
  <si>
    <t>ABC559</t>
  </si>
  <si>
    <t>ABC560</t>
  </si>
  <si>
    <t>ABC561</t>
  </si>
  <si>
    <t>ABC562</t>
  </si>
  <si>
    <t>ABC563</t>
  </si>
  <si>
    <t>ABC564</t>
  </si>
  <si>
    <t>ABC565</t>
  </si>
  <si>
    <t>ABC566</t>
  </si>
  <si>
    <t>ABC567</t>
  </si>
  <si>
    <t>ABC568</t>
  </si>
  <si>
    <t>ABC569</t>
  </si>
  <si>
    <t>ABC570</t>
  </si>
  <si>
    <t>ABC571</t>
  </si>
  <si>
    <t>ABC572</t>
  </si>
  <si>
    <t>ABC573</t>
  </si>
  <si>
    <t>ABC574</t>
  </si>
  <si>
    <t>ABC575</t>
  </si>
  <si>
    <t>ABC576</t>
  </si>
  <si>
    <t>ABC577</t>
  </si>
  <si>
    <t>ABC578</t>
  </si>
  <si>
    <t>ABC579</t>
  </si>
  <si>
    <t>ABC580</t>
  </si>
  <si>
    <t>ABC581</t>
  </si>
  <si>
    <t>ABC582</t>
  </si>
  <si>
    <t>ABC583</t>
  </si>
  <si>
    <t>ABC584</t>
  </si>
  <si>
    <t>ABC585</t>
  </si>
  <si>
    <t>ABC586</t>
  </si>
  <si>
    <t>ABC587</t>
  </si>
  <si>
    <t>ABC588</t>
  </si>
  <si>
    <t>ABC589</t>
  </si>
  <si>
    <t>ABC590</t>
  </si>
  <si>
    <t>ABC591</t>
  </si>
  <si>
    <t>ABC592</t>
  </si>
  <si>
    <t>ABC593</t>
  </si>
  <si>
    <t>ABC594</t>
  </si>
  <si>
    <t>ABC595</t>
  </si>
  <si>
    <t>ABC596</t>
  </si>
  <si>
    <t>ABC597</t>
  </si>
  <si>
    <t>ABC598</t>
  </si>
  <si>
    <t>ABC599</t>
  </si>
  <si>
    <t>ABC600</t>
  </si>
  <si>
    <t>ABC601</t>
  </si>
  <si>
    <t>ABC602</t>
  </si>
  <si>
    <t>ABC603</t>
  </si>
  <si>
    <t>ABC604</t>
  </si>
  <si>
    <t>ABC605</t>
  </si>
  <si>
    <t>ABC606</t>
  </si>
  <si>
    <t>ABC607</t>
  </si>
  <si>
    <t>ABC608</t>
  </si>
  <si>
    <t>ABC609</t>
  </si>
  <si>
    <t>ABC610</t>
  </si>
  <si>
    <t>ABC611</t>
  </si>
  <si>
    <t>ABC612</t>
  </si>
  <si>
    <t>ABC613</t>
  </si>
  <si>
    <t>ABC614</t>
  </si>
  <si>
    <t>ABC615</t>
  </si>
  <si>
    <t>ABC616</t>
  </si>
  <si>
    <t>ABC617</t>
  </si>
  <si>
    <t>ABC618</t>
  </si>
  <si>
    <t>ABC619</t>
  </si>
  <si>
    <t>ABC620</t>
  </si>
  <si>
    <t>ABC621</t>
  </si>
  <si>
    <t>ABC622</t>
  </si>
  <si>
    <t>ABC623</t>
  </si>
  <si>
    <t>ABC624</t>
  </si>
  <si>
    <t>ABC625</t>
  </si>
  <si>
    <t>ABC626</t>
  </si>
  <si>
    <t>ABC627</t>
  </si>
  <si>
    <t>ABC628</t>
  </si>
  <si>
    <t>ABC629</t>
  </si>
  <si>
    <t>ABC630</t>
  </si>
  <si>
    <t>ABC631</t>
  </si>
  <si>
    <t>ABC632</t>
  </si>
  <si>
    <t>ABC633</t>
  </si>
  <si>
    <t>ABC634</t>
  </si>
  <si>
    <t>ABC635</t>
  </si>
  <si>
    <t>ABC636</t>
  </si>
  <si>
    <t>ABC637</t>
  </si>
  <si>
    <t>ABC638</t>
  </si>
  <si>
    <t>ABC639</t>
  </si>
  <si>
    <t>ABC640</t>
  </si>
  <si>
    <t>ABC641</t>
  </si>
  <si>
    <t>ABC642</t>
  </si>
  <si>
    <t>ABC643</t>
  </si>
  <si>
    <t>ABC645</t>
  </si>
  <si>
    <t>ABC646</t>
  </si>
  <si>
    <t>ABC647</t>
  </si>
  <si>
    <t>ABC648</t>
  </si>
  <si>
    <t>ABC649</t>
  </si>
  <si>
    <t>ABC650</t>
  </si>
  <si>
    <t>ABC651</t>
  </si>
  <si>
    <t>ABC652</t>
  </si>
  <si>
    <t>ABC653</t>
  </si>
  <si>
    <t>ABC654</t>
  </si>
  <si>
    <t>ABC655</t>
  </si>
  <si>
    <t>ABC656</t>
  </si>
  <si>
    <t>ABC657</t>
  </si>
  <si>
    <t>ABC658</t>
  </si>
  <si>
    <t>ABC659</t>
  </si>
  <si>
    <t>ABC660</t>
  </si>
  <si>
    <t>ABC661</t>
  </si>
  <si>
    <t>ABC662</t>
  </si>
  <si>
    <t>ABC663</t>
  </si>
  <si>
    <t>ABC664</t>
  </si>
  <si>
    <t>ABC665</t>
  </si>
  <si>
    <t>ABC666</t>
  </si>
  <si>
    <t>ABC667</t>
  </si>
  <si>
    <t>ABC668</t>
  </si>
  <si>
    <t>ABC669</t>
  </si>
  <si>
    <t>ABC670</t>
  </si>
  <si>
    <t>ABC671</t>
  </si>
  <si>
    <t>ABC672</t>
  </si>
  <si>
    <t>ABC673</t>
  </si>
  <si>
    <t>ABC674</t>
  </si>
  <si>
    <t>ABC675</t>
  </si>
  <si>
    <t>ABC676</t>
  </si>
  <si>
    <t>ABC677</t>
  </si>
  <si>
    <t>ABC678</t>
  </si>
  <si>
    <t>ABC679</t>
  </si>
  <si>
    <t>ABC680</t>
  </si>
  <si>
    <t>ABC681</t>
  </si>
  <si>
    <t>ABC682</t>
  </si>
  <si>
    <t>ABC683</t>
  </si>
  <si>
    <t>ABC684</t>
  </si>
  <si>
    <t>ABC685</t>
  </si>
  <si>
    <t>ABC686</t>
  </si>
  <si>
    <t>ABC687</t>
  </si>
  <si>
    <t>ABC688</t>
  </si>
  <si>
    <t>ABC689</t>
  </si>
  <si>
    <t>ABC690</t>
  </si>
  <si>
    <t>ABC691</t>
  </si>
  <si>
    <t>ABC692</t>
  </si>
  <si>
    <t>ABC693</t>
  </si>
  <si>
    <t>ABC694</t>
  </si>
  <si>
    <t>ABC695</t>
  </si>
  <si>
    <t>ABC696</t>
  </si>
  <si>
    <t>ABC697</t>
  </si>
  <si>
    <t>ABC698</t>
  </si>
  <si>
    <t>ABC699</t>
  </si>
  <si>
    <t>ABC700</t>
  </si>
  <si>
    <t>ABC701</t>
  </si>
  <si>
    <t>ABC702</t>
  </si>
  <si>
    <t>ABC703</t>
  </si>
  <si>
    <t>ABC704</t>
  </si>
  <si>
    <t>ABC705</t>
  </si>
  <si>
    <t>ABC706</t>
  </si>
  <si>
    <t>ABC707</t>
  </si>
  <si>
    <t>ABC708</t>
  </si>
  <si>
    <t>ABC709</t>
  </si>
  <si>
    <t>ABC710</t>
  </si>
  <si>
    <t>ABC711</t>
  </si>
  <si>
    <t>ABC712</t>
  </si>
  <si>
    <t>ABC713</t>
  </si>
  <si>
    <t>ABC714</t>
  </si>
  <si>
    <t>ABC715</t>
  </si>
  <si>
    <t>ABC716</t>
  </si>
  <si>
    <t>ABC717</t>
  </si>
  <si>
    <t>ABC718</t>
  </si>
  <si>
    <t>ABC719</t>
  </si>
  <si>
    <t>ABC720</t>
  </si>
  <si>
    <t>ABC721</t>
  </si>
  <si>
    <t>ABC722</t>
  </si>
  <si>
    <t>ABC723</t>
  </si>
  <si>
    <t>ABC724</t>
  </si>
  <si>
    <t>ABC725</t>
  </si>
  <si>
    <t>ABC726</t>
  </si>
  <si>
    <t>ABC727</t>
  </si>
  <si>
    <t>ABC728</t>
  </si>
  <si>
    <t>ABC729</t>
  </si>
  <si>
    <t>ABC730</t>
  </si>
  <si>
    <t>ABC731</t>
  </si>
  <si>
    <t>ABC732</t>
  </si>
  <si>
    <t>ABC733</t>
  </si>
  <si>
    <t>ABC734</t>
  </si>
  <si>
    <t>ABC735</t>
  </si>
  <si>
    <t>ABC736</t>
  </si>
  <si>
    <t>ABC737</t>
  </si>
  <si>
    <t>ABC738</t>
  </si>
  <si>
    <t>ABC739</t>
  </si>
  <si>
    <t>ABC740</t>
  </si>
  <si>
    <t>ABC741</t>
  </si>
  <si>
    <t>ABC742</t>
  </si>
  <si>
    <t>ABC743</t>
  </si>
  <si>
    <t>ABC744</t>
  </si>
  <si>
    <t>ABC745</t>
  </si>
  <si>
    <t>ABC746</t>
  </si>
  <si>
    <t>ABC747</t>
  </si>
  <si>
    <t>ABC748</t>
  </si>
  <si>
    <t>ABC749</t>
  </si>
  <si>
    <t>ABC750</t>
  </si>
  <si>
    <t>ABC751</t>
  </si>
  <si>
    <t>ABC752</t>
  </si>
  <si>
    <t>ABC753</t>
  </si>
  <si>
    <t>ABC754</t>
  </si>
  <si>
    <t>ABC755</t>
  </si>
  <si>
    <t>ABC756</t>
  </si>
  <si>
    <t>ABC757</t>
  </si>
  <si>
    <t>ABC758</t>
  </si>
  <si>
    <t>ABC759</t>
  </si>
  <si>
    <t>ABC760</t>
  </si>
  <si>
    <t>ABC761</t>
  </si>
  <si>
    <t>ABC762</t>
  </si>
  <si>
    <t>ABC763</t>
  </si>
  <si>
    <t>ABC764</t>
  </si>
  <si>
    <t>ABC765</t>
  </si>
  <si>
    <t>ABC766</t>
  </si>
  <si>
    <t>ABC767</t>
  </si>
  <si>
    <t>ABC768</t>
  </si>
  <si>
    <t>ABC769</t>
  </si>
  <si>
    <t>ABC770</t>
  </si>
  <si>
    <t>ABC771</t>
  </si>
  <si>
    <t>ABC772</t>
  </si>
  <si>
    <t>ABC773</t>
  </si>
  <si>
    <t>ABC774</t>
  </si>
  <si>
    <t>ABC775</t>
  </si>
  <si>
    <t>ABC776</t>
  </si>
  <si>
    <t>ABC777</t>
  </si>
  <si>
    <t>ABC778</t>
  </si>
  <si>
    <t>ABC779</t>
  </si>
  <si>
    <t>ABC780</t>
  </si>
  <si>
    <t>ABC781</t>
  </si>
  <si>
    <t>ABC782</t>
  </si>
  <si>
    <t>ABC783</t>
  </si>
  <si>
    <t>ABC784</t>
  </si>
  <si>
    <t>ABC785</t>
  </si>
  <si>
    <t>ABC786</t>
  </si>
  <si>
    <t>ABC787</t>
  </si>
  <si>
    <t>ABC788</t>
  </si>
  <si>
    <t>ABC789</t>
  </si>
  <si>
    <t>ABC790</t>
  </si>
  <si>
    <t>ABC791</t>
  </si>
  <si>
    <t>ABC792</t>
  </si>
  <si>
    <t>ABC793</t>
  </si>
  <si>
    <t>ABC794</t>
  </si>
  <si>
    <t>ABC795</t>
  </si>
  <si>
    <t>ABC796</t>
  </si>
  <si>
    <t>ABC797</t>
  </si>
  <si>
    <t>ABC798</t>
  </si>
  <si>
    <t>ABC799</t>
  </si>
  <si>
    <t>ABC800</t>
  </si>
  <si>
    <t>ABC801</t>
  </si>
  <si>
    <t>ABC802</t>
  </si>
  <si>
    <t>ABC803</t>
  </si>
  <si>
    <t>ABC804</t>
  </si>
  <si>
    <t>ABC805</t>
  </si>
  <si>
    <t>ABC806</t>
  </si>
  <si>
    <t>ABC807</t>
  </si>
  <si>
    <t>ABC808</t>
  </si>
  <si>
    <t>ABC809</t>
  </si>
  <si>
    <t>ABC810</t>
  </si>
  <si>
    <t>ABC811</t>
  </si>
  <si>
    <t>ABC812</t>
  </si>
  <si>
    <t>ABC813</t>
  </si>
  <si>
    <t>ABC814</t>
  </si>
  <si>
    <t>ABC815</t>
  </si>
  <si>
    <t>ABC816</t>
  </si>
  <si>
    <t>ABC817</t>
  </si>
  <si>
    <t>ABC818</t>
  </si>
  <si>
    <t>ABC819</t>
  </si>
  <si>
    <t>ABC820</t>
  </si>
  <si>
    <t>ABC821</t>
  </si>
  <si>
    <t>ABC822</t>
  </si>
  <si>
    <t>ABC823</t>
  </si>
  <si>
    <t>ABC824</t>
  </si>
  <si>
    <t>ABC825</t>
  </si>
  <si>
    <t>ABC826</t>
  </si>
  <si>
    <t>ABC827</t>
  </si>
  <si>
    <t>ABC828</t>
  </si>
  <si>
    <t>ABC829</t>
  </si>
  <si>
    <t>ABC830</t>
  </si>
  <si>
    <t>ABC831</t>
  </si>
  <si>
    <t>ABC832</t>
  </si>
  <si>
    <t>ABC833</t>
  </si>
  <si>
    <t>ABC834</t>
  </si>
  <si>
    <t>ABC835</t>
  </si>
  <si>
    <t>ABC836</t>
  </si>
  <si>
    <t>ABC837</t>
  </si>
  <si>
    <t>ABC838</t>
  </si>
  <si>
    <t>ABC839</t>
  </si>
  <si>
    <t>ABC840</t>
  </si>
  <si>
    <t>ABC841</t>
  </si>
  <si>
    <t>ABC842</t>
  </si>
  <si>
    <t>ABC843</t>
  </si>
  <si>
    <t>ABC844</t>
  </si>
  <si>
    <t>ABC845</t>
  </si>
  <si>
    <t>ABC846</t>
  </si>
  <si>
    <t>ABC847</t>
  </si>
  <si>
    <t>ABC848</t>
  </si>
  <si>
    <t>ABC849</t>
  </si>
  <si>
    <t>ABC850</t>
  </si>
  <si>
    <t>ABC851</t>
  </si>
  <si>
    <t>ABC852</t>
  </si>
  <si>
    <t>ABC853</t>
  </si>
  <si>
    <t>ABC854</t>
  </si>
  <si>
    <t>ABC855</t>
  </si>
  <si>
    <t>ABC856</t>
  </si>
  <si>
    <t>ABC857</t>
  </si>
  <si>
    <t>ABC858</t>
  </si>
  <si>
    <t>ABC859</t>
  </si>
  <si>
    <t>ABC860</t>
  </si>
  <si>
    <t>ABC861</t>
  </si>
  <si>
    <t>ABC862</t>
  </si>
  <si>
    <t>ABC863</t>
  </si>
  <si>
    <t>ABC864</t>
  </si>
  <si>
    <t>ABC865</t>
  </si>
  <si>
    <t>ABC866</t>
  </si>
  <si>
    <t>ABC867</t>
  </si>
  <si>
    <t>ABC868</t>
  </si>
  <si>
    <t>ERD123</t>
  </si>
  <si>
    <t>ERD124</t>
  </si>
  <si>
    <t>ERD125</t>
  </si>
  <si>
    <t>ERD126</t>
  </si>
  <si>
    <t>ERD127</t>
  </si>
  <si>
    <t>ERD128</t>
  </si>
  <si>
    <t>ERD129</t>
  </si>
  <si>
    <t>ERD130</t>
  </si>
  <si>
    <t>ERD131</t>
  </si>
  <si>
    <t>ERD132</t>
  </si>
  <si>
    <t>ERD133</t>
  </si>
  <si>
    <t>ERD134</t>
  </si>
  <si>
    <t>ERD135</t>
  </si>
  <si>
    <t>ERD136</t>
  </si>
  <si>
    <t>ERD137</t>
  </si>
  <si>
    <t>ERD138</t>
  </si>
  <si>
    <t>ERD139</t>
  </si>
  <si>
    <t>ERD140</t>
  </si>
  <si>
    <t>ERD141</t>
  </si>
  <si>
    <t>ERD142</t>
  </si>
  <si>
    <t>ERD143</t>
  </si>
  <si>
    <t>ERD144</t>
  </si>
  <si>
    <t>ERD145</t>
  </si>
  <si>
    <t>ERD146</t>
  </si>
  <si>
    <t>ERD147</t>
  </si>
  <si>
    <t>ERD148</t>
  </si>
  <si>
    <t>ERD149</t>
  </si>
  <si>
    <t>ERD150</t>
  </si>
  <si>
    <t>ERD151</t>
  </si>
  <si>
    <t>ERD152</t>
  </si>
  <si>
    <t>ERD153</t>
  </si>
  <si>
    <t>ERD154</t>
  </si>
  <si>
    <t>ERD155</t>
  </si>
  <si>
    <t>ERD156</t>
  </si>
  <si>
    <t>ERD157</t>
  </si>
  <si>
    <t>ERD158</t>
  </si>
  <si>
    <t>ERD159</t>
  </si>
  <si>
    <t>ERD160</t>
  </si>
  <si>
    <t>ERD161</t>
  </si>
  <si>
    <t>ERD162</t>
  </si>
  <si>
    <t>ERD163</t>
  </si>
  <si>
    <t>ERD164</t>
  </si>
  <si>
    <t>ERD165</t>
  </si>
  <si>
    <t>ERD166</t>
  </si>
  <si>
    <t>ERD167</t>
  </si>
  <si>
    <t>ERD168</t>
  </si>
  <si>
    <t>ERD169</t>
  </si>
  <si>
    <t>ERD170</t>
  </si>
  <si>
    <t>ERD171</t>
  </si>
  <si>
    <t>ERD172</t>
  </si>
  <si>
    <t>ERD173</t>
  </si>
  <si>
    <t>ERD174</t>
  </si>
  <si>
    <t>ERD175</t>
  </si>
  <si>
    <t>ERD176</t>
  </si>
  <si>
    <t>ERD177</t>
  </si>
  <si>
    <t>ERD178</t>
  </si>
  <si>
    <t>ERD179</t>
  </si>
  <si>
    <t>ERD180</t>
  </si>
  <si>
    <t>ERD181</t>
  </si>
  <si>
    <t>ERD182</t>
  </si>
  <si>
    <t>ERD183</t>
  </si>
  <si>
    <t>ERD184</t>
  </si>
  <si>
    <t>ERD185</t>
  </si>
  <si>
    <t>ERD186</t>
  </si>
  <si>
    <t>ERD187</t>
  </si>
  <si>
    <t>ERD188</t>
  </si>
  <si>
    <t>ERD189</t>
  </si>
  <si>
    <t>ERD190</t>
  </si>
  <si>
    <t>ERD191</t>
  </si>
  <si>
    <t>ERD192</t>
  </si>
  <si>
    <t>ERD193</t>
  </si>
  <si>
    <t>ERD194</t>
  </si>
  <si>
    <t>ERD195</t>
  </si>
  <si>
    <t>ERD196</t>
  </si>
  <si>
    <t>ERD197</t>
  </si>
  <si>
    <t>ERD198</t>
  </si>
  <si>
    <t>ERD199</t>
  </si>
  <si>
    <t>ERD200</t>
  </si>
  <si>
    <t>ERD201</t>
  </si>
  <si>
    <t>ERD202</t>
  </si>
  <si>
    <t>ERD203</t>
  </si>
  <si>
    <t>ERD204</t>
  </si>
  <si>
    <t>ERD205</t>
  </si>
  <si>
    <t>ERD206</t>
  </si>
  <si>
    <t>ERD207</t>
  </si>
  <si>
    <t>ERD208</t>
  </si>
  <si>
    <t>ERD209</t>
  </si>
  <si>
    <t>ERD210</t>
  </si>
  <si>
    <t>ERD211</t>
  </si>
  <si>
    <t>ERD212</t>
  </si>
  <si>
    <t>ERD213</t>
  </si>
  <si>
    <t>ERD214</t>
  </si>
  <si>
    <t>ERD215</t>
  </si>
  <si>
    <t>ERD216</t>
  </si>
  <si>
    <t>ERD217</t>
  </si>
  <si>
    <t>ERD218</t>
  </si>
  <si>
    <t>ERD219</t>
  </si>
  <si>
    <t>ERD220</t>
  </si>
  <si>
    <t>ERD221</t>
  </si>
  <si>
    <t>ERD222</t>
  </si>
  <si>
    <t>ERD223</t>
  </si>
  <si>
    <t>ERD224</t>
  </si>
  <si>
    <t>ERD225</t>
  </si>
  <si>
    <t>ERD226</t>
  </si>
  <si>
    <t>ERD227</t>
  </si>
  <si>
    <t>ERD228</t>
  </si>
  <si>
    <t>ERD229</t>
  </si>
  <si>
    <t>ERD230</t>
  </si>
  <si>
    <t>ERD231</t>
  </si>
  <si>
    <t>ERD232</t>
  </si>
  <si>
    <t>ERD233</t>
  </si>
  <si>
    <t>ERD234</t>
  </si>
  <si>
    <t>ERD235</t>
  </si>
  <si>
    <t>ERD236</t>
  </si>
  <si>
    <t>ERD237</t>
  </si>
  <si>
    <t>ERD238</t>
  </si>
  <si>
    <t>ERD239</t>
  </si>
  <si>
    <t>ERD240</t>
  </si>
  <si>
    <t>ERD241</t>
  </si>
  <si>
    <t>ERD242</t>
  </si>
  <si>
    <t>ERD243</t>
  </si>
  <si>
    <t>ERD244</t>
  </si>
  <si>
    <t>ERD245</t>
  </si>
  <si>
    <t>ERD246</t>
  </si>
  <si>
    <t>ERD247</t>
  </si>
  <si>
    <t>ERD248</t>
  </si>
  <si>
    <t>ERD249</t>
  </si>
  <si>
    <t>ERD250</t>
  </si>
  <si>
    <t>ERD251</t>
  </si>
  <si>
    <t>ERD252</t>
  </si>
  <si>
    <t>ERD253</t>
  </si>
  <si>
    <t>ERD254</t>
  </si>
  <si>
    <t>ERD255</t>
  </si>
  <si>
    <t>ERD256</t>
  </si>
  <si>
    <t>ERD257</t>
  </si>
  <si>
    <t>ERD258</t>
  </si>
  <si>
    <t>ERD259</t>
  </si>
  <si>
    <t>ERD260</t>
  </si>
  <si>
    <t>ERD261</t>
  </si>
  <si>
    <t>ERD262</t>
  </si>
  <si>
    <t>ERD263</t>
  </si>
  <si>
    <t>ERD264</t>
  </si>
  <si>
    <t>ERD265</t>
  </si>
  <si>
    <t>ERD266</t>
  </si>
  <si>
    <t>ERD267</t>
  </si>
  <si>
    <t>ERD268</t>
  </si>
  <si>
    <t>ERD269</t>
  </si>
  <si>
    <t>ERD270</t>
  </si>
  <si>
    <t>ERD271</t>
  </si>
  <si>
    <t>ERD272</t>
  </si>
  <si>
    <t>ERD273</t>
  </si>
  <si>
    <t>ERD274</t>
  </si>
  <si>
    <t>ERD275</t>
  </si>
  <si>
    <t>ERD276</t>
  </si>
  <si>
    <t>ERD277</t>
  </si>
  <si>
    <t>ERD278</t>
  </si>
  <si>
    <t>ERD279</t>
  </si>
  <si>
    <t>ERD280</t>
  </si>
  <si>
    <t>ERD281</t>
  </si>
  <si>
    <t>ERD282</t>
  </si>
  <si>
    <t>ERD283</t>
  </si>
  <si>
    <t>ERD284</t>
  </si>
  <si>
    <t>ERD285</t>
  </si>
  <si>
    <t>ERD286</t>
  </si>
  <si>
    <t>ERD287</t>
  </si>
  <si>
    <t>ERD288</t>
  </si>
  <si>
    <t>ERD289</t>
  </si>
  <si>
    <t>ERD290</t>
  </si>
  <si>
    <t>ERD291</t>
  </si>
  <si>
    <t>ERD292</t>
  </si>
  <si>
    <t>ERD293</t>
  </si>
  <si>
    <t>ERD294</t>
  </si>
  <si>
    <t>ERD295</t>
  </si>
  <si>
    <t>ERD296</t>
  </si>
  <si>
    <t>ERD297</t>
  </si>
  <si>
    <t>ERD298</t>
  </si>
  <si>
    <t>ERD299</t>
  </si>
  <si>
    <t>ERD300</t>
  </si>
  <si>
    <t>ERD301</t>
  </si>
  <si>
    <t>ERD302</t>
  </si>
  <si>
    <t>ERD303</t>
  </si>
  <si>
    <t>ERD304</t>
  </si>
  <si>
    <t>ERD305</t>
  </si>
  <si>
    <t>ERD306</t>
  </si>
  <si>
    <t>ERD307</t>
  </si>
  <si>
    <t>ERD308</t>
  </si>
  <si>
    <t>ERD309</t>
  </si>
  <si>
    <t>ERD310</t>
  </si>
  <si>
    <t>ERD311</t>
  </si>
  <si>
    <t>ERD312</t>
  </si>
  <si>
    <t>ERD313</t>
  </si>
  <si>
    <t>ERD314</t>
  </si>
  <si>
    <t>ERD315</t>
  </si>
  <si>
    <t>ERD316</t>
  </si>
  <si>
    <t>ERD317</t>
  </si>
  <si>
    <t>ERD318</t>
  </si>
  <si>
    <t>ERD319</t>
  </si>
  <si>
    <t>45.226.223.197/20</t>
  </si>
  <si>
    <t>50.24.119.40/22</t>
  </si>
  <si>
    <t>244.40.71.248/15</t>
  </si>
  <si>
    <t>79.132.242.191/24</t>
  </si>
  <si>
    <t>142.49.187.93/12</t>
  </si>
  <si>
    <t>6.208.37.237/15</t>
  </si>
  <si>
    <t>231.139.132.209/12</t>
  </si>
  <si>
    <t>182.138.104.173/29</t>
  </si>
  <si>
    <t>193.238.2.29/26</t>
  </si>
  <si>
    <t>7.157.155.43/15</t>
  </si>
  <si>
    <t>47.189.242.160/27</t>
  </si>
  <si>
    <t>87.243.90.14/29</t>
  </si>
  <si>
    <t>169.225.194.68/28</t>
  </si>
  <si>
    <t>114.90.145.80/8</t>
  </si>
  <si>
    <t>37.65.193.134/19</t>
  </si>
  <si>
    <t>63.144.160.90/17</t>
  </si>
  <si>
    <t>246.68.229.83/16</t>
  </si>
  <si>
    <t>7.14.183.73/12</t>
  </si>
  <si>
    <t>114.34.246.87/15</t>
  </si>
  <si>
    <t>162.1.43.38/9</t>
  </si>
  <si>
    <t>179.11.78.174/26</t>
  </si>
  <si>
    <t>251.100.20.102/9</t>
  </si>
  <si>
    <t>183.104.153.194/28</t>
  </si>
  <si>
    <t>187.55.203.174/10</t>
  </si>
  <si>
    <t>187.112.105.205/9</t>
  </si>
  <si>
    <t>78.68.49.110/11</t>
  </si>
  <si>
    <t>157.77.153.242/12</t>
  </si>
  <si>
    <t>46.119.154.190/15</t>
  </si>
  <si>
    <t>156.58.217.89/12</t>
  </si>
  <si>
    <t>7.17.86.98/23</t>
  </si>
  <si>
    <t>167.253.199.113/23</t>
  </si>
  <si>
    <t>71.149.203.134/12</t>
  </si>
  <si>
    <t>44.185.154.152/14</t>
  </si>
  <si>
    <t>104.179.29.80/8</t>
  </si>
  <si>
    <t>189.153.29.228/19</t>
  </si>
  <si>
    <t>10.116.172.39/26</t>
  </si>
  <si>
    <t>211.42.109.186/9</t>
  </si>
  <si>
    <t>84.195.34.217/29</t>
  </si>
  <si>
    <t>47.8.44.121/13</t>
  </si>
  <si>
    <t>182.175.246.230/15</t>
  </si>
  <si>
    <t>197.80.223.60/26</t>
  </si>
  <si>
    <t>36.130.172.78/13</t>
  </si>
  <si>
    <t>116.202.98.55/13</t>
  </si>
  <si>
    <t>212.150.95.251/13</t>
  </si>
  <si>
    <t>70.1.101.45/10</t>
  </si>
  <si>
    <t>129.6.114.203/28</t>
  </si>
  <si>
    <t>117.226.67.135/30</t>
  </si>
  <si>
    <t>203.70.166.54/8</t>
  </si>
  <si>
    <t>212.181.189.217/12</t>
  </si>
  <si>
    <t>249.138.153.239/14</t>
  </si>
  <si>
    <t>160.114.47.64/30</t>
  </si>
  <si>
    <t>184.19.161.166/9</t>
  </si>
  <si>
    <t>33.160.184.40/13</t>
  </si>
  <si>
    <t>17.245.238.216/13</t>
  </si>
  <si>
    <t>212.154.37.55/15</t>
  </si>
  <si>
    <t>78.6.227.144/27</t>
  </si>
  <si>
    <t>227.253.115.47/17</t>
  </si>
  <si>
    <t>137.109.61.209/19</t>
  </si>
  <si>
    <t>106.95.126.10/19</t>
  </si>
  <si>
    <t>3.29.197.97/24</t>
  </si>
  <si>
    <t>149.251.27.103/26</t>
  </si>
  <si>
    <t>252.128.173.128/25</t>
  </si>
  <si>
    <t>201.79.220.168/28</t>
  </si>
  <si>
    <t>94.82.219.72/19</t>
  </si>
  <si>
    <t>136.180.120.125/11</t>
  </si>
  <si>
    <t>12.4.206.244/29</t>
  </si>
  <si>
    <t>227.166.107.208/10</t>
  </si>
  <si>
    <t>129.27.247.47/22</t>
  </si>
  <si>
    <t>245.149.190.89/12</t>
  </si>
  <si>
    <t>65.47.32.227/12</t>
  </si>
  <si>
    <t>166.183.140.232/27</t>
  </si>
  <si>
    <t>183.186.150.32/24</t>
  </si>
  <si>
    <t>170.25.47.194/11</t>
  </si>
  <si>
    <t>93.252.241.58/28</t>
  </si>
  <si>
    <t>188.233.73.32/16</t>
  </si>
  <si>
    <t>52.241.195.18/8</t>
  </si>
  <si>
    <t>78.170.169.184/11</t>
  </si>
  <si>
    <t>140.1.241.47/29</t>
  </si>
  <si>
    <t>178.58.116.22/15</t>
  </si>
  <si>
    <t>128.112.90.230/17</t>
  </si>
  <si>
    <t>201.210.199.53/10</t>
  </si>
  <si>
    <t>252.143.7.204/25</t>
  </si>
  <si>
    <t>125.218.32.253/12</t>
  </si>
  <si>
    <t>193.181.200.105/17</t>
  </si>
  <si>
    <t>244.52.104.219/21</t>
  </si>
  <si>
    <t>89.141.49.19/14</t>
  </si>
  <si>
    <t>205.210.140.57/24</t>
  </si>
  <si>
    <t>153.218.242.116/11</t>
  </si>
  <si>
    <t>138.203.181.134/15</t>
  </si>
  <si>
    <t>186.4.78.188/10</t>
  </si>
  <si>
    <t>231.192.237.213/25</t>
  </si>
  <si>
    <t>247.184.209.82/24</t>
  </si>
  <si>
    <t>223.200.238.45/17</t>
  </si>
  <si>
    <t>119.157.115.51/11</t>
  </si>
  <si>
    <t>116.243.96.138/8</t>
  </si>
  <si>
    <t>248.116.130.57/16</t>
  </si>
  <si>
    <t>139.125.125.230/13</t>
  </si>
  <si>
    <t>139.122.147.106/8</t>
  </si>
  <si>
    <t>158.43.224.211/21</t>
  </si>
  <si>
    <t>149.95.45.41/10</t>
  </si>
  <si>
    <t>209.43.107.121/27</t>
  </si>
  <si>
    <t>7.213.206.148/9</t>
  </si>
  <si>
    <t>155.191.223.152/27</t>
  </si>
  <si>
    <t>0.242.73.242/25</t>
  </si>
  <si>
    <t>47.179.229.222/20</t>
  </si>
  <si>
    <t>97.32.88.9/25</t>
  </si>
  <si>
    <t>195.39.250.118/14</t>
  </si>
  <si>
    <t>255.91.107.46/15</t>
  </si>
  <si>
    <t>224.83.243.122/12</t>
  </si>
  <si>
    <t>242.18.242.215/9</t>
  </si>
  <si>
    <t>243.242.214.37/11</t>
  </si>
  <si>
    <t>98.142.231.0/20</t>
  </si>
  <si>
    <t>9.134.232.136/27</t>
  </si>
  <si>
    <t>240.201.69.1/15</t>
  </si>
  <si>
    <t>91.144.14.161/15</t>
  </si>
  <si>
    <t>171.99.128.52/20</t>
  </si>
  <si>
    <t>102.66.46.254/26</t>
  </si>
  <si>
    <t>255.170.200.83/26</t>
  </si>
  <si>
    <t>54.23.153.8/13</t>
  </si>
  <si>
    <t>48.13.154.21/26</t>
  </si>
  <si>
    <t>41.30.5.114/11</t>
  </si>
  <si>
    <t>43.24.40.244/30</t>
  </si>
  <si>
    <t>12.72.56.156/24</t>
  </si>
  <si>
    <t>152.175.67.224/13</t>
  </si>
  <si>
    <t>102.238.11.111/23</t>
  </si>
  <si>
    <t>0.140.101.44/20</t>
  </si>
  <si>
    <t>223.130.146.181/19</t>
  </si>
  <si>
    <t>23.53.206.56/24</t>
  </si>
  <si>
    <t>54.195.191.29/8</t>
  </si>
  <si>
    <t>8.99.56.188/22</t>
  </si>
  <si>
    <t>218.149.117.236/8</t>
  </si>
  <si>
    <t>1.216.204.10/11</t>
  </si>
  <si>
    <t>224.135.217.96/8</t>
  </si>
  <si>
    <t>54.0.232.101/23</t>
  </si>
  <si>
    <t>164.181.129.74/18</t>
  </si>
  <si>
    <t>214.14.188.87/16</t>
  </si>
  <si>
    <t>106.241.242.135/24</t>
  </si>
  <si>
    <t>78.157.109.203/24</t>
  </si>
  <si>
    <t>201.41.145.0/26</t>
  </si>
  <si>
    <t>229.178.243.106/29</t>
  </si>
  <si>
    <t>96.158.94.201/29</t>
  </si>
  <si>
    <t>254.3.165.133/20</t>
  </si>
  <si>
    <t>141.213.179.103/15</t>
  </si>
  <si>
    <t>215.138.131.185/22</t>
  </si>
  <si>
    <t>127.86.236.23/12</t>
  </si>
  <si>
    <t>95.97.149.158/18</t>
  </si>
  <si>
    <t>132.86.171.10/14</t>
  </si>
  <si>
    <t>165.120.65.173/8</t>
  </si>
  <si>
    <t>24.123.16.174/23</t>
  </si>
  <si>
    <t>170.9.143.29/26</t>
  </si>
  <si>
    <t>215.208.12.63/24</t>
  </si>
  <si>
    <t>254.100.22.216/14</t>
  </si>
  <si>
    <t>145.120.179.173/16</t>
  </si>
  <si>
    <t>112.214.79.255/12</t>
  </si>
  <si>
    <t>227.13.234.232/24</t>
  </si>
  <si>
    <t>108.90.109.67/26</t>
  </si>
  <si>
    <t>228.161.209.89/16</t>
  </si>
  <si>
    <t>227.217.147.237/11</t>
  </si>
  <si>
    <t>30.214.112.135/27</t>
  </si>
  <si>
    <t>255.187.76.23/8</t>
  </si>
  <si>
    <t>58.228.228.172/25</t>
  </si>
  <si>
    <t>233.232.63.11/15</t>
  </si>
  <si>
    <t>50.75.11.214/29</t>
  </si>
  <si>
    <t>167.118.21.138/12</t>
  </si>
  <si>
    <t>27.224.144.123/9</t>
  </si>
  <si>
    <t>207.233.63.194/15</t>
  </si>
  <si>
    <t>167.10.232.40/26</t>
  </si>
  <si>
    <t>126.223.193.124/9</t>
  </si>
  <si>
    <t>65.213.116.68/29</t>
  </si>
  <si>
    <t>74.182.123.253/10</t>
  </si>
  <si>
    <t>22.246.45.197/16</t>
  </si>
  <si>
    <t>132.33.19.86/11</t>
  </si>
  <si>
    <t>159.223.241.191/18</t>
  </si>
  <si>
    <t>240.151.177.34/21</t>
  </si>
  <si>
    <t>152.10.158.24/14</t>
  </si>
  <si>
    <t>10.79.161.88/30</t>
  </si>
  <si>
    <t>77.66.87.79/12</t>
  </si>
  <si>
    <t>14.239.76.165/16</t>
  </si>
  <si>
    <t>254.31.230.49/18</t>
  </si>
  <si>
    <t>0.212.7.43/15</t>
  </si>
  <si>
    <t>86.138.88.204/18</t>
  </si>
  <si>
    <t>226.185.178.149/16</t>
  </si>
  <si>
    <t>127.118.43.121/27</t>
  </si>
  <si>
    <t>58.83.145.239/11</t>
  </si>
  <si>
    <t>238.156.25.255/8</t>
  </si>
  <si>
    <t>216.138.169.156/27</t>
  </si>
  <si>
    <t>61.195.105.18/11</t>
  </si>
  <si>
    <t>47.169.139.247/20</t>
  </si>
  <si>
    <t>80.157.213.7/27</t>
  </si>
  <si>
    <t>253.222.232.186/30</t>
  </si>
  <si>
    <t>128.231.223.233/25</t>
  </si>
  <si>
    <t>176.115.132.154/17</t>
  </si>
  <si>
    <t>42.222.249.179/9</t>
  </si>
  <si>
    <t>131.42.196.55/18</t>
  </si>
  <si>
    <t>199.166.254.145/30</t>
  </si>
  <si>
    <t>229.79.106.42/29</t>
  </si>
  <si>
    <t>149.13.155.43/9</t>
  </si>
  <si>
    <t>232.19.162.95/16</t>
  </si>
  <si>
    <t>72.74.30.1/30</t>
  </si>
  <si>
    <t>224.16.85.91/25</t>
  </si>
  <si>
    <t>186.158.49.131/10</t>
  </si>
  <si>
    <t>231.131.113.37/21</t>
  </si>
  <si>
    <t>201.80.220.95/10</t>
  </si>
  <si>
    <t>146.220.170.109/9</t>
  </si>
  <si>
    <t>41.217.13.104/21</t>
  </si>
  <si>
    <t>235.170.116.138/19</t>
  </si>
  <si>
    <t>75.194.156.61/19</t>
  </si>
  <si>
    <t>159.238.224.131/29</t>
  </si>
  <si>
    <t>231.180.138.168/17</t>
  </si>
  <si>
    <t>57.80.44.110/14</t>
  </si>
  <si>
    <t>29.5.33.255/13</t>
  </si>
  <si>
    <t>255.22.111.144/30</t>
  </si>
  <si>
    <t>117.134.140.71/13</t>
  </si>
  <si>
    <t>23.64.175.182/13</t>
  </si>
  <si>
    <t>128.185.131.140/29</t>
  </si>
  <si>
    <t>112.98.1.214/9</t>
  </si>
  <si>
    <t>242.130.54.26/8</t>
  </si>
  <si>
    <t>169.125.68.232/27</t>
  </si>
  <si>
    <t>169.26.40.10/16</t>
  </si>
  <si>
    <t>168.143.226.225/28</t>
  </si>
  <si>
    <t>24.125.75.176/10</t>
  </si>
  <si>
    <t>156.251.122.238/22</t>
  </si>
  <si>
    <t>158.51.209.108/24</t>
  </si>
  <si>
    <t>226.27.199.52/28</t>
  </si>
  <si>
    <t>165.161.170.109/8</t>
  </si>
  <si>
    <t>224.11.121.155/20</t>
  </si>
  <si>
    <t>115.238.55.221/17</t>
  </si>
  <si>
    <t>28.152.25.52/24</t>
  </si>
  <si>
    <t>147.95.85.116/14</t>
  </si>
  <si>
    <t>23.252.36.50/16</t>
  </si>
  <si>
    <t>135.96.115.220/30</t>
  </si>
  <si>
    <t>99.219.220.208/12</t>
  </si>
  <si>
    <t>122.143.97.138/13</t>
  </si>
  <si>
    <t>3.13.57.43/10</t>
  </si>
  <si>
    <t>34.111.232.183/8</t>
  </si>
  <si>
    <t>148.133.121.65/19</t>
  </si>
  <si>
    <t>201.212.171.218/23</t>
  </si>
  <si>
    <t>78.79.74.124/17</t>
  </si>
  <si>
    <t>28.236.30.97/21</t>
  </si>
  <si>
    <t>203.135.226.51/17</t>
  </si>
  <si>
    <t>2.169.80.80/17</t>
  </si>
  <si>
    <t>179.28.53.23/9</t>
  </si>
  <si>
    <t>39.57.32.170/20</t>
  </si>
  <si>
    <t>148.39.205.57/18</t>
  </si>
  <si>
    <t>141.150.163.213/26</t>
  </si>
  <si>
    <t>123.55.165.249/27</t>
  </si>
  <si>
    <t>178.21.139.192/16</t>
  </si>
  <si>
    <t>185.56.212.180/8</t>
  </si>
  <si>
    <t>134.183.11.165/21</t>
  </si>
  <si>
    <t>160.19.44.220/12</t>
  </si>
  <si>
    <t>99.84.74.28/22</t>
  </si>
  <si>
    <t>105.241.38.68/20</t>
  </si>
  <si>
    <t>227.219.192.40/25</t>
  </si>
  <si>
    <t>201.217.219.164/28</t>
  </si>
  <si>
    <t>231.5.205.123/13</t>
  </si>
  <si>
    <t>247.214.22.41/30</t>
  </si>
  <si>
    <t>20.111.65.245/27</t>
  </si>
  <si>
    <t>11.28.39.33/30</t>
  </si>
  <si>
    <t>2.171.146.95/23</t>
  </si>
  <si>
    <t>68.13.177.235/9</t>
  </si>
  <si>
    <t>133.155.172.81/26</t>
  </si>
  <si>
    <t>35.115.198.208/14</t>
  </si>
  <si>
    <t>64.197.53.181/25</t>
  </si>
  <si>
    <t>178.122.3.11/25</t>
  </si>
  <si>
    <t>220.232.24.145/11</t>
  </si>
  <si>
    <t>132.37.46.17/29</t>
  </si>
  <si>
    <t>116.34.41.251/13</t>
  </si>
  <si>
    <t>172.111.239.124/13</t>
  </si>
  <si>
    <t>20.241.145.248/17</t>
  </si>
  <si>
    <t>217.41.93.17/10</t>
  </si>
  <si>
    <t>222.94.114.100/17</t>
  </si>
  <si>
    <t>172.117.115.69/17</t>
  </si>
  <si>
    <t>104.132.229.54/29</t>
  </si>
  <si>
    <t>253.197.82.184/20</t>
  </si>
  <si>
    <t>36.180.108.236/22</t>
  </si>
  <si>
    <t>254.214.103.7/27</t>
  </si>
  <si>
    <t>252.74.143.36/26</t>
  </si>
  <si>
    <t>25.66.10.89/23</t>
  </si>
  <si>
    <t>136.137.127.213/8</t>
  </si>
  <si>
    <t>53.197.34.115/14</t>
  </si>
  <si>
    <t>64.28.109.168/24</t>
  </si>
  <si>
    <t>105.148.67.148/10</t>
  </si>
  <si>
    <t>220.163.117.74/14</t>
  </si>
  <si>
    <t>4.252.26.237/15</t>
  </si>
  <si>
    <t>64.111.109.219/22</t>
  </si>
  <si>
    <t>219.232.244.162/29</t>
  </si>
  <si>
    <t>123.107.238.14/22</t>
  </si>
  <si>
    <t>28.170.183.96/30</t>
  </si>
  <si>
    <t>192.215.232.168/20</t>
  </si>
  <si>
    <t>213.235.5.198/27</t>
  </si>
  <si>
    <t>154.16.65.205/25</t>
  </si>
  <si>
    <t>83.33.161.207/25</t>
  </si>
  <si>
    <t>143.174.224.179/13</t>
  </si>
  <si>
    <t>22.102.4.117/14</t>
  </si>
  <si>
    <t>55.141.148.53/17</t>
  </si>
  <si>
    <t>106.19.59.3/13</t>
  </si>
  <si>
    <t>176.10.142.156/15</t>
  </si>
  <si>
    <t>142.128.29.47/19</t>
  </si>
  <si>
    <t>196.244.10.9/15</t>
  </si>
  <si>
    <t>198.117.136.156/10</t>
  </si>
  <si>
    <t>127.42.23.173/9</t>
  </si>
  <si>
    <t>69.135.128.171/27</t>
  </si>
  <si>
    <t>14.67.25.189/18</t>
  </si>
  <si>
    <t>229.79.134.10/13</t>
  </si>
  <si>
    <t>94.21.72.240/10</t>
  </si>
  <si>
    <t>178.252.60.224/24</t>
  </si>
  <si>
    <t>206.214.203.14/8</t>
  </si>
  <si>
    <t>166.53.41.151/23</t>
  </si>
  <si>
    <t>36.38.118.227/30</t>
  </si>
  <si>
    <t>98.143.36.231/30</t>
  </si>
  <si>
    <t>160.26.75.60/20</t>
  </si>
  <si>
    <t>201.183.23.250/11</t>
  </si>
  <si>
    <t>244.159.195.242/28</t>
  </si>
  <si>
    <t>204.20.21.169/17</t>
  </si>
  <si>
    <t>112.127.42.13/21</t>
  </si>
  <si>
    <t>151.61.89.146/13</t>
  </si>
  <si>
    <t>60.55.213.91/29</t>
  </si>
  <si>
    <t>14.236.104.69/30</t>
  </si>
  <si>
    <t>200.103.0.213/28</t>
  </si>
  <si>
    <t>156.169.65.228/9</t>
  </si>
  <si>
    <t>10.20.18.228/20</t>
  </si>
  <si>
    <t>160.229.108.195/20</t>
  </si>
  <si>
    <t>203.161.91.162/14</t>
  </si>
  <si>
    <t>66.14.9.65/11</t>
  </si>
  <si>
    <t>34.20.75.189/12</t>
  </si>
  <si>
    <t>1.162.152.55/29</t>
  </si>
  <si>
    <t>24.219.230.128/28</t>
  </si>
  <si>
    <t>127.183.105.242/30</t>
  </si>
  <si>
    <t>184.82.45.35/16</t>
  </si>
  <si>
    <t>231.230.168.151/19</t>
  </si>
  <si>
    <t>2.170.121.58/20</t>
  </si>
  <si>
    <t>243.217.57.227/21</t>
  </si>
  <si>
    <t>210.15.173.25/24</t>
  </si>
  <si>
    <t>6.201.234.193/14</t>
  </si>
  <si>
    <t>49.41.33.26/24</t>
  </si>
  <si>
    <t>202.197.80.82/28</t>
  </si>
  <si>
    <t>18.203.14.170/16</t>
  </si>
  <si>
    <t>10.37.163.232/15</t>
  </si>
  <si>
    <t>39.129.244.180/30</t>
  </si>
  <si>
    <t>176.140.96.102/23</t>
  </si>
  <si>
    <t>125.213.104.118/11</t>
  </si>
  <si>
    <t>138.205.61.158/30</t>
  </si>
  <si>
    <t>45.145.89.8/28</t>
  </si>
  <si>
    <t>252.132.133.8/22</t>
  </si>
  <si>
    <t>173.222.55.145/10</t>
  </si>
  <si>
    <t>171.105.160.84/21</t>
  </si>
  <si>
    <t>25.117.56.131/25</t>
  </si>
  <si>
    <t>105.21.21.67/20</t>
  </si>
  <si>
    <t>49.95.136.143/12</t>
  </si>
  <si>
    <t>128.175.123.141/28</t>
  </si>
  <si>
    <t>1.101.46.40/24</t>
  </si>
  <si>
    <t>26.196.206.100/22</t>
  </si>
  <si>
    <t>84.217.50.177/19</t>
  </si>
  <si>
    <t>237.81.60.208/25</t>
  </si>
  <si>
    <t>78.21.104.92/28</t>
  </si>
  <si>
    <t>166.60.34.62/10</t>
  </si>
  <si>
    <t>167.41.111.217/8</t>
  </si>
  <si>
    <t>0.154.232.79/26</t>
  </si>
  <si>
    <t>227.41.10.214/12</t>
  </si>
  <si>
    <t>45.213.64.94/8</t>
  </si>
  <si>
    <t>193.108.106.214/30</t>
  </si>
  <si>
    <t>6.16.132.238/15</t>
  </si>
  <si>
    <t>174.135.133.48/23</t>
  </si>
  <si>
    <t>105.48.208.125/14</t>
  </si>
  <si>
    <t>136.84.158.146/11</t>
  </si>
  <si>
    <t>177.67.223.230/19</t>
  </si>
  <si>
    <t>171.200.13.126/29</t>
  </si>
  <si>
    <t>255.13.254.102/11</t>
  </si>
  <si>
    <t>116.8.158.84/19</t>
  </si>
  <si>
    <t>151.251.175.132/19</t>
  </si>
  <si>
    <t>107.216.12.77/20</t>
  </si>
  <si>
    <t>24.226.97.246/17</t>
  </si>
  <si>
    <t>79.107.5.183/23</t>
  </si>
  <si>
    <t>70.13.191.176/17</t>
  </si>
  <si>
    <t>76.161.175.246/22</t>
  </si>
  <si>
    <t>249.133.16.247/30</t>
  </si>
  <si>
    <t>132.95.24.62/11</t>
  </si>
  <si>
    <t>230.68.74.74/13</t>
  </si>
  <si>
    <t>172.33.88.173/26</t>
  </si>
  <si>
    <t>179.215.24.73/17</t>
  </si>
  <si>
    <t>197.60.195.99/26</t>
  </si>
  <si>
    <t>110.205.121.170/17</t>
  </si>
  <si>
    <t>85.197.17.106/8</t>
  </si>
  <si>
    <t>221.91.39.227/30</t>
  </si>
  <si>
    <t>110.5.91.84/29</t>
  </si>
  <si>
    <t>233.94.250.74/17</t>
  </si>
  <si>
    <t>97.219.247.106/17</t>
  </si>
  <si>
    <t>201.31.13.103/9</t>
  </si>
  <si>
    <t>223.195.48.86/14</t>
  </si>
  <si>
    <t>150.109.121.0/16</t>
  </si>
  <si>
    <t>196.174.43.169/12</t>
  </si>
  <si>
    <t>178.226.153.48/19</t>
  </si>
  <si>
    <t>69.2.72.119/15</t>
  </si>
  <si>
    <t>129.177.82.94/11</t>
  </si>
  <si>
    <t>125.95.22.232/14</t>
  </si>
  <si>
    <t>125.101.100.36/13</t>
  </si>
  <si>
    <t>247.89.10.99/11</t>
  </si>
  <si>
    <t>237.146.203.217/26</t>
  </si>
  <si>
    <t>121.1.238.137/15</t>
  </si>
  <si>
    <t>140.124.141.176/20</t>
  </si>
  <si>
    <t>117.249.117.140/29</t>
  </si>
  <si>
    <t>153.97.169.171/19</t>
  </si>
  <si>
    <t>116.18.160.226/8</t>
  </si>
  <si>
    <t>19.221.87.149/12</t>
  </si>
  <si>
    <t>83.59.177.138/20</t>
  </si>
  <si>
    <t>106.192.105.80/21</t>
  </si>
  <si>
    <t>128.1.173.167/9</t>
  </si>
  <si>
    <t>29.237.146.62/27</t>
  </si>
  <si>
    <t>255.133.245.22/26</t>
  </si>
  <si>
    <t>45.178.53.76/10</t>
  </si>
  <si>
    <t>166.149.246.172/9</t>
  </si>
  <si>
    <t>36.170.1.50/17</t>
  </si>
  <si>
    <t>106.217.203.1/23</t>
  </si>
  <si>
    <t>196.76.42.163/22</t>
  </si>
  <si>
    <t>55.1.252.208/11</t>
  </si>
  <si>
    <t>159.161.181.214/14</t>
  </si>
  <si>
    <t>208.192.179.55/24</t>
  </si>
  <si>
    <t>29.230.215.46/23</t>
  </si>
  <si>
    <t>215.47.57.108/16</t>
  </si>
  <si>
    <t>11.56.15.235/15</t>
  </si>
  <si>
    <t>180.103.217.222/22</t>
  </si>
  <si>
    <t>133.157.42.194/19</t>
  </si>
  <si>
    <t>136.98.198.194/16</t>
  </si>
  <si>
    <t>224.35.166.132/8</t>
  </si>
  <si>
    <t>107.117.52.24/25</t>
  </si>
  <si>
    <t>100.114.93.234/11</t>
  </si>
  <si>
    <t>90.87.34.52/20</t>
  </si>
  <si>
    <t>107.72.44.224/15</t>
  </si>
  <si>
    <t>200.231.138.69/17</t>
  </si>
  <si>
    <t>56.90.112.248/21</t>
  </si>
  <si>
    <t>236.85.89.195/18</t>
  </si>
  <si>
    <t>76.88.148.131/30</t>
  </si>
  <si>
    <t>90.248.57.162/24</t>
  </si>
  <si>
    <t>209.101.201.82/9</t>
  </si>
  <si>
    <t>201.206.249.213/12</t>
  </si>
  <si>
    <t>187.239.201.8/22</t>
  </si>
  <si>
    <t>224.65.21.82/17</t>
  </si>
  <si>
    <t>225.24.173.124/24</t>
  </si>
  <si>
    <t>122.180.226.154/30</t>
  </si>
  <si>
    <t>43.31.61.156/19</t>
  </si>
  <si>
    <t>169.17.130.119/12</t>
  </si>
  <si>
    <t>92.130.165.215/17</t>
  </si>
  <si>
    <t>85.133.78.25/28</t>
  </si>
  <si>
    <t>116.108.209.3/30</t>
  </si>
  <si>
    <t>22.101.145.176/15</t>
  </si>
  <si>
    <t>184.245.228.113/12</t>
  </si>
  <si>
    <t>31.109.59.123/15</t>
  </si>
  <si>
    <t>229.86.110.147/20</t>
  </si>
  <si>
    <t>186.50.252.126/28</t>
  </si>
  <si>
    <t>5.27.29.82/9</t>
  </si>
  <si>
    <t>90.253.255.108/13</t>
  </si>
  <si>
    <t>19.158.46.159/28</t>
  </si>
  <si>
    <t>147.163.1.4/17</t>
  </si>
  <si>
    <t>243.46.216.248/13</t>
  </si>
  <si>
    <t>239.180.187.108/29</t>
  </si>
  <si>
    <t>210.188.68.155/19</t>
  </si>
  <si>
    <t>80.20.189.63/11</t>
  </si>
  <si>
    <t>141.185.236.138/8</t>
  </si>
  <si>
    <t>62.111.171.15/21</t>
  </si>
  <si>
    <t>8.102.137.121/15</t>
  </si>
  <si>
    <t>242.72.91.87/30</t>
  </si>
  <si>
    <t>214.158.227.136/21</t>
  </si>
  <si>
    <t>45.48.195.122/19</t>
  </si>
  <si>
    <t>50.150.136.10/17</t>
  </si>
  <si>
    <t>95.103.4.183/16</t>
  </si>
  <si>
    <t>158.192.255.148/12</t>
  </si>
  <si>
    <t>129.82.95.195/10</t>
  </si>
  <si>
    <t>148.58.124.109/26</t>
  </si>
  <si>
    <t>117.78.198.95/8</t>
  </si>
  <si>
    <t>234.58.91.203/17</t>
  </si>
  <si>
    <t>38.11.90.138/10</t>
  </si>
  <si>
    <t>5.60.89.228/24</t>
  </si>
  <si>
    <t>237.38.115.66/22</t>
  </si>
  <si>
    <t>113.203.110.169/8</t>
  </si>
  <si>
    <t>239.214.105.134/8</t>
  </si>
  <si>
    <t>94.239.214.151/14</t>
  </si>
  <si>
    <t>211.70.219.28/30</t>
  </si>
  <si>
    <t>120.0.168.88/11</t>
  </si>
  <si>
    <t>188.246.48.166/12</t>
  </si>
  <si>
    <t>43.13.38.28/29</t>
  </si>
  <si>
    <t>59.191.98.198/28</t>
  </si>
  <si>
    <t>34.6.12.48/16</t>
  </si>
  <si>
    <t>67.33.218.247/27</t>
  </si>
  <si>
    <t>108.14.107.188/8</t>
  </si>
  <si>
    <t>238.25.65.91/24</t>
  </si>
  <si>
    <t>91.215.155.98/24</t>
  </si>
  <si>
    <t>211.10.62.22/15</t>
  </si>
  <si>
    <t>157.151.165.203/25</t>
  </si>
  <si>
    <t>21.105.154.31/16</t>
  </si>
  <si>
    <t>130.34.43.166/23</t>
  </si>
  <si>
    <t>130.126.227.98/28</t>
  </si>
  <si>
    <t>232.163.89.51/9</t>
  </si>
  <si>
    <t>238.207.95.119/25</t>
  </si>
  <si>
    <t>57.128.201.93/9</t>
  </si>
  <si>
    <t>91.1.89.69/27</t>
  </si>
  <si>
    <t>78.208.203.112/28</t>
  </si>
  <si>
    <t>97.242.255.253/8</t>
  </si>
  <si>
    <t>196.22.17.109/9</t>
  </si>
  <si>
    <t>98.24.55.92/16</t>
  </si>
  <si>
    <t>86.19.67.26/21</t>
  </si>
  <si>
    <t>20/09/2022</t>
  </si>
  <si>
    <t>23/05/2023</t>
  </si>
  <si>
    <t>22/05/2022</t>
  </si>
  <si>
    <t>02/08/2023</t>
  </si>
  <si>
    <t>28/04/2022</t>
  </si>
  <si>
    <t>16/08/2023</t>
  </si>
  <si>
    <t>10/02/2024</t>
  </si>
  <si>
    <t>02/02/2024</t>
  </si>
  <si>
    <t>06/07/2022</t>
  </si>
  <si>
    <t>22/02/2024</t>
  </si>
  <si>
    <t>10/11/2022</t>
  </si>
  <si>
    <t>15/08/2022</t>
  </si>
  <si>
    <t>16/05/2024</t>
  </si>
  <si>
    <t>28/01/2022</t>
  </si>
  <si>
    <t>17/12/2022</t>
  </si>
  <si>
    <t>25/07/2023</t>
  </si>
  <si>
    <t>26/10/2022</t>
  </si>
  <si>
    <t>17/01/2022</t>
  </si>
  <si>
    <t>21/01/2022</t>
  </si>
  <si>
    <t>17/10/2022</t>
  </si>
  <si>
    <t>28/08/2022</t>
  </si>
  <si>
    <t>24/11/2022</t>
  </si>
  <si>
    <t>12/12/2023</t>
  </si>
  <si>
    <t>13/04/2022</t>
  </si>
  <si>
    <t>11/05/2022</t>
  </si>
  <si>
    <t>20/10/2023</t>
  </si>
  <si>
    <t>08/03/2023</t>
  </si>
  <si>
    <t>02/11/2023</t>
  </si>
  <si>
    <t>15/09/2022</t>
  </si>
  <si>
    <t>18/01/2024</t>
  </si>
  <si>
    <t>16/12/2022</t>
  </si>
  <si>
    <t>30/10/2022</t>
  </si>
  <si>
    <t>04/06/2023</t>
  </si>
  <si>
    <t>04/08/2023</t>
  </si>
  <si>
    <t>17/02/2022</t>
  </si>
  <si>
    <t>13/09/2022</t>
  </si>
  <si>
    <t>15/03/2022</t>
  </si>
  <si>
    <t>07/03/2024</t>
  </si>
  <si>
    <t>25/02/2024</t>
  </si>
  <si>
    <t>05/12/2022</t>
  </si>
  <si>
    <t>02/10/2022</t>
  </si>
  <si>
    <t>06/01/2022</t>
  </si>
  <si>
    <t>23/07/2022</t>
  </si>
  <si>
    <t>17/04/2022</t>
  </si>
  <si>
    <t>20/07/2023</t>
  </si>
  <si>
    <t>03/04/2024</t>
  </si>
  <si>
    <t>15/12/2022</t>
  </si>
  <si>
    <t>28/05/2024</t>
  </si>
  <si>
    <t>28/02/2022</t>
  </si>
  <si>
    <t>14/12/2023</t>
  </si>
  <si>
    <t>20/06/2022</t>
  </si>
  <si>
    <t>14/04/2023</t>
  </si>
  <si>
    <t>15/04/2024</t>
  </si>
  <si>
    <t>27/03/2024</t>
  </si>
  <si>
    <t>22/04/2024</t>
  </si>
  <si>
    <t>20/10/2022</t>
  </si>
  <si>
    <t>29/09/2023</t>
  </si>
  <si>
    <t>27/11/2023</t>
  </si>
  <si>
    <t>12/05/2023</t>
  </si>
  <si>
    <t>21/01/2023</t>
  </si>
  <si>
    <t>25/02/2022</t>
  </si>
  <si>
    <t>13/04/2023</t>
  </si>
  <si>
    <t>23/02/2023</t>
  </si>
  <si>
    <t>22/10/2022</t>
  </si>
  <si>
    <t>10/12/2023</t>
  </si>
  <si>
    <t>14/11/2023</t>
  </si>
  <si>
    <t>16/11/2022</t>
  </si>
  <si>
    <t>23/05/2022</t>
  </si>
  <si>
    <t>17/03/2024</t>
  </si>
  <si>
    <t>12/08/2023</t>
  </si>
  <si>
    <t>03/05/2022</t>
  </si>
  <si>
    <t>05/09/2022</t>
  </si>
  <si>
    <t>22/12/2022</t>
  </si>
  <si>
    <t>10/11/2023</t>
  </si>
  <si>
    <t>05/10/2022</t>
  </si>
  <si>
    <t>01/09/2022</t>
  </si>
  <si>
    <t>09/09/2023</t>
  </si>
  <si>
    <t>25/03/2024</t>
  </si>
  <si>
    <t>03/12/2022</t>
  </si>
  <si>
    <t>14/10/2023</t>
  </si>
  <si>
    <t>25/04/2024</t>
  </si>
  <si>
    <t>23/03/2022</t>
  </si>
  <si>
    <t>16/01/2023</t>
  </si>
  <si>
    <t>05/01/2024</t>
  </si>
  <si>
    <t>27/05/2023</t>
  </si>
  <si>
    <t>29/11/2022</t>
  </si>
  <si>
    <t>22/08/2022</t>
  </si>
  <si>
    <t>22/03/2023</t>
  </si>
  <si>
    <t>19/11/2023</t>
  </si>
  <si>
    <t>09/01/2024</t>
  </si>
  <si>
    <t>15/10/2022</t>
  </si>
  <si>
    <t>23/11/2023</t>
  </si>
  <si>
    <t>06/05/2023</t>
  </si>
  <si>
    <t>27/03/2022</t>
  </si>
  <si>
    <t>03/09/2023</t>
  </si>
  <si>
    <t>08/03/2024</t>
  </si>
  <si>
    <t>14/08/2023</t>
  </si>
  <si>
    <t>26/07/2022</t>
  </si>
  <si>
    <t>09/04/2023</t>
  </si>
  <si>
    <t>27/03/2023</t>
  </si>
  <si>
    <t>19/02/2023</t>
  </si>
  <si>
    <t>18/07/2023</t>
  </si>
  <si>
    <t>14/08/2022</t>
  </si>
  <si>
    <t>14/09/2023</t>
  </si>
  <si>
    <t>08/01/2024</t>
  </si>
  <si>
    <t>13/05/2024</t>
  </si>
  <si>
    <t>26/11/2023</t>
  </si>
  <si>
    <t>20/01/2024</t>
  </si>
  <si>
    <t>01/12/2023</t>
  </si>
  <si>
    <t>10/07/2022</t>
  </si>
  <si>
    <t>03/01/2023</t>
  </si>
  <si>
    <t>29/08/2022</t>
  </si>
  <si>
    <t>29/11/2023</t>
  </si>
  <si>
    <t>08/08/2023</t>
  </si>
  <si>
    <t>01/08/2022</t>
  </si>
  <si>
    <t>02/12/2023</t>
  </si>
  <si>
    <t>17/02/2023</t>
  </si>
  <si>
    <t>25/03/2022</t>
  </si>
  <si>
    <t>25/06/2022</t>
  </si>
  <si>
    <t>07/04/2022</t>
  </si>
  <si>
    <t>24/08/2023</t>
  </si>
  <si>
    <t>25/03/2023</t>
  </si>
  <si>
    <t>19/03/2023</t>
  </si>
  <si>
    <t>21/02/2023</t>
  </si>
  <si>
    <t>08/05/2022</t>
  </si>
  <si>
    <t>28/06/2022</t>
  </si>
  <si>
    <t>18/05/2022</t>
  </si>
  <si>
    <t>25/04/2023</t>
  </si>
  <si>
    <t>30/07/2022</t>
  </si>
  <si>
    <t>08/09/2022</t>
  </si>
  <si>
    <t>09/09/2022</t>
  </si>
  <si>
    <t>11/04/2023</t>
  </si>
  <si>
    <t>12/05/2024</t>
  </si>
  <si>
    <t>01/03/2022</t>
  </si>
  <si>
    <t>01/05/2022</t>
  </si>
  <si>
    <t>05/08/2023</t>
  </si>
  <si>
    <t>19/12/2022</t>
  </si>
  <si>
    <t>27/04/2023</t>
  </si>
  <si>
    <t>26/05/2024</t>
  </si>
  <si>
    <t>11/06/2023</t>
  </si>
  <si>
    <t>12/07/2023</t>
  </si>
  <si>
    <t>17/06/2023</t>
  </si>
  <si>
    <t>03/03/2022</t>
  </si>
  <si>
    <t>21/08/2023</t>
  </si>
  <si>
    <t>18/12/2023</t>
  </si>
  <si>
    <t>12/10/2023</t>
  </si>
  <si>
    <t>22/07/2022</t>
  </si>
  <si>
    <t>05/07/2023</t>
  </si>
  <si>
    <t>26/05/2022</t>
  </si>
  <si>
    <t>22/01/2023</t>
  </si>
  <si>
    <t>19/01/2022</t>
  </si>
  <si>
    <t>06/03/2024</t>
  </si>
  <si>
    <t>24/03/2022</t>
  </si>
  <si>
    <t>09/07/2022</t>
  </si>
  <si>
    <t>10/09/2023</t>
  </si>
  <si>
    <t>30/05/2024</t>
  </si>
  <si>
    <t>27/08/2022</t>
  </si>
  <si>
    <t>01/05/2023</t>
  </si>
  <si>
    <t>25/01/2024</t>
  </si>
  <si>
    <t>21/07/2022</t>
  </si>
  <si>
    <t>12/09/2022</t>
  </si>
  <si>
    <t>30/01/2022</t>
  </si>
  <si>
    <t>13/02/2023</t>
  </si>
  <si>
    <t>07/02/2023</t>
  </si>
  <si>
    <t>08/06/2022</t>
  </si>
  <si>
    <t>28/10/2022</t>
  </si>
  <si>
    <t>31/08/2022</t>
  </si>
  <si>
    <t>12/08/2022</t>
  </si>
  <si>
    <t>05/06/2023</t>
  </si>
  <si>
    <t>10/09/2022</t>
  </si>
  <si>
    <t>21/09/2023</t>
  </si>
  <si>
    <t>14/12/2022</t>
  </si>
  <si>
    <t>11/05/2024</t>
  </si>
  <si>
    <t>23/12/2023</t>
  </si>
  <si>
    <t>11/02/2023</t>
  </si>
  <si>
    <t>26/03/2022</t>
  </si>
  <si>
    <t>08/04/2024</t>
  </si>
  <si>
    <t>01/10/2022</t>
  </si>
  <si>
    <t>31/01/2022</t>
  </si>
  <si>
    <t>09/02/2024</t>
  </si>
  <si>
    <t>11/09/2023</t>
  </si>
  <si>
    <t>17/11/2023</t>
  </si>
  <si>
    <t>17/11/2022</t>
  </si>
  <si>
    <t>25/11/2023</t>
  </si>
  <si>
    <t>30/11/2022</t>
  </si>
  <si>
    <t>29/04/2023</t>
  </si>
  <si>
    <t>12/11/2023</t>
  </si>
  <si>
    <t>13/08/2023</t>
  </si>
  <si>
    <t>24/05/2023</t>
  </si>
  <si>
    <t>14/05/2023</t>
  </si>
  <si>
    <t>08/08/2022</t>
  </si>
  <si>
    <t>04/03/2023</t>
  </si>
  <si>
    <t>07/07/2022</t>
  </si>
  <si>
    <t>02/07/2022</t>
  </si>
  <si>
    <t>27/10/2022</t>
  </si>
  <si>
    <t>08/04/2022</t>
  </si>
  <si>
    <t>06/04/2023</t>
  </si>
  <si>
    <t>27/12/2023</t>
  </si>
  <si>
    <t>16/03/2024</t>
  </si>
  <si>
    <t>13/01/2023</t>
  </si>
  <si>
    <t>26/02/2024</t>
  </si>
  <si>
    <t>09/11/2023</t>
  </si>
  <si>
    <t>10/08/2022</t>
  </si>
  <si>
    <t>05/05/2023</t>
  </si>
  <si>
    <t>04/02/2024</t>
  </si>
  <si>
    <t>11/08/2023</t>
  </si>
  <si>
    <t>24/09/2023</t>
  </si>
  <si>
    <t>26/04/2022</t>
  </si>
  <si>
    <t>22/06/2022</t>
  </si>
  <si>
    <t>01/08/2023</t>
  </si>
  <si>
    <t>12/01/2024</t>
  </si>
  <si>
    <t>18/03/2022</t>
  </si>
  <si>
    <t>23/07/2023</t>
  </si>
  <si>
    <t>18/01/2022</t>
  </si>
  <si>
    <t>22/11/2022</t>
  </si>
  <si>
    <t>10/08/2023</t>
  </si>
  <si>
    <t>06/06/2023</t>
  </si>
  <si>
    <t>31/12/2022</t>
  </si>
  <si>
    <t>27/09/2022</t>
  </si>
  <si>
    <t>26/09/2022</t>
  </si>
  <si>
    <t>03/07/2023</t>
  </si>
  <si>
    <t>25/09/2022</t>
  </si>
  <si>
    <t>19/09/2023</t>
  </si>
  <si>
    <t>07/11/2023</t>
  </si>
  <si>
    <t>20/03/2023</t>
  </si>
  <si>
    <t>11/07/2023</t>
  </si>
  <si>
    <t>14/04/2024</t>
  </si>
  <si>
    <t>02/03/2023</t>
  </si>
  <si>
    <t>05/11/2022</t>
  </si>
  <si>
    <t>28/02/2023</t>
  </si>
  <si>
    <t>27/01/2023</t>
  </si>
  <si>
    <t>20/12/2022</t>
  </si>
  <si>
    <t>24/04/2022</t>
  </si>
  <si>
    <t>23/04/2023</t>
  </si>
  <si>
    <t>01/04/2023</t>
  </si>
  <si>
    <t>06/05/2024</t>
  </si>
  <si>
    <t>13/01/2022</t>
  </si>
  <si>
    <t>20/03/2022</t>
  </si>
  <si>
    <t>08/11/2022</t>
  </si>
  <si>
    <t>01/01/2024</t>
  </si>
  <si>
    <t>09/08/2022</t>
  </si>
  <si>
    <t>21/12/2022</t>
  </si>
  <si>
    <t>13/03/2023</t>
  </si>
  <si>
    <t>13/12/2023</t>
  </si>
  <si>
    <t>15/04/2022</t>
  </si>
  <si>
    <t>10/06/2023</t>
  </si>
  <si>
    <t>02/05/2022</t>
  </si>
  <si>
    <t>04/09/2023</t>
  </si>
  <si>
    <t>29/06/2022</t>
  </si>
  <si>
    <t>17/01/2023</t>
  </si>
  <si>
    <t>12/01/2023</t>
  </si>
  <si>
    <t>16/04/2024</t>
  </si>
  <si>
    <t>27/06/2023</t>
  </si>
  <si>
    <t>29/12/2022</t>
  </si>
  <si>
    <t>07/06/2023</t>
  </si>
  <si>
    <t>24/05/2024</t>
  </si>
  <si>
    <t>02/06/2022</t>
  </si>
  <si>
    <t>10/06/2022</t>
  </si>
  <si>
    <t>17/03/2023</t>
  </si>
  <si>
    <t>09/08/2023</t>
  </si>
  <si>
    <t>08/03/2022</t>
  </si>
  <si>
    <t>20/09/2023</t>
  </si>
  <si>
    <t>22/05/2024</t>
  </si>
  <si>
    <t>24/01/2022</t>
  </si>
  <si>
    <t>01/12/2022</t>
  </si>
  <si>
    <t>06/12/2023</t>
  </si>
  <si>
    <t>01/07/2022</t>
  </si>
  <si>
    <t>09/10/2023</t>
  </si>
  <si>
    <t>22/07/2023</t>
  </si>
  <si>
    <t>06/04/2024</t>
  </si>
  <si>
    <t>26/02/2022</t>
  </si>
  <si>
    <t>19/05/2023</t>
  </si>
  <si>
    <t>18/04/2023</t>
  </si>
  <si>
    <t>15/11/2022</t>
  </si>
  <si>
    <t>19/01/2024</t>
  </si>
  <si>
    <t>17/12/2023</t>
  </si>
  <si>
    <t>15/10/2023</t>
  </si>
  <si>
    <t>25/12/2023</t>
  </si>
  <si>
    <t>31/03/2023</t>
  </si>
  <si>
    <t>16/03/2023</t>
  </si>
  <si>
    <t>04/05/2024</t>
  </si>
  <si>
    <t>21/03/2023</t>
  </si>
  <si>
    <t>23/05/2024</t>
  </si>
  <si>
    <t>11/04/2024</t>
  </si>
  <si>
    <t>21/04/2022</t>
  </si>
  <si>
    <t>14/04/2022</t>
  </si>
  <si>
    <t>23/06/2023</t>
  </si>
  <si>
    <t>01/10/2023</t>
  </si>
  <si>
    <t>14/02/2023</t>
  </si>
  <si>
    <t>24/02/2024</t>
  </si>
  <si>
    <t>04/05/2022</t>
  </si>
  <si>
    <t>10/02/2023</t>
  </si>
  <si>
    <t>08/12/2023</t>
  </si>
  <si>
    <t>24/12/2022</t>
  </si>
  <si>
    <t>24/02/2022</t>
  </si>
  <si>
    <t>19/08/2023</t>
  </si>
  <si>
    <t>16/05/2023</t>
  </si>
  <si>
    <t>02/08/2022</t>
  </si>
  <si>
    <t>01/06/2023</t>
  </si>
  <si>
    <t>06/10/2023</t>
  </si>
  <si>
    <t>30/03/2024</t>
  </si>
  <si>
    <t>18/06/2023</t>
  </si>
  <si>
    <t>28/05/2023</t>
  </si>
  <si>
    <t>29/10/2022</t>
  </si>
  <si>
    <t>03/10/2022</t>
  </si>
  <si>
    <t>27/09/2023</t>
  </si>
  <si>
    <t>06/06/2022</t>
  </si>
  <si>
    <t>09/04/2022</t>
  </si>
  <si>
    <t>02/03/2022</t>
  </si>
  <si>
    <t>01/02/2023</t>
  </si>
  <si>
    <t>17/04/2023</t>
  </si>
  <si>
    <t>24/07/2022</t>
  </si>
  <si>
    <t>17/05/2024</t>
  </si>
  <si>
    <t>04/12/2023</t>
  </si>
  <si>
    <t>07/06/2022</t>
  </si>
  <si>
    <t>30/05/2023</t>
  </si>
  <si>
    <t>27/07/2023</t>
  </si>
  <si>
    <t>13/06/2023</t>
  </si>
  <si>
    <t>13/07/2023</t>
  </si>
  <si>
    <t>26/07/2023</t>
  </si>
  <si>
    <t>05/01/2023</t>
  </si>
  <si>
    <t>12/03/2022</t>
  </si>
  <si>
    <t>18/11/2022</t>
  </si>
  <si>
    <t>25/04/2022</t>
  </si>
  <si>
    <t>01/02/2022</t>
  </si>
  <si>
    <t>27/05/2022</t>
  </si>
  <si>
    <t>21/04/2024</t>
  </si>
  <si>
    <t>09/10/2022</t>
  </si>
  <si>
    <t>12/10/2022</t>
  </si>
  <si>
    <t>21/11/2023</t>
  </si>
  <si>
    <t>15/03/2024</t>
  </si>
  <si>
    <t>15/05/2023</t>
  </si>
  <si>
    <t>26/05/2023</t>
  </si>
  <si>
    <t>28/03/2023</t>
  </si>
  <si>
    <t>17/05/2023</t>
  </si>
  <si>
    <t>15/08/2023</t>
  </si>
  <si>
    <t>16/03/2022</t>
  </si>
  <si>
    <t>15/02/2024</t>
  </si>
  <si>
    <t>25/08/2023</t>
  </si>
  <si>
    <t>17/02/2024</t>
  </si>
  <si>
    <t>21/08/2022</t>
  </si>
  <si>
    <t>04/09/2022</t>
  </si>
  <si>
    <t>18/02/2024</t>
  </si>
  <si>
    <t>06/03/2022</t>
  </si>
  <si>
    <t>12/01/2022</t>
  </si>
  <si>
    <t>05/03/2024</t>
  </si>
  <si>
    <t>16/04/2022</t>
  </si>
  <si>
    <t>30/11/2023</t>
  </si>
  <si>
    <t>28/10/2023</t>
  </si>
  <si>
    <t>12/11/2022</t>
  </si>
  <si>
    <t>13/05/2023</t>
  </si>
  <si>
    <t>19/11/2022</t>
  </si>
  <si>
    <t>14/06/2023</t>
  </si>
  <si>
    <t>29/03/2022</t>
  </si>
  <si>
    <t>06/10/2022</t>
  </si>
  <si>
    <t>22/12/2023</t>
  </si>
  <si>
    <t>03/08/2022</t>
  </si>
  <si>
    <t>11/01/2024</t>
  </si>
  <si>
    <t>28/01/2024</t>
  </si>
  <si>
    <t>11/11/2023</t>
  </si>
  <si>
    <t>19/03/2024</t>
  </si>
  <si>
    <t>11/02/2024</t>
  </si>
  <si>
    <t>31/05/2024</t>
  </si>
  <si>
    <t>05/02/2024</t>
  </si>
  <si>
    <t>19/06/2022</t>
  </si>
  <si>
    <t>18/08/2023</t>
  </si>
  <si>
    <t>22/09/2022</t>
  </si>
  <si>
    <t>04/01/2024</t>
  </si>
  <si>
    <t>24/10/2022</t>
  </si>
  <si>
    <t>23/11/2022</t>
  </si>
  <si>
    <t>09/02/2023</t>
  </si>
  <si>
    <t>19/07/2022</t>
  </si>
  <si>
    <t>06/12/2022</t>
  </si>
  <si>
    <t>22/09/2023</t>
  </si>
  <si>
    <t>05/01/2022</t>
  </si>
  <si>
    <t>10/01/2024</t>
  </si>
  <si>
    <t>27/02/2022</t>
  </si>
  <si>
    <t>23/10/2023</t>
  </si>
  <si>
    <t>09/03/2023</t>
  </si>
  <si>
    <t>12/04/2022</t>
  </si>
  <si>
    <t>23/02/2022</t>
  </si>
  <si>
    <t>26/12/2022</t>
  </si>
  <si>
    <t>31/07/2022</t>
  </si>
  <si>
    <t>14/03/2024</t>
  </si>
  <si>
    <t>13.119.210.14/17</t>
  </si>
  <si>
    <t>25/05/2023</t>
  </si>
  <si>
    <t>242.103.223.162/9</t>
  </si>
  <si>
    <t>09/07/2023</t>
  </si>
  <si>
    <t>156.168.134.229/11</t>
  </si>
  <si>
    <t>11/04/2022</t>
  </si>
  <si>
    <t>100.56.199.169/16</t>
  </si>
  <si>
    <t>22/01/2022</t>
  </si>
  <si>
    <t>60.105.53.18/29</t>
  </si>
  <si>
    <t>01/02/2024</t>
  </si>
  <si>
    <t>244.61.216.36/27</t>
  </si>
  <si>
    <t>200.221.60.130/13</t>
  </si>
  <si>
    <t>03/11/2023</t>
  </si>
  <si>
    <t>36.193.87.30/17</t>
  </si>
  <si>
    <t>28/05/2022</t>
  </si>
  <si>
    <t>98.19.146.174/18</t>
  </si>
  <si>
    <t>30/04/2022</t>
  </si>
  <si>
    <t>61.116.93.201/27</t>
  </si>
  <si>
    <t>16/02/2023</t>
  </si>
  <si>
    <t>177.151.107.84/8</t>
  </si>
  <si>
    <t>21/07/2023</t>
  </si>
  <si>
    <t>229.31.180.223/29</t>
  </si>
  <si>
    <t>16/11/2023</t>
  </si>
  <si>
    <t>159.110.214.112/16</t>
  </si>
  <si>
    <t>148.81.167.72/19</t>
  </si>
  <si>
    <t>01/04/2022</t>
  </si>
  <si>
    <t>84.117.116.119/8</t>
  </si>
  <si>
    <t>07/01/2022</t>
  </si>
  <si>
    <t>171.54.21.130/11</t>
  </si>
  <si>
    <t>139.36.64.146/10</t>
  </si>
  <si>
    <t>14/05/2022</t>
  </si>
  <si>
    <t>153.148.237.34/27</t>
  </si>
  <si>
    <t>14/01/2023</t>
  </si>
  <si>
    <t>239.167.119.15/10</t>
  </si>
  <si>
    <t>30/01/2024</t>
  </si>
  <si>
    <t>8.37.228.64/10</t>
  </si>
  <si>
    <t>103.90.39.127/22</t>
  </si>
  <si>
    <t>62.202.154.144/28</t>
  </si>
  <si>
    <t>38.236.88.46/27</t>
  </si>
  <si>
    <t>26/04/2023</t>
  </si>
  <si>
    <t>110.88.164.196/18</t>
  </si>
  <si>
    <t>133.75.94.79/21</t>
  </si>
  <si>
    <t>113.174.18.55/12</t>
  </si>
  <si>
    <t>188.167.66.41/20</t>
  </si>
  <si>
    <t>136.129.155.232/12</t>
  </si>
  <si>
    <t>15/05/2022</t>
  </si>
  <si>
    <t>120.99.140.29/12</t>
  </si>
  <si>
    <t>193.72.142.93/15</t>
  </si>
  <si>
    <t>03/02/2022</t>
  </si>
  <si>
    <t>168.55.182.131/16</t>
  </si>
  <si>
    <t>82.136.140.172/22</t>
  </si>
  <si>
    <t>04/04/2023</t>
  </si>
  <si>
    <t>237.65.79.161/19</t>
  </si>
  <si>
    <t>06/02/2023</t>
  </si>
  <si>
    <t>251.156.51.179/18</t>
  </si>
  <si>
    <t>226.35.248.32/26</t>
  </si>
  <si>
    <t>29/10/2023</t>
  </si>
  <si>
    <t>150.175.202.34/29</t>
  </si>
  <si>
    <t>246.103.149.112/29</t>
  </si>
  <si>
    <t>113.10.37.125/12</t>
  </si>
  <si>
    <t>19/10/2022</t>
  </si>
  <si>
    <t>103.10.231.147/13</t>
  </si>
  <si>
    <t>11/08/2022</t>
  </si>
  <si>
    <t>77.103.16.186/14</t>
  </si>
  <si>
    <t>07/10/2023</t>
  </si>
  <si>
    <t>74.140.185.94/21</t>
  </si>
  <si>
    <t>18/06/2022</t>
  </si>
  <si>
    <t>172.36.78.5/10</t>
  </si>
  <si>
    <t>177.109.165.239/12</t>
  </si>
  <si>
    <t>224.103.212.214/19</t>
  </si>
  <si>
    <t>209.211.200.8/10</t>
  </si>
  <si>
    <t>143.16.220.144/14</t>
  </si>
  <si>
    <t>241.7.62.201/10</t>
  </si>
  <si>
    <t>113.236.174.94/29</t>
  </si>
  <si>
    <t>12/09/2023</t>
  </si>
  <si>
    <t>236.134.176.124/30</t>
  </si>
  <si>
    <t>124.214.104.222/16</t>
  </si>
  <si>
    <t>04/06/2022</t>
  </si>
  <si>
    <t>202.248.60.158/23</t>
  </si>
  <si>
    <t>52.121.12.211/13</t>
  </si>
  <si>
    <t>93.228.59.79/25</t>
  </si>
  <si>
    <t>22/10/2023</t>
  </si>
  <si>
    <t>103.198.203.74/15</t>
  </si>
  <si>
    <t>209.107.220.181/18</t>
  </si>
  <si>
    <t>190.113.65.15/16</t>
  </si>
  <si>
    <t>139.39.97.29/9</t>
  </si>
  <si>
    <t>91.37.198.71/14</t>
  </si>
  <si>
    <t>21/06/2022</t>
  </si>
  <si>
    <t>134.221.250.73/27</t>
  </si>
  <si>
    <t>2.130.8.9/10</t>
  </si>
  <si>
    <t>28/04/2023</t>
  </si>
  <si>
    <t>113.27.226.110/21</t>
  </si>
  <si>
    <t>26/01/2022</t>
  </si>
  <si>
    <t>227.91.136.26/13</t>
  </si>
  <si>
    <t>217.233.92.53/25</t>
  </si>
  <si>
    <t>199.48.170.100/15</t>
  </si>
  <si>
    <t>238.61.106.202/12</t>
  </si>
  <si>
    <t>120.156.126.219/13</t>
  </si>
  <si>
    <t>244.207.16.87/19</t>
  </si>
  <si>
    <t>19/04/2024</t>
  </si>
  <si>
    <t>169.201.142.90/28</t>
  </si>
  <si>
    <t>24/01/2023</t>
  </si>
  <si>
    <t>208.99.239.177/23</t>
  </si>
  <si>
    <t>13/10/2022</t>
  </si>
  <si>
    <t>33.8.188.105/12</t>
  </si>
  <si>
    <t>08/09/2023</t>
  </si>
  <si>
    <t>45.61.1.82/27</t>
  </si>
  <si>
    <t>17.95.219.6/9</t>
  </si>
  <si>
    <t>103.61.209.93/11</t>
  </si>
  <si>
    <t>224.111.10.251/13</t>
  </si>
  <si>
    <t>30/04/2024</t>
  </si>
  <si>
    <t>32.252.17.118/10</t>
  </si>
  <si>
    <t>02/11/2022</t>
  </si>
  <si>
    <t>4.130.2.134/18</t>
  </si>
  <si>
    <t>81.84.233.114/15</t>
  </si>
  <si>
    <t>23/09/2023</t>
  </si>
  <si>
    <t>206.125.49.70/23</t>
  </si>
  <si>
    <t>21/11/2022</t>
  </si>
  <si>
    <t>190.251.242.35/27</t>
  </si>
  <si>
    <t>24/04/2023</t>
  </si>
  <si>
    <t>137.207.43.21/14</t>
  </si>
  <si>
    <t>24.172.204.110/19</t>
  </si>
  <si>
    <t>19/03/2022</t>
  </si>
  <si>
    <t>41.84.117.35/14</t>
  </si>
  <si>
    <t>10/03/2024</t>
  </si>
  <si>
    <t>114.4.159.56/16</t>
  </si>
  <si>
    <t>15.229.227.78/17</t>
  </si>
  <si>
    <t>18/05/2023</t>
  </si>
  <si>
    <t>206.212.18.212/23</t>
  </si>
  <si>
    <t>132.10.76.126/17</t>
  </si>
  <si>
    <t>132.120.88.107/20</t>
  </si>
  <si>
    <t>32.254.173.226/23</t>
  </si>
  <si>
    <t>129.221.37.158/20</t>
  </si>
  <si>
    <t>16/09/2022</t>
  </si>
  <si>
    <t>152.69.14.124/30</t>
  </si>
  <si>
    <t>05/04/2024</t>
  </si>
  <si>
    <t>1.135.108.189/12</t>
  </si>
  <si>
    <t>85.110.236.198/29</t>
  </si>
  <si>
    <t>187.254.146.7/28</t>
  </si>
  <si>
    <t>25/08/2022</t>
  </si>
  <si>
    <t>103.75.45.203/29</t>
  </si>
  <si>
    <t>109.37.103.240/19</t>
  </si>
  <si>
    <t>12/06/2022</t>
  </si>
  <si>
    <t>235.95.35.104/14</t>
  </si>
  <si>
    <t>249.120.37.206/22</t>
  </si>
  <si>
    <t>16/07/2022</t>
  </si>
  <si>
    <t>113.212.6.42/8</t>
  </si>
  <si>
    <t>39.28.148.189/12</t>
  </si>
  <si>
    <t>17/08/2022</t>
  </si>
  <si>
    <t>134.232.53.75/26</t>
  </si>
  <si>
    <t>106.134.18.1/10</t>
  </si>
  <si>
    <t>105.171.69.130/23</t>
  </si>
  <si>
    <t>1.183.238.248/18</t>
  </si>
  <si>
    <t>24/08/2022</t>
  </si>
  <si>
    <t>128.76.231.24/23</t>
  </si>
  <si>
    <t>16.234.2.214/28</t>
  </si>
  <si>
    <t>209.84.183.143/28</t>
  </si>
  <si>
    <t>02/05/2023</t>
  </si>
  <si>
    <t>4.11.199.23/25</t>
  </si>
  <si>
    <t>02/04/2024</t>
  </si>
  <si>
    <t>206.255.152.82/21</t>
  </si>
  <si>
    <t>242.14.117.5/18</t>
  </si>
  <si>
    <t>119.25.139.227/27</t>
  </si>
  <si>
    <t>108.62.248.255/8</t>
  </si>
  <si>
    <t>227.175.86.98/26</t>
  </si>
  <si>
    <t>60.238.33.87/28</t>
  </si>
  <si>
    <t>03/09/2022</t>
  </si>
  <si>
    <t>69.231.205.215/19</t>
  </si>
  <si>
    <t>13/11/2022</t>
  </si>
  <si>
    <t>2.157.169.134/10</t>
  </si>
  <si>
    <t>68.192.175.77/19</t>
  </si>
  <si>
    <t>166.59.253.206/29</t>
  </si>
  <si>
    <t>11/01/2023</t>
  </si>
  <si>
    <t>78.190.247.200/21</t>
  </si>
  <si>
    <t>183.201.218.144/25</t>
  </si>
  <si>
    <t>239.88.5.128/26</t>
  </si>
  <si>
    <t>154.251.1.126/13</t>
  </si>
  <si>
    <t>106.125.157.245/15</t>
  </si>
  <si>
    <t>41.152.174.77/10</t>
  </si>
  <si>
    <t>16/09/2023</t>
  </si>
  <si>
    <t>34.69.226.81/10</t>
  </si>
  <si>
    <t>136.128.164.76/15</t>
  </si>
  <si>
    <t>29.52.92.180/16</t>
  </si>
  <si>
    <t>84.87.28.150/12</t>
  </si>
  <si>
    <t>193.172.98.193/26</t>
  </si>
  <si>
    <t>107.66.233.91/28</t>
  </si>
  <si>
    <t>129.246.85.149/10</t>
  </si>
  <si>
    <t>30/08/2023</t>
  </si>
  <si>
    <t>202.132.32.113/9</t>
  </si>
  <si>
    <t>04/11/2022</t>
  </si>
  <si>
    <t>132.252.174.129/17</t>
  </si>
  <si>
    <t>103.28.40.169/18</t>
  </si>
  <si>
    <t>02/01/2023</t>
  </si>
  <si>
    <t>133.102.144.92/18</t>
  </si>
  <si>
    <t>26/01/2024</t>
  </si>
  <si>
    <t>16.188.71.11/23</t>
  </si>
  <si>
    <t>174.220.77.140/25</t>
  </si>
  <si>
    <t>04/03/2022</t>
  </si>
  <si>
    <t>52.181.10.19/29</t>
  </si>
  <si>
    <t>3.51.62.66/28</t>
  </si>
  <si>
    <t>121.208.59.165/30</t>
  </si>
  <si>
    <t>88.12.252.81/8</t>
  </si>
  <si>
    <t>202.72.153.221/14</t>
  </si>
  <si>
    <t>76.194.196.97/17</t>
  </si>
  <si>
    <t>17/01/2024</t>
  </si>
  <si>
    <t>28.169.9.245/11</t>
  </si>
  <si>
    <t>28/07/2022</t>
  </si>
  <si>
    <t>109.153.234.207/8</t>
  </si>
  <si>
    <t>27/01/2022</t>
  </si>
  <si>
    <t>20.195.141.27/25</t>
  </si>
  <si>
    <t>16/04/2023</t>
  </si>
  <si>
    <t>103.86.43.145/28</t>
  </si>
  <si>
    <t>202.102.227.153/8</t>
  </si>
  <si>
    <t>22/01/2024</t>
  </si>
  <si>
    <t>121.212.55.117/30</t>
  </si>
  <si>
    <t>153.169.23.30/24</t>
  </si>
  <si>
    <t>175.64.119.42/12</t>
  </si>
  <si>
    <t>103.251.2.236/28</t>
  </si>
  <si>
    <t>90.194.13.214/23</t>
  </si>
  <si>
    <t>35.27.23.81/12</t>
  </si>
  <si>
    <t>27/04/2024</t>
  </si>
  <si>
    <t>183.208.129.228/30</t>
  </si>
  <si>
    <t>28/12/2022</t>
  </si>
  <si>
    <t>234.23.73.99/29</t>
  </si>
  <si>
    <t>11/05/2023</t>
  </si>
  <si>
    <t>196.223.130.66/13</t>
  </si>
  <si>
    <t>147.168.117.5/9</t>
  </si>
  <si>
    <t>64.149.191.248/24</t>
  </si>
  <si>
    <t>02/02/2023</t>
  </si>
  <si>
    <t>8.143.65.110/25</t>
  </si>
  <si>
    <t>237.164.108.166/17</t>
  </si>
  <si>
    <t>171.167.231.62/16</t>
  </si>
  <si>
    <t>23/06/2022</t>
  </si>
  <si>
    <t>95.49.159.141/12</t>
  </si>
  <si>
    <t>31/10/2022</t>
  </si>
  <si>
    <t>22.41.190.133/16</t>
  </si>
  <si>
    <t>16/05/2022</t>
  </si>
  <si>
    <t>140.61.250.100/14</t>
  </si>
  <si>
    <t>24/11/2023</t>
  </si>
  <si>
    <t>166.172.15.118/20</t>
  </si>
  <si>
    <t>179.119.178.151/21</t>
  </si>
  <si>
    <t>07/12/2023</t>
  </si>
  <si>
    <t>240.135.84.152/16</t>
  </si>
  <si>
    <t>27/06/2022</t>
  </si>
  <si>
    <t>188.228.223.253/27</t>
  </si>
  <si>
    <t>07/10/2022</t>
  </si>
  <si>
    <t>172.231.147.232/21</t>
  </si>
  <si>
    <t>05/07/2022</t>
  </si>
  <si>
    <t>162.5.42.32/12</t>
  </si>
  <si>
    <t>22/03/2022</t>
  </si>
  <si>
    <t>163.234.161.6/11</t>
  </si>
  <si>
    <t>112.194.238.204/21</t>
  </si>
  <si>
    <t>193.158.62.103/8</t>
  </si>
  <si>
    <t>27/08/2023</t>
  </si>
  <si>
    <t>201.221.122.78/30</t>
  </si>
  <si>
    <t>110.71.117.249/10</t>
  </si>
  <si>
    <t>29/04/2022</t>
  </si>
  <si>
    <t>125.162.202.16/25</t>
  </si>
  <si>
    <t>25/09/2023</t>
  </si>
  <si>
    <t>82.121.17.14/22</t>
  </si>
  <si>
    <t>18/09/2022</t>
  </si>
  <si>
    <t>253.102.167.166/18</t>
  </si>
  <si>
    <t>57.169.23.10/29</t>
  </si>
  <si>
    <t>15/06/2023</t>
  </si>
  <si>
    <t>249.222.246.140/12</t>
  </si>
  <si>
    <t>38.207.246.123/13</t>
  </si>
  <si>
    <t>02/01/2024</t>
  </si>
  <si>
    <t>108.219.125.131/8</t>
  </si>
  <si>
    <t>23/12/2022</t>
  </si>
  <si>
    <t>49.100.31.173/16</t>
  </si>
  <si>
    <t>30/08/2022</t>
  </si>
  <si>
    <t>0.63.36.4/30</t>
  </si>
  <si>
    <t>146.204.95.127/18</t>
  </si>
  <si>
    <t>02/04/2023</t>
  </si>
  <si>
    <t>46.176.178.212/10</t>
  </si>
  <si>
    <t>56.143.206.210/15</t>
  </si>
  <si>
    <t>122.102.95.94/12</t>
  </si>
  <si>
    <t>158.18.62.165/15</t>
  </si>
  <si>
    <t>44.46.8.191/30</t>
  </si>
  <si>
    <t>79.213.227.18/18</t>
  </si>
  <si>
    <t>98.99.167.206/8</t>
  </si>
  <si>
    <t>191.204.52.119/15</t>
  </si>
  <si>
    <t>07/02/2022</t>
  </si>
  <si>
    <t>40.6.228.35/23</t>
  </si>
  <si>
    <t>188.70.143.145/29</t>
  </si>
  <si>
    <t>28/07/2023</t>
  </si>
  <si>
    <t>97.162.204.52/11</t>
  </si>
  <si>
    <t>23/03/2023</t>
  </si>
  <si>
    <t>107.175.136.70/26</t>
  </si>
  <si>
    <t>22/04/2022</t>
  </si>
  <si>
    <t>211.199.193.149/21</t>
  </si>
  <si>
    <t>193.92.22.39/30</t>
  </si>
  <si>
    <t>145.60.105.120/10</t>
  </si>
  <si>
    <t>Gender</t>
  </si>
  <si>
    <t>Employees</t>
  </si>
  <si>
    <t>Married</t>
  </si>
  <si>
    <t>Single</t>
  </si>
  <si>
    <t>Status</t>
  </si>
  <si>
    <t>BirthDate</t>
  </si>
  <si>
    <t>DominantColor</t>
  </si>
  <si>
    <t>Peach</t>
  </si>
  <si>
    <t>Red</t>
  </si>
  <si>
    <t>White</t>
  </si>
  <si>
    <t>Orange</t>
  </si>
  <si>
    <t>Magenta</t>
  </si>
  <si>
    <t>Lavender</t>
  </si>
  <si>
    <t>Light Pink</t>
  </si>
  <si>
    <t>Mixed</t>
  </si>
  <si>
    <t>Pink</t>
  </si>
  <si>
    <t>Yellow</t>
  </si>
  <si>
    <t>Light Blue</t>
  </si>
  <si>
    <t>Rating</t>
  </si>
  <si>
    <t>Founded</t>
  </si>
  <si>
    <t xml:space="preserve">Name - First </t>
  </si>
  <si>
    <t>Name - Last</t>
  </si>
  <si>
    <t>Age</t>
  </si>
  <si>
    <t>Seniority</t>
  </si>
  <si>
    <t>Store Size Class</t>
  </si>
  <si>
    <t>DW Order</t>
  </si>
  <si>
    <t>StreetNumber</t>
  </si>
  <si>
    <t>Lisbon</t>
  </si>
  <si>
    <t>Congratulations on your wedding! May your love for each other grow stronger with each passing day.</t>
  </si>
  <si>
    <t>Yekaterinburg</t>
  </si>
  <si>
    <t>Doha</t>
  </si>
  <si>
    <t>Here's to another year of laughter, love, and cherished memories. Happy birthday!</t>
  </si>
  <si>
    <t>Cluj-Napoca</t>
  </si>
  <si>
    <t>Happy New Year! May the coming year bring you closer to your dreams and fill your heart with happiness.</t>
  </si>
  <si>
    <t>Warsaw</t>
  </si>
  <si>
    <t>Saint Petersburg</t>
  </si>
  <si>
    <t>Happy Thanksgiving! May your day be filled with love, gratitude, and the warmth of family and friends.</t>
  </si>
  <si>
    <t>Bratislava</t>
  </si>
  <si>
    <t>Happy Birthday!</t>
  </si>
  <si>
    <t>Pretoria</t>
  </si>
  <si>
    <t>May God bless you richly throughout the Holiday Season.</t>
  </si>
  <si>
    <t>Krakow</t>
  </si>
  <si>
    <t>Celebrate New Year's Eve with laughter, joy, and hope for the future.</t>
  </si>
  <si>
    <t>Happy Holidays! I hope all of your Christmas wishes come true.</t>
  </si>
  <si>
    <t>Wishing you both a lifetime of love and happiness as you start this new journey together in marriage.</t>
  </si>
  <si>
    <t>Honiara</t>
  </si>
  <si>
    <t>Ho Ho Hope you've been good this year. Merry Christmas!</t>
  </si>
  <si>
    <t>Victoria</t>
  </si>
  <si>
    <t>Whatever is beautiful, whatever is meaningful, whatever brings you happiness. May it be yours this holiday season and throughout the coming year.</t>
  </si>
  <si>
    <t>Freetown</t>
  </si>
  <si>
    <t>Even though we are far, my heart is with you on this season.</t>
  </si>
  <si>
    <t>Congratulations on your wedding day! May your love story be filled with happiness, joy, and beautiful memories.</t>
  </si>
  <si>
    <t>Wishing you a lifetime of happiness, love, and unity as you begin your married life together.</t>
  </si>
  <si>
    <t>Celebrate New Year's Eve with laughter, joy, and anticipation for the new adventures that await.</t>
  </si>
  <si>
    <t>Dakar</t>
  </si>
  <si>
    <t>Enjoy New Year's Eve with loved ones, celebrating the year gone by and welcoming the new opportunities ahead.</t>
  </si>
  <si>
    <t>Happy New Year! May it be filled with new adventures, new beginnings, and new achievements.</t>
  </si>
  <si>
    <t>Belgrade</t>
  </si>
  <si>
    <t>Here's to a year filled with laughter, love, and all the things that make life wonderful. Happy birthday!</t>
  </si>
  <si>
    <t>Bucharest</t>
  </si>
  <si>
    <t>Wishing you a lifetime of happiness, love, and unity as you embark on this journey of marriage together.</t>
  </si>
  <si>
    <t>Novosibirsk</t>
  </si>
  <si>
    <t>Sending warm birthday wishes and lots of love on this special day.</t>
  </si>
  <si>
    <t>Happy New Year! May it bring you peace, prosperity, and happiness in abundance.</t>
  </si>
  <si>
    <t>Kosice</t>
  </si>
  <si>
    <t>Sending you warm birthday wishes and lots of love on this special day.</t>
  </si>
  <si>
    <t>Enjoy New Year's Eve with loved ones, celebrating the year gone by and welcoming the year ahead.</t>
  </si>
  <si>
    <t>Cape Town</t>
  </si>
  <si>
    <t>Warm birthday wishes for a day as wonderful as you are. Enjoy every moment!</t>
  </si>
  <si>
    <t>Moscow</t>
  </si>
  <si>
    <t>Happy Thanksgiving! May your day be filled with warmth, love, and gratitude for the blessings in your life.</t>
  </si>
  <si>
    <t>Jeddah</t>
  </si>
  <si>
    <t>Mogadishu</t>
  </si>
  <si>
    <t>Merry Christmas! I hope you receive one blessing after another this coming year.</t>
  </si>
  <si>
    <t>Warm birthday wishes for a day filled with love, happiness, and all your favorite things.</t>
  </si>
  <si>
    <t>Wishing you both a lifetime of love and happiness as you journey through life together in marriage.</t>
  </si>
  <si>
    <t>Ljubljana</t>
  </si>
  <si>
    <t>Here's to a year filled with joy, laughter, and endless possibilities. Happy birthday!</t>
  </si>
  <si>
    <t>Mecca</t>
  </si>
  <si>
    <t>Riyadh</t>
  </si>
  <si>
    <t>Hanoi</t>
  </si>
  <si>
    <t>Rome</t>
  </si>
  <si>
    <t>Los Angeles</t>
  </si>
  <si>
    <t>Happy Thanksgiving! May your day be filled with love, gratitude, and delicious moments shared with family and friends.</t>
  </si>
  <si>
    <t>Wishing you a New Year filled with peace, prosperity, and happiness.</t>
  </si>
  <si>
    <t>Cebu City</t>
  </si>
  <si>
    <t>Skopje</t>
  </si>
  <si>
    <t>Madrid</t>
  </si>
  <si>
    <t>Have yourself a Merry little Christmas. Let your heart be light.</t>
  </si>
  <si>
    <t>New York City</t>
  </si>
  <si>
    <t>In the presence of our loved ones, we pledge our love and commitment.</t>
  </si>
  <si>
    <t>Wishing you a New Year filled with peace, love, and prosperity. Happy New Year!</t>
  </si>
  <si>
    <t>Cheers to a fantastic New Year's Eve celebration!</t>
  </si>
  <si>
    <t>Bamako</t>
  </si>
  <si>
    <t>Happy wedding day! May your love for each other grow stronger every day.</t>
  </si>
  <si>
    <t>Congratulations on your marriage! May your love for each other continue to grow stronger with each passing day.</t>
  </si>
  <si>
    <t>Vienna</t>
  </si>
  <si>
    <t>As we say our vows, we promise to cherish and support each other always.</t>
  </si>
  <si>
    <t>Vilnius</t>
  </si>
  <si>
    <t>Male</t>
  </si>
  <si>
    <t>Congratulations on your wedding day! Wishing you a lifetime of love and happiness.</t>
  </si>
  <si>
    <t>Kathmandu</t>
  </si>
  <si>
    <t>Happy New Year's Eve! Let's welcome the new year with joy and excitement.</t>
  </si>
  <si>
    <t>Beijing</t>
  </si>
  <si>
    <t>Together, we write a new chapter filled with love, laughter, and cherished memories.</t>
  </si>
  <si>
    <t>Georgetown</t>
  </si>
  <si>
    <t>Here's to another year of blessings and laughter. Happy birthday!</t>
  </si>
  <si>
    <t>Lima</t>
  </si>
  <si>
    <t>Here's to another year of blessings, growth, and dreams coming true. Happy birthday!</t>
  </si>
  <si>
    <t>Innsbruck</t>
  </si>
  <si>
    <t>Manchester</t>
  </si>
  <si>
    <t>Today is not just a day, but a celebration of our love story.</t>
  </si>
  <si>
    <t>May your Thanksgiving be a time to gather, reflect, and give thanks for all the blessings in your life.</t>
  </si>
  <si>
    <t>Porto-Novo</t>
  </si>
  <si>
    <t>Sana'a</t>
  </si>
  <si>
    <t>Juba</t>
  </si>
  <si>
    <t>May your holidays sparkle with joy and laughter!</t>
  </si>
  <si>
    <t>Francistown</t>
  </si>
  <si>
    <t>Our love story unfolds today, with promises of forever in our hearts.</t>
  </si>
  <si>
    <t>Birmingham</t>
  </si>
  <si>
    <t>With gratitude in our hearts, we embrace this moment of love and unity.</t>
  </si>
  <si>
    <t>Budapest</t>
  </si>
  <si>
    <t>May your birthday be the start of a year filled with good luck and happiness.</t>
  </si>
  <si>
    <t>Havana</t>
  </si>
  <si>
    <t>On your special day, may love surround you and fill your heart with happiness.</t>
  </si>
  <si>
    <t>Perth</t>
  </si>
  <si>
    <t>Today, we weave our dreams into reality, hand in hand.</t>
  </si>
  <si>
    <t>Valencia</t>
  </si>
  <si>
    <t>From this day forward, you and I are one, united in love's embrace.</t>
  </si>
  <si>
    <t>Funafuti</t>
  </si>
  <si>
    <t>Santa couldn't have gotten me a better family. The best part is this gift just keeps on getting bigger and better.</t>
  </si>
  <si>
    <t>Tehran</t>
  </si>
  <si>
    <t>Wishing you a New Year filled with new hope, new aspirations, and new beginnings.</t>
  </si>
  <si>
    <t>Harare</t>
  </si>
  <si>
    <t>Christchurch</t>
  </si>
  <si>
    <t>Happy New Year! May the coming year bring you joy, success, and fulfillment in all your endeavors.</t>
  </si>
  <si>
    <t>Thessaloniki</t>
  </si>
  <si>
    <t>Isfahan</t>
  </si>
  <si>
    <t>Sending you heartfelt birthday wishes for a day as wonderful as you are!</t>
  </si>
  <si>
    <t>Riga</t>
  </si>
  <si>
    <t>London</t>
  </si>
  <si>
    <t>Berlin</t>
  </si>
  <si>
    <t>Kyiv</t>
  </si>
  <si>
    <t>Cork</t>
  </si>
  <si>
    <t>Cheers to a New Year's Eve filled with laughter, love, and unforgettable moments.</t>
  </si>
  <si>
    <t>Dushanbe</t>
  </si>
  <si>
    <t>Shiraz</t>
  </si>
  <si>
    <t>Dar es Salaam</t>
  </si>
  <si>
    <t>May you stop taking "selfies" and instead create "givies" in the spirit of Christmas. Happy Holidays!</t>
  </si>
  <si>
    <t>Casablanca</t>
  </si>
  <si>
    <t>Congratulations on your wedding day! May your love story be as timeless as the vows you share today.</t>
  </si>
  <si>
    <t>May your New Year's Eve sparkle with joy and celebration!</t>
  </si>
  <si>
    <t>Here's to another year of amazing adventures. Happy birthday!</t>
  </si>
  <si>
    <t>Jerusalem</t>
  </si>
  <si>
    <t>Yerevan</t>
  </si>
  <si>
    <t>May the true spirit of Christmas shine in your heart and light your path.</t>
  </si>
  <si>
    <t>Sending you warm birthday wishes and lots of love on your special day.</t>
  </si>
  <si>
    <t>Tunis</t>
  </si>
  <si>
    <t>Vientiane</t>
  </si>
  <si>
    <t>Happy birthday! May this year be your best one yet.</t>
  </si>
  <si>
    <t>Here's to a year of growth, joy, and wonderful surprises. Happy birthday!</t>
  </si>
  <si>
    <t>Amsterdam</t>
  </si>
  <si>
    <t>Amman</t>
  </si>
  <si>
    <t>Santa Cruz</t>
  </si>
  <si>
    <t>With each step, we create memories that will last a lifetime.</t>
  </si>
  <si>
    <t>Tokyo</t>
  </si>
  <si>
    <t>Rio de Janeiro</t>
  </si>
  <si>
    <t>Hand in hand, we walk into our future, where love lights our way.</t>
  </si>
  <si>
    <t>Chittagong</t>
  </si>
  <si>
    <t>Brussels</t>
  </si>
  <si>
    <t>Nairobi</t>
  </si>
  <si>
    <t>Dublin</t>
  </si>
  <si>
    <t>Chicago</t>
  </si>
  <si>
    <t>Izmir</t>
  </si>
  <si>
    <t>With each vow, our love grows stronger, binding us together forever.</t>
  </si>
  <si>
    <t>Tel Aviv</t>
  </si>
  <si>
    <t>Niamey</t>
  </si>
  <si>
    <t>Valletta</t>
  </si>
  <si>
    <t>Happy New Year's Eve! Here's to a night of celebration and joy with loved ones.</t>
  </si>
  <si>
    <t>Lyon</t>
  </si>
  <si>
    <t>Wishing you both a lifetime of love and happiness as you begin this new chapter together in marriage.</t>
  </si>
  <si>
    <t>Congratulations on your wedding day! May your life together be full of love and joy.</t>
  </si>
  <si>
    <t>Tripoli</t>
  </si>
  <si>
    <t>Oslo</t>
  </si>
  <si>
    <t>Windhoek</t>
  </si>
  <si>
    <t>Maputo</t>
  </si>
  <si>
    <t>Sofia</t>
  </si>
  <si>
    <t>May your wedding day be the beginning of a wonderful journey filled with love and happiness.</t>
  </si>
  <si>
    <t>Today, we celebrate the miracle of love that brought us together and will sustain us always.</t>
  </si>
  <si>
    <t>New Delhi</t>
  </si>
  <si>
    <t>Wishing you a day filled with joy and laughter!</t>
  </si>
  <si>
    <t>Rotterdam</t>
  </si>
  <si>
    <t>Kabul</t>
  </si>
  <si>
    <t>Tirana</t>
  </si>
  <si>
    <t>Algiers</t>
  </si>
  <si>
    <t>Oran</t>
  </si>
  <si>
    <t>Andorra la Vella</t>
  </si>
  <si>
    <t>Luanda</t>
  </si>
  <si>
    <t>Buenos Aires</t>
  </si>
  <si>
    <t>A silent night, a star above, a blessed gift of hope and love. A Merry Christmas to you and your whole family.</t>
  </si>
  <si>
    <t>My greatest Christmas memories will always be the ones I spent with you. Happy holidays!</t>
  </si>
  <si>
    <t>Melbourne</t>
  </si>
  <si>
    <t>Brisbane</t>
  </si>
  <si>
    <t>In your arms, I find my home and my heart's truest refuge.</t>
  </si>
  <si>
    <t>Today, I marry my best friend, my soulmate, and my forever love.</t>
  </si>
  <si>
    <t>Salzburg</t>
  </si>
  <si>
    <t>With every heartbeat, I promise to love and cherish you for all eternity.</t>
  </si>
  <si>
    <t>Our journey together begins today, filled with love, hope, and endless possibilities.</t>
  </si>
  <si>
    <t>Baku</t>
  </si>
  <si>
    <t>Today's vows are promises of a lifetime filled with laughter, joy, and unwavering love.</t>
  </si>
  <si>
    <t>Nassau</t>
  </si>
  <si>
    <t>Manama</t>
  </si>
  <si>
    <t>Dhaka</t>
  </si>
  <si>
    <t>Khulna</t>
  </si>
  <si>
    <t>Bridgetown</t>
  </si>
  <si>
    <t>Minsk</t>
  </si>
  <si>
    <t>Antwerp</t>
  </si>
  <si>
    <t>Belmopan</t>
  </si>
  <si>
    <t>Cotonou</t>
  </si>
  <si>
    <t>Count your blessings one by one, as you make your wish. May you have a Merry Christmas!</t>
  </si>
  <si>
    <t>Thimphu</t>
  </si>
  <si>
    <t>Together, we embark on a journey of endless love and joy.</t>
  </si>
  <si>
    <t>La Paz</t>
  </si>
  <si>
    <t>Today marks the beginning of our forever, entwined in love's embrace.</t>
  </si>
  <si>
    <t>In your eyes, I see my future, filled with happiness and endless possibilities.</t>
  </si>
  <si>
    <t>Surrounded by love and cherished moments, we say "I do".</t>
  </si>
  <si>
    <t>Gaborone</t>
  </si>
  <si>
    <t>Two hearts, one love, destined to be together from this day forward.</t>
  </si>
  <si>
    <t>Today, we celebrate the love that brought us here, bound by a promise of forever.</t>
  </si>
  <si>
    <t>Sao Paulo</t>
  </si>
  <si>
    <t>Salvador</t>
  </si>
  <si>
    <t>Bandar Seri Begawan</t>
  </si>
  <si>
    <t>Plovdiv</t>
  </si>
  <si>
    <t>Ouagadougou</t>
  </si>
  <si>
    <t>Bujumbura</t>
  </si>
  <si>
    <t>Phnom Penh</t>
  </si>
  <si>
    <t>Siem Reap</t>
  </si>
  <si>
    <t>Yaounde</t>
  </si>
  <si>
    <t>Douala</t>
  </si>
  <si>
    <t>Ottawa</t>
  </si>
  <si>
    <t>Toronto</t>
  </si>
  <si>
    <t>Montreal</t>
  </si>
  <si>
    <t>Santiago</t>
  </si>
  <si>
    <t>Valparaiso</t>
  </si>
  <si>
    <t>Love brought us here, and love will guide us through every moment.</t>
  </si>
  <si>
    <t>Congratulations on your wedding! Wishing you a lifetime of love and joy together.</t>
  </si>
  <si>
    <t>Wishing you a wedding day filled with beautiful moments and cherished memories.</t>
  </si>
  <si>
    <t>Shanghai</t>
  </si>
  <si>
    <t>Guangzhou</t>
  </si>
  <si>
    <t>Shenzhen</t>
  </si>
  <si>
    <t>Bogota</t>
  </si>
  <si>
    <t>Medellin</t>
  </si>
  <si>
    <t>Cali</t>
  </si>
  <si>
    <t>Moroni</t>
  </si>
  <si>
    <t>May your Thanksgiving table be laden with love, laughter, and the warmth of family.</t>
  </si>
  <si>
    <t>Brazzaville</t>
  </si>
  <si>
    <t>Sending warm birthday wishes your way! Enjoy your special day to the fullest.</t>
  </si>
  <si>
    <t>Kinshasa</t>
  </si>
  <si>
    <t>San Jose</t>
  </si>
  <si>
    <t>Zagreb</t>
  </si>
  <si>
    <t>Split</t>
  </si>
  <si>
    <t>Nicosia</t>
  </si>
  <si>
    <t>Limassol</t>
  </si>
  <si>
    <t>Prague</t>
  </si>
  <si>
    <t>Brno</t>
  </si>
  <si>
    <t>Copenhagen</t>
  </si>
  <si>
    <t>Aarhus</t>
  </si>
  <si>
    <t>Roseau</t>
  </si>
  <si>
    <t>May your Thanksgiving be filled with warmth, togetherness, and the joy of sharing a delicious meal with loved ones.</t>
  </si>
  <si>
    <t>Santo Domingo</t>
  </si>
  <si>
    <t>Happy birthday! Celebrate today and make memories that will last a lifetime.</t>
  </si>
  <si>
    <t>Dili</t>
  </si>
  <si>
    <t>Quito</t>
  </si>
  <si>
    <t>Here's to a year filled with dreams fulfilled, goals achieved, and love shared. Happy birthday!</t>
  </si>
  <si>
    <t>Guayaquil</t>
  </si>
  <si>
    <t>Wishing you both a lifetime of love and happiness as you begin your journey together in marriage.</t>
  </si>
  <si>
    <t>Cairo</t>
  </si>
  <si>
    <t>Happy New Year! May it be filled with new adventures, opportunities, and moments of joy.</t>
  </si>
  <si>
    <t>Alexandria</t>
  </si>
  <si>
    <t>Celebrate New Year's Eve with laughter, good company, and hope for the future.</t>
  </si>
  <si>
    <t>Luxor</t>
  </si>
  <si>
    <t>Happy Thanksgiving! May your heart be filled with gratitude and your home be filled with warmth.</t>
  </si>
  <si>
    <t>San Salvador</t>
  </si>
  <si>
    <t>Warmest birthday wishes to someone who brightens every day with their presence.</t>
  </si>
  <si>
    <t>Malabo</t>
  </si>
  <si>
    <t>Asmara</t>
  </si>
  <si>
    <t>Tallinn</t>
  </si>
  <si>
    <t>Wishing you a lifetime of love, laughter, and cherished memories in your married life.</t>
  </si>
  <si>
    <t>Mbabane</t>
  </si>
  <si>
    <t>Happy New Year! May it bring you closer to your dreams and fill your heart with happiness.</t>
  </si>
  <si>
    <t>Addis Ababa</t>
  </si>
  <si>
    <t>Enjoy New Year's Eve with loved ones, making memories that will last a lifetime.</t>
  </si>
  <si>
    <t>Suva</t>
  </si>
  <si>
    <t>Happy Thanksgiving! May your day be filled with love, laughter, and delicious food shared with family and friends.</t>
  </si>
  <si>
    <t>Helsinki</t>
  </si>
  <si>
    <t>Paris</t>
  </si>
  <si>
    <t>Marseille</t>
  </si>
  <si>
    <t>Here's to a year filled with happiness, health, and all the things that make life beautiful. Happy birthday!</t>
  </si>
  <si>
    <t>Toulouse</t>
  </si>
  <si>
    <t>Happy New Year! May the year ahead be filled with new opportunities, adventures, and achievements.</t>
  </si>
  <si>
    <t>Libreville</t>
  </si>
  <si>
    <t>Celebrate New Year's Eve with joy, laughter, and anticipation for the wonderful year ahead.</t>
  </si>
  <si>
    <t>Banjul</t>
  </si>
  <si>
    <t>Happy Thanksgiving! May your day be blessed with abundance, love, and gratitude for all the blessings in your life.</t>
  </si>
  <si>
    <t>Tbilisi</t>
  </si>
  <si>
    <t>Warm birthday wishes for a day filled with love, laughter, and unforgettable moments.</t>
  </si>
  <si>
    <t>Congratulations on your marriage! May your love continue to grow and bring you endless joy.</t>
  </si>
  <si>
    <t>Munich</t>
  </si>
  <si>
    <t>Hamburg</t>
  </si>
  <si>
    <t>Cologne</t>
  </si>
  <si>
    <t>Accra</t>
  </si>
  <si>
    <t>Kumasi</t>
  </si>
  <si>
    <t>Athens</t>
  </si>
  <si>
    <t>Saint George's</t>
  </si>
  <si>
    <t>Guatemala City</t>
  </si>
  <si>
    <t>Conakry</t>
  </si>
  <si>
    <t>Port-au-Prince</t>
  </si>
  <si>
    <t>Tegucigalpa</t>
  </si>
  <si>
    <t>May your Thanksgiving be filled with love, gratitude, and delicious food.</t>
  </si>
  <si>
    <t>Debrecen</t>
  </si>
  <si>
    <t>Reykjavik</t>
  </si>
  <si>
    <t>Mumbai</t>
  </si>
  <si>
    <t>Kolkata</t>
  </si>
  <si>
    <t>Bangalore</t>
  </si>
  <si>
    <t>Warmest wishes for a Thanksgiving overflowing with love and thankfulness.</t>
  </si>
  <si>
    <t>Jakarta</t>
  </si>
  <si>
    <t>Celebrate today with all the love and happiness you deserve. Happy birthday!</t>
  </si>
  <si>
    <t>Surabaya</t>
  </si>
  <si>
    <t>Bandung</t>
  </si>
  <si>
    <t>Baghdad</t>
  </si>
  <si>
    <t>Wishing you a year ahead filled with happiness, success, and countless blessings. Happy birthday!</t>
  </si>
  <si>
    <t>Basra</t>
  </si>
  <si>
    <t>Best wishes on your wedding day! May your love story be as magical as your wedding day.</t>
  </si>
  <si>
    <t>Congratulations on tying the knot! May your marriage be filled with endless love and happiness.</t>
  </si>
  <si>
    <t>Congratulations on your wedding day! May your love story be filled with countless happy moments and cherished memories.</t>
  </si>
  <si>
    <t>Happy New Year! May it bring you peace, joy, and all the success you deserve.</t>
  </si>
  <si>
    <t>Enjoy New Year's Eve with loved ones, celebrating the end of one year and the beginning of another filled with hope.</t>
  </si>
  <si>
    <t>Milan</t>
  </si>
  <si>
    <t>Naples</t>
  </si>
  <si>
    <t>Florence</t>
  </si>
  <si>
    <t>Kingston</t>
  </si>
  <si>
    <t>Yokohama</t>
  </si>
  <si>
    <t>Osaka</t>
  </si>
  <si>
    <t>Nagoya</t>
  </si>
  <si>
    <t>Nur-Sultan</t>
  </si>
  <si>
    <t>Almaty</t>
  </si>
  <si>
    <t>Mombasa</t>
  </si>
  <si>
    <t>Tarawa</t>
  </si>
  <si>
    <t>Kuwait City</t>
  </si>
  <si>
    <t>Bishkek</t>
  </si>
  <si>
    <t>Beirut</t>
  </si>
  <si>
    <t>Maseru</t>
  </si>
  <si>
    <t>Monrovia</t>
  </si>
  <si>
    <t>Vaduz</t>
  </si>
  <si>
    <t>Antananarivo</t>
  </si>
  <si>
    <t>Lilongwe</t>
  </si>
  <si>
    <t>Kuala Lumpur</t>
  </si>
  <si>
    <t>George Town</t>
  </si>
  <si>
    <t>Majuro</t>
  </si>
  <si>
    <t>Nouakchott</t>
  </si>
  <si>
    <t>Port Louis</t>
  </si>
  <si>
    <t>Mexico City</t>
  </si>
  <si>
    <t>Guadalajara</t>
  </si>
  <si>
    <t>Monterrey</t>
  </si>
  <si>
    <t>Puebla City</t>
  </si>
  <si>
    <t>Palikir</t>
  </si>
  <si>
    <t>Chisinau</t>
  </si>
  <si>
    <t>Ulaanbaatar</t>
  </si>
  <si>
    <t>Best wishes for a lifetime of happiness and love. Congratulations on your wedding!</t>
  </si>
  <si>
    <t>Podgorica</t>
  </si>
  <si>
    <t>Rabat</t>
  </si>
  <si>
    <t>Naypyidaw</t>
  </si>
  <si>
    <t>Yangon</t>
  </si>
  <si>
    <t>Here's to a year filled with blessings and beautiful moments. Happy birthday!</t>
  </si>
  <si>
    <t>Yaren District</t>
  </si>
  <si>
    <t>The Hague</t>
  </si>
  <si>
    <t>Wellington</t>
  </si>
  <si>
    <t>Auckland</t>
  </si>
  <si>
    <t>Managua</t>
  </si>
  <si>
    <t>Abuja</t>
  </si>
  <si>
    <t>Lagos</t>
  </si>
  <si>
    <t>Bergen</t>
  </si>
  <si>
    <t>Cusco</t>
  </si>
  <si>
    <t>Manila</t>
  </si>
  <si>
    <t>Davao City</t>
  </si>
  <si>
    <t>Congratulations on your wedding! May your love continue to grow stronger with each passing day.</t>
  </si>
  <si>
    <t>May the riches and pleasures of Christmas be with you! May you know only love and peace throughout the year! Merry Christmas!</t>
  </si>
  <si>
    <t>Congratulations on your wedding! May your love for each other deepen with each passing year.</t>
  </si>
  <si>
    <t>Wishing you a lifetime of love, laughter, and happiness as you embark on this journey of marriage together.</t>
  </si>
  <si>
    <t>Kampala</t>
  </si>
  <si>
    <t>Port Vila</t>
  </si>
  <si>
    <t>Chiang Mai</t>
  </si>
  <si>
    <t>Maracaibo</t>
  </si>
  <si>
    <t>Damascus</t>
  </si>
  <si>
    <t>Barcelona</t>
  </si>
  <si>
    <t>Istanbul</t>
  </si>
  <si>
    <t>Ashgabat</t>
  </si>
  <si>
    <t>Montevideo</t>
  </si>
  <si>
    <t>Tashkent</t>
  </si>
  <si>
    <t>Colombo</t>
  </si>
  <si>
    <t>Abu Dhabi</t>
  </si>
  <si>
    <t>Dodoma</t>
  </si>
  <si>
    <t>Dubai</t>
  </si>
  <si>
    <t>Lusaka</t>
  </si>
  <si>
    <t>Bern</t>
  </si>
  <si>
    <t>Taipei</t>
  </si>
  <si>
    <t>Zurich</t>
  </si>
  <si>
    <t>Ankara</t>
  </si>
  <si>
    <t>Kharkiv</t>
  </si>
  <si>
    <t>Bangkok</t>
  </si>
  <si>
    <t>Caracas</t>
  </si>
  <si>
    <t>Johannesburg</t>
  </si>
  <si>
    <t>Continent</t>
  </si>
  <si>
    <t>Asia</t>
  </si>
  <si>
    <t>Europe</t>
  </si>
  <si>
    <t>Africa</t>
  </si>
  <si>
    <t>Central America</t>
  </si>
  <si>
    <t>South America</t>
  </si>
  <si>
    <t>North America</t>
  </si>
  <si>
    <t xml:space="preserve">Country </t>
  </si>
  <si>
    <t>M</t>
  </si>
  <si>
    <t>F</t>
  </si>
  <si>
    <t>IsOnTime</t>
  </si>
  <si>
    <t>DeliveryFee</t>
  </si>
  <si>
    <t>TotalPricePerProduct</t>
  </si>
  <si>
    <t>DW_SEARCHES</t>
  </si>
  <si>
    <t>Year</t>
  </si>
  <si>
    <t>Quarter</t>
  </si>
  <si>
    <t>Month</t>
  </si>
  <si>
    <t>Day</t>
  </si>
  <si>
    <t>IsHoliday</t>
  </si>
  <si>
    <t>IsWeekend</t>
  </si>
  <si>
    <t>DeliveryDate</t>
  </si>
  <si>
    <t>OrderDate</t>
  </si>
  <si>
    <t>SearchDate</t>
  </si>
  <si>
    <t>SearchDT</t>
  </si>
  <si>
    <t>LeadsToOrder (ORDERS)</t>
  </si>
  <si>
    <t>isConversion</t>
  </si>
  <si>
    <t>AgeGroup</t>
  </si>
  <si>
    <t>HandlingFee</t>
  </si>
  <si>
    <t>ProductID</t>
  </si>
  <si>
    <t>TotalRevenuePerProduct</t>
  </si>
  <si>
    <t>DeliveryCost</t>
  </si>
  <si>
    <t>SubCategory</t>
  </si>
  <si>
    <t>Adult</t>
  </si>
  <si>
    <t>Senior</t>
  </si>
  <si>
    <t>Events</t>
  </si>
  <si>
    <t>General</t>
  </si>
  <si>
    <t>Holidays</t>
  </si>
  <si>
    <t>Seasons</t>
  </si>
  <si>
    <t>AOV</t>
  </si>
  <si>
    <t>Child</t>
  </si>
  <si>
    <t>AOV מצב</t>
  </si>
  <si>
    <t>Age Group</t>
  </si>
  <si>
    <t>Date ID</t>
  </si>
  <si>
    <t>Location</t>
  </si>
  <si>
    <t>Convertion Rate</t>
  </si>
  <si>
    <t>Convertion Rate מצב</t>
  </si>
  <si>
    <t>OnTimeShipments</t>
  </si>
  <si>
    <t>OnTimeShipments מצב</t>
  </si>
  <si>
    <t>RPR</t>
  </si>
  <si>
    <t>Papua New Kenya</t>
  </si>
  <si>
    <t>ksegota6@India.com.cn</t>
  </si>
  <si>
    <t>תוויות שורה</t>
  </si>
  <si>
    <t>סכום כולל</t>
  </si>
  <si>
    <t>(ריק)</t>
  </si>
  <si>
    <t>סך הכל AOV</t>
  </si>
  <si>
    <t>סך הכל AOV מצב</t>
  </si>
  <si>
    <t>OperationsCost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</si>
</sst>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₪&quot;* #,##0.00_);_(&quot;₪&quot;* \(#,##0.00\);_(&quot;₪&quot;* &quot;-&quot;??_);_(@_)"/>
    <numFmt numFmtId="165" formatCode="_-[$$-409]* #,##0.00_ ;_-[$$-409]* \-#,##0.00\ ;_-[$$-409]* &quot;-&quot;??_ ;_-@_ "/>
    <numFmt numFmtId="166" formatCode="0.00%;\-0.00%;0.00%"/>
  </numFmts>
  <fonts count="16" x14ac:knownFonts="1">
    <font>
      <sz val="11"/>
      <color theme="1"/>
      <name val="Arial"/>
      <family val="2"/>
      <scheme val="minor"/>
    </font>
    <font>
      <sz val="11"/>
      <color theme="1"/>
      <name val="Adobe Fan Heiti Std B"/>
      <family val="2"/>
      <charset val="128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Arial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color theme="0"/>
      <name val="Calibri"/>
      <family val="2"/>
    </font>
    <font>
      <b/>
      <u/>
      <sz val="11"/>
      <color theme="0"/>
      <name val="Calibri"/>
      <family val="2"/>
    </font>
    <font>
      <b/>
      <sz val="11"/>
      <color theme="0"/>
      <name val="Calibri"/>
      <family val="2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b/>
      <u/>
      <sz val="12"/>
      <color theme="0"/>
      <name val="Calibri"/>
      <family val="2"/>
    </font>
    <font>
      <sz val="11"/>
      <color theme="1"/>
      <name val="Arial"/>
      <family val="2"/>
      <scheme val="minor"/>
    </font>
    <font>
      <sz val="11"/>
      <color theme="0" tint="-4.9989318521683403E-2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0" fontId="5" fillId="0" borderId="0"/>
    <xf numFmtId="164" fontId="14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0" borderId="0" xfId="1" applyFont="1"/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/>
    </xf>
    <xf numFmtId="14" fontId="3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/>
    <xf numFmtId="0" fontId="1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9" fillId="5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10" fillId="5" borderId="0" xfId="0" applyFont="1" applyFill="1" applyAlignment="1">
      <alignment horizontal="center"/>
    </xf>
    <xf numFmtId="14" fontId="3" fillId="0" borderId="0" xfId="0" applyNumberFormat="1" applyFont="1" applyAlignment="1">
      <alignment vertical="center" wrapText="1"/>
    </xf>
    <xf numFmtId="0" fontId="10" fillId="6" borderId="0" xfId="0" applyFont="1" applyFill="1"/>
    <xf numFmtId="0" fontId="8" fillId="4" borderId="0" xfId="0" applyFont="1" applyFill="1"/>
    <xf numFmtId="0" fontId="8" fillId="4" borderId="0" xfId="0" applyFont="1" applyFill="1" applyAlignment="1">
      <alignment horizontal="left"/>
    </xf>
    <xf numFmtId="0" fontId="10" fillId="5" borderId="0" xfId="0" applyFont="1" applyFill="1"/>
    <xf numFmtId="0" fontId="8" fillId="7" borderId="0" xfId="0" applyFont="1" applyFill="1"/>
    <xf numFmtId="14" fontId="8" fillId="4" borderId="0" xfId="0" applyNumberFormat="1" applyFont="1" applyFill="1" applyAlignment="1">
      <alignment horizontal="left"/>
    </xf>
    <xf numFmtId="14" fontId="4" fillId="0" borderId="0" xfId="0" applyNumberFormat="1" applyFont="1" applyAlignment="1">
      <alignment horizontal="left"/>
    </xf>
    <xf numFmtId="14" fontId="11" fillId="0" borderId="0" xfId="0" applyNumberFormat="1" applyFont="1"/>
    <xf numFmtId="0" fontId="10" fillId="3" borderId="0" xfId="0" applyFont="1" applyFill="1" applyAlignment="1">
      <alignment horizontal="left"/>
    </xf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3" fillId="9" borderId="0" xfId="0" applyFont="1" applyFill="1"/>
    <xf numFmtId="14" fontId="3" fillId="0" borderId="0" xfId="0" applyNumberFormat="1" applyFont="1" applyAlignment="1">
      <alignment horizontal="left"/>
    </xf>
    <xf numFmtId="14" fontId="8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3" fillId="4" borderId="0" xfId="0" applyFont="1" applyFill="1"/>
    <xf numFmtId="0" fontId="9" fillId="6" borderId="0" xfId="0" applyFont="1" applyFill="1"/>
    <xf numFmtId="165" fontId="10" fillId="6" borderId="0" xfId="2" applyNumberFormat="1" applyFont="1" applyFill="1" applyAlignment="1">
      <alignment horizontal="left"/>
    </xf>
    <xf numFmtId="165" fontId="3" fillId="0" borderId="0" xfId="2" applyNumberFormat="1" applyFont="1" applyAlignment="1">
      <alignment horizontal="left"/>
    </xf>
    <xf numFmtId="165" fontId="6" fillId="0" borderId="0" xfId="2" applyNumberFormat="1" applyFont="1" applyAlignment="1">
      <alignment horizontal="left"/>
    </xf>
    <xf numFmtId="0" fontId="0" fillId="0" borderId="0" xfId="0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15" fillId="12" borderId="3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left"/>
    </xf>
    <xf numFmtId="1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0" xfId="0" pivotButton="1"/>
    <xf numFmtId="166" fontId="0" fillId="0" borderId="0" xfId="0" applyNumberFormat="1"/>
    <xf numFmtId="0" fontId="0" fillId="0" borderId="1" xfId="0" applyBorder="1" applyAlignment="1">
      <alignment horizontal="left" indent="1"/>
    </xf>
    <xf numFmtId="0" fontId="0" fillId="0" borderId="1" xfId="0" pivotButton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" fontId="10" fillId="5" borderId="0" xfId="0" applyNumberFormat="1" applyFont="1" applyFill="1"/>
    <xf numFmtId="2" fontId="3" fillId="0" borderId="0" xfId="0" applyNumberFormat="1" applyFont="1"/>
    <xf numFmtId="14" fontId="10" fillId="5" borderId="0" xfId="0" applyNumberFormat="1" applyFont="1" applyFill="1"/>
  </cellXfs>
  <cellStyles count="3">
    <cellStyle name="Currency" xfId="2" builtinId="4"/>
    <cellStyle name="Normal" xfId="0" builtinId="0"/>
    <cellStyle name="Normal 2" xfId="1" xr:uid="{00000000-0005-0000-0000-000001000000}"/>
  </cellStyles>
  <dxfs count="1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left" vertical="bottom" textRotation="0" wrapText="0" indent="0" justifyLastLine="0" shrinkToFit="0" readingOrder="0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numFmt numFmtId="14" formatCode="0.00%"/>
    </dxf>
    <dxf>
      <alignment horizontal="left"/>
    </dxf>
    <dxf>
      <alignment horizontal="general" indent="0"/>
    </dxf>
    <dxf>
      <alignment horizontal="general"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 tint="-4.9989318521683403E-2"/>
      </font>
    </dxf>
    <dxf>
      <fill>
        <patternFill patternType="solid">
          <bgColor theme="4" tint="-0.249977111117893"/>
        </patternFill>
      </fill>
    </dxf>
    <dxf>
      <font>
        <color theme="0" tint="-4.9989318521683403E-2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9" tint="0.39997558519241921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FF990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_-[$$-409]* #,##0.00_ ;_-[$$-409]* \-#,##0.00\ ;_-[$$-409]* &quot;-&quot;??_ ;_-@_ 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_-[$$-409]* #,##0.00_ ;_-[$$-409]* \-#,##0.00\ ;_-[$$-409]* &quot;-&quot;??_ ;_-@_ 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FF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00B0F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7" formatCode="m/d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  <color rgb="FFFF7C80"/>
      <color rgb="FFFF99CC"/>
      <color rgb="FFFF99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openxmlformats.org/officeDocument/2006/relationships/theme" Target="theme/theme1.xml"/><Relationship Id="rId34" Type="http://schemas.openxmlformats.org/officeDocument/2006/relationships/customXml" Target="../customXml/item7.xml"/><Relationship Id="rId42" Type="http://schemas.openxmlformats.org/officeDocument/2006/relationships/customXml" Target="../customXml/item15.xml"/><Relationship Id="rId47" Type="http://schemas.openxmlformats.org/officeDocument/2006/relationships/customXml" Target="../customXml/item20.xml"/><Relationship Id="rId50" Type="http://schemas.openxmlformats.org/officeDocument/2006/relationships/customXml" Target="../customXml/item23.xml"/><Relationship Id="rId55" Type="http://schemas.openxmlformats.org/officeDocument/2006/relationships/customXml" Target="../customXml/item2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45" Type="http://schemas.openxmlformats.org/officeDocument/2006/relationships/customXml" Target="../customXml/item18.xml"/><Relationship Id="rId53" Type="http://schemas.openxmlformats.org/officeDocument/2006/relationships/customXml" Target="../customXml/item2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4.xml"/><Relationship Id="rId44" Type="http://schemas.openxmlformats.org/officeDocument/2006/relationships/customXml" Target="../customXml/item17.xml"/><Relationship Id="rId52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43" Type="http://schemas.openxmlformats.org/officeDocument/2006/relationships/customXml" Target="../customXml/item16.xml"/><Relationship Id="rId48" Type="http://schemas.openxmlformats.org/officeDocument/2006/relationships/customXml" Target="../customXml/item21.xml"/><Relationship Id="rId56" Type="http://schemas.openxmlformats.org/officeDocument/2006/relationships/customXml" Target="../customXml/item29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heetMetadata" Target="metadata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46" Type="http://schemas.openxmlformats.org/officeDocument/2006/relationships/customXml" Target="../customXml/item19.xml"/><Relationship Id="rId20" Type="http://schemas.openxmlformats.org/officeDocument/2006/relationships/pivotCacheDefinition" Target="pivotCache/pivotCacheDefinition5.xml"/><Relationship Id="rId41" Type="http://schemas.openxmlformats.org/officeDocument/2006/relationships/customXml" Target="../customXml/item14.xml"/><Relationship Id="rId54" Type="http://schemas.openxmlformats.org/officeDocument/2006/relationships/customXml" Target="../customXml/item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49" Type="http://schemas.openxmlformats.org/officeDocument/2006/relationships/customXml" Target="../customXml/item2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Random_IP_CIDR_Addresses.csv" TargetMode="External"/><Relationship Id="rId1" Type="http://schemas.openxmlformats.org/officeDocument/2006/relationships/externalLinkPath" Target="Random_IP_CIDR_Address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dom_IP_CIDR_Addresses"/>
    </sheetNames>
    <sheetDataSet>
      <sheetData sheetId="0" refreshError="1">
        <row r="2">
          <cell r="A2" t="str">
            <v>21.154.175.77/13</v>
          </cell>
        </row>
        <row r="3">
          <cell r="A3" t="str">
            <v>153.114.134.64/10</v>
          </cell>
        </row>
        <row r="4">
          <cell r="A4" t="str">
            <v>92.56.198.190/12</v>
          </cell>
        </row>
        <row r="5">
          <cell r="A5" t="str">
            <v>244.143.29.68/11</v>
          </cell>
        </row>
        <row r="6">
          <cell r="A6" t="str">
            <v>173.93.126.239/16</v>
          </cell>
        </row>
        <row r="7">
          <cell r="A7" t="str">
            <v>185.174.116.28/10</v>
          </cell>
        </row>
        <row r="8">
          <cell r="A8" t="str">
            <v>232.164.163.64/26</v>
          </cell>
        </row>
        <row r="9">
          <cell r="A9" t="str">
            <v>201.138.15.253/10</v>
          </cell>
        </row>
        <row r="10">
          <cell r="A10" t="str">
            <v>0.125.247.142/10</v>
          </cell>
        </row>
        <row r="11">
          <cell r="A11" t="str">
            <v>162.135.90.9/11</v>
          </cell>
        </row>
        <row r="12">
          <cell r="A12" t="str">
            <v>249.220.94.228/19</v>
          </cell>
        </row>
        <row r="13">
          <cell r="A13" t="str">
            <v>93.88.95.179/21</v>
          </cell>
        </row>
        <row r="14">
          <cell r="A14" t="str">
            <v>12.127.36.85/24</v>
          </cell>
        </row>
        <row r="15">
          <cell r="A15" t="str">
            <v>217.41.147.121/18</v>
          </cell>
        </row>
        <row r="16">
          <cell r="A16" t="str">
            <v>156.227.129.2/10</v>
          </cell>
        </row>
        <row r="17">
          <cell r="A17" t="str">
            <v>39.196.149.114/20</v>
          </cell>
        </row>
        <row r="18">
          <cell r="A18" t="str">
            <v>199.156.184.48/19</v>
          </cell>
        </row>
        <row r="19">
          <cell r="A19" t="str">
            <v>241.24.175.174/16</v>
          </cell>
        </row>
        <row r="20">
          <cell r="A20" t="str">
            <v>164.137.38.205/29</v>
          </cell>
        </row>
        <row r="21">
          <cell r="A21" t="str">
            <v>108.211.115.29/22</v>
          </cell>
        </row>
        <row r="22">
          <cell r="A22" t="str">
            <v>104.96.193.165/14</v>
          </cell>
        </row>
        <row r="23">
          <cell r="A23" t="str">
            <v>126.104.111.63/18</v>
          </cell>
        </row>
        <row r="24">
          <cell r="A24" t="str">
            <v>186.182.186.183/21</v>
          </cell>
        </row>
        <row r="25">
          <cell r="A25" t="str">
            <v>40.37.169.165/17</v>
          </cell>
        </row>
        <row r="26">
          <cell r="A26" t="str">
            <v>175.131.190.29/11</v>
          </cell>
        </row>
        <row r="27">
          <cell r="A27" t="str">
            <v>151.165.255.207/26</v>
          </cell>
        </row>
        <row r="28">
          <cell r="A28" t="str">
            <v>210.88.172.100/30</v>
          </cell>
        </row>
        <row r="29">
          <cell r="A29" t="str">
            <v>36.145.138.247/29</v>
          </cell>
        </row>
        <row r="30">
          <cell r="A30" t="str">
            <v>226.33.72.130/23</v>
          </cell>
        </row>
        <row r="31">
          <cell r="A31" t="str">
            <v>79.242.188.87/23</v>
          </cell>
        </row>
        <row r="32">
          <cell r="A32" t="str">
            <v>238.45.52.111/27</v>
          </cell>
        </row>
        <row r="33">
          <cell r="A33" t="str">
            <v>153.44.20.37/25</v>
          </cell>
        </row>
        <row r="34">
          <cell r="A34" t="str">
            <v>213.134.101.131/13</v>
          </cell>
        </row>
        <row r="35">
          <cell r="A35" t="str">
            <v>151.166.96.60/10</v>
          </cell>
        </row>
        <row r="36">
          <cell r="A36" t="str">
            <v>18.164.86.178/16</v>
          </cell>
        </row>
        <row r="37">
          <cell r="A37" t="str">
            <v>166.3.238.63/30</v>
          </cell>
        </row>
        <row r="38">
          <cell r="A38" t="str">
            <v>253.89.10.50/23</v>
          </cell>
        </row>
        <row r="39">
          <cell r="A39" t="str">
            <v>165.216.94.17/30</v>
          </cell>
        </row>
        <row r="40">
          <cell r="A40" t="str">
            <v>150.188.227.31/12</v>
          </cell>
        </row>
        <row r="41">
          <cell r="A41" t="str">
            <v>117.230.239.150/12</v>
          </cell>
        </row>
        <row r="42">
          <cell r="A42" t="str">
            <v>93.84.18.178/24</v>
          </cell>
        </row>
        <row r="43">
          <cell r="A43" t="str">
            <v>11.10.109.109/13</v>
          </cell>
        </row>
        <row r="44">
          <cell r="A44" t="str">
            <v>42.127.132.14/19</v>
          </cell>
        </row>
        <row r="45">
          <cell r="A45" t="str">
            <v>130.117.189.191/14</v>
          </cell>
        </row>
        <row r="46">
          <cell r="A46" t="str">
            <v>57.102.75.4/24</v>
          </cell>
        </row>
        <row r="47">
          <cell r="A47" t="str">
            <v>208.151.141.208/13</v>
          </cell>
        </row>
        <row r="48">
          <cell r="A48" t="str">
            <v>232.173.140.144/22</v>
          </cell>
        </row>
        <row r="49">
          <cell r="A49" t="str">
            <v>125.178.168.150/19</v>
          </cell>
        </row>
        <row r="50">
          <cell r="A50" t="str">
            <v>56.65.122.202/24</v>
          </cell>
        </row>
        <row r="51">
          <cell r="A51" t="str">
            <v>242.124.54.8/17</v>
          </cell>
        </row>
        <row r="52">
          <cell r="A52" t="str">
            <v>252.163.218.71/13</v>
          </cell>
        </row>
        <row r="53">
          <cell r="A53" t="str">
            <v>215.225.222.217/24</v>
          </cell>
        </row>
        <row r="54">
          <cell r="A54" t="str">
            <v>6.213.55.20/9</v>
          </cell>
        </row>
        <row r="55">
          <cell r="A55" t="str">
            <v>136.90.2.12/20</v>
          </cell>
        </row>
        <row r="56">
          <cell r="A56" t="str">
            <v>168.43.177.119/20</v>
          </cell>
        </row>
        <row r="57">
          <cell r="A57" t="str">
            <v>9.56.174.237/28</v>
          </cell>
        </row>
        <row r="58">
          <cell r="A58" t="str">
            <v>200.72.24.142/14</v>
          </cell>
        </row>
        <row r="59">
          <cell r="A59" t="str">
            <v>90.164.131.96/13</v>
          </cell>
        </row>
        <row r="60">
          <cell r="A60" t="str">
            <v>173.53.50.160/25</v>
          </cell>
        </row>
        <row r="61">
          <cell r="A61" t="str">
            <v>96.93.74.19/30</v>
          </cell>
        </row>
        <row r="62">
          <cell r="A62" t="str">
            <v>225.80.194.29/9</v>
          </cell>
        </row>
        <row r="63">
          <cell r="A63" t="str">
            <v>111.33.86.160/11</v>
          </cell>
        </row>
        <row r="64">
          <cell r="A64" t="str">
            <v>120.184.122.233/29</v>
          </cell>
        </row>
        <row r="65">
          <cell r="A65" t="str">
            <v>135.10.37.103/14</v>
          </cell>
        </row>
        <row r="66">
          <cell r="A66" t="str">
            <v>187.66.190.13/30</v>
          </cell>
        </row>
        <row r="67">
          <cell r="A67" t="str">
            <v>160.187.19.161/18</v>
          </cell>
        </row>
        <row r="68">
          <cell r="A68" t="str">
            <v>212.230.31.140/20</v>
          </cell>
        </row>
        <row r="69">
          <cell r="A69" t="str">
            <v>188.0.104.248/21</v>
          </cell>
        </row>
        <row r="70">
          <cell r="A70" t="str">
            <v>108.38.129.197/30</v>
          </cell>
        </row>
        <row r="71">
          <cell r="A71" t="str">
            <v>193.75.116.171/10</v>
          </cell>
        </row>
        <row r="72">
          <cell r="A72" t="str">
            <v>216.227.32.155/29</v>
          </cell>
        </row>
        <row r="73">
          <cell r="A73" t="str">
            <v>233.149.169.253/15</v>
          </cell>
        </row>
        <row r="74">
          <cell r="A74" t="str">
            <v>186.152.93.231/17</v>
          </cell>
        </row>
        <row r="75">
          <cell r="A75" t="str">
            <v>121.128.18.183/16</v>
          </cell>
        </row>
        <row r="76">
          <cell r="A76" t="str">
            <v>126.4.231.38/15</v>
          </cell>
        </row>
        <row r="77">
          <cell r="A77" t="str">
            <v>151.130.215.3/23</v>
          </cell>
        </row>
        <row r="78">
          <cell r="A78" t="str">
            <v>31.108.190.127/23</v>
          </cell>
        </row>
        <row r="79">
          <cell r="A79" t="str">
            <v>78.17.251.58/19</v>
          </cell>
        </row>
        <row r="80">
          <cell r="A80" t="str">
            <v>248.107.42.49/22</v>
          </cell>
        </row>
        <row r="81">
          <cell r="A81" t="str">
            <v>114.136.89.152/27</v>
          </cell>
        </row>
        <row r="82">
          <cell r="A82" t="str">
            <v>215.58.7.249/14</v>
          </cell>
        </row>
        <row r="83">
          <cell r="A83" t="str">
            <v>58.214.101.246/26</v>
          </cell>
        </row>
        <row r="84">
          <cell r="A84" t="str">
            <v>211.185.139.108/10</v>
          </cell>
        </row>
        <row r="85">
          <cell r="A85" t="str">
            <v>174.30.126.179/18</v>
          </cell>
        </row>
        <row r="86">
          <cell r="A86" t="str">
            <v>100.153.9.97/19</v>
          </cell>
        </row>
        <row r="87">
          <cell r="A87" t="str">
            <v>151.255.182.79/13</v>
          </cell>
        </row>
        <row r="88">
          <cell r="A88" t="str">
            <v>225.158.3.45/16</v>
          </cell>
        </row>
        <row r="89">
          <cell r="A89" t="str">
            <v>162.250.55.64/24</v>
          </cell>
        </row>
        <row r="90">
          <cell r="A90" t="str">
            <v>247.203.98.64/23</v>
          </cell>
        </row>
        <row r="91">
          <cell r="A91" t="str">
            <v>215.112.154.163/14</v>
          </cell>
        </row>
        <row r="92">
          <cell r="A92" t="str">
            <v>197.28.74.182/9</v>
          </cell>
        </row>
        <row r="93">
          <cell r="A93" t="str">
            <v>134.228.25.54/8</v>
          </cell>
        </row>
        <row r="94">
          <cell r="A94" t="str">
            <v>213.44.130.107/29</v>
          </cell>
        </row>
        <row r="95">
          <cell r="A95" t="str">
            <v>142.220.218.117/9</v>
          </cell>
        </row>
        <row r="96">
          <cell r="A96" t="str">
            <v>220.108.155.91/11</v>
          </cell>
        </row>
        <row r="97">
          <cell r="A97" t="str">
            <v>180.90.225.43/21</v>
          </cell>
        </row>
        <row r="98">
          <cell r="A98" t="str">
            <v>159.165.212.144/18</v>
          </cell>
        </row>
        <row r="99">
          <cell r="A99" t="str">
            <v>230.61.106.25/30</v>
          </cell>
        </row>
        <row r="100">
          <cell r="A100" t="str">
            <v>8.125.199.162/23</v>
          </cell>
        </row>
        <row r="101">
          <cell r="A101" t="str">
            <v>28.18.11.206/23</v>
          </cell>
        </row>
        <row r="102">
          <cell r="A102" t="str">
            <v>127.214.13.197/11</v>
          </cell>
        </row>
        <row r="103">
          <cell r="A103" t="str">
            <v>120.60.80.225/28</v>
          </cell>
        </row>
        <row r="104">
          <cell r="A104" t="str">
            <v>93.100.199.0/21</v>
          </cell>
        </row>
        <row r="105">
          <cell r="A105" t="str">
            <v>224.237.198.180/8</v>
          </cell>
        </row>
        <row r="106">
          <cell r="A106" t="str">
            <v>227.171.171.8/25</v>
          </cell>
        </row>
        <row r="107">
          <cell r="A107" t="str">
            <v>96.33.18.246/22</v>
          </cell>
        </row>
        <row r="108">
          <cell r="A108" t="str">
            <v>46.133.129.240/20</v>
          </cell>
        </row>
        <row r="109">
          <cell r="A109" t="str">
            <v>148.250.109.206/25</v>
          </cell>
        </row>
        <row r="110">
          <cell r="A110" t="str">
            <v>109.99.79.123/8</v>
          </cell>
        </row>
        <row r="111">
          <cell r="A111" t="str">
            <v>146.122.197.180/26</v>
          </cell>
        </row>
        <row r="112">
          <cell r="A112" t="str">
            <v>161.249.121.224/10</v>
          </cell>
        </row>
        <row r="113">
          <cell r="A113" t="str">
            <v>234.10.71.185/12</v>
          </cell>
        </row>
        <row r="114">
          <cell r="A114" t="str">
            <v>143.151.190.146/18</v>
          </cell>
        </row>
        <row r="115">
          <cell r="A115" t="str">
            <v>40.130.192.72/12</v>
          </cell>
        </row>
        <row r="116">
          <cell r="A116" t="str">
            <v>52.81.200.67/23</v>
          </cell>
        </row>
        <row r="117">
          <cell r="A117" t="str">
            <v>225.201.160.22/9</v>
          </cell>
        </row>
        <row r="118">
          <cell r="A118" t="str">
            <v>16.196.12.120/24</v>
          </cell>
        </row>
        <row r="119">
          <cell r="A119" t="str">
            <v>230.220.54.126/25</v>
          </cell>
        </row>
        <row r="120">
          <cell r="A120" t="str">
            <v>219.166.230.253/12</v>
          </cell>
        </row>
        <row r="121">
          <cell r="A121" t="str">
            <v>66.52.47.61/19</v>
          </cell>
        </row>
        <row r="122">
          <cell r="A122" t="str">
            <v>107.166.113.234/16</v>
          </cell>
        </row>
        <row r="123">
          <cell r="A123" t="str">
            <v>145.37.26.230/13</v>
          </cell>
        </row>
        <row r="124">
          <cell r="A124" t="str">
            <v>29.165.111.139/15</v>
          </cell>
        </row>
        <row r="125">
          <cell r="A125" t="str">
            <v>110.253.170.172/24</v>
          </cell>
        </row>
        <row r="126">
          <cell r="A126" t="str">
            <v>38.137.159.198/13</v>
          </cell>
        </row>
        <row r="127">
          <cell r="A127" t="str">
            <v>13.214.15.156/19</v>
          </cell>
        </row>
        <row r="128">
          <cell r="A128" t="str">
            <v>139.156.91.3/10</v>
          </cell>
        </row>
        <row r="129">
          <cell r="A129" t="str">
            <v>241.220.158.235/25</v>
          </cell>
        </row>
        <row r="130">
          <cell r="A130" t="str">
            <v>195.98.36.239/30</v>
          </cell>
        </row>
        <row r="131">
          <cell r="A131" t="str">
            <v>233.15.147.32/10</v>
          </cell>
        </row>
        <row r="132">
          <cell r="A132" t="str">
            <v>115.128.90.13/22</v>
          </cell>
        </row>
        <row r="133">
          <cell r="A133" t="str">
            <v>17.243.118.88/22</v>
          </cell>
        </row>
        <row r="134">
          <cell r="A134" t="str">
            <v>168.5.112.244/10</v>
          </cell>
        </row>
        <row r="135">
          <cell r="A135" t="str">
            <v>50.128.195.20/28</v>
          </cell>
        </row>
        <row r="136">
          <cell r="A136" t="str">
            <v>71.215.207.52/20</v>
          </cell>
        </row>
        <row r="137">
          <cell r="A137" t="str">
            <v>69.219.227.87/10</v>
          </cell>
        </row>
        <row r="138">
          <cell r="A138" t="str">
            <v>67.9.78.234/9</v>
          </cell>
        </row>
        <row r="139">
          <cell r="A139" t="str">
            <v>233.145.32.202/23</v>
          </cell>
        </row>
        <row r="140">
          <cell r="A140" t="str">
            <v>241.222.59.22/21</v>
          </cell>
        </row>
        <row r="141">
          <cell r="A141" t="str">
            <v>8.41.75.76/19</v>
          </cell>
        </row>
        <row r="142">
          <cell r="A142" t="str">
            <v>125.40.103.238/30</v>
          </cell>
        </row>
        <row r="143">
          <cell r="A143" t="str">
            <v>192.110.98.138/8</v>
          </cell>
        </row>
        <row r="144">
          <cell r="A144" t="str">
            <v>60.0.140.245/18</v>
          </cell>
        </row>
        <row r="145">
          <cell r="A145" t="str">
            <v>49.25.136.97/28</v>
          </cell>
        </row>
        <row r="146">
          <cell r="A146" t="str">
            <v>255.72.137.68/16</v>
          </cell>
        </row>
        <row r="147">
          <cell r="A147" t="str">
            <v>19.46.184.73/30</v>
          </cell>
        </row>
        <row r="148">
          <cell r="A148" t="str">
            <v>16.22.5.104/14</v>
          </cell>
        </row>
        <row r="149">
          <cell r="A149" t="str">
            <v>48.243.14.195/12</v>
          </cell>
        </row>
        <row r="150">
          <cell r="A150" t="str">
            <v>39.28.219.128/17</v>
          </cell>
        </row>
        <row r="151">
          <cell r="A151" t="str">
            <v>217.167.195.53/15</v>
          </cell>
        </row>
        <row r="152">
          <cell r="A152" t="str">
            <v>116.135.219.255/29</v>
          </cell>
        </row>
        <row r="153">
          <cell r="A153" t="str">
            <v>235.12.91.233/28</v>
          </cell>
        </row>
        <row r="154">
          <cell r="A154" t="str">
            <v>199.67.40.144/20</v>
          </cell>
        </row>
        <row r="155">
          <cell r="A155" t="str">
            <v>177.222.89.123/28</v>
          </cell>
        </row>
        <row r="156">
          <cell r="A156" t="str">
            <v>43.210.144.94/13</v>
          </cell>
        </row>
        <row r="157">
          <cell r="A157" t="str">
            <v>140.103.214.233/22</v>
          </cell>
        </row>
        <row r="158">
          <cell r="A158" t="str">
            <v>250.207.206.223/29</v>
          </cell>
        </row>
        <row r="159">
          <cell r="A159" t="str">
            <v>63.143.218.153/24</v>
          </cell>
        </row>
        <row r="160">
          <cell r="A160" t="str">
            <v>223.228.58.248/19</v>
          </cell>
        </row>
        <row r="161">
          <cell r="A161" t="str">
            <v>107.50.93.189/27</v>
          </cell>
        </row>
        <row r="162">
          <cell r="A162" t="str">
            <v>107.105.61.218/19</v>
          </cell>
        </row>
        <row r="163">
          <cell r="A163" t="str">
            <v>122.248.239.139/20</v>
          </cell>
        </row>
        <row r="164">
          <cell r="A164" t="str">
            <v>145.22.116.216/20</v>
          </cell>
        </row>
        <row r="165">
          <cell r="A165" t="str">
            <v>57.91.161.164/8</v>
          </cell>
        </row>
        <row r="166">
          <cell r="A166" t="str">
            <v>189.189.11.128/11</v>
          </cell>
        </row>
        <row r="167">
          <cell r="A167" t="str">
            <v>225.212.54.144/10</v>
          </cell>
        </row>
        <row r="168">
          <cell r="A168" t="str">
            <v>215.156.230.152/9</v>
          </cell>
        </row>
        <row r="169">
          <cell r="A169" t="str">
            <v>62.142.91.230/20</v>
          </cell>
        </row>
        <row r="170">
          <cell r="A170" t="str">
            <v>238.23.182.61/9</v>
          </cell>
        </row>
        <row r="171">
          <cell r="A171" t="str">
            <v>243.117.221.243/16</v>
          </cell>
        </row>
        <row r="172">
          <cell r="A172" t="str">
            <v>0.14.249.235/28</v>
          </cell>
        </row>
        <row r="173">
          <cell r="A173" t="str">
            <v>243.141.129.151/27</v>
          </cell>
        </row>
        <row r="174">
          <cell r="A174" t="str">
            <v>211.120.7.15/18</v>
          </cell>
        </row>
        <row r="175">
          <cell r="A175" t="str">
            <v>18.220.243.190/20</v>
          </cell>
        </row>
        <row r="176">
          <cell r="A176" t="str">
            <v>41.142.35.224/19</v>
          </cell>
        </row>
        <row r="177">
          <cell r="A177" t="str">
            <v>246.189.232.69/17</v>
          </cell>
        </row>
        <row r="178">
          <cell r="A178" t="str">
            <v>195.187.35.163/16</v>
          </cell>
        </row>
        <row r="179">
          <cell r="A179" t="str">
            <v>114.141.29.93/8</v>
          </cell>
        </row>
        <row r="180">
          <cell r="A180" t="str">
            <v>140.98.201.210/19</v>
          </cell>
        </row>
        <row r="181">
          <cell r="A181" t="str">
            <v>228.215.74.232/10</v>
          </cell>
        </row>
        <row r="182">
          <cell r="A182" t="str">
            <v>70.23.55.38/20</v>
          </cell>
        </row>
        <row r="183">
          <cell r="A183" t="str">
            <v>13.198.156.204/16</v>
          </cell>
        </row>
        <row r="184">
          <cell r="A184" t="str">
            <v>57.217.156.30/30</v>
          </cell>
        </row>
        <row r="185">
          <cell r="A185" t="str">
            <v>16.208.9.82/16</v>
          </cell>
        </row>
        <row r="186">
          <cell r="A186" t="str">
            <v>8.221.238.135/21</v>
          </cell>
        </row>
        <row r="187">
          <cell r="A187" t="str">
            <v>169.60.236.198/23</v>
          </cell>
        </row>
        <row r="188">
          <cell r="A188" t="str">
            <v>67.200.157.40/28</v>
          </cell>
        </row>
        <row r="189">
          <cell r="A189" t="str">
            <v>41.208.231.132/30</v>
          </cell>
        </row>
        <row r="190">
          <cell r="A190" t="str">
            <v>166.64.13.99/15</v>
          </cell>
        </row>
        <row r="191">
          <cell r="A191" t="str">
            <v>247.16.131.186/18</v>
          </cell>
        </row>
        <row r="192">
          <cell r="A192" t="str">
            <v>138.49.104.48/9</v>
          </cell>
        </row>
        <row r="193">
          <cell r="A193" t="str">
            <v>16.211.226.156/14</v>
          </cell>
        </row>
        <row r="194">
          <cell r="A194" t="str">
            <v>10.15.78.178/14</v>
          </cell>
        </row>
        <row r="195">
          <cell r="A195" t="str">
            <v>100.130.123.195/19</v>
          </cell>
        </row>
        <row r="196">
          <cell r="A196" t="str">
            <v>235.155.105.250/20</v>
          </cell>
        </row>
        <row r="197">
          <cell r="A197" t="str">
            <v>195.50.65.20/22</v>
          </cell>
        </row>
        <row r="198">
          <cell r="A198" t="str">
            <v>218.106.84.105/16</v>
          </cell>
        </row>
        <row r="199">
          <cell r="A199" t="str">
            <v>200.155.248.129/9</v>
          </cell>
        </row>
        <row r="200">
          <cell r="A200" t="str">
            <v>206.241.172.245/8</v>
          </cell>
        </row>
        <row r="201">
          <cell r="A201" t="str">
            <v>176.217.50.251/18</v>
          </cell>
        </row>
        <row r="202">
          <cell r="A202" t="str">
            <v>99.8.131.232/15</v>
          </cell>
        </row>
        <row r="203">
          <cell r="A203" t="str">
            <v>234.40.36.164/20</v>
          </cell>
        </row>
        <row r="204">
          <cell r="A204" t="str">
            <v>159.248.115.186/27</v>
          </cell>
        </row>
        <row r="205">
          <cell r="A205" t="str">
            <v>136.163.240.158/17</v>
          </cell>
        </row>
        <row r="206">
          <cell r="A206" t="str">
            <v>133.125.75.60/22</v>
          </cell>
        </row>
        <row r="207">
          <cell r="A207" t="str">
            <v>48.160.124.134/21</v>
          </cell>
        </row>
        <row r="208">
          <cell r="A208" t="str">
            <v>120.45.228.103/8</v>
          </cell>
        </row>
        <row r="209">
          <cell r="A209" t="str">
            <v>29.42.32.35/9</v>
          </cell>
        </row>
        <row r="210">
          <cell r="A210" t="str">
            <v>51.106.132.212/23</v>
          </cell>
        </row>
        <row r="211">
          <cell r="A211" t="str">
            <v>230.202.230.20/27</v>
          </cell>
        </row>
        <row r="212">
          <cell r="A212" t="str">
            <v>58.32.132.113/22</v>
          </cell>
        </row>
        <row r="213">
          <cell r="A213" t="str">
            <v>226.10.188.178/11</v>
          </cell>
        </row>
        <row r="214">
          <cell r="A214" t="str">
            <v>111.230.38.47/24</v>
          </cell>
        </row>
        <row r="215">
          <cell r="A215" t="str">
            <v>5.228.219.87/26</v>
          </cell>
        </row>
        <row r="216">
          <cell r="A216" t="str">
            <v>84.34.235.48/10</v>
          </cell>
        </row>
        <row r="217">
          <cell r="A217" t="str">
            <v>61.88.37.55/25</v>
          </cell>
        </row>
        <row r="218">
          <cell r="A218" t="str">
            <v>41.39.148.134/17</v>
          </cell>
        </row>
        <row r="219">
          <cell r="A219" t="str">
            <v>245.171.227.169/22</v>
          </cell>
        </row>
        <row r="220">
          <cell r="A220" t="str">
            <v>209.109.138.17/18</v>
          </cell>
        </row>
        <row r="221">
          <cell r="A221" t="str">
            <v>227.139.242.63/20</v>
          </cell>
        </row>
        <row r="222">
          <cell r="A222" t="str">
            <v>79.149.68.11/14</v>
          </cell>
        </row>
        <row r="223">
          <cell r="A223" t="str">
            <v>75.27.144.127/11</v>
          </cell>
        </row>
        <row r="224">
          <cell r="A224" t="str">
            <v>191.158.154.155/27</v>
          </cell>
        </row>
        <row r="225">
          <cell r="A225" t="str">
            <v>40.214.98.104/16</v>
          </cell>
        </row>
        <row r="226">
          <cell r="A226" t="str">
            <v>0.53.238.171/28</v>
          </cell>
        </row>
        <row r="227">
          <cell r="A227" t="str">
            <v>144.139.250.93/9</v>
          </cell>
        </row>
        <row r="228">
          <cell r="A228" t="str">
            <v>20.175.67.106/10</v>
          </cell>
        </row>
        <row r="229">
          <cell r="A229" t="str">
            <v>197.15.234.253/16</v>
          </cell>
        </row>
        <row r="230">
          <cell r="A230" t="str">
            <v>254.160.52.44/19</v>
          </cell>
        </row>
        <row r="231">
          <cell r="A231" t="str">
            <v>2.243.108.58/24</v>
          </cell>
        </row>
        <row r="232">
          <cell r="A232" t="str">
            <v>108.217.94.227/12</v>
          </cell>
        </row>
        <row r="233">
          <cell r="A233" t="str">
            <v>248.223.47.30/10</v>
          </cell>
        </row>
        <row r="234">
          <cell r="A234" t="str">
            <v>90.163.219.184/28</v>
          </cell>
        </row>
        <row r="235">
          <cell r="A235" t="str">
            <v>32.223.222.138/8</v>
          </cell>
        </row>
        <row r="236">
          <cell r="A236" t="str">
            <v>49.33.219.41/10</v>
          </cell>
        </row>
        <row r="237">
          <cell r="A237" t="str">
            <v>71.40.158.154/24</v>
          </cell>
        </row>
        <row r="238">
          <cell r="A238" t="str">
            <v>248.1.107.127/12</v>
          </cell>
        </row>
        <row r="239">
          <cell r="A239" t="str">
            <v>69.64.106.47/8</v>
          </cell>
        </row>
        <row r="240">
          <cell r="A240" t="str">
            <v>81.59.152.153/22</v>
          </cell>
        </row>
        <row r="241">
          <cell r="A241" t="str">
            <v>94.255.238.231/18</v>
          </cell>
        </row>
        <row r="242">
          <cell r="A242" t="str">
            <v>114.0.248.39/19</v>
          </cell>
        </row>
        <row r="243">
          <cell r="A243" t="str">
            <v>16.45.221.109/13</v>
          </cell>
        </row>
        <row r="244">
          <cell r="A244" t="str">
            <v>162.153.254.235/28</v>
          </cell>
        </row>
        <row r="245">
          <cell r="A245" t="str">
            <v>180.243.58.229/9</v>
          </cell>
        </row>
        <row r="246">
          <cell r="A246" t="str">
            <v>94.224.50.187/29</v>
          </cell>
        </row>
        <row r="247">
          <cell r="A247" t="str">
            <v>32.96.229.139/24</v>
          </cell>
        </row>
        <row r="248">
          <cell r="A248" t="str">
            <v>53.211.207.95/20</v>
          </cell>
        </row>
        <row r="249">
          <cell r="A249" t="str">
            <v>121.101.165.38/23</v>
          </cell>
        </row>
        <row r="250">
          <cell r="A250" t="str">
            <v>131.81.193.43/13</v>
          </cell>
        </row>
        <row r="251">
          <cell r="A251" t="str">
            <v>37.173.217.35/10</v>
          </cell>
        </row>
        <row r="252">
          <cell r="A252" t="str">
            <v>151.183.97.180/18</v>
          </cell>
        </row>
        <row r="253">
          <cell r="A253" t="str">
            <v>247.197.89.21/22</v>
          </cell>
        </row>
        <row r="254">
          <cell r="A254" t="str">
            <v>99.195.148.191/12</v>
          </cell>
        </row>
        <row r="255">
          <cell r="A255" t="str">
            <v>65.78.70.214/15</v>
          </cell>
        </row>
        <row r="256">
          <cell r="A256" t="str">
            <v>184.229.80.234/18</v>
          </cell>
        </row>
        <row r="257">
          <cell r="A257" t="str">
            <v>116.167.195.195/8</v>
          </cell>
        </row>
        <row r="258">
          <cell r="A258" t="str">
            <v>45.124.244.145/23</v>
          </cell>
        </row>
        <row r="259">
          <cell r="A259" t="str">
            <v>210.53.213.108/26</v>
          </cell>
        </row>
        <row r="260">
          <cell r="A260" t="str">
            <v>30.179.101.127/27</v>
          </cell>
        </row>
        <row r="261">
          <cell r="A261" t="str">
            <v>187.14.155.244/17</v>
          </cell>
        </row>
        <row r="262">
          <cell r="A262" t="str">
            <v>149.188.81.105/23</v>
          </cell>
        </row>
        <row r="263">
          <cell r="A263" t="str">
            <v>214.21.98.96/29</v>
          </cell>
        </row>
        <row r="264">
          <cell r="A264" t="str">
            <v>218.122.239.171/13</v>
          </cell>
        </row>
        <row r="265">
          <cell r="A265" t="str">
            <v>88.145.50.92/17</v>
          </cell>
        </row>
        <row r="266">
          <cell r="A266" t="str">
            <v>252.184.183.114/27</v>
          </cell>
        </row>
        <row r="267">
          <cell r="A267" t="str">
            <v>178.162.83.189/9</v>
          </cell>
        </row>
        <row r="268">
          <cell r="A268" t="str">
            <v>190.89.197.64/23</v>
          </cell>
        </row>
        <row r="269">
          <cell r="A269" t="str">
            <v>33.66.157.241/20</v>
          </cell>
        </row>
        <row r="270">
          <cell r="A270" t="str">
            <v>101.96.143.124/24</v>
          </cell>
        </row>
        <row r="271">
          <cell r="A271" t="str">
            <v>244.235.70.90/9</v>
          </cell>
        </row>
        <row r="272">
          <cell r="A272" t="str">
            <v>232.249.249.48/10</v>
          </cell>
        </row>
        <row r="273">
          <cell r="A273" t="str">
            <v>129.110.130.111/16</v>
          </cell>
        </row>
        <row r="274">
          <cell r="A274" t="str">
            <v>248.226.253.58/9</v>
          </cell>
        </row>
        <row r="275">
          <cell r="A275" t="str">
            <v>183.172.24.173/21</v>
          </cell>
        </row>
        <row r="276">
          <cell r="A276" t="str">
            <v>188.175.30.209/21</v>
          </cell>
        </row>
        <row r="277">
          <cell r="A277" t="str">
            <v>126.228.65.59/17</v>
          </cell>
        </row>
        <row r="278">
          <cell r="A278" t="str">
            <v>72.165.212.218/24</v>
          </cell>
        </row>
        <row r="279">
          <cell r="A279" t="str">
            <v>49.70.218.113/21</v>
          </cell>
        </row>
        <row r="280">
          <cell r="A280" t="str">
            <v>206.103.204.162/25</v>
          </cell>
        </row>
        <row r="281">
          <cell r="A281" t="str">
            <v>155.188.35.46/22</v>
          </cell>
        </row>
        <row r="282">
          <cell r="A282" t="str">
            <v>209.253.15.70/16</v>
          </cell>
        </row>
        <row r="283">
          <cell r="A283" t="str">
            <v>141.99.1.117/9</v>
          </cell>
        </row>
        <row r="284">
          <cell r="A284" t="str">
            <v>110.150.33.68/27</v>
          </cell>
        </row>
        <row r="285">
          <cell r="A285" t="str">
            <v>196.239.255.125/23</v>
          </cell>
        </row>
        <row r="286">
          <cell r="A286" t="str">
            <v>217.54.204.79/16</v>
          </cell>
        </row>
        <row r="287">
          <cell r="A287" t="str">
            <v>183.154.87.3/22</v>
          </cell>
        </row>
        <row r="288">
          <cell r="A288" t="str">
            <v>24.175.84.132/10</v>
          </cell>
        </row>
        <row r="289">
          <cell r="A289" t="str">
            <v>139.70.96.101/26</v>
          </cell>
        </row>
        <row r="290">
          <cell r="A290" t="str">
            <v>235.40.101.178/10</v>
          </cell>
        </row>
        <row r="291">
          <cell r="A291" t="str">
            <v>199.153.162.222/12</v>
          </cell>
        </row>
        <row r="292">
          <cell r="A292" t="str">
            <v>47.98.96.11/11</v>
          </cell>
        </row>
        <row r="293">
          <cell r="A293" t="str">
            <v>142.34.252.44/26</v>
          </cell>
        </row>
        <row r="294">
          <cell r="A294" t="str">
            <v>133.118.40.228/26</v>
          </cell>
        </row>
        <row r="295">
          <cell r="A295" t="str">
            <v>175.207.80.220/17</v>
          </cell>
        </row>
        <row r="296">
          <cell r="A296" t="str">
            <v>196.27.56.31/27</v>
          </cell>
        </row>
        <row r="297">
          <cell r="A297" t="str">
            <v>6.191.14.127/10</v>
          </cell>
        </row>
        <row r="298">
          <cell r="A298" t="str">
            <v>57.165.128.24/24</v>
          </cell>
        </row>
        <row r="299">
          <cell r="A299" t="str">
            <v>81.1.74.194/21</v>
          </cell>
        </row>
        <row r="300">
          <cell r="A300" t="str">
            <v>92.173.215.64/8</v>
          </cell>
        </row>
        <row r="301">
          <cell r="A301" t="str">
            <v>141.244.64.11/25</v>
          </cell>
        </row>
        <row r="302">
          <cell r="A302" t="str">
            <v>195.238.10.107/25</v>
          </cell>
        </row>
        <row r="303">
          <cell r="A303" t="str">
            <v>253.63.102.238/9</v>
          </cell>
        </row>
        <row r="304">
          <cell r="A304" t="str">
            <v>73.102.212.118/20</v>
          </cell>
        </row>
        <row r="305">
          <cell r="A305" t="str">
            <v>193.139.255.100/30</v>
          </cell>
        </row>
        <row r="306">
          <cell r="A306" t="str">
            <v>223.67.212.215/16</v>
          </cell>
        </row>
        <row r="307">
          <cell r="A307" t="str">
            <v>128.245.98.35/19</v>
          </cell>
        </row>
        <row r="308">
          <cell r="A308" t="str">
            <v>78.145.206.147/21</v>
          </cell>
        </row>
        <row r="309">
          <cell r="A309" t="str">
            <v>21.65.175.32/27</v>
          </cell>
        </row>
        <row r="310">
          <cell r="A310" t="str">
            <v>215.115.215.229/27</v>
          </cell>
        </row>
        <row r="311">
          <cell r="A311" t="str">
            <v>111.88.186.215/25</v>
          </cell>
        </row>
        <row r="312">
          <cell r="A312" t="str">
            <v>126.228.204.184/19</v>
          </cell>
        </row>
        <row r="313">
          <cell r="A313" t="str">
            <v>190.51.237.247/29</v>
          </cell>
        </row>
        <row r="314">
          <cell r="A314" t="str">
            <v>160.243.160.89/8</v>
          </cell>
        </row>
        <row r="315">
          <cell r="A315" t="str">
            <v>128.2.226.243/8</v>
          </cell>
        </row>
        <row r="316">
          <cell r="A316" t="str">
            <v>51.26.216.6/24</v>
          </cell>
        </row>
        <row r="317">
          <cell r="A317" t="str">
            <v>25.245.148.235/20</v>
          </cell>
        </row>
        <row r="318">
          <cell r="A318" t="str">
            <v>62.233.166.36/8</v>
          </cell>
        </row>
        <row r="319">
          <cell r="A319" t="str">
            <v>116.46.86.155/21</v>
          </cell>
        </row>
        <row r="320">
          <cell r="A320" t="str">
            <v>116.216.140.4/30</v>
          </cell>
        </row>
        <row r="321">
          <cell r="A321" t="str">
            <v>128.110.195.61/16</v>
          </cell>
        </row>
        <row r="322">
          <cell r="A322" t="str">
            <v>112.159.165.94/25</v>
          </cell>
        </row>
        <row r="323">
          <cell r="A323" t="str">
            <v>68.57.218.214/20</v>
          </cell>
        </row>
        <row r="324">
          <cell r="A324" t="str">
            <v>180.184.197.54/22</v>
          </cell>
        </row>
        <row r="325">
          <cell r="A325" t="str">
            <v>203.62.168.179/27</v>
          </cell>
        </row>
        <row r="326">
          <cell r="A326" t="str">
            <v>250.199.106.226/16</v>
          </cell>
        </row>
        <row r="327">
          <cell r="A327" t="str">
            <v>184.176.184.231/18</v>
          </cell>
        </row>
        <row r="328">
          <cell r="A328" t="str">
            <v>24.129.79.107/21</v>
          </cell>
        </row>
        <row r="329">
          <cell r="A329" t="str">
            <v>201.25.16.218/10</v>
          </cell>
        </row>
        <row r="330">
          <cell r="A330" t="str">
            <v>3.168.74.232/30</v>
          </cell>
        </row>
        <row r="331">
          <cell r="A331" t="str">
            <v>199.79.182.44/10</v>
          </cell>
        </row>
        <row r="332">
          <cell r="A332" t="str">
            <v>22.230.246.29/23</v>
          </cell>
        </row>
        <row r="333">
          <cell r="A333" t="str">
            <v>150.8.151.190/21</v>
          </cell>
        </row>
        <row r="334">
          <cell r="A334" t="str">
            <v>78.185.241.170/26</v>
          </cell>
        </row>
        <row r="335">
          <cell r="A335" t="str">
            <v>55.15.244.97/25</v>
          </cell>
        </row>
        <row r="336">
          <cell r="A336" t="str">
            <v>139.47.198.56/25</v>
          </cell>
        </row>
        <row r="337">
          <cell r="A337" t="str">
            <v>220.208.230.8/8</v>
          </cell>
        </row>
        <row r="338">
          <cell r="A338" t="str">
            <v>210.123.106.174/15</v>
          </cell>
        </row>
        <row r="339">
          <cell r="A339" t="str">
            <v>82.93.146.167/15</v>
          </cell>
        </row>
        <row r="340">
          <cell r="A340" t="str">
            <v>78.92.86.113/27</v>
          </cell>
        </row>
        <row r="341">
          <cell r="A341" t="str">
            <v>32.241.221.169/27</v>
          </cell>
        </row>
        <row r="342">
          <cell r="A342" t="str">
            <v>253.133.10.127/20</v>
          </cell>
        </row>
        <row r="343">
          <cell r="A343" t="str">
            <v>210.165.196.19/11</v>
          </cell>
        </row>
        <row r="344">
          <cell r="A344" t="str">
            <v>143.89.129.72/23</v>
          </cell>
        </row>
        <row r="345">
          <cell r="A345" t="str">
            <v>204.250.1.108/26</v>
          </cell>
        </row>
        <row r="346">
          <cell r="A346" t="str">
            <v>9.240.183.107/15</v>
          </cell>
        </row>
        <row r="347">
          <cell r="A347" t="str">
            <v>61.201.181.145/28</v>
          </cell>
        </row>
        <row r="348">
          <cell r="A348" t="str">
            <v>69.29.178.145/23</v>
          </cell>
        </row>
        <row r="349">
          <cell r="A349" t="str">
            <v>203.47.76.158/15</v>
          </cell>
        </row>
        <row r="350">
          <cell r="A350" t="str">
            <v>169.208.70.33/11</v>
          </cell>
        </row>
        <row r="351">
          <cell r="A351" t="str">
            <v>125.221.90.40/28</v>
          </cell>
        </row>
        <row r="352">
          <cell r="A352" t="str">
            <v>22.254.88.101/12</v>
          </cell>
        </row>
        <row r="353">
          <cell r="A353" t="str">
            <v>117.52.125.50/29</v>
          </cell>
        </row>
        <row r="354">
          <cell r="A354" t="str">
            <v>63.117.231.36/29</v>
          </cell>
        </row>
        <row r="355">
          <cell r="A355" t="str">
            <v>201.40.70.117/16</v>
          </cell>
        </row>
        <row r="356">
          <cell r="A356" t="str">
            <v>152.180.83.65/11</v>
          </cell>
        </row>
        <row r="357">
          <cell r="A357" t="str">
            <v>139.113.208.156/10</v>
          </cell>
        </row>
        <row r="358">
          <cell r="A358" t="str">
            <v>160.180.42.28/27</v>
          </cell>
        </row>
        <row r="359">
          <cell r="A359" t="str">
            <v>95.165.140.32/29</v>
          </cell>
        </row>
        <row r="360">
          <cell r="A360" t="str">
            <v>143.221.157.236/22</v>
          </cell>
        </row>
        <row r="361">
          <cell r="A361" t="str">
            <v>131.246.148.79/27</v>
          </cell>
        </row>
        <row r="362">
          <cell r="A362" t="str">
            <v>153.207.169.228/20</v>
          </cell>
        </row>
        <row r="363">
          <cell r="A363" t="str">
            <v>127.200.227.83/25</v>
          </cell>
        </row>
        <row r="364">
          <cell r="A364" t="str">
            <v>236.219.189.39/13</v>
          </cell>
        </row>
        <row r="365">
          <cell r="A365" t="str">
            <v>240.84.12.56/24</v>
          </cell>
        </row>
        <row r="366">
          <cell r="A366" t="str">
            <v>148.233.75.166/24</v>
          </cell>
        </row>
        <row r="367">
          <cell r="A367" t="str">
            <v>6.252.31.216/16</v>
          </cell>
        </row>
        <row r="368">
          <cell r="A368" t="str">
            <v>158.169.253.115/24</v>
          </cell>
        </row>
        <row r="369">
          <cell r="A369" t="str">
            <v>253.22.118.9/28</v>
          </cell>
        </row>
        <row r="370">
          <cell r="A370" t="str">
            <v>140.16.234.152/24</v>
          </cell>
        </row>
        <row r="371">
          <cell r="A371" t="str">
            <v>106.91.186.223/12</v>
          </cell>
        </row>
        <row r="372">
          <cell r="A372" t="str">
            <v>206.89.196.163/20</v>
          </cell>
        </row>
        <row r="373">
          <cell r="A373" t="str">
            <v>95.106.158.200/8</v>
          </cell>
        </row>
        <row r="374">
          <cell r="A374" t="str">
            <v>186.107.45.92/17</v>
          </cell>
        </row>
        <row r="375">
          <cell r="A375" t="str">
            <v>199.171.189.9/15</v>
          </cell>
        </row>
        <row r="376">
          <cell r="A376" t="str">
            <v>173.186.114.124/17</v>
          </cell>
        </row>
        <row r="377">
          <cell r="A377" t="str">
            <v>93.252.86.206/24</v>
          </cell>
        </row>
        <row r="378">
          <cell r="A378" t="str">
            <v>224.20.24.188/28</v>
          </cell>
        </row>
        <row r="379">
          <cell r="A379" t="str">
            <v>39.148.52.69/12</v>
          </cell>
        </row>
        <row r="380">
          <cell r="A380" t="str">
            <v>44.175.79.46/26</v>
          </cell>
        </row>
        <row r="381">
          <cell r="A381" t="str">
            <v>41.118.61.206/27</v>
          </cell>
        </row>
        <row r="382">
          <cell r="A382" t="str">
            <v>74.111.221.244/29</v>
          </cell>
        </row>
        <row r="383">
          <cell r="A383" t="str">
            <v>188.61.245.187/11</v>
          </cell>
        </row>
        <row r="384">
          <cell r="A384" t="str">
            <v>130.68.191.56/12</v>
          </cell>
        </row>
        <row r="385">
          <cell r="A385" t="str">
            <v>200.98.224.67/11</v>
          </cell>
        </row>
        <row r="386">
          <cell r="A386" t="str">
            <v>152.193.168.122/9</v>
          </cell>
        </row>
        <row r="387">
          <cell r="A387" t="str">
            <v>27.159.183.7/22</v>
          </cell>
        </row>
        <row r="388">
          <cell r="A388" t="str">
            <v>8.107.17.29/12</v>
          </cell>
        </row>
        <row r="389">
          <cell r="A389" t="str">
            <v>51.236.122.190/13</v>
          </cell>
        </row>
        <row r="390">
          <cell r="A390" t="str">
            <v>187.245.171.238/28</v>
          </cell>
        </row>
        <row r="391">
          <cell r="A391" t="str">
            <v>200.118.31.39/24</v>
          </cell>
        </row>
        <row r="392">
          <cell r="A392" t="str">
            <v>45.185.191.8/28</v>
          </cell>
        </row>
        <row r="393">
          <cell r="A393" t="str">
            <v>210.187.11.139/23</v>
          </cell>
        </row>
        <row r="394">
          <cell r="A394" t="str">
            <v>6.229.205.19/24</v>
          </cell>
        </row>
        <row r="395">
          <cell r="A395" t="str">
            <v>43.154.99.3/26</v>
          </cell>
        </row>
        <row r="396">
          <cell r="A396" t="str">
            <v>214.71.150.50/20</v>
          </cell>
        </row>
        <row r="397">
          <cell r="A397" t="str">
            <v>199.47.248.82/8</v>
          </cell>
        </row>
        <row r="398">
          <cell r="A398" t="str">
            <v>180.136.217.6/13</v>
          </cell>
        </row>
        <row r="399">
          <cell r="A399" t="str">
            <v>169.219.53.69/27</v>
          </cell>
        </row>
        <row r="400">
          <cell r="A400" t="str">
            <v>2.121.52.149/27</v>
          </cell>
        </row>
        <row r="401">
          <cell r="A401" t="str">
            <v>35.20.104.158/9</v>
          </cell>
        </row>
        <row r="402">
          <cell r="A402" t="str">
            <v>62.230.10.94/12</v>
          </cell>
        </row>
        <row r="403">
          <cell r="A403" t="str">
            <v>48.37.218.205/10</v>
          </cell>
        </row>
        <row r="404">
          <cell r="A404" t="str">
            <v>113.66.239.126/16</v>
          </cell>
        </row>
        <row r="405">
          <cell r="A405" t="str">
            <v>198.253.118.9/17</v>
          </cell>
        </row>
        <row r="406">
          <cell r="A406" t="str">
            <v>76.157.129.235/21</v>
          </cell>
        </row>
        <row r="407">
          <cell r="A407" t="str">
            <v>196.160.251.50/12</v>
          </cell>
        </row>
        <row r="408">
          <cell r="A408" t="str">
            <v>46.191.86.47/11</v>
          </cell>
        </row>
        <row r="409">
          <cell r="A409" t="str">
            <v>160.83.234.30/21</v>
          </cell>
        </row>
        <row r="410">
          <cell r="A410" t="str">
            <v>177.55.203.195/28</v>
          </cell>
        </row>
        <row r="411">
          <cell r="A411" t="str">
            <v>47.138.170.95/14</v>
          </cell>
        </row>
        <row r="412">
          <cell r="A412" t="str">
            <v>132.51.169.168/22</v>
          </cell>
        </row>
        <row r="413">
          <cell r="A413" t="str">
            <v>28.197.40.4/15</v>
          </cell>
        </row>
        <row r="414">
          <cell r="A414" t="str">
            <v>213.254.124.87/28</v>
          </cell>
        </row>
        <row r="415">
          <cell r="A415" t="str">
            <v>17.188.76.150/8</v>
          </cell>
        </row>
        <row r="416">
          <cell r="A416" t="str">
            <v>74.30.44.225/24</v>
          </cell>
        </row>
        <row r="417">
          <cell r="A417" t="str">
            <v>4.91.185.39/22</v>
          </cell>
        </row>
        <row r="418">
          <cell r="A418" t="str">
            <v>72.26.6.228/26</v>
          </cell>
        </row>
        <row r="419">
          <cell r="A419" t="str">
            <v>45.187.16.77/25</v>
          </cell>
        </row>
        <row r="420">
          <cell r="A420" t="str">
            <v>154.73.231.129/12</v>
          </cell>
        </row>
        <row r="421">
          <cell r="A421" t="str">
            <v>42.199.98.207/14</v>
          </cell>
        </row>
        <row r="422">
          <cell r="A422" t="str">
            <v>212.104.31.31/20</v>
          </cell>
        </row>
        <row r="423">
          <cell r="A423" t="str">
            <v>22.238.4.129/20</v>
          </cell>
        </row>
        <row r="424">
          <cell r="A424" t="str">
            <v>119.47.33.191/23</v>
          </cell>
        </row>
        <row r="425">
          <cell r="A425" t="str">
            <v>163.122.110.117/14</v>
          </cell>
        </row>
        <row r="426">
          <cell r="A426" t="str">
            <v>33.142.39.197/24</v>
          </cell>
        </row>
        <row r="427">
          <cell r="A427" t="str">
            <v>227.90.129.16/30</v>
          </cell>
        </row>
        <row r="428">
          <cell r="A428" t="str">
            <v>75.182.202.65/24</v>
          </cell>
        </row>
        <row r="429">
          <cell r="A429" t="str">
            <v>28.25.138.29/16</v>
          </cell>
        </row>
        <row r="430">
          <cell r="A430" t="str">
            <v>218.0.58.10/15</v>
          </cell>
        </row>
        <row r="431">
          <cell r="A431" t="str">
            <v>191.156.231.61/22</v>
          </cell>
        </row>
        <row r="432">
          <cell r="A432" t="str">
            <v>154.251.149.153/28</v>
          </cell>
        </row>
        <row r="433">
          <cell r="A433" t="str">
            <v>196.250.127.163/20</v>
          </cell>
        </row>
        <row r="434">
          <cell r="A434" t="str">
            <v>48.217.161.136/22</v>
          </cell>
        </row>
        <row r="435">
          <cell r="A435" t="str">
            <v>20.160.129.191/27</v>
          </cell>
        </row>
        <row r="436">
          <cell r="A436" t="str">
            <v>217.224.28.85/23</v>
          </cell>
        </row>
        <row r="437">
          <cell r="A437" t="str">
            <v>206.216.150.113/24</v>
          </cell>
        </row>
        <row r="438">
          <cell r="A438" t="str">
            <v>9.56.207.181/27</v>
          </cell>
        </row>
        <row r="439">
          <cell r="A439" t="str">
            <v>178.97.105.86/10</v>
          </cell>
        </row>
        <row r="440">
          <cell r="A440" t="str">
            <v>7.28.101.43/25</v>
          </cell>
        </row>
        <row r="441">
          <cell r="A441" t="str">
            <v>48.68.188.94/28</v>
          </cell>
        </row>
        <row r="442">
          <cell r="A442" t="str">
            <v>76.65.254.158/16</v>
          </cell>
        </row>
        <row r="443">
          <cell r="A443" t="str">
            <v>248.9.49.154/29</v>
          </cell>
        </row>
        <row r="444">
          <cell r="A444" t="str">
            <v>208.211.228.255/22</v>
          </cell>
        </row>
        <row r="445">
          <cell r="A445" t="str">
            <v>118.58.211.65/10</v>
          </cell>
        </row>
        <row r="446">
          <cell r="A446" t="str">
            <v>74.22.227.250/16</v>
          </cell>
        </row>
        <row r="447">
          <cell r="A447" t="str">
            <v>229.89.242.123/30</v>
          </cell>
        </row>
        <row r="448">
          <cell r="A448" t="str">
            <v>196.14.219.169/24</v>
          </cell>
        </row>
        <row r="449">
          <cell r="A449" t="str">
            <v>250.171.158.183/30</v>
          </cell>
        </row>
        <row r="450">
          <cell r="A450" t="str">
            <v>87.140.19.113/27</v>
          </cell>
        </row>
        <row r="451">
          <cell r="A451" t="str">
            <v>252.39.3.225/8</v>
          </cell>
        </row>
        <row r="452">
          <cell r="A452" t="str">
            <v>201.81.206.240/24</v>
          </cell>
        </row>
        <row r="453">
          <cell r="A453" t="str">
            <v>78.141.254.104/15</v>
          </cell>
        </row>
        <row r="454">
          <cell r="A454" t="str">
            <v>77.180.199.216/12</v>
          </cell>
        </row>
        <row r="455">
          <cell r="A455" t="str">
            <v>136.111.100.11/26</v>
          </cell>
        </row>
        <row r="456">
          <cell r="A456" t="str">
            <v>215.83.234.220/12</v>
          </cell>
        </row>
        <row r="457">
          <cell r="A457" t="str">
            <v>74.179.101.87/8</v>
          </cell>
        </row>
        <row r="458">
          <cell r="A458" t="str">
            <v>185.61.145.181/13</v>
          </cell>
        </row>
        <row r="459">
          <cell r="A459" t="str">
            <v>37.116.111.78/10</v>
          </cell>
        </row>
        <row r="460">
          <cell r="A460" t="str">
            <v>238.137.181.79/16</v>
          </cell>
        </row>
        <row r="461">
          <cell r="A461" t="str">
            <v>44.84.38.60/30</v>
          </cell>
        </row>
        <row r="462">
          <cell r="A462" t="str">
            <v>12.85.6.55/30</v>
          </cell>
        </row>
        <row r="463">
          <cell r="A463" t="str">
            <v>150.24.123.84/16</v>
          </cell>
        </row>
        <row r="464">
          <cell r="A464" t="str">
            <v>84.18.155.108/21</v>
          </cell>
        </row>
        <row r="465">
          <cell r="A465" t="str">
            <v>115.196.156.160/18</v>
          </cell>
        </row>
        <row r="466">
          <cell r="A466" t="str">
            <v>36.40.166.88/17</v>
          </cell>
        </row>
        <row r="467">
          <cell r="A467" t="str">
            <v>56.170.175.62/24</v>
          </cell>
        </row>
        <row r="468">
          <cell r="A468" t="str">
            <v>220.101.72.52/22</v>
          </cell>
        </row>
        <row r="469">
          <cell r="A469" t="str">
            <v>147.152.43.93/20</v>
          </cell>
        </row>
        <row r="470">
          <cell r="A470" t="str">
            <v>75.182.102.204/13</v>
          </cell>
        </row>
        <row r="471">
          <cell r="A471" t="str">
            <v>128.47.114.111/29</v>
          </cell>
        </row>
        <row r="472">
          <cell r="A472" t="str">
            <v>11.84.62.59/24</v>
          </cell>
        </row>
        <row r="473">
          <cell r="A473" t="str">
            <v>102.134.201.153/30</v>
          </cell>
        </row>
        <row r="474">
          <cell r="A474" t="str">
            <v>109.12.139.210/27</v>
          </cell>
        </row>
        <row r="475">
          <cell r="A475" t="str">
            <v>122.146.141.141/17</v>
          </cell>
        </row>
        <row r="476">
          <cell r="A476" t="str">
            <v>189.159.13.23/25</v>
          </cell>
        </row>
        <row r="477">
          <cell r="A477" t="str">
            <v>240.53.45.47/24</v>
          </cell>
        </row>
        <row r="478">
          <cell r="A478" t="str">
            <v>197.17.116.176/13</v>
          </cell>
        </row>
        <row r="479">
          <cell r="A479" t="str">
            <v>192.119.168.239/28</v>
          </cell>
        </row>
        <row r="480">
          <cell r="A480" t="str">
            <v>33.224.125.205/18</v>
          </cell>
        </row>
        <row r="481">
          <cell r="A481" t="str">
            <v>82.164.242.7/14</v>
          </cell>
        </row>
        <row r="482">
          <cell r="A482" t="str">
            <v>38.115.117.51/11</v>
          </cell>
        </row>
        <row r="483">
          <cell r="A483" t="str">
            <v>58.109.33.81/11</v>
          </cell>
        </row>
        <row r="484">
          <cell r="A484" t="str">
            <v>131.113.53.32/27</v>
          </cell>
        </row>
        <row r="485">
          <cell r="A485" t="str">
            <v>131.227.194.117/30</v>
          </cell>
        </row>
        <row r="486">
          <cell r="A486" t="str">
            <v>241.124.95.158/21</v>
          </cell>
        </row>
        <row r="487">
          <cell r="A487" t="str">
            <v>62.164.152.171/30</v>
          </cell>
        </row>
        <row r="488">
          <cell r="A488" t="str">
            <v>217.99.237.228/15</v>
          </cell>
        </row>
        <row r="489">
          <cell r="A489" t="str">
            <v>85.158.212.153/18</v>
          </cell>
        </row>
        <row r="490">
          <cell r="A490" t="str">
            <v>14.91.133.123/18</v>
          </cell>
        </row>
        <row r="491">
          <cell r="A491" t="str">
            <v>60.15.199.21/20</v>
          </cell>
        </row>
        <row r="492">
          <cell r="A492" t="str">
            <v>49.39.64.142/21</v>
          </cell>
        </row>
        <row r="493">
          <cell r="A493" t="str">
            <v>195.132.148.73/8</v>
          </cell>
        </row>
        <row r="494">
          <cell r="A494" t="str">
            <v>28.5.39.201/18</v>
          </cell>
        </row>
        <row r="495">
          <cell r="A495" t="str">
            <v>104.108.199.122/24</v>
          </cell>
        </row>
        <row r="496">
          <cell r="A496" t="str">
            <v>21.94.91.231/26</v>
          </cell>
        </row>
        <row r="497">
          <cell r="A497" t="str">
            <v>110.245.201.168/29</v>
          </cell>
        </row>
        <row r="498">
          <cell r="A498" t="str">
            <v>3.185.188.71/18</v>
          </cell>
        </row>
        <row r="499">
          <cell r="A499" t="str">
            <v>55.125.60.66/14</v>
          </cell>
        </row>
        <row r="500">
          <cell r="A500" t="str">
            <v>111.166.22.65/22</v>
          </cell>
        </row>
        <row r="501">
          <cell r="A501" t="str">
            <v>67.189.176.123/18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ri keinan" refreshedDate="45817.782037500001" createdVersion="5" refreshedVersion="8" minRefreshableVersion="3" recordCount="0" supportSubquery="1" supportAdvancedDrill="1" xr:uid="{E9EB2CC4-3A6C-4313-B1F9-59C8E322007A}">
  <cacheSource type="external" connectionId="1"/>
  <cacheFields count="0"/>
  <cacheHierarchies count="95">
    <cacheHierarchy uniqueName="[CalendarDeliveries].[Date]" caption="Date" attribute="1" time="1" keyAttribute="1" defaultMemberUniqueName="[CalendarDeliveries].[Date].[All]" allUniqueName="[CalendarDeliveries].[Date].[All]" dimensionUniqueName="[CalendarDeliveries]" displayFolder="" count="0" memberValueDatatype="7" unbalanced="0"/>
    <cacheHierarchy uniqueName="[CalendarDeliveries].[שנה]" caption="שנה" attribute="1" time="1" defaultMemberUniqueName="[CalendarDeliveries].[שנה].[All]" allUniqueName="[CalendarDeliveries].[שנה].[All]" dimensionUniqueName="[CalendarDeliveries]" displayFolder="" count="0" memberValueDatatype="20" unbalanced="0"/>
    <cacheHierarchy uniqueName="[CalendarDeliveries].[הירארכיית תאריכים]" caption="הירארכיית תאריכים" time="1" defaultMemberUniqueName="[CalendarDeliveries].[הירארכיית תאריכים].[All]" allUniqueName="[CalendarDeliveries].[הירארכיית תאריכים].[All]" dimensionUniqueName="[CalendarDeliveries]" displayFolder="" count="0" unbalanced="0"/>
    <cacheHierarchy uniqueName="[CalendarDeliveries].[מספר חודש]" caption="מספר חודש" attribute="1" time="1" defaultMemberUniqueName="[CalendarDeliveries].[מספר חודש].[All]" allUniqueName="[CalendarDeliveries].[מספר חודש].[All]" dimensionUniqueName="[CalendarDeliveries]" displayFolder="" count="0" memberValueDatatype="20" unbalanced="0"/>
    <cacheHierarchy uniqueName="[CalendarDeliveries].[חודש]" caption="חודש" attribute="1" time="1" defaultMemberUniqueName="[CalendarDeliveries].[חודש].[All]" allUniqueName="[CalendarDeliveries].[חודש].[All]" dimensionUniqueName="[CalendarDeliveries]" displayFolder="" count="0" memberValueDatatype="130" unbalanced="0"/>
    <cacheHierarchy uniqueName="[CalendarDeliveries].[MMM-YYYY]" caption="MMM-YYYY" attribute="1" time="1" defaultMemberUniqueName="[CalendarDeliveries].[MMM-YYYY].[All]" allUniqueName="[CalendarDeliveries].[MMM-YYYY].[All]" dimensionUniqueName="[CalendarDeliveries]" displayFolder="" count="0" memberValueDatatype="130" unbalanced="0"/>
    <cacheHierarchy uniqueName="[CalendarDeliveries].[מספר יום בשבוע]" caption="מספר יום בשבוע" attribute="1" time="1" defaultMemberUniqueName="[CalendarDeliveries].[מספר יום בשבוע].[All]" allUniqueName="[CalendarDeliveries].[מספר יום בשבוע].[All]" dimensionUniqueName="[CalendarDeliveries]" displayFolder="" count="0" memberValueDatatype="20" unbalanced="0"/>
    <cacheHierarchy uniqueName="[CalendarDeliveries].[יום בשבוע]" caption="יום בשבוע" attribute="1" time="1" defaultMemberUniqueName="[CalendarDeliveries].[יום בשבוע].[All]" allUniqueName="[CalendarDeliveries].[יום בשבוע].[All]" dimensionUniqueName="[CalendarDeliveries]" displayFolder="" count="0" memberValueDatatype="130" unbalanced="0"/>
    <cacheHierarchy uniqueName="[CalendarOrders].[Date]" caption="Date" attribute="1" time="1" keyAttribute="1" defaultMemberUniqueName="[CalendarOrders].[Date].[All]" allUniqueName="[CalendarOrders].[Date].[All]" dimensionUniqueName="[CalendarOrders]" displayFolder="" count="0" memberValueDatatype="7" unbalanced="0"/>
    <cacheHierarchy uniqueName="[CalendarOrders].[שנה]" caption="שנה" attribute="1" time="1" defaultMemberUniqueName="[CalendarOrders].[שנה].[All]" allUniqueName="[CalendarOrders].[שנה].[All]" dimensionUniqueName="[CalendarOrders]" displayFolder="" count="0" memberValueDatatype="20" unbalanced="0"/>
    <cacheHierarchy uniqueName="[CalendarOrders].[הירארכיית תאריכים]" caption="הירארכיית תאריכים" time="1" defaultMemberUniqueName="[CalendarOrders].[הירארכיית תאריכים].[All]" allUniqueName="[CalendarOrders].[הירארכיית תאריכים].[All]" dimensionUniqueName="[CalendarOrders]" displayFolder="" count="0" unbalanced="0"/>
    <cacheHierarchy uniqueName="[CalendarOrders].[מספר חודש]" caption="מספר חודש" attribute="1" time="1" defaultMemberUniqueName="[CalendarOrders].[מספר חודש].[All]" allUniqueName="[CalendarOrders].[מספר חודש].[All]" dimensionUniqueName="[CalendarOrders]" displayFolder="" count="0" memberValueDatatype="20" unbalanced="0"/>
    <cacheHierarchy uniqueName="[CalendarOrders].[חודש]" caption="חודש" attribute="1" time="1" defaultMemberUniqueName="[CalendarOrders].[חודש].[All]" allUniqueName="[CalendarOrders].[חודש].[All]" dimensionUniqueName="[CalendarOrders]" displayFolder="" count="0" memberValueDatatype="130" unbalanced="0"/>
    <cacheHierarchy uniqueName="[CalendarOrders].[MMM-YYYY]" caption="MMM-YYYY" attribute="1" time="1" defaultMemberUniqueName="[CalendarOrders].[MMM-YYYY].[All]" allUniqueName="[CalendarOrders].[MMM-YYYY].[All]" dimensionUniqueName="[CalendarOrders]" displayFolder="" count="0" memberValueDatatype="130" unbalanced="0"/>
    <cacheHierarchy uniqueName="[CalendarOrders].[מספר יום בשבוע]" caption="מספר יום בשבוע" attribute="1" time="1" defaultMemberUniqueName="[CalendarOrders].[מספר יום בשבוע].[All]" allUniqueName="[CalendarOrders].[מספר יום בשבוע].[All]" dimensionUniqueName="[CalendarOrders]" displayFolder="" count="0" memberValueDatatype="20" unbalanced="0"/>
    <cacheHierarchy uniqueName="[CalendarOrders].[יום בשבוע]" caption="יום בשבוע" attribute="1" time="1" defaultMemberUniqueName="[CalendarOrders].[יום בשבוע].[All]" allUniqueName="[CalendarOrders].[יום בשבוע].[All]" dimensionUniqueName="[CalendarOrders]" displayFolder="" count="0" memberValueDatatype="130" unbalanced="0"/>
    <cacheHierarchy uniqueName="[CalendarSearches].[Date]" caption="Date" attribute="1" time="1" keyAttribute="1" defaultMemberUniqueName="[CalendarSearches].[Date].[All]" allUniqueName="[CalendarSearches].[Date].[All]" dimensionUniqueName="[CalendarSearches]" displayFolder="" count="0" memberValueDatatype="7" unbalanced="0"/>
    <cacheHierarchy uniqueName="[CalendarSearches].[שנה]" caption="שנה" attribute="1" time="1" defaultMemberUniqueName="[CalendarSearches].[שנה].[All]" allUniqueName="[CalendarSearches].[שנה].[All]" dimensionUniqueName="[CalendarSearches]" displayFolder="" count="0" memberValueDatatype="20" unbalanced="0"/>
    <cacheHierarchy uniqueName="[CalendarSearches].[הירארכיית תאריכים]" caption="הירארכיית תאריכים" time="1" defaultMemberUniqueName="[CalendarSearches].[הירארכיית תאריכים].[All]" allUniqueName="[CalendarSearches].[הירארכיית תאריכים].[All]" dimensionUniqueName="[CalendarSearches]" displayFolder="" count="0" unbalanced="0"/>
    <cacheHierarchy uniqueName="[CalendarSearches].[מספר חודש]" caption="מספר חודש" attribute="1" time="1" defaultMemberUniqueName="[CalendarSearches].[מספר חודש].[All]" allUniqueName="[CalendarSearches].[מספר חודש].[All]" dimensionUniqueName="[CalendarSearches]" displayFolder="" count="0" memberValueDatatype="20" unbalanced="0"/>
    <cacheHierarchy uniqueName="[CalendarSearches].[חודש]" caption="חודש" attribute="1" time="1" defaultMemberUniqueName="[CalendarSearches].[חודש].[All]" allUniqueName="[CalendarSearches].[חודש].[All]" dimensionUniqueName="[CalendarSearches]" displayFolder="" count="0" memberValueDatatype="130" unbalanced="0"/>
    <cacheHierarchy uniqueName="[CalendarSearches].[MMM-YYYY]" caption="MMM-YYYY" attribute="1" time="1" defaultMemberUniqueName="[CalendarSearches].[MMM-YYYY].[All]" allUniqueName="[CalendarSearches].[MMM-YYYY].[All]" dimensionUniqueName="[CalendarSearches]" displayFolder="" count="0" memberValueDatatype="130" unbalanced="0"/>
    <cacheHierarchy uniqueName="[CalendarSearches].[מספר יום בשבוע]" caption="מספר יום בשבוע" attribute="1" time="1" defaultMemberUniqueName="[CalendarSearches].[מספר יום בשבוע].[All]" allUniqueName="[CalendarSearches].[מספר יום בשבוע].[All]" dimensionUniqueName="[CalendarSearches]" displayFolder="" count="0" memberValueDatatype="20" unbalanced="0"/>
    <cacheHierarchy uniqueName="[CalendarSearches].[יום בשבוע]" caption="יום בשבוע" attribute="1" time="1" defaultMemberUniqueName="[CalendarSearches].[יום בשבוע].[All]" allUniqueName="[CalendarSearches].[יום בשבוע].[All]" dimensionUniqueName="[CalendarSearches]" displayFolder="" count="0" memberValueDatatype="130" unbalanced="0"/>
    <cacheHierarchy uniqueName="[DIM_CUSTOMERS].[Email]" caption="Email" attribute="1" defaultMemberUniqueName="[DIM_CUSTOMERS].[Email].[All]" allUniqueName="[DIM_CUSTOMERS].[Email].[All]" dimensionUniqueName="[DIM_CUSTOMERS]" displayFolder="" count="0" memberValueDatatype="130" unbalanced="0"/>
    <cacheHierarchy uniqueName="[DIM_CUSTOMERS].[Name - First]" caption="Name - First" attribute="1" defaultMemberUniqueName="[DIM_CUSTOMERS].[Name - First].[All]" allUniqueName="[DIM_CUSTOMERS].[Name - First].[All]" dimensionUniqueName="[DIM_CUSTOMERS]" displayFolder="" count="0" memberValueDatatype="130" unbalanced="0"/>
    <cacheHierarchy uniqueName="[DIM_CUSTOMERS].[Name - Last]" caption="Name - Last" attribute="1" defaultMemberUniqueName="[DIM_CUSTOMERS].[Name - Last].[All]" allUniqueName="[DIM_CUSTOMERS].[Name - Last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Continent]" caption="Continent" attribute="1" defaultMemberUniqueName="[DIM_CUSTOMERS].[Continent].[All]" allUniqueName="[DIM_CUSTOMERS].[Continent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Hirarchy Location]" caption="Hirarchy Location" defaultMemberUniqueName="[DIM_CUSTOMERS].[Hirarchy Location].[All]" allUniqueName="[DIM_CUSTOMERS].[Hirarchy Location].[All]" dimensionUniqueName="[DIM_CUSTOMERS]" displayFolder="" count="0" unbalanced="0"/>
    <cacheHierarchy uniqueName="[DIM_CUSTOMERS].[Status]" caption="Status" attribute="1" defaultMemberUniqueName="[DIM_CUSTOMERS].[Status].[All]" allUniqueName="[DIM_CUSTOMERS].[Status].[All]" dimensionUniqueName="[DIM_CUSTOMERS]" displayFolder="" count="0" memberValueDatatype="130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FLOWERSHOPS].[ShopID]" caption="ShopID" attribute="1" defaultMemberUniqueName="[DIM_FLOWERSHOPS].[ShopID].[All]" allUniqueName="[DIM_FLOWERSHOPS].[ShopID].[All]" dimensionUniqueName="[DIM_FLOWERSHOPS]" displayFolder="" count="0" memberValueDatatype="130" unbalanced="0"/>
    <cacheHierarchy uniqueName="[DIM_FLOWERSHOPS].[Shop Name]" caption="Shop Name" attribute="1" defaultMemberUniqueName="[DIM_FLOWERSHOPS].[Shop Name].[All]" allUniqueName="[DIM_FLOWERSHOPS].[Shop Name].[All]" dimensionUniqueName="[DIM_FLOWERSHOPS]" displayFolder="" count="0" memberValueDatatype="130" unbalanced="0"/>
    <cacheHierarchy uniqueName="[DIM_FLOWERSHOPS].[Continent]" caption="Continent" attribute="1" defaultMemberUniqueName="[DIM_FLOWERSHOPS].[Continent].[All]" allUniqueName="[DIM_FLOWERSHOPS].[Continent].[All]" dimensionUniqueName="[DIM_FLOWERSHOPS]" displayFolder="" count="0" memberValueDatatype="130" unbalanced="0"/>
    <cacheHierarchy uniqueName="[DIM_FLOWERSHOPS].[Country]" caption="Country" attribute="1" defaultMemberUniqueName="[DIM_FLOWERSHOPS].[Country].[All]" allUniqueName="[DIM_FLOWERSHOPS].[Country].[All]" dimensionUniqueName="[DIM_FLOWERSHOPS]" displayFolder="" count="0" memberValueDatatype="130" unbalanced="0"/>
    <cacheHierarchy uniqueName="[DIM_FLOWERSHOPS].[Hirarchy Location]" caption="Hirarchy Location" defaultMemberUniqueName="[DIM_FLOWERSHOPS].[Hirarchy Location].[All]" allUniqueName="[DIM_FLOWERSHOPS].[Hirarchy Location].[All]" dimensionUniqueName="[DIM_FLOWERSHOPS]" displayFolder="" count="0" unbalanced="0"/>
    <cacheHierarchy uniqueName="[DIM_FLOWERSHOPS].[Employees]" caption="Employees" attribute="1" defaultMemberUniqueName="[DIM_FLOWERSHOPS].[Employees].[All]" allUniqueName="[DIM_FLOWERSHOPS].[Employees].[All]" dimensionUniqueName="[DIM_FLOWERSHOPS]" displayFolder="" count="0" memberValueDatatype="20" unbalanced="0"/>
    <cacheHierarchy uniqueName="[DIM_FLOWERSHOPS].[Founded]" caption="Founded" attribute="1" time="1" defaultMemberUniqueName="[DIM_FLOWERSHOPS].[Founded].[All]" allUniqueName="[DIM_FLOWERSHOPS].[Founded].[All]" dimensionUniqueName="[DIM_FLOWERSHOPS]" displayFolder="" count="0" memberValueDatatype="7" unbalanced="0"/>
    <cacheHierarchy uniqueName="[DIM_FLOWERSHOPS].[Seniority]" caption="Seniority" attribute="1" defaultMemberUniqueName="[DIM_FLOWERSHOPS].[Seniority].[All]" allUniqueName="[DIM_FLOWERSHOPS].[Seniority].[All]" dimensionUniqueName="[DIM_FLOWERSHOPS]" displayFolder="" count="0" memberValueDatatype="130" unbalanced="0"/>
    <cacheHierarchy uniqueName="[DIM_FLOWERSHOPS].[Store Size Class]" caption="Store Size Class" attribute="1" defaultMemberUniqueName="[DIM_FLOWERSHOPS].[Store Size Class].[All]" allUniqueName="[DIM_FLOWERSHOPS].[Store Size Class].[All]" dimensionUniqueName="[DIM_FLOWERSHOPS]" displayFolder="" count="0" memberValueDatatype="130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Hirarchy Category]" caption="Hirarchy Category" defaultMemberUniqueName="[DIM_PRODUCTS].[Hirarchy Category].[All]" allUniqueName="[DIM_PRODUCTS].[Hirarchy Category].[All]" dimensionUniqueName="[DIM_PRODUCTS]" displayFolder="" count="0" unbalanced="0"/>
    <cacheHierarchy uniqueName="[DIM_PRODUCTS].[SubCategory]" caption="SubCategory" attribute="1" defaultMemberUniqueName="[DIM_PRODUCTS].[SubCategory].[All]" allUniqueName="[DIM_PRODUCTS].[SubCategory].[All]" dimensionUniqueName="[DIM_PRODUCTS]" displayFolder="" count="0" memberValueDatatype="130" unbalanced="0"/>
    <cacheHierarchy uniqueName="[DIM_PRODUCTS].[ProductPrice]" caption="ProductPrice" attribute="1" defaultMemberUniqueName="[DIM_PRODUCTS].[ProductPrice].[All]" allUniqueName="[DIM_PRODUCTS].[ProductPrice].[All]" dimensionUniqueName="[DIM_PRODUCTS]" displayFolder="" count="0" memberValueDatatype="5" unbalanced="0"/>
    <cacheHierarchy uniqueName="[DIM_PRODUCTS].[DominantColor]" caption="DominantColor" attribute="1" defaultMemberUniqueName="[DIM_PRODUCTS].[DominantColor].[All]" allUniqueName="[DIM_PRODUCTS].[DominantColor].[All]" dimensionUniqueName="[DIM_PRODUCTS]" displayFolder="" count="0" memberValueDatatype="130" unbalanced="0"/>
    <cacheHierarchy uniqueName="[DIM_PRODUCTS].[HandlingFee]" caption="HandlingFee" attribute="1" defaultMemberUniqueName="[DIM_PRODUCTS].[HandlingFee].[All]" allUniqueName="[DIM_PRODUCTS].[HandlingFee].[All]" dimensionUniqueName="[DIM_PRODUCTS]" displayFolder="" count="0" memberValueDatatype="5" unbalanced="0"/>
    <cacheHierarchy uniqueName="[FACT_ORDERS].[DW Order]" caption="DW Order" attribute="1" defaultMemberUniqueName="[FACT_ORDERS].[DW Order].[All]" allUniqueName="[FACT_ORDERS].[DW Order].[All]" dimensionUniqueName="[FACT_ORDERS]" displayFolder="" count="0" memberValueDatatype="20" unbalanced="0"/>
    <cacheHierarchy uniqueName="[FACT_ORDERS].[OrderID]" caption="OrderID" attribute="1" defaultMemberUniqueName="[FACT_ORDERS].[OrderID].[All]" allUniqueName="[FACT_ORDERS].[OrderID].[All]" dimensionUniqueName="[FACT_ORDERS]" displayFolder="" count="0" memberValueDatatype="130" unbalanced="0"/>
    <cacheHierarchy uniqueName="[FACT_ORDERS].[ShopID]" caption="ShopID" attribute="1" defaultMemberUniqueName="[FACT_ORDERS].[ShopID].[All]" allUniqueName="[FACT_ORDERS].[ShopID].[All]" dimensionUniqueName="[FACT_ORDERS]" displayFolder="" count="0" memberValueDatatype="130" unbalanced="0"/>
    <cacheHierarchy uniqueName="[FACT_ORDERS].[ProductID]" caption="ProductID" attribute="1" defaultMemberUniqueName="[FACT_ORDERS].[ProductID].[All]" allUniqueName="[FACT_ORDERS].[ProductID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Email]" caption="Email" attribute="1" defaultMemberUniqueName="[FACT_ORDERS].[Email].[All]" allUniqueName="[FACT_ORDERS].[Email].[All]" dimensionUniqueName="[FACT_ORDERS]" displayFolder="" count="0" memberValueDatatype="130" unbalanced="0"/>
    <cacheHierarchy uniqueName="[FACT_ORDERS].[OrderDate]" caption="OrderDate" attribute="1" time="1" defaultMemberUniqueName="[FACT_ORDERS].[OrderDate].[All]" allUniqueName="[FACT_ORDERS].[OrderDate].[All]" dimensionUniqueName="[FACT_ORDERS]" displayFolder="" count="0" memberValueDatatype="7" unbalanced="0"/>
    <cacheHierarchy uniqueName="[FACT_ORDERS].[Country]" caption="Country" attribute="1" defaultMemberUniqueName="[FACT_ORDERS].[Country].[All]" allUniqueName="[FACT_ORDERS].[Country].[All]" dimensionUniqueName="[FACT_ORDERS]" displayFolder="" count="0" memberValueDatatype="130" unbalanced="0"/>
    <cacheHierarchy uniqueName="[FACT_ORDERS].[DeliveryDate]" caption="DeliveryDate" attribute="1" time="1" defaultMemberUniqueName="[FACT_ORDERS].[DeliveryDate].[All]" allUniqueName="[FACT_ORDERS].[DeliveryDate].[All]" dimensionUniqueName="[FACT_ORDERS]" displayFolder="" count="0" memberValueDatatype="7" unbalanced="0"/>
    <cacheHierarchy uniqueName="[FACT_ORDERS].[Rating]" caption="Rating" attribute="1" defaultMemberUniqueName="[FACT_ORDERS].[Rating].[All]" allUniqueName="[FACT_ORDERS].[Rating].[All]" dimensionUniqueName="[FACT_ORDERS]" displayFolder="" count="0" memberValueDatatype="20" unbalanced="0"/>
    <cacheHierarchy uniqueName="[FACT_ORDERS].[IsOnTime]" caption="IsOnTime" attribute="1" defaultMemberUniqueName="[FACT_ORDERS].[IsOnTime].[All]" allUniqueName="[FACT_ORDERS].[IsOnTime].[All]" dimensionUniqueName="[FACT_ORDERS]" displayFolder="" count="0" memberValueDatatype="20" unbalanced="0"/>
    <cacheHierarchy uniqueName="[FACT_ORDERS].[DeliveryFee]" caption="DeliveryFee" attribute="1" defaultMemberUniqueName="[FACT_ORDERS].[DeliveryFee].[All]" allUniqueName="[FACT_ORDERS].[DeliveryFee].[All]" dimensionUniqueName="[FACT_ORDERS]" displayFolder="" count="0" memberValueDatatype="5" unbalanced="0"/>
    <cacheHierarchy uniqueName="[FACT_ORDERS].[DeliveryCost]" caption="DeliveryCost" attribute="1" defaultMemberUniqueName="[FACT_ORDERS].[DeliveryCost].[All]" allUniqueName="[FACT_ORDERS].[DeliveryCost].[All]" dimensionUniqueName="[FACT_ORDERS]" displayFolder="" count="0" memberValueDatatype="5" unbalanced="0"/>
    <cacheHierarchy uniqueName="[FACT_ORDERS].[TotalPricePerProduct]" caption="TotalPricePerProduct" attribute="1" defaultMemberUniqueName="[FACT_ORDERS].[TotalPricePerProduct].[All]" allUniqueName="[FACT_ORDERS].[TotalPricePerProduct].[All]" dimensionUniqueName="[FACT_ORDERS]" displayFolder="" count="0" memberValueDatatype="5" unbalanced="0"/>
    <cacheHierarchy uniqueName="[FACT_ORDERS].[TotalRevenuePerProduct]" caption="TotalRevenuePerProduct" attribute="1" defaultMemberUniqueName="[FACT_ORDERS].[TotalRevenuePerProduct].[All]" allUniqueName="[FACT_ORDERS].[TotalRevenuePerProduct].[All]" dimensionUniqueName="[FACT_ORDERS]" displayFolder="" count="0" memberValueDatatype="5" unbalanced="0"/>
    <cacheHierarchy uniqueName="[FACT_ORDERS].[OperationsCost]" caption="OperationsCost" attribute="1" defaultMemberUniqueName="[FACT_ORDERS].[OperationsCost].[All]" allUniqueName="[FACT_ORDERS].[OperationsCost].[All]" dimensionUniqueName="[FACT_ORDERS]" displayFolder="" count="0" memberValueDatatype="20" unbalanced="0"/>
    <cacheHierarchy uniqueName="[FACT_SEARCHES].[DW_SEARCHES]" caption="DW_SEARCHES" attribute="1" defaultMemberUniqueName="[FACT_SEARCHES].[DW_SEARCHES].[All]" allUniqueName="[FACT_SEARCHES].[DW_SEARCHES].[All]" dimensionUniqueName="[FACT_SEARCHES]" displayFolder="" count="0" memberValueDatatype="20" unbalanced="0"/>
    <cacheHierarchy uniqueName="[FACT_SEARCHES].[IPAddress]" caption="IPAddress" attribute="1" defaultMemberUniqueName="[FACT_SEARCHES].[IPAddress].[All]" allUniqueName="[FACT_SEARCHES].[IPAddress].[All]" dimensionUniqueName="[FACT_SEARCHES]" displayFolder="" count="0" memberValueDatatype="130" unbalanced="0"/>
    <cacheHierarchy uniqueName="[FACT_SEARCHES].[SearchDate]" caption="SearchDate" attribute="1" defaultMemberUniqueName="[FACT_SEARCHES].[SearchDate].[All]" allUniqueName="[FACT_SEARCHES].[SearchDate].[All]" dimensionUniqueName="[FACT_SEARCHES]" displayFolder="" count="0" memberValueDatatype="130" unbalanced="0"/>
    <cacheHierarchy uniqueName="[FACT_SEARCHES].[Email]" caption="Email" attribute="1" defaultMemberUniqueName="[FACT_SEARCHES].[Email].[All]" allUniqueName="[FACT_SEARCHES].[Email].[All]" dimensionUniqueName="[FACT_SEARCHES]" displayFolder="" count="0" memberValueDatatype="130" unbalanced="0"/>
    <cacheHierarchy uniqueName="[FACT_SEARCHES].[Text]" caption="Text" attribute="1" defaultMemberUniqueName="[FACT_SEARCHES].[Text].[All]" allUniqueName="[FACT_SEARCHES].[Text].[All]" dimensionUniqueName="[FACT_SEARCHES]" displayFolder="" count="0" memberValueDatatype="130" unbalanced="0"/>
    <cacheHierarchy uniqueName="[FACT_SEARCHES].[isConversion]" caption="isConversion" attribute="1" defaultMemberUniqueName="[FACT_SEARCHES].[isConversion].[All]" allUniqueName="[FACT_SEARCHES].[isConversion].[All]" dimensionUniqueName="[FACT_SEARCHES]" displayFolder="" count="0" memberValueDatatype="20" unbalanced="0"/>
    <cacheHierarchy uniqueName="[Measures].[סכום של Rating]" caption="סכום של Rating" measure="1" displayFolder="" measureGroup="FACT_ORDER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PR]" caption="RPR" measure="1" displayFolder="" measureGroup="FACT_ORDERS" count="0"/>
    <cacheHierarchy uniqueName="[Measures].[ProfitMargin]" caption="ProfitMargin" measure="1" displayFolder="" measureGroup="FACT_ORDERS" count="0"/>
    <cacheHierarchy uniqueName="[Measures].[AOV]" caption="AOV" measure="1" displayFolder="" measureGroup="DIM_PRODUCTS" count="0"/>
    <cacheHierarchy uniqueName="[Measures].[OnTimeShipments]" caption="OnTimeShipments" measure="1" displayFolder="" measureGroup="FACT_ORDERS" count="0"/>
    <cacheHierarchy uniqueName="[Measures].[Convertion Rate]" caption="Convertion Rate" measure="1" displayFolder="" measureGroup="FACT_SEARCHES" count="0"/>
    <cacheHierarchy uniqueName="[Measures].[__XL_Count FACT_SEARCHES]" caption="__XL_Count FACT_SEARCHES" measure="1" displayFolder="" measureGroup="FACT_SEARCHES" count="0" hidden="1"/>
    <cacheHierarchy uniqueName="[Measures].[__XL_Count לוח שנה]" caption="__XL_Count לוח שנה" measure="1" displayFolder="" measureGroup="CalendarOrders" count="0" hidden="1"/>
    <cacheHierarchy uniqueName="[Measures].[__XL_Count לוח שנה1]" caption="__XL_Count לוח שנה1" measure="1" displayFolder="" measureGroup="CalendarDeliveries" count="0" hidden="1"/>
    <cacheHierarchy uniqueName="[Measures].[__XL_Count לוח שנה2]" caption="__XL_Count לוח שנה2" measure="1" displayFolder="" measureGroup="CalendarSearches" count="0" hidden="1"/>
    <cacheHierarchy uniqueName="[Measures].[__XL_Count DIM_FLOWERSHOPS]" caption="__XL_Count DIM_FLOWERSHOPS" measure="1" displayFolder="" measureGroup="DIM_FLOWERSHOPS" count="0" hidden="1"/>
    <cacheHierarchy uniqueName="[Measures].[__XL_Count DIM_CUSTOMERS]" caption="__XL_Count DIM_CUSTOMERS" measure="1" displayFolder="" measureGroup="DIM_CUSTOMERS" count="0" hidden="1"/>
    <cacheHierarchy uniqueName="[Measures].[__XL_Count FACT_ORDERS]" caption="__XL_Count FACT_ORDERS" measure="1" displayFolder="" measureGroup="FACT_ORDERS" count="0" hidden="1"/>
    <cacheHierarchy uniqueName="[Measures].[__XL_Count DIM_PRODUCTS]" caption="__XL_Count DIM_PRODUCTS" measure="1" displayFolder="" measureGroup="DIM_PRODUCTS" count="0" hidden="1"/>
    <cacheHierarchy uniqueName="[Measures].[__לא הוגדרו מדידים]" caption="__לא הוגדרו מדידים" measure="1" displayFolder="" count="0" hidden="1"/>
    <cacheHierarchy uniqueName="[Measures].[_AOV Goal]" caption="_AOV Goal" measure="1" displayFolder="" measureGroup="DIM_PRODUCTS" count="0" hidden="1"/>
    <cacheHierarchy uniqueName="[Measures].[_AOV Status]" caption="_AOV Status" measure="1" iconSet="6" displayFolder="" measureGroup="DIM_PRODUCTS" count="0" hidden="1"/>
    <cacheHierarchy uniqueName="[Measures].[_OnTimeShipments Goal]" caption="_OnTimeShipments Goal" measure="1" displayFolder="" measureGroup="FACT_ORDERS" count="0" hidden="1"/>
    <cacheHierarchy uniqueName="[Measures].[_OnTimeShipments Status]" caption="_OnTimeShipments Status" measure="1" iconSet="6" displayFolder="" measureGroup="FACT_ORDERS" count="0" hidden="1"/>
    <cacheHierarchy uniqueName="[Measures].[_Convertion Rate Goal]" caption="_Convertion Rate Goal" measure="1" displayFolder="" measureGroup="FACT_SEARCHES" count="0" hidden="1"/>
    <cacheHierarchy uniqueName="[Measures].[_Convertion Rate Status]" caption="_Convertion Rate Status" measure="1" iconSet="6" displayFolder="" measureGroup="FACT_SEARCHES" count="0" hidden="1"/>
  </cacheHierarchies>
  <kpis count="3">
    <kpi uniqueName="AOV" caption="AOV" displayFolder="" measureGroup="DIM_PRODUCTS" parent="" value="[Measures].[AOV]" goal="[Measures].[_AOV Goal]" status="[Measures].[_AOV Status]" trend="" weight=""/>
    <kpi uniqueName="OnTimeShipments" caption="OnTimeShipments" displayFolder="" measureGroup="FACT_ORDERS" parent="" value="[Measures].[OnTimeShipments]" goal="[Measures].[_OnTimeShipments Goal]" status="[Measures].[_OnTimeShipments Status]" trend="" weight=""/>
    <kpi uniqueName="Convertion Rate" caption="Convertion Rate" displayFolder="" measureGroup="FACT_SEARCHES" parent="" value="[Measures].[Convertion Rate]" goal="[Measures].[_Convertion Rate Goal]" status="[Measures].[_Convertion Rate Status]" trend="" weight=""/>
  </kpis>
  <dimensions count="9">
    <dimension name="CalendarDeliveries" uniqueName="[CalendarDeliveries]" caption="CalendarDeliveries"/>
    <dimension name="CalendarOrders" uniqueName="[CalendarOrders]" caption="CalendarOrders"/>
    <dimension name="CalendarSearches" uniqueName="[CalendarSearches]" caption="CalendarSearches"/>
    <dimension name="DIM_CUSTOMERS" uniqueName="[DIM_CUSTOMERS]" caption="DIM_CUSTOMERS"/>
    <dimension name="DIM_FLOWERSHOPS" uniqueName="[DIM_FLOWERSHOPS]" caption="DIM_FLOWERSHOPS"/>
    <dimension name="DIM_PRODUCTS" uniqueName="[DIM_PRODUCTS]" caption="DIM_PRODUCTS"/>
    <dimension name="FACT_ORDERS" uniqueName="[FACT_ORDERS]" caption="FACT_ORDERS"/>
    <dimension name="FACT_SEARCHES" uniqueName="[FACT_SEARCHES]" caption="FACT_SEARCHES"/>
    <dimension measure="1" name="Measures" uniqueName="[Measures]" caption="Measures"/>
  </dimensions>
  <measureGroups count="8">
    <measureGroup name="CalendarDeliveries" caption="CalendarDeliveries"/>
    <measureGroup name="CalendarOrders" caption="CalendarOrders"/>
    <measureGroup name="CalendarSearches" caption="CalendarSearches"/>
    <measureGroup name="DIM_CUSTOMERS" caption="DIM_CUSTOMERS"/>
    <measureGroup name="DIM_FLOWERSHOPS" caption="DIM_FLOWERSHOPS"/>
    <measureGroup name="DIM_PRODUCTS" caption="DIM_PRODUCTS"/>
    <measureGroup name="FACT_ORDERS" caption="FACT_ORDERS"/>
    <measureGroup name="FACT_SEARCHES" caption="FACT_SEARCHES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3"/>
    <map measureGroup="6" dimension="4"/>
    <map measureGroup="6" dimension="5"/>
    <map measureGroup="6" dimension="6"/>
    <map measureGroup="7" dimension="2"/>
    <map measureGroup="7" dimension="3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ri keinan" refreshedDate="45817.785647453704" backgroundQuery="1" createdVersion="8" refreshedVersion="8" minRefreshableVersion="3" recordCount="0" supportSubquery="1" supportAdvancedDrill="1" xr:uid="{9BEA7F3B-6127-44CB-A66E-555C4B61F48B}">
  <cacheSource type="external" connectionId="1"/>
  <cacheFields count="4">
    <cacheField name="[Measures].[RPR]" caption="RPR" numFmtId="0" hierarchy="75" level="32767"/>
    <cacheField name="[DIM_FLOWERSHOPS].[Hirarchy Location].[Continent]" caption="Continent" numFmtId="0" hierarchy="39" level="1">
      <sharedItems count="7">
        <s v="Africa"/>
        <s v="Asia"/>
        <s v="Australia"/>
        <s v="Central America"/>
        <s v="Europe"/>
        <s v="North America"/>
        <s v="South America"/>
      </sharedItems>
      <extLst>
        <ext xmlns:x15="http://schemas.microsoft.com/office/spreadsheetml/2010/11/main" uri="{4F2E5C28-24EA-4eb8-9CBF-B6C8F9C3D259}">
          <x15:cachedUniqueNames>
            <x15:cachedUniqueName index="0" name="[DIM_FLOWERSHOPS].[Hirarchy Location].[Continent].&amp;[Africa]"/>
            <x15:cachedUniqueName index="1" name="[DIM_FLOWERSHOPS].[Hirarchy Location].[Continent].&amp;[Asia]"/>
            <x15:cachedUniqueName index="2" name="[DIM_FLOWERSHOPS].[Hirarchy Location].[Continent].&amp;[Australia]"/>
            <x15:cachedUniqueName index="3" name="[DIM_FLOWERSHOPS].[Hirarchy Location].[Continent].&amp;[Central America]"/>
            <x15:cachedUniqueName index="4" name="[DIM_FLOWERSHOPS].[Hirarchy Location].[Continent].&amp;[Europe]"/>
            <x15:cachedUniqueName index="5" name="[DIM_FLOWERSHOPS].[Hirarchy Location].[Continent].&amp;[North America]"/>
            <x15:cachedUniqueName index="6" name="[DIM_FLOWERSHOPS].[Hirarchy Location].[Continent].&amp;[South America]"/>
          </x15:cachedUniqueNames>
        </ext>
      </extLst>
    </cacheField>
    <cacheField name="[DIM_FLOWERSHOPS].[Hirarchy Location].[Country]" caption="Country" numFmtId="0" hierarchy="39" level="2">
      <sharedItems containsSemiMixedTypes="0" containsNonDate="0" containsString="0"/>
    </cacheField>
    <cacheField name="[DIM_FLOWERSHOPS].[Hirarchy Location].[ShopID]" caption="ShopID" numFmtId="0" hierarchy="39" level="3">
      <sharedItems containsSemiMixedTypes="0" containsNonDate="0" containsString="0"/>
    </cacheField>
  </cacheFields>
  <cacheHierarchies count="95">
    <cacheHierarchy uniqueName="[CalendarDeliveries].[Date]" caption="Date" attribute="1" time="1" keyAttribute="1" defaultMemberUniqueName="[CalendarDeliveries].[Date].[All]" allUniqueName="[CalendarDeliveries].[Date].[All]" dimensionUniqueName="[CalendarDeliveries]" displayFolder="" count="0" memberValueDatatype="7" unbalanced="0"/>
    <cacheHierarchy uniqueName="[CalendarDeliveries].[שנה]" caption="שנה" attribute="1" time="1" defaultMemberUniqueName="[CalendarDeliveries].[שנה].[All]" allUniqueName="[CalendarDeliveries].[שנה].[All]" dimensionUniqueName="[CalendarDeliveries]" displayFolder="" count="0" memberValueDatatype="20" unbalanced="0"/>
    <cacheHierarchy uniqueName="[CalendarDeliveries].[הירארכיית תאריכים]" caption="הירארכיית תאריכים" time="1" defaultMemberUniqueName="[CalendarDeliveries].[הירארכיית תאריכים].[All]" allUniqueName="[CalendarDeliveries].[הירארכיית תאריכים].[All]" dimensionUniqueName="[CalendarDeliveries]" displayFolder="" count="0" unbalanced="0"/>
    <cacheHierarchy uniqueName="[CalendarDeliveries].[מספר חודש]" caption="מספר חודש" attribute="1" time="1" defaultMemberUniqueName="[CalendarDeliveries].[מספר חודש].[All]" allUniqueName="[CalendarDeliveries].[מספר חודש].[All]" dimensionUniqueName="[CalendarDeliveries]" displayFolder="" count="0" memberValueDatatype="20" unbalanced="0"/>
    <cacheHierarchy uniqueName="[CalendarDeliveries].[חודש]" caption="חודש" attribute="1" time="1" defaultMemberUniqueName="[CalendarDeliveries].[חודש].[All]" allUniqueName="[CalendarDeliveries].[חודש].[All]" dimensionUniqueName="[CalendarDeliveries]" displayFolder="" count="0" memberValueDatatype="130" unbalanced="0"/>
    <cacheHierarchy uniqueName="[CalendarDeliveries].[MMM-YYYY]" caption="MMM-YYYY" attribute="1" time="1" defaultMemberUniqueName="[CalendarDeliveries].[MMM-YYYY].[All]" allUniqueName="[CalendarDeliveries].[MMM-YYYY].[All]" dimensionUniqueName="[CalendarDeliveries]" displayFolder="" count="0" memberValueDatatype="130" unbalanced="0"/>
    <cacheHierarchy uniqueName="[CalendarDeliveries].[מספר יום בשבוע]" caption="מספר יום בשבוע" attribute="1" time="1" defaultMemberUniqueName="[CalendarDeliveries].[מספר יום בשבוע].[All]" allUniqueName="[CalendarDeliveries].[מספר יום בשבוע].[All]" dimensionUniqueName="[CalendarDeliveries]" displayFolder="" count="0" memberValueDatatype="20" unbalanced="0"/>
    <cacheHierarchy uniqueName="[CalendarDeliveries].[יום בשבוע]" caption="יום בשבוע" attribute="1" time="1" defaultMemberUniqueName="[CalendarDeliveries].[יום בשבוע].[All]" allUniqueName="[CalendarDeliveries].[יום בשבוע].[All]" dimensionUniqueName="[CalendarDeliveries]" displayFolder="" count="0" memberValueDatatype="130" unbalanced="0"/>
    <cacheHierarchy uniqueName="[CalendarOrders].[Date]" caption="Date" attribute="1" time="1" keyAttribute="1" defaultMemberUniqueName="[CalendarOrders].[Date].[All]" allUniqueName="[CalendarOrders].[Date].[All]" dimensionUniqueName="[CalendarOrders]" displayFolder="" count="0" memberValueDatatype="7" unbalanced="0"/>
    <cacheHierarchy uniqueName="[CalendarOrders].[שנה]" caption="שנה" attribute="1" time="1" defaultMemberUniqueName="[CalendarOrders].[שנה].[All]" allUniqueName="[CalendarOrders].[שנה].[All]" dimensionUniqueName="[CalendarOrders]" displayFolder="" count="0" memberValueDatatype="20" unbalanced="0"/>
    <cacheHierarchy uniqueName="[CalendarOrders].[הירארכיית תאריכים]" caption="הירארכיית תאריכים" time="1" defaultMemberUniqueName="[CalendarOrders].[הירארכיית תאריכים].[All]" allUniqueName="[CalendarOrders].[הירארכיית תאריכים].[All]" dimensionUniqueName="[CalendarOrders]" displayFolder="" count="0" unbalanced="0"/>
    <cacheHierarchy uniqueName="[CalendarOrders].[מספר חודש]" caption="מספר חודש" attribute="1" time="1" defaultMemberUniqueName="[CalendarOrders].[מספר חודש].[All]" allUniqueName="[CalendarOrders].[מספר חודש].[All]" dimensionUniqueName="[CalendarOrders]" displayFolder="" count="0" memberValueDatatype="20" unbalanced="0"/>
    <cacheHierarchy uniqueName="[CalendarOrders].[חודש]" caption="חודש" attribute="1" time="1" defaultMemberUniqueName="[CalendarOrders].[חודש].[All]" allUniqueName="[CalendarOrders].[חודש].[All]" dimensionUniqueName="[CalendarOrders]" displayFolder="" count="0" memberValueDatatype="130" unbalanced="0"/>
    <cacheHierarchy uniqueName="[CalendarOrders].[MMM-YYYY]" caption="MMM-YYYY" attribute="1" time="1" defaultMemberUniqueName="[CalendarOrders].[MMM-YYYY].[All]" allUniqueName="[CalendarOrders].[MMM-YYYY].[All]" dimensionUniqueName="[CalendarOrders]" displayFolder="" count="0" memberValueDatatype="130" unbalanced="0"/>
    <cacheHierarchy uniqueName="[CalendarOrders].[מספר יום בשבוע]" caption="מספר יום בשבוע" attribute="1" time="1" defaultMemberUniqueName="[CalendarOrders].[מספר יום בשבוע].[All]" allUniqueName="[CalendarOrders].[מספר יום בשבוע].[All]" dimensionUniqueName="[CalendarOrders]" displayFolder="" count="0" memberValueDatatype="20" unbalanced="0"/>
    <cacheHierarchy uniqueName="[CalendarOrders].[יום בשבוע]" caption="יום בשבוע" attribute="1" time="1" defaultMemberUniqueName="[CalendarOrders].[יום בשבוע].[All]" allUniqueName="[CalendarOrders].[יום בשבוע].[All]" dimensionUniqueName="[CalendarOrders]" displayFolder="" count="0" memberValueDatatype="130" unbalanced="0"/>
    <cacheHierarchy uniqueName="[CalendarSearches].[Date]" caption="Date" attribute="1" time="1" keyAttribute="1" defaultMemberUniqueName="[CalendarSearches].[Date].[All]" allUniqueName="[CalendarSearches].[Date].[All]" dimensionUniqueName="[CalendarSearches]" displayFolder="" count="0" memberValueDatatype="7" unbalanced="0"/>
    <cacheHierarchy uniqueName="[CalendarSearches].[שנה]" caption="שנה" attribute="1" time="1" defaultMemberUniqueName="[CalendarSearches].[שנה].[All]" allUniqueName="[CalendarSearches].[שנה].[All]" dimensionUniqueName="[CalendarSearches]" displayFolder="" count="0" memberValueDatatype="20" unbalanced="0"/>
    <cacheHierarchy uniqueName="[CalendarSearches].[הירארכיית תאריכים]" caption="הירארכיית תאריכים" time="1" defaultMemberUniqueName="[CalendarSearches].[הירארכיית תאריכים].[All]" allUniqueName="[CalendarSearches].[הירארכיית תאריכים].[All]" dimensionUniqueName="[CalendarSearches]" displayFolder="" count="0" unbalanced="0"/>
    <cacheHierarchy uniqueName="[CalendarSearches].[מספר חודש]" caption="מספר חודש" attribute="1" time="1" defaultMemberUniqueName="[CalendarSearches].[מספר חודש].[All]" allUniqueName="[CalendarSearches].[מספר חודש].[All]" dimensionUniqueName="[CalendarSearches]" displayFolder="" count="0" memberValueDatatype="20" unbalanced="0"/>
    <cacheHierarchy uniqueName="[CalendarSearches].[חודש]" caption="חודש" attribute="1" time="1" defaultMemberUniqueName="[CalendarSearches].[חודש].[All]" allUniqueName="[CalendarSearches].[חודש].[All]" dimensionUniqueName="[CalendarSearches]" displayFolder="" count="0" memberValueDatatype="130" unbalanced="0"/>
    <cacheHierarchy uniqueName="[CalendarSearches].[MMM-YYYY]" caption="MMM-YYYY" attribute="1" time="1" defaultMemberUniqueName="[CalendarSearches].[MMM-YYYY].[All]" allUniqueName="[CalendarSearches].[MMM-YYYY].[All]" dimensionUniqueName="[CalendarSearches]" displayFolder="" count="0" memberValueDatatype="130" unbalanced="0"/>
    <cacheHierarchy uniqueName="[CalendarSearches].[מספר יום בשבוע]" caption="מספר יום בשבוע" attribute="1" time="1" defaultMemberUniqueName="[CalendarSearches].[מספר יום בשבוע].[All]" allUniqueName="[CalendarSearches].[מספר יום בשבוע].[All]" dimensionUniqueName="[CalendarSearches]" displayFolder="" count="0" memberValueDatatype="20" unbalanced="0"/>
    <cacheHierarchy uniqueName="[CalendarSearches].[יום בשבוע]" caption="יום בשבוע" attribute="1" time="1" defaultMemberUniqueName="[CalendarSearches].[יום בשבוע].[All]" allUniqueName="[CalendarSearches].[יום בשבוע].[All]" dimensionUniqueName="[CalendarSearches]" displayFolder="" count="0" memberValueDatatype="130" unbalanced="0"/>
    <cacheHierarchy uniqueName="[DIM_CUSTOMERS].[Email]" caption="Email" attribute="1" defaultMemberUniqueName="[DIM_CUSTOMERS].[Email].[All]" allUniqueName="[DIM_CUSTOMERS].[Email].[All]" dimensionUniqueName="[DIM_CUSTOMERS]" displayFolder="" count="0" memberValueDatatype="130" unbalanced="0"/>
    <cacheHierarchy uniqueName="[DIM_CUSTOMERS].[Name - First]" caption="Name - First" attribute="1" defaultMemberUniqueName="[DIM_CUSTOMERS].[Name - First].[All]" allUniqueName="[DIM_CUSTOMERS].[Name - First].[All]" dimensionUniqueName="[DIM_CUSTOMERS]" displayFolder="" count="0" memberValueDatatype="130" unbalanced="0"/>
    <cacheHierarchy uniqueName="[DIM_CUSTOMERS].[Name - Last]" caption="Name - Last" attribute="1" defaultMemberUniqueName="[DIM_CUSTOMERS].[Name - Last].[All]" allUniqueName="[DIM_CUSTOMERS].[Name - Last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Continent]" caption="Continent" attribute="1" defaultMemberUniqueName="[DIM_CUSTOMERS].[Continent].[All]" allUniqueName="[DIM_CUSTOMERS].[Continent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Hirarchy Location]" caption="Hirarchy Location" defaultMemberUniqueName="[DIM_CUSTOMERS].[Hirarchy Location].[All]" allUniqueName="[DIM_CUSTOMERS].[Hirarchy Location].[All]" dimensionUniqueName="[DIM_CUSTOMERS]" displayFolder="" count="0" unbalanced="0"/>
    <cacheHierarchy uniqueName="[DIM_CUSTOMERS].[Status]" caption="Status" attribute="1" defaultMemberUniqueName="[DIM_CUSTOMERS].[Status].[All]" allUniqueName="[DIM_CUSTOMERS].[Status].[All]" dimensionUniqueName="[DIM_CUSTOMERS]" displayFolder="" count="0" memberValueDatatype="130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FLOWERSHOPS].[ShopID]" caption="ShopID" attribute="1" defaultMemberUniqueName="[DIM_FLOWERSHOPS].[ShopID].[All]" allUniqueName="[DIM_FLOWERSHOPS].[ShopID].[All]" dimensionUniqueName="[DIM_FLOWERSHOPS]" displayFolder="" count="0" memberValueDatatype="130" unbalanced="0"/>
    <cacheHierarchy uniqueName="[DIM_FLOWERSHOPS].[Shop Name]" caption="Shop Name" attribute="1" defaultMemberUniqueName="[DIM_FLOWERSHOPS].[Shop Name].[All]" allUniqueName="[DIM_FLOWERSHOPS].[Shop Name].[All]" dimensionUniqueName="[DIM_FLOWERSHOPS]" displayFolder="" count="0" memberValueDatatype="130" unbalanced="0"/>
    <cacheHierarchy uniqueName="[DIM_FLOWERSHOPS].[Continent]" caption="Continent" attribute="1" defaultMemberUniqueName="[DIM_FLOWERSHOPS].[Continent].[All]" allUniqueName="[DIM_FLOWERSHOPS].[Continent].[All]" dimensionUniqueName="[DIM_FLOWERSHOPS]" displayFolder="" count="0" memberValueDatatype="130" unbalanced="0"/>
    <cacheHierarchy uniqueName="[DIM_FLOWERSHOPS].[Country]" caption="Country" attribute="1" defaultMemberUniqueName="[DIM_FLOWERSHOPS].[Country].[All]" allUniqueName="[DIM_FLOWERSHOPS].[Country].[All]" dimensionUniqueName="[DIM_FLOWERSHOPS]" displayFolder="" count="0" memberValueDatatype="130" unbalanced="0"/>
    <cacheHierarchy uniqueName="[DIM_FLOWERSHOPS].[Hirarchy Location]" caption="Hirarchy Location" defaultMemberUniqueName="[DIM_FLOWERSHOPS].[Hirarchy Location].[All]" allUniqueName="[DIM_FLOWERSHOPS].[Hirarchy Location].[All]" dimensionUniqueName="[DIM_FLOWERSHOPS]" displayFolder="" count="4" unbalanced="0">
      <fieldsUsage count="4">
        <fieldUsage x="-1"/>
        <fieldUsage x="1"/>
        <fieldUsage x="2"/>
        <fieldUsage x="3"/>
      </fieldsUsage>
    </cacheHierarchy>
    <cacheHierarchy uniqueName="[DIM_FLOWERSHOPS].[Employees]" caption="Employees" attribute="1" defaultMemberUniqueName="[DIM_FLOWERSHOPS].[Employees].[All]" allUniqueName="[DIM_FLOWERSHOPS].[Employees].[All]" dimensionUniqueName="[DIM_FLOWERSHOPS]" displayFolder="" count="0" memberValueDatatype="20" unbalanced="0"/>
    <cacheHierarchy uniqueName="[DIM_FLOWERSHOPS].[Founded]" caption="Founded" attribute="1" time="1" defaultMemberUniqueName="[DIM_FLOWERSHOPS].[Founded].[All]" allUniqueName="[DIM_FLOWERSHOPS].[Founded].[All]" dimensionUniqueName="[DIM_FLOWERSHOPS]" displayFolder="" count="0" memberValueDatatype="7" unbalanced="0"/>
    <cacheHierarchy uniqueName="[DIM_FLOWERSHOPS].[Seniority]" caption="Seniority" attribute="1" defaultMemberUniqueName="[DIM_FLOWERSHOPS].[Seniority].[All]" allUniqueName="[DIM_FLOWERSHOPS].[Seniority].[All]" dimensionUniqueName="[DIM_FLOWERSHOPS]" displayFolder="" count="0" memberValueDatatype="130" unbalanced="0"/>
    <cacheHierarchy uniqueName="[DIM_FLOWERSHOPS].[Store Size Class]" caption="Store Size Class" attribute="1" defaultMemberUniqueName="[DIM_FLOWERSHOPS].[Store Size Class].[All]" allUniqueName="[DIM_FLOWERSHOPS].[Store Size Class].[All]" dimensionUniqueName="[DIM_FLOWERSHOPS]" displayFolder="" count="0" memberValueDatatype="130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Hirarchy Category]" caption="Hirarchy Category" defaultMemberUniqueName="[DIM_PRODUCTS].[Hirarchy Category].[All]" allUniqueName="[DIM_PRODUCTS].[Hirarchy Category].[All]" dimensionUniqueName="[DIM_PRODUCTS]" displayFolder="" count="0" unbalanced="0"/>
    <cacheHierarchy uniqueName="[DIM_PRODUCTS].[SubCategory]" caption="SubCategory" attribute="1" defaultMemberUniqueName="[DIM_PRODUCTS].[SubCategory].[All]" allUniqueName="[DIM_PRODUCTS].[SubCategory].[All]" dimensionUniqueName="[DIM_PRODUCTS]" displayFolder="" count="0" memberValueDatatype="130" unbalanced="0"/>
    <cacheHierarchy uniqueName="[DIM_PRODUCTS].[ProductPrice]" caption="ProductPrice" attribute="1" defaultMemberUniqueName="[DIM_PRODUCTS].[ProductPrice].[All]" allUniqueName="[DIM_PRODUCTS].[ProductPrice].[All]" dimensionUniqueName="[DIM_PRODUCTS]" displayFolder="" count="0" memberValueDatatype="5" unbalanced="0"/>
    <cacheHierarchy uniqueName="[DIM_PRODUCTS].[DominantColor]" caption="DominantColor" attribute="1" defaultMemberUniqueName="[DIM_PRODUCTS].[DominantColor].[All]" allUniqueName="[DIM_PRODUCTS].[DominantColor].[All]" dimensionUniqueName="[DIM_PRODUCTS]" displayFolder="" count="0" memberValueDatatype="130" unbalanced="0"/>
    <cacheHierarchy uniqueName="[DIM_PRODUCTS].[HandlingFee]" caption="HandlingFee" attribute="1" defaultMemberUniqueName="[DIM_PRODUCTS].[HandlingFee].[All]" allUniqueName="[DIM_PRODUCTS].[HandlingFee].[All]" dimensionUniqueName="[DIM_PRODUCTS]" displayFolder="" count="0" memberValueDatatype="5" unbalanced="0"/>
    <cacheHierarchy uniqueName="[FACT_ORDERS].[DW Order]" caption="DW Order" attribute="1" defaultMemberUniqueName="[FACT_ORDERS].[DW Order].[All]" allUniqueName="[FACT_ORDERS].[DW Order].[All]" dimensionUniqueName="[FACT_ORDERS]" displayFolder="" count="0" memberValueDatatype="20" unbalanced="0"/>
    <cacheHierarchy uniqueName="[FACT_ORDERS].[OrderID]" caption="OrderID" attribute="1" defaultMemberUniqueName="[FACT_ORDERS].[OrderID].[All]" allUniqueName="[FACT_ORDERS].[OrderID].[All]" dimensionUniqueName="[FACT_ORDERS]" displayFolder="" count="0" memberValueDatatype="130" unbalanced="0"/>
    <cacheHierarchy uniqueName="[FACT_ORDERS].[ShopID]" caption="ShopID" attribute="1" defaultMemberUniqueName="[FACT_ORDERS].[ShopID].[All]" allUniqueName="[FACT_ORDERS].[ShopID].[All]" dimensionUniqueName="[FACT_ORDERS]" displayFolder="" count="0" memberValueDatatype="130" unbalanced="0"/>
    <cacheHierarchy uniqueName="[FACT_ORDERS].[ProductID]" caption="ProductID" attribute="1" defaultMemberUniqueName="[FACT_ORDERS].[ProductID].[All]" allUniqueName="[FACT_ORDERS].[ProductID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Email]" caption="Email" attribute="1" defaultMemberUniqueName="[FACT_ORDERS].[Email].[All]" allUniqueName="[FACT_ORDERS].[Email].[All]" dimensionUniqueName="[FACT_ORDERS]" displayFolder="" count="0" memberValueDatatype="130" unbalanced="0"/>
    <cacheHierarchy uniqueName="[FACT_ORDERS].[OrderDate]" caption="OrderDate" attribute="1" time="1" defaultMemberUniqueName="[FACT_ORDERS].[OrderDate].[All]" allUniqueName="[FACT_ORDERS].[OrderDate].[All]" dimensionUniqueName="[FACT_ORDERS]" displayFolder="" count="0" memberValueDatatype="7" unbalanced="0"/>
    <cacheHierarchy uniqueName="[FACT_ORDERS].[Country]" caption="Country" attribute="1" defaultMemberUniqueName="[FACT_ORDERS].[Country].[All]" allUniqueName="[FACT_ORDERS].[Country].[All]" dimensionUniqueName="[FACT_ORDERS]" displayFolder="" count="0" memberValueDatatype="130" unbalanced="0"/>
    <cacheHierarchy uniqueName="[FACT_ORDERS].[DeliveryDate]" caption="DeliveryDate" attribute="1" time="1" defaultMemberUniqueName="[FACT_ORDERS].[DeliveryDate].[All]" allUniqueName="[FACT_ORDERS].[DeliveryDate].[All]" dimensionUniqueName="[FACT_ORDERS]" displayFolder="" count="0" memberValueDatatype="7" unbalanced="0"/>
    <cacheHierarchy uniqueName="[FACT_ORDERS].[Rating]" caption="Rating" attribute="1" defaultMemberUniqueName="[FACT_ORDERS].[Rating].[All]" allUniqueName="[FACT_ORDERS].[Rating].[All]" dimensionUniqueName="[FACT_ORDERS]" displayFolder="" count="0" memberValueDatatype="20" unbalanced="0"/>
    <cacheHierarchy uniqueName="[FACT_ORDERS].[IsOnTime]" caption="IsOnTime" attribute="1" defaultMemberUniqueName="[FACT_ORDERS].[IsOnTime].[All]" allUniqueName="[FACT_ORDERS].[IsOnTime].[All]" dimensionUniqueName="[FACT_ORDERS]" displayFolder="" count="0" memberValueDatatype="20" unbalanced="0"/>
    <cacheHierarchy uniqueName="[FACT_ORDERS].[DeliveryFee]" caption="DeliveryFee" attribute="1" defaultMemberUniqueName="[FACT_ORDERS].[DeliveryFee].[All]" allUniqueName="[FACT_ORDERS].[DeliveryFee].[All]" dimensionUniqueName="[FACT_ORDERS]" displayFolder="" count="0" memberValueDatatype="5" unbalanced="0"/>
    <cacheHierarchy uniqueName="[FACT_ORDERS].[DeliveryCost]" caption="DeliveryCost" attribute="1" defaultMemberUniqueName="[FACT_ORDERS].[DeliveryCost].[All]" allUniqueName="[FACT_ORDERS].[DeliveryCost].[All]" dimensionUniqueName="[FACT_ORDERS]" displayFolder="" count="0" memberValueDatatype="5" unbalanced="0"/>
    <cacheHierarchy uniqueName="[FACT_ORDERS].[TotalPricePerProduct]" caption="TotalPricePerProduct" attribute="1" defaultMemberUniqueName="[FACT_ORDERS].[TotalPricePerProduct].[All]" allUniqueName="[FACT_ORDERS].[TotalPricePerProduct].[All]" dimensionUniqueName="[FACT_ORDERS]" displayFolder="" count="0" memberValueDatatype="5" unbalanced="0"/>
    <cacheHierarchy uniqueName="[FACT_ORDERS].[TotalRevenuePerProduct]" caption="TotalRevenuePerProduct" attribute="1" defaultMemberUniqueName="[FACT_ORDERS].[TotalRevenuePerProduct].[All]" allUniqueName="[FACT_ORDERS].[TotalRevenuePerProduct].[All]" dimensionUniqueName="[FACT_ORDERS]" displayFolder="" count="0" memberValueDatatype="5" unbalanced="0"/>
    <cacheHierarchy uniqueName="[FACT_ORDERS].[OperationsCost]" caption="OperationsCost" attribute="1" defaultMemberUniqueName="[FACT_ORDERS].[OperationsCost].[All]" allUniqueName="[FACT_ORDERS].[OperationsCost].[All]" dimensionUniqueName="[FACT_ORDERS]" displayFolder="" count="0" memberValueDatatype="20" unbalanced="0"/>
    <cacheHierarchy uniqueName="[FACT_SEARCHES].[DW_SEARCHES]" caption="DW_SEARCHES" attribute="1" defaultMemberUniqueName="[FACT_SEARCHES].[DW_SEARCHES].[All]" allUniqueName="[FACT_SEARCHES].[DW_SEARCHES].[All]" dimensionUniqueName="[FACT_SEARCHES]" displayFolder="" count="0" memberValueDatatype="20" unbalanced="0"/>
    <cacheHierarchy uniqueName="[FACT_SEARCHES].[IPAddress]" caption="IPAddress" attribute="1" defaultMemberUniqueName="[FACT_SEARCHES].[IPAddress].[All]" allUniqueName="[FACT_SEARCHES].[IPAddress].[All]" dimensionUniqueName="[FACT_SEARCHES]" displayFolder="" count="0" memberValueDatatype="130" unbalanced="0"/>
    <cacheHierarchy uniqueName="[FACT_SEARCHES].[SearchDate]" caption="SearchDate" attribute="1" defaultMemberUniqueName="[FACT_SEARCHES].[SearchDate].[All]" allUniqueName="[FACT_SEARCHES].[SearchDate].[All]" dimensionUniqueName="[FACT_SEARCHES]" displayFolder="" count="0" memberValueDatatype="130" unbalanced="0"/>
    <cacheHierarchy uniqueName="[FACT_SEARCHES].[Email]" caption="Email" attribute="1" defaultMemberUniqueName="[FACT_SEARCHES].[Email].[All]" allUniqueName="[FACT_SEARCHES].[Email].[All]" dimensionUniqueName="[FACT_SEARCHES]" displayFolder="" count="0" memberValueDatatype="130" unbalanced="0"/>
    <cacheHierarchy uniqueName="[FACT_SEARCHES].[Text]" caption="Text" attribute="1" defaultMemberUniqueName="[FACT_SEARCHES].[Text].[All]" allUniqueName="[FACT_SEARCHES].[Text].[All]" dimensionUniqueName="[FACT_SEARCHES]" displayFolder="" count="0" memberValueDatatype="130" unbalanced="0"/>
    <cacheHierarchy uniqueName="[FACT_SEARCHES].[isConversion]" caption="isConversion" attribute="1" defaultMemberUniqueName="[FACT_SEARCHES].[isConversion].[All]" allUniqueName="[FACT_SEARCHES].[isConversion].[All]" dimensionUniqueName="[FACT_SEARCHES]" displayFolder="" count="0" memberValueDatatype="20" unbalanced="0"/>
    <cacheHierarchy uniqueName="[Measures].[סכום של Rating]" caption="סכום של Rating" measure="1" displayFolder="" measureGroup="FACT_ORDER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PR]" caption="RPR" measure="1" displayFolder="" measureGroup="FACT_ORDERS" count="0" oneField="1">
      <fieldsUsage count="1">
        <fieldUsage x="0"/>
      </fieldsUsage>
    </cacheHierarchy>
    <cacheHierarchy uniqueName="[Measures].[ProfitMargin]" caption="ProfitMargin" measure="1" displayFolder="" measureGroup="FACT_ORDERS" count="0"/>
    <cacheHierarchy uniqueName="[Measures].[AOV]" caption="AOV" measure="1" displayFolder="" measureGroup="DIM_PRODUCTS" count="0"/>
    <cacheHierarchy uniqueName="[Measures].[OnTimeShipments]" caption="OnTimeShipments" measure="1" displayFolder="" measureGroup="FACT_ORDERS" count="0"/>
    <cacheHierarchy uniqueName="[Measures].[Convertion Rate]" caption="Convertion Rate" measure="1" displayFolder="" measureGroup="FACT_SEARCHES" count="0"/>
    <cacheHierarchy uniqueName="[Measures].[__XL_Count FACT_SEARCHES]" caption="__XL_Count FACT_SEARCHES" measure="1" displayFolder="" measureGroup="FACT_SEARCHES" count="0" hidden="1"/>
    <cacheHierarchy uniqueName="[Measures].[__XL_Count לוח שנה]" caption="__XL_Count לוח שנה" measure="1" displayFolder="" measureGroup="CalendarOrders" count="0" hidden="1"/>
    <cacheHierarchy uniqueName="[Measures].[__XL_Count לוח שנה1]" caption="__XL_Count לוח שנה1" measure="1" displayFolder="" measureGroup="CalendarDeliveries" count="0" hidden="1"/>
    <cacheHierarchy uniqueName="[Measures].[__XL_Count לוח שנה2]" caption="__XL_Count לוח שנה2" measure="1" displayFolder="" measureGroup="CalendarSearches" count="0" hidden="1"/>
    <cacheHierarchy uniqueName="[Measures].[__XL_Count DIM_FLOWERSHOPS]" caption="__XL_Count DIM_FLOWERSHOPS" measure="1" displayFolder="" measureGroup="DIM_FLOWERSHOPS" count="0" hidden="1"/>
    <cacheHierarchy uniqueName="[Measures].[__XL_Count DIM_CUSTOMERS]" caption="__XL_Count DIM_CUSTOMERS" measure="1" displayFolder="" measureGroup="DIM_CUSTOMERS" count="0" hidden="1"/>
    <cacheHierarchy uniqueName="[Measures].[__XL_Count FACT_ORDERS]" caption="__XL_Count FACT_ORDERS" measure="1" displayFolder="" measureGroup="FACT_ORDERS" count="0" hidden="1"/>
    <cacheHierarchy uniqueName="[Measures].[__XL_Count DIM_PRODUCTS]" caption="__XL_Count DIM_PRODUCTS" measure="1" displayFolder="" measureGroup="DIM_PRODUCTS" count="0" hidden="1"/>
    <cacheHierarchy uniqueName="[Measures].[__לא הוגדרו מדידים]" caption="__לא הוגדרו מדידים" measure="1" displayFolder="" count="0" hidden="1"/>
    <cacheHierarchy uniqueName="[Measures].[_AOV Goal]" caption="_AOV Goal" measure="1" displayFolder="" measureGroup="DIM_PRODUCTS" count="0" hidden="1"/>
    <cacheHierarchy uniqueName="[Measures].[_AOV Status]" caption="_AOV Status" measure="1" iconSet="6" displayFolder="" measureGroup="DIM_PRODUCTS" count="0" hidden="1"/>
    <cacheHierarchy uniqueName="[Measures].[_OnTimeShipments Goal]" caption="_OnTimeShipments Goal" measure="1" displayFolder="" measureGroup="FACT_ORDERS" count="0" hidden="1"/>
    <cacheHierarchy uniqueName="[Measures].[_OnTimeShipments Status]" caption="_OnTimeShipments Status" measure="1" iconSet="6" displayFolder="" measureGroup="FACT_ORDERS" count="0" hidden="1"/>
    <cacheHierarchy uniqueName="[Measures].[_Convertion Rate Goal]" caption="_Convertion Rate Goal" measure="1" displayFolder="" measureGroup="FACT_SEARCHES" count="0" hidden="1"/>
    <cacheHierarchy uniqueName="[Measures].[_Convertion Rate Status]" caption="_Convertion Rate Status" measure="1" iconSet="6" displayFolder="" measureGroup="FACT_SEARCHES" count="0" hidden="1"/>
  </cacheHierarchies>
  <kpis count="3">
    <kpi uniqueName="AOV" caption="AOV" displayFolder="" measureGroup="DIM_PRODUCTS" parent="" value="[Measures].[AOV]" goal="[Measures].[_AOV Goal]" status="[Measures].[_AOV Status]" trend="" weight=""/>
    <kpi uniqueName="OnTimeShipments" caption="OnTimeShipments" displayFolder="" measureGroup="FACT_ORDERS" parent="" value="[Measures].[OnTimeShipments]" goal="[Measures].[_OnTimeShipments Goal]" status="[Measures].[_OnTimeShipments Status]" trend="" weight=""/>
    <kpi uniqueName="Convertion Rate" caption="Convertion Rate" displayFolder="" measureGroup="FACT_SEARCHES" parent="" value="[Measures].[Convertion Rate]" goal="[Measures].[_Convertion Rate Goal]" status="[Measures].[_Convertion Rate Status]" trend="" weight=""/>
  </kpis>
  <dimensions count="9">
    <dimension name="CalendarDeliveries" uniqueName="[CalendarDeliveries]" caption="CalendarDeliveries"/>
    <dimension name="CalendarOrders" uniqueName="[CalendarOrders]" caption="CalendarOrders"/>
    <dimension name="CalendarSearches" uniqueName="[CalendarSearches]" caption="CalendarSearches"/>
    <dimension name="DIM_CUSTOMERS" uniqueName="[DIM_CUSTOMERS]" caption="DIM_CUSTOMERS"/>
    <dimension name="DIM_FLOWERSHOPS" uniqueName="[DIM_FLOWERSHOPS]" caption="DIM_FLOWERSHOPS"/>
    <dimension name="DIM_PRODUCTS" uniqueName="[DIM_PRODUCTS]" caption="DIM_PRODUCTS"/>
    <dimension name="FACT_ORDERS" uniqueName="[FACT_ORDERS]" caption="FACT_ORDERS"/>
    <dimension name="FACT_SEARCHES" uniqueName="[FACT_SEARCHES]" caption="FACT_SEARCHES"/>
    <dimension measure="1" name="Measures" uniqueName="[Measures]" caption="Measures"/>
  </dimensions>
  <measureGroups count="8">
    <measureGroup name="CalendarDeliveries" caption="CalendarDeliveries"/>
    <measureGroup name="CalendarOrders" caption="CalendarOrders"/>
    <measureGroup name="CalendarSearches" caption="CalendarSearches"/>
    <measureGroup name="DIM_CUSTOMERS" caption="DIM_CUSTOMERS"/>
    <measureGroup name="DIM_FLOWERSHOPS" caption="DIM_FLOWERSHOPS"/>
    <measureGroup name="DIM_PRODUCTS" caption="DIM_PRODUCTS"/>
    <measureGroup name="FACT_ORDERS" caption="FACT_ORDERS"/>
    <measureGroup name="FACT_SEARCHES" caption="FACT_SEARCHES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3"/>
    <map measureGroup="6" dimension="4"/>
    <map measureGroup="6" dimension="5"/>
    <map measureGroup="6" dimension="6"/>
    <map measureGroup="7" dimension="2"/>
    <map measureGroup="7" dimension="3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ri keinan" refreshedDate="45817.785648611112" backgroundQuery="1" createdVersion="8" refreshedVersion="8" minRefreshableVersion="3" recordCount="0" supportSubquery="1" supportAdvancedDrill="1" xr:uid="{C06F4DA2-3EA7-4FF5-86DB-212AF05388A4}">
  <cacheSource type="external" connectionId="1"/>
  <cacheFields count="5">
    <cacheField name="[DIM_FLOWERSHOPS].[Hirarchy Location].[Continent]" caption="Continent" numFmtId="0" hierarchy="39" level="1">
      <sharedItems count="7">
        <s v="Africa"/>
        <s v="Asia"/>
        <s v="Australia"/>
        <s v="Central America"/>
        <s v="Europe"/>
        <s v="North America"/>
        <s v="South America"/>
      </sharedItems>
      <extLst>
        <ext xmlns:x15="http://schemas.microsoft.com/office/spreadsheetml/2010/11/main" uri="{4F2E5C28-24EA-4eb8-9CBF-B6C8F9C3D259}">
          <x15:cachedUniqueNames>
            <x15:cachedUniqueName index="0" name="[DIM_FLOWERSHOPS].[Hirarchy Location].[Continent].&amp;[Africa]"/>
            <x15:cachedUniqueName index="1" name="[DIM_FLOWERSHOPS].[Hirarchy Location].[Continent].&amp;[Asia]"/>
            <x15:cachedUniqueName index="2" name="[DIM_FLOWERSHOPS].[Hirarchy Location].[Continent].&amp;[Australia]"/>
            <x15:cachedUniqueName index="3" name="[DIM_FLOWERSHOPS].[Hirarchy Location].[Continent].&amp;[Central America]"/>
            <x15:cachedUniqueName index="4" name="[DIM_FLOWERSHOPS].[Hirarchy Location].[Continent].&amp;[Europe]"/>
            <x15:cachedUniqueName index="5" name="[DIM_FLOWERSHOPS].[Hirarchy Location].[Continent].&amp;[North America]"/>
            <x15:cachedUniqueName index="6" name="[DIM_FLOWERSHOPS].[Hirarchy Location].[Continent].&amp;[South America]"/>
          </x15:cachedUniqueNames>
        </ext>
      </extLst>
    </cacheField>
    <cacheField name="[DIM_FLOWERSHOPS].[Hirarchy Location].[Country]" caption="Country" numFmtId="0" hierarchy="39" level="2">
      <sharedItems count="9">
        <s v="Andorra"/>
        <s v="Austria"/>
        <s v="France"/>
        <s v="Germany"/>
        <s v="Greece"/>
        <s v="Italy"/>
        <s v="Luxembourg"/>
        <s v="Russia"/>
        <s v="United Kingdom"/>
      </sharedItems>
      <extLst>
        <ext xmlns:x15="http://schemas.microsoft.com/office/spreadsheetml/2010/11/main" uri="{4F2E5C28-24EA-4eb8-9CBF-B6C8F9C3D259}">
          <x15:cachedUniqueNames>
            <x15:cachedUniqueName index="0" name="[DIM_FLOWERSHOPS].[Hirarchy Location].[Country].&amp;[Andorra]"/>
            <x15:cachedUniqueName index="1" name="[DIM_FLOWERSHOPS].[Hirarchy Location].[Country].&amp;[Austria]"/>
            <x15:cachedUniqueName index="2" name="[DIM_FLOWERSHOPS].[Hirarchy Location].[Country].&amp;[France]"/>
            <x15:cachedUniqueName index="3" name="[DIM_FLOWERSHOPS].[Hirarchy Location].[Country].&amp;[Germany]"/>
            <x15:cachedUniqueName index="4" name="[DIM_FLOWERSHOPS].[Hirarchy Location].[Country].&amp;[Greece]"/>
            <x15:cachedUniqueName index="5" name="[DIM_FLOWERSHOPS].[Hirarchy Location].[Country].&amp;[Italy]"/>
            <x15:cachedUniqueName index="6" name="[DIM_FLOWERSHOPS].[Hirarchy Location].[Country].&amp;[Luxembourg]"/>
            <x15:cachedUniqueName index="7" name="[DIM_FLOWERSHOPS].[Hirarchy Location].[Country].&amp;[Russia]"/>
            <x15:cachedUniqueName index="8" name="[DIM_FLOWERSHOPS].[Hirarchy Location].[Country].&amp;[United Kingdom]"/>
          </x15:cachedUniqueNames>
        </ext>
      </extLst>
    </cacheField>
    <cacheField name="[DIM_FLOWERSHOPS].[Hirarchy Location].[ShopID]" caption="ShopID" numFmtId="0" hierarchy="39" level="3">
      <sharedItems containsSemiMixedTypes="0" containsNonDate="0" containsString="0"/>
    </cacheField>
    <cacheField name="[Measures].[OnTimeShipments]" caption="OnTimeShipments" numFmtId="0" hierarchy="78" level="32767"/>
    <cacheField name="[Measures].[_OnTimeShipments Status]" caption="_OnTimeShipments Status" numFmtId="0" hierarchy="92" level="32767"/>
  </cacheFields>
  <cacheHierarchies count="95">
    <cacheHierarchy uniqueName="[CalendarDeliveries].[Date]" caption="Date" attribute="1" time="1" keyAttribute="1" defaultMemberUniqueName="[CalendarDeliveries].[Date].[All]" allUniqueName="[CalendarDeliveries].[Date].[All]" dimensionUniqueName="[CalendarDeliveries]" displayFolder="" count="0" memberValueDatatype="7" unbalanced="0"/>
    <cacheHierarchy uniqueName="[CalendarDeliveries].[שנה]" caption="שנה" attribute="1" time="1" defaultMemberUniqueName="[CalendarDeliveries].[שנה].[All]" allUniqueName="[CalendarDeliveries].[שנה].[All]" dimensionUniqueName="[CalendarDeliveries]" displayFolder="" count="0" memberValueDatatype="20" unbalanced="0"/>
    <cacheHierarchy uniqueName="[CalendarDeliveries].[הירארכיית תאריכים]" caption="הירארכיית תאריכים" time="1" defaultMemberUniqueName="[CalendarDeliveries].[הירארכיית תאריכים].[All]" allUniqueName="[CalendarDeliveries].[הירארכיית תאריכים].[All]" dimensionUniqueName="[CalendarDeliveries]" displayFolder="" count="0" unbalanced="0"/>
    <cacheHierarchy uniqueName="[CalendarDeliveries].[מספר חודש]" caption="מספר חודש" attribute="1" time="1" defaultMemberUniqueName="[CalendarDeliveries].[מספר חודש].[All]" allUniqueName="[CalendarDeliveries].[מספר חודש].[All]" dimensionUniqueName="[CalendarDeliveries]" displayFolder="" count="0" memberValueDatatype="20" unbalanced="0"/>
    <cacheHierarchy uniqueName="[CalendarDeliveries].[חודש]" caption="חודש" attribute="1" time="1" defaultMemberUniqueName="[CalendarDeliveries].[חודש].[All]" allUniqueName="[CalendarDeliveries].[חודש].[All]" dimensionUniqueName="[CalendarDeliveries]" displayFolder="" count="0" memberValueDatatype="130" unbalanced="0"/>
    <cacheHierarchy uniqueName="[CalendarDeliveries].[MMM-YYYY]" caption="MMM-YYYY" attribute="1" time="1" defaultMemberUniqueName="[CalendarDeliveries].[MMM-YYYY].[All]" allUniqueName="[CalendarDeliveries].[MMM-YYYY].[All]" dimensionUniqueName="[CalendarDeliveries]" displayFolder="" count="0" memberValueDatatype="130" unbalanced="0"/>
    <cacheHierarchy uniqueName="[CalendarDeliveries].[מספר יום בשבוע]" caption="מספר יום בשבוע" attribute="1" time="1" defaultMemberUniqueName="[CalendarDeliveries].[מספר יום בשבוע].[All]" allUniqueName="[CalendarDeliveries].[מספר יום בשבוע].[All]" dimensionUniqueName="[CalendarDeliveries]" displayFolder="" count="0" memberValueDatatype="20" unbalanced="0"/>
    <cacheHierarchy uniqueName="[CalendarDeliveries].[יום בשבוע]" caption="יום בשבוע" attribute="1" time="1" defaultMemberUniqueName="[CalendarDeliveries].[יום בשבוע].[All]" allUniqueName="[CalendarDeliveries].[יום בשבוע].[All]" dimensionUniqueName="[CalendarDeliveries]" displayFolder="" count="0" memberValueDatatype="130" unbalanced="0"/>
    <cacheHierarchy uniqueName="[CalendarOrders].[Date]" caption="Date" attribute="1" time="1" keyAttribute="1" defaultMemberUniqueName="[CalendarOrders].[Date].[All]" allUniqueName="[CalendarOrders].[Date].[All]" dimensionUniqueName="[CalendarOrders]" displayFolder="" count="0" memberValueDatatype="7" unbalanced="0"/>
    <cacheHierarchy uniqueName="[CalendarOrders].[שנה]" caption="שנה" attribute="1" time="1" defaultMemberUniqueName="[CalendarOrders].[שנה].[All]" allUniqueName="[CalendarOrders].[שנה].[All]" dimensionUniqueName="[CalendarOrders]" displayFolder="" count="0" memberValueDatatype="20" unbalanced="0"/>
    <cacheHierarchy uniqueName="[CalendarOrders].[הירארכיית תאריכים]" caption="הירארכיית תאריכים" time="1" defaultMemberUniqueName="[CalendarOrders].[הירארכיית תאריכים].[All]" allUniqueName="[CalendarOrders].[הירארכיית תאריכים].[All]" dimensionUniqueName="[CalendarOrders]" displayFolder="" count="0" unbalanced="0"/>
    <cacheHierarchy uniqueName="[CalendarOrders].[מספר חודש]" caption="מספר חודש" attribute="1" time="1" defaultMemberUniqueName="[CalendarOrders].[מספר חודש].[All]" allUniqueName="[CalendarOrders].[מספר חודש].[All]" dimensionUniqueName="[CalendarOrders]" displayFolder="" count="0" memberValueDatatype="20" unbalanced="0"/>
    <cacheHierarchy uniqueName="[CalendarOrders].[חודש]" caption="חודש" attribute="1" time="1" defaultMemberUniqueName="[CalendarOrders].[חודש].[All]" allUniqueName="[CalendarOrders].[חודש].[All]" dimensionUniqueName="[CalendarOrders]" displayFolder="" count="0" memberValueDatatype="130" unbalanced="0"/>
    <cacheHierarchy uniqueName="[CalendarOrders].[MMM-YYYY]" caption="MMM-YYYY" attribute="1" time="1" defaultMemberUniqueName="[CalendarOrders].[MMM-YYYY].[All]" allUniqueName="[CalendarOrders].[MMM-YYYY].[All]" dimensionUniqueName="[CalendarOrders]" displayFolder="" count="0" memberValueDatatype="130" unbalanced="0"/>
    <cacheHierarchy uniqueName="[CalendarOrders].[מספר יום בשבוע]" caption="מספר יום בשבוע" attribute="1" time="1" defaultMemberUniqueName="[CalendarOrders].[מספר יום בשבוע].[All]" allUniqueName="[CalendarOrders].[מספר יום בשבוע].[All]" dimensionUniqueName="[CalendarOrders]" displayFolder="" count="0" memberValueDatatype="20" unbalanced="0"/>
    <cacheHierarchy uniqueName="[CalendarOrders].[יום בשבוע]" caption="יום בשבוע" attribute="1" time="1" defaultMemberUniqueName="[CalendarOrders].[יום בשבוע].[All]" allUniqueName="[CalendarOrders].[יום בשבוע].[All]" dimensionUniqueName="[CalendarOrders]" displayFolder="" count="0" memberValueDatatype="130" unbalanced="0"/>
    <cacheHierarchy uniqueName="[CalendarSearches].[Date]" caption="Date" attribute="1" time="1" keyAttribute="1" defaultMemberUniqueName="[CalendarSearches].[Date].[All]" allUniqueName="[CalendarSearches].[Date].[All]" dimensionUniqueName="[CalendarSearches]" displayFolder="" count="0" memberValueDatatype="7" unbalanced="0"/>
    <cacheHierarchy uniqueName="[CalendarSearches].[שנה]" caption="שנה" attribute="1" time="1" defaultMemberUniqueName="[CalendarSearches].[שנה].[All]" allUniqueName="[CalendarSearches].[שנה].[All]" dimensionUniqueName="[CalendarSearches]" displayFolder="" count="0" memberValueDatatype="20" unbalanced="0"/>
    <cacheHierarchy uniqueName="[CalendarSearches].[הירארכיית תאריכים]" caption="הירארכיית תאריכים" time="1" defaultMemberUniqueName="[CalendarSearches].[הירארכיית תאריכים].[All]" allUniqueName="[CalendarSearches].[הירארכיית תאריכים].[All]" dimensionUniqueName="[CalendarSearches]" displayFolder="" count="0" unbalanced="0"/>
    <cacheHierarchy uniqueName="[CalendarSearches].[מספר חודש]" caption="מספר חודש" attribute="1" time="1" defaultMemberUniqueName="[CalendarSearches].[מספר חודש].[All]" allUniqueName="[CalendarSearches].[מספר חודש].[All]" dimensionUniqueName="[CalendarSearches]" displayFolder="" count="0" memberValueDatatype="20" unbalanced="0"/>
    <cacheHierarchy uniqueName="[CalendarSearches].[חודש]" caption="חודש" attribute="1" time="1" defaultMemberUniqueName="[CalendarSearches].[חודש].[All]" allUniqueName="[CalendarSearches].[חודש].[All]" dimensionUniqueName="[CalendarSearches]" displayFolder="" count="0" memberValueDatatype="130" unbalanced="0"/>
    <cacheHierarchy uniqueName="[CalendarSearches].[MMM-YYYY]" caption="MMM-YYYY" attribute="1" time="1" defaultMemberUniqueName="[CalendarSearches].[MMM-YYYY].[All]" allUniqueName="[CalendarSearches].[MMM-YYYY].[All]" dimensionUniqueName="[CalendarSearches]" displayFolder="" count="0" memberValueDatatype="130" unbalanced="0"/>
    <cacheHierarchy uniqueName="[CalendarSearches].[מספר יום בשבוע]" caption="מספר יום בשבוע" attribute="1" time="1" defaultMemberUniqueName="[CalendarSearches].[מספר יום בשבוע].[All]" allUniqueName="[CalendarSearches].[מספר יום בשבוע].[All]" dimensionUniqueName="[CalendarSearches]" displayFolder="" count="0" memberValueDatatype="20" unbalanced="0"/>
    <cacheHierarchy uniqueName="[CalendarSearches].[יום בשבוע]" caption="יום בשבוע" attribute="1" time="1" defaultMemberUniqueName="[CalendarSearches].[יום בשבוע].[All]" allUniqueName="[CalendarSearches].[יום בשבוע].[All]" dimensionUniqueName="[CalendarSearches]" displayFolder="" count="0" memberValueDatatype="130" unbalanced="0"/>
    <cacheHierarchy uniqueName="[DIM_CUSTOMERS].[Email]" caption="Email" attribute="1" defaultMemberUniqueName="[DIM_CUSTOMERS].[Email].[All]" allUniqueName="[DIM_CUSTOMERS].[Email].[All]" dimensionUniqueName="[DIM_CUSTOMERS]" displayFolder="" count="0" memberValueDatatype="130" unbalanced="0"/>
    <cacheHierarchy uniqueName="[DIM_CUSTOMERS].[Name - First]" caption="Name - First" attribute="1" defaultMemberUniqueName="[DIM_CUSTOMERS].[Name - First].[All]" allUniqueName="[DIM_CUSTOMERS].[Name - First].[All]" dimensionUniqueName="[DIM_CUSTOMERS]" displayFolder="" count="0" memberValueDatatype="130" unbalanced="0"/>
    <cacheHierarchy uniqueName="[DIM_CUSTOMERS].[Name - Last]" caption="Name - Last" attribute="1" defaultMemberUniqueName="[DIM_CUSTOMERS].[Name - Last].[All]" allUniqueName="[DIM_CUSTOMERS].[Name - Last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Continent]" caption="Continent" attribute="1" defaultMemberUniqueName="[DIM_CUSTOMERS].[Continent].[All]" allUniqueName="[DIM_CUSTOMERS].[Continent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Hirarchy Location]" caption="Hirarchy Location" defaultMemberUniqueName="[DIM_CUSTOMERS].[Hirarchy Location].[All]" allUniqueName="[DIM_CUSTOMERS].[Hirarchy Location].[All]" dimensionUniqueName="[DIM_CUSTOMERS]" displayFolder="" count="0" unbalanced="0"/>
    <cacheHierarchy uniqueName="[DIM_CUSTOMERS].[Status]" caption="Status" attribute="1" defaultMemberUniqueName="[DIM_CUSTOMERS].[Status].[All]" allUniqueName="[DIM_CUSTOMERS].[Status].[All]" dimensionUniqueName="[DIM_CUSTOMERS]" displayFolder="" count="0" memberValueDatatype="130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FLOWERSHOPS].[ShopID]" caption="ShopID" attribute="1" defaultMemberUniqueName="[DIM_FLOWERSHOPS].[ShopID].[All]" allUniqueName="[DIM_FLOWERSHOPS].[ShopID].[All]" dimensionUniqueName="[DIM_FLOWERSHOPS]" displayFolder="" count="0" memberValueDatatype="130" unbalanced="0"/>
    <cacheHierarchy uniqueName="[DIM_FLOWERSHOPS].[Shop Name]" caption="Shop Name" attribute="1" defaultMemberUniqueName="[DIM_FLOWERSHOPS].[Shop Name].[All]" allUniqueName="[DIM_FLOWERSHOPS].[Shop Name].[All]" dimensionUniqueName="[DIM_FLOWERSHOPS]" displayFolder="" count="0" memberValueDatatype="130" unbalanced="0"/>
    <cacheHierarchy uniqueName="[DIM_FLOWERSHOPS].[Continent]" caption="Continent" attribute="1" defaultMemberUniqueName="[DIM_FLOWERSHOPS].[Continent].[All]" allUniqueName="[DIM_FLOWERSHOPS].[Continent].[All]" dimensionUniqueName="[DIM_FLOWERSHOPS]" displayFolder="" count="0" memberValueDatatype="130" unbalanced="0"/>
    <cacheHierarchy uniqueName="[DIM_FLOWERSHOPS].[Country]" caption="Country" attribute="1" defaultMemberUniqueName="[DIM_FLOWERSHOPS].[Country].[All]" allUniqueName="[DIM_FLOWERSHOPS].[Country].[All]" dimensionUniqueName="[DIM_FLOWERSHOPS]" displayFolder="" count="0" memberValueDatatype="130" unbalanced="0"/>
    <cacheHierarchy uniqueName="[DIM_FLOWERSHOPS].[Hirarchy Location]" caption="Hirarchy Location" defaultMemberUniqueName="[DIM_FLOWERSHOPS].[Hirarchy Location].[All]" allUniqueName="[DIM_FLOWERSHOPS].[Hirarchy Location].[All]" dimensionUniqueName="[DIM_FLOWERSHOPS]" displayFolder="" count="4" unbalanced="0">
      <fieldsUsage count="4">
        <fieldUsage x="-1"/>
        <fieldUsage x="0"/>
        <fieldUsage x="1"/>
        <fieldUsage x="2"/>
      </fieldsUsage>
    </cacheHierarchy>
    <cacheHierarchy uniqueName="[DIM_FLOWERSHOPS].[Employees]" caption="Employees" attribute="1" defaultMemberUniqueName="[DIM_FLOWERSHOPS].[Employees].[All]" allUniqueName="[DIM_FLOWERSHOPS].[Employees].[All]" dimensionUniqueName="[DIM_FLOWERSHOPS]" displayFolder="" count="0" memberValueDatatype="20" unbalanced="0"/>
    <cacheHierarchy uniqueName="[DIM_FLOWERSHOPS].[Founded]" caption="Founded" attribute="1" time="1" defaultMemberUniqueName="[DIM_FLOWERSHOPS].[Founded].[All]" allUniqueName="[DIM_FLOWERSHOPS].[Founded].[All]" dimensionUniqueName="[DIM_FLOWERSHOPS]" displayFolder="" count="0" memberValueDatatype="7" unbalanced="0"/>
    <cacheHierarchy uniqueName="[DIM_FLOWERSHOPS].[Seniority]" caption="Seniority" attribute="1" defaultMemberUniqueName="[DIM_FLOWERSHOPS].[Seniority].[All]" allUniqueName="[DIM_FLOWERSHOPS].[Seniority].[All]" dimensionUniqueName="[DIM_FLOWERSHOPS]" displayFolder="" count="0" memberValueDatatype="130" unbalanced="0"/>
    <cacheHierarchy uniqueName="[DIM_FLOWERSHOPS].[Store Size Class]" caption="Store Size Class" attribute="1" defaultMemberUniqueName="[DIM_FLOWERSHOPS].[Store Size Class].[All]" allUniqueName="[DIM_FLOWERSHOPS].[Store Size Class].[All]" dimensionUniqueName="[DIM_FLOWERSHOPS]" displayFolder="" count="0" memberValueDatatype="130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Hirarchy Category]" caption="Hirarchy Category" defaultMemberUniqueName="[DIM_PRODUCTS].[Hirarchy Category].[All]" allUniqueName="[DIM_PRODUCTS].[Hirarchy Category].[All]" dimensionUniqueName="[DIM_PRODUCTS]" displayFolder="" count="0" unbalanced="0"/>
    <cacheHierarchy uniqueName="[DIM_PRODUCTS].[SubCategory]" caption="SubCategory" attribute="1" defaultMemberUniqueName="[DIM_PRODUCTS].[SubCategory].[All]" allUniqueName="[DIM_PRODUCTS].[SubCategory].[All]" dimensionUniqueName="[DIM_PRODUCTS]" displayFolder="" count="0" memberValueDatatype="130" unbalanced="0"/>
    <cacheHierarchy uniqueName="[DIM_PRODUCTS].[ProductPrice]" caption="ProductPrice" attribute="1" defaultMemberUniqueName="[DIM_PRODUCTS].[ProductPrice].[All]" allUniqueName="[DIM_PRODUCTS].[ProductPrice].[All]" dimensionUniqueName="[DIM_PRODUCTS]" displayFolder="" count="0" memberValueDatatype="5" unbalanced="0"/>
    <cacheHierarchy uniqueName="[DIM_PRODUCTS].[DominantColor]" caption="DominantColor" attribute="1" defaultMemberUniqueName="[DIM_PRODUCTS].[DominantColor].[All]" allUniqueName="[DIM_PRODUCTS].[DominantColor].[All]" dimensionUniqueName="[DIM_PRODUCTS]" displayFolder="" count="0" memberValueDatatype="130" unbalanced="0"/>
    <cacheHierarchy uniqueName="[DIM_PRODUCTS].[HandlingFee]" caption="HandlingFee" attribute="1" defaultMemberUniqueName="[DIM_PRODUCTS].[HandlingFee].[All]" allUniqueName="[DIM_PRODUCTS].[HandlingFee].[All]" dimensionUniqueName="[DIM_PRODUCTS]" displayFolder="" count="0" memberValueDatatype="5" unbalanced="0"/>
    <cacheHierarchy uniqueName="[FACT_ORDERS].[DW Order]" caption="DW Order" attribute="1" defaultMemberUniqueName="[FACT_ORDERS].[DW Order].[All]" allUniqueName="[FACT_ORDERS].[DW Order].[All]" dimensionUniqueName="[FACT_ORDERS]" displayFolder="" count="0" memberValueDatatype="20" unbalanced="0"/>
    <cacheHierarchy uniqueName="[FACT_ORDERS].[OrderID]" caption="OrderID" attribute="1" defaultMemberUniqueName="[FACT_ORDERS].[OrderID].[All]" allUniqueName="[FACT_ORDERS].[OrderID].[All]" dimensionUniqueName="[FACT_ORDERS]" displayFolder="" count="0" memberValueDatatype="130" unbalanced="0"/>
    <cacheHierarchy uniqueName="[FACT_ORDERS].[ShopID]" caption="ShopID" attribute="1" defaultMemberUniqueName="[FACT_ORDERS].[ShopID].[All]" allUniqueName="[FACT_ORDERS].[ShopID].[All]" dimensionUniqueName="[FACT_ORDERS]" displayFolder="" count="0" memberValueDatatype="130" unbalanced="0"/>
    <cacheHierarchy uniqueName="[FACT_ORDERS].[ProductID]" caption="ProductID" attribute="1" defaultMemberUniqueName="[FACT_ORDERS].[ProductID].[All]" allUniqueName="[FACT_ORDERS].[ProductID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Email]" caption="Email" attribute="1" defaultMemberUniqueName="[FACT_ORDERS].[Email].[All]" allUniqueName="[FACT_ORDERS].[Email].[All]" dimensionUniqueName="[FACT_ORDERS]" displayFolder="" count="0" memberValueDatatype="130" unbalanced="0"/>
    <cacheHierarchy uniqueName="[FACT_ORDERS].[OrderDate]" caption="OrderDate" attribute="1" time="1" defaultMemberUniqueName="[FACT_ORDERS].[OrderDate].[All]" allUniqueName="[FACT_ORDERS].[OrderDate].[All]" dimensionUniqueName="[FACT_ORDERS]" displayFolder="" count="0" memberValueDatatype="7" unbalanced="0"/>
    <cacheHierarchy uniqueName="[FACT_ORDERS].[Country]" caption="Country" attribute="1" defaultMemberUniqueName="[FACT_ORDERS].[Country].[All]" allUniqueName="[FACT_ORDERS].[Country].[All]" dimensionUniqueName="[FACT_ORDERS]" displayFolder="" count="0" memberValueDatatype="130" unbalanced="0"/>
    <cacheHierarchy uniqueName="[FACT_ORDERS].[DeliveryDate]" caption="DeliveryDate" attribute="1" time="1" defaultMemberUniqueName="[FACT_ORDERS].[DeliveryDate].[All]" allUniqueName="[FACT_ORDERS].[DeliveryDate].[All]" dimensionUniqueName="[FACT_ORDERS]" displayFolder="" count="0" memberValueDatatype="7" unbalanced="0"/>
    <cacheHierarchy uniqueName="[FACT_ORDERS].[Rating]" caption="Rating" attribute="1" defaultMemberUniqueName="[FACT_ORDERS].[Rating].[All]" allUniqueName="[FACT_ORDERS].[Rating].[All]" dimensionUniqueName="[FACT_ORDERS]" displayFolder="" count="0" memberValueDatatype="20" unbalanced="0"/>
    <cacheHierarchy uniqueName="[FACT_ORDERS].[IsOnTime]" caption="IsOnTime" attribute="1" defaultMemberUniqueName="[FACT_ORDERS].[IsOnTime].[All]" allUniqueName="[FACT_ORDERS].[IsOnTime].[All]" dimensionUniqueName="[FACT_ORDERS]" displayFolder="" count="0" memberValueDatatype="20" unbalanced="0"/>
    <cacheHierarchy uniqueName="[FACT_ORDERS].[DeliveryFee]" caption="DeliveryFee" attribute="1" defaultMemberUniqueName="[FACT_ORDERS].[DeliveryFee].[All]" allUniqueName="[FACT_ORDERS].[DeliveryFee].[All]" dimensionUniqueName="[FACT_ORDERS]" displayFolder="" count="0" memberValueDatatype="5" unbalanced="0"/>
    <cacheHierarchy uniqueName="[FACT_ORDERS].[DeliveryCost]" caption="DeliveryCost" attribute="1" defaultMemberUniqueName="[FACT_ORDERS].[DeliveryCost].[All]" allUniqueName="[FACT_ORDERS].[DeliveryCost].[All]" dimensionUniqueName="[FACT_ORDERS]" displayFolder="" count="0" memberValueDatatype="5" unbalanced="0"/>
    <cacheHierarchy uniqueName="[FACT_ORDERS].[TotalPricePerProduct]" caption="TotalPricePerProduct" attribute="1" defaultMemberUniqueName="[FACT_ORDERS].[TotalPricePerProduct].[All]" allUniqueName="[FACT_ORDERS].[TotalPricePerProduct].[All]" dimensionUniqueName="[FACT_ORDERS]" displayFolder="" count="0" memberValueDatatype="5" unbalanced="0"/>
    <cacheHierarchy uniqueName="[FACT_ORDERS].[TotalRevenuePerProduct]" caption="TotalRevenuePerProduct" attribute="1" defaultMemberUniqueName="[FACT_ORDERS].[TotalRevenuePerProduct].[All]" allUniqueName="[FACT_ORDERS].[TotalRevenuePerProduct].[All]" dimensionUniqueName="[FACT_ORDERS]" displayFolder="" count="0" memberValueDatatype="5" unbalanced="0"/>
    <cacheHierarchy uniqueName="[FACT_ORDERS].[OperationsCost]" caption="OperationsCost" attribute="1" defaultMemberUniqueName="[FACT_ORDERS].[OperationsCost].[All]" allUniqueName="[FACT_ORDERS].[OperationsCost].[All]" dimensionUniqueName="[FACT_ORDERS]" displayFolder="" count="0" memberValueDatatype="20" unbalanced="0"/>
    <cacheHierarchy uniqueName="[FACT_SEARCHES].[DW_SEARCHES]" caption="DW_SEARCHES" attribute="1" defaultMemberUniqueName="[FACT_SEARCHES].[DW_SEARCHES].[All]" allUniqueName="[FACT_SEARCHES].[DW_SEARCHES].[All]" dimensionUniqueName="[FACT_SEARCHES]" displayFolder="" count="0" memberValueDatatype="20" unbalanced="0"/>
    <cacheHierarchy uniqueName="[FACT_SEARCHES].[IPAddress]" caption="IPAddress" attribute="1" defaultMemberUniqueName="[FACT_SEARCHES].[IPAddress].[All]" allUniqueName="[FACT_SEARCHES].[IPAddress].[All]" dimensionUniqueName="[FACT_SEARCHES]" displayFolder="" count="0" memberValueDatatype="130" unbalanced="0"/>
    <cacheHierarchy uniqueName="[FACT_SEARCHES].[SearchDate]" caption="SearchDate" attribute="1" defaultMemberUniqueName="[FACT_SEARCHES].[SearchDate].[All]" allUniqueName="[FACT_SEARCHES].[SearchDate].[All]" dimensionUniqueName="[FACT_SEARCHES]" displayFolder="" count="0" memberValueDatatype="130" unbalanced="0"/>
    <cacheHierarchy uniqueName="[FACT_SEARCHES].[Email]" caption="Email" attribute="1" defaultMemberUniqueName="[FACT_SEARCHES].[Email].[All]" allUniqueName="[FACT_SEARCHES].[Email].[All]" dimensionUniqueName="[FACT_SEARCHES]" displayFolder="" count="0" memberValueDatatype="130" unbalanced="0"/>
    <cacheHierarchy uniqueName="[FACT_SEARCHES].[Text]" caption="Text" attribute="1" defaultMemberUniqueName="[FACT_SEARCHES].[Text].[All]" allUniqueName="[FACT_SEARCHES].[Text].[All]" dimensionUniqueName="[FACT_SEARCHES]" displayFolder="" count="0" memberValueDatatype="130" unbalanced="0"/>
    <cacheHierarchy uniqueName="[FACT_SEARCHES].[isConversion]" caption="isConversion" attribute="1" defaultMemberUniqueName="[FACT_SEARCHES].[isConversion].[All]" allUniqueName="[FACT_SEARCHES].[isConversion].[All]" dimensionUniqueName="[FACT_SEARCHES]" displayFolder="" count="0" memberValueDatatype="20" unbalanced="0"/>
    <cacheHierarchy uniqueName="[Measures].[סכום של Rating]" caption="סכום של Rating" measure="1" displayFolder="" measureGroup="FACT_ORDER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PR]" caption="RPR" measure="1" displayFolder="" measureGroup="FACT_ORDERS" count="0"/>
    <cacheHierarchy uniqueName="[Measures].[ProfitMargin]" caption="ProfitMargin" measure="1" displayFolder="" measureGroup="FACT_ORDERS" count="0"/>
    <cacheHierarchy uniqueName="[Measures].[AOV]" caption="AOV" measure="1" displayFolder="" measureGroup="DIM_PRODUCTS" count="0"/>
    <cacheHierarchy uniqueName="[Measures].[OnTimeShipments]" caption="OnTimeShipments" measure="1" displayFolder="" measureGroup="FACT_ORDERS" count="0" oneField="1">
      <fieldsUsage count="1">
        <fieldUsage x="3"/>
      </fieldsUsage>
    </cacheHierarchy>
    <cacheHierarchy uniqueName="[Measures].[Convertion Rate]" caption="Convertion Rate" measure="1" displayFolder="" measureGroup="FACT_SEARCHES" count="0"/>
    <cacheHierarchy uniqueName="[Measures].[__XL_Count FACT_SEARCHES]" caption="__XL_Count FACT_SEARCHES" measure="1" displayFolder="" measureGroup="FACT_SEARCHES" count="0" hidden="1"/>
    <cacheHierarchy uniqueName="[Measures].[__XL_Count לוח שנה]" caption="__XL_Count לוח שנה" measure="1" displayFolder="" measureGroup="CalendarOrders" count="0" hidden="1"/>
    <cacheHierarchy uniqueName="[Measures].[__XL_Count לוח שנה1]" caption="__XL_Count לוח שנה1" measure="1" displayFolder="" measureGroup="CalendarDeliveries" count="0" hidden="1"/>
    <cacheHierarchy uniqueName="[Measures].[__XL_Count לוח שנה2]" caption="__XL_Count לוח שנה2" measure="1" displayFolder="" measureGroup="CalendarSearches" count="0" hidden="1"/>
    <cacheHierarchy uniqueName="[Measures].[__XL_Count DIM_FLOWERSHOPS]" caption="__XL_Count DIM_FLOWERSHOPS" measure="1" displayFolder="" measureGroup="DIM_FLOWERSHOPS" count="0" hidden="1"/>
    <cacheHierarchy uniqueName="[Measures].[__XL_Count DIM_CUSTOMERS]" caption="__XL_Count DIM_CUSTOMERS" measure="1" displayFolder="" measureGroup="DIM_CUSTOMERS" count="0" hidden="1"/>
    <cacheHierarchy uniqueName="[Measures].[__XL_Count FACT_ORDERS]" caption="__XL_Count FACT_ORDERS" measure="1" displayFolder="" measureGroup="FACT_ORDERS" count="0" hidden="1"/>
    <cacheHierarchy uniqueName="[Measures].[__XL_Count DIM_PRODUCTS]" caption="__XL_Count DIM_PRODUCTS" measure="1" displayFolder="" measureGroup="DIM_PRODUCTS" count="0" hidden="1"/>
    <cacheHierarchy uniqueName="[Measures].[__לא הוגדרו מדידים]" caption="__לא הוגדרו מדידים" measure="1" displayFolder="" count="0" hidden="1"/>
    <cacheHierarchy uniqueName="[Measures].[_AOV Goal]" caption="_AOV Goal" measure="1" displayFolder="" measureGroup="DIM_PRODUCTS" count="0" hidden="1"/>
    <cacheHierarchy uniqueName="[Measures].[_AOV Status]" caption="_AOV Status" measure="1" iconSet="6" displayFolder="" measureGroup="DIM_PRODUCTS" count="0" hidden="1"/>
    <cacheHierarchy uniqueName="[Measures].[_OnTimeShipments Goal]" caption="_OnTimeShipments Goal" measure="1" displayFolder="" measureGroup="FACT_ORDERS" count="0" hidden="1"/>
    <cacheHierarchy uniqueName="[Measures].[_OnTimeShipments Status]" caption="_OnTimeShipments Status" measure="1" iconSet="6" displayFolder="" measureGroup="FACT_ORDERS" count="0" oneField="1" hidden="1">
      <fieldsUsage count="1">
        <fieldUsage x="4"/>
      </fieldsUsage>
    </cacheHierarchy>
    <cacheHierarchy uniqueName="[Measures].[_Convertion Rate Goal]" caption="_Convertion Rate Goal" measure="1" displayFolder="" measureGroup="FACT_SEARCHES" count="0" hidden="1"/>
    <cacheHierarchy uniqueName="[Measures].[_Convertion Rate Status]" caption="_Convertion Rate Status" measure="1" iconSet="6" displayFolder="" measureGroup="FACT_SEARCHES" count="0" hidden="1"/>
  </cacheHierarchies>
  <kpis count="3">
    <kpi uniqueName="AOV" caption="AOV" displayFolder="" measureGroup="DIM_PRODUCTS" parent="" value="[Measures].[AOV]" goal="[Measures].[_AOV Goal]" status="[Measures].[_AOV Status]" trend="" weight=""/>
    <kpi uniqueName="OnTimeShipments" caption="OnTimeShipments" displayFolder="" measureGroup="FACT_ORDERS" parent="" value="[Measures].[OnTimeShipments]" goal="[Measures].[_OnTimeShipments Goal]" status="[Measures].[_OnTimeShipments Status]" trend="" weight=""/>
    <kpi uniqueName="Convertion Rate" caption="Convertion Rate" displayFolder="" measureGroup="FACT_SEARCHES" parent="" value="[Measures].[Convertion Rate]" goal="[Measures].[_Convertion Rate Goal]" status="[Measures].[_Convertion Rate Status]" trend="" weight=""/>
  </kpis>
  <dimensions count="9">
    <dimension name="CalendarDeliveries" uniqueName="[CalendarDeliveries]" caption="CalendarDeliveries"/>
    <dimension name="CalendarOrders" uniqueName="[CalendarOrders]" caption="CalendarOrders"/>
    <dimension name="CalendarSearches" uniqueName="[CalendarSearches]" caption="CalendarSearches"/>
    <dimension name="DIM_CUSTOMERS" uniqueName="[DIM_CUSTOMERS]" caption="DIM_CUSTOMERS"/>
    <dimension name="DIM_FLOWERSHOPS" uniqueName="[DIM_FLOWERSHOPS]" caption="DIM_FLOWERSHOPS"/>
    <dimension name="DIM_PRODUCTS" uniqueName="[DIM_PRODUCTS]" caption="DIM_PRODUCTS"/>
    <dimension name="FACT_ORDERS" uniqueName="[FACT_ORDERS]" caption="FACT_ORDERS"/>
    <dimension name="FACT_SEARCHES" uniqueName="[FACT_SEARCHES]" caption="FACT_SEARCHES"/>
    <dimension measure="1" name="Measures" uniqueName="[Measures]" caption="Measures"/>
  </dimensions>
  <measureGroups count="8">
    <measureGroup name="CalendarDeliveries" caption="CalendarDeliveries"/>
    <measureGroup name="CalendarOrders" caption="CalendarOrders"/>
    <measureGroup name="CalendarSearches" caption="CalendarSearches"/>
    <measureGroup name="DIM_CUSTOMERS" caption="DIM_CUSTOMERS"/>
    <measureGroup name="DIM_FLOWERSHOPS" caption="DIM_FLOWERSHOPS"/>
    <measureGroup name="DIM_PRODUCTS" caption="DIM_PRODUCTS"/>
    <measureGroup name="FACT_ORDERS" caption="FACT_ORDERS"/>
    <measureGroup name="FACT_SEARCHES" caption="FACT_SEARCHES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3"/>
    <map measureGroup="6" dimension="4"/>
    <map measureGroup="6" dimension="5"/>
    <map measureGroup="6" dimension="6"/>
    <map measureGroup="7" dimension="2"/>
    <map measureGroup="7" dimension="3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ri keinan" refreshedDate="45817.785649768521" backgroundQuery="1" createdVersion="8" refreshedVersion="8" minRefreshableVersion="3" recordCount="0" supportSubquery="1" supportAdvancedDrill="1" xr:uid="{BF82AC8C-1BE2-4A25-AC5A-76E5D6B6CF4E}">
  <cacheSource type="external" connectionId="1"/>
  <cacheFields count="5">
    <cacheField name="[Measures].[Convertion Rate]" caption="Convertion Rate" numFmtId="0" hierarchy="79" level="32767"/>
    <cacheField name="[DIM_CUSTOMERS].[Hirarchy Location].[Continent]" caption="Continent" numFmtId="0" hierarchy="31" level="1">
      <sharedItems count="7">
        <s v="Africa"/>
        <s v="Asia"/>
        <s v="Australia"/>
        <s v="Central America"/>
        <s v="Europe"/>
        <s v="North America"/>
        <s v="South America"/>
      </sharedItems>
      <extLst>
        <ext xmlns:x15="http://schemas.microsoft.com/office/spreadsheetml/2010/11/main" uri="{4F2E5C28-24EA-4eb8-9CBF-B6C8F9C3D259}">
          <x15:cachedUniqueNames>
            <x15:cachedUniqueName index="0" name="[DIM_CUSTOMERS].[Hirarchy Location].[Continent].&amp;[Africa]"/>
            <x15:cachedUniqueName index="1" name="[DIM_CUSTOMERS].[Hirarchy Location].[Continent].&amp;[Asia]"/>
            <x15:cachedUniqueName index="2" name="[DIM_CUSTOMERS].[Hirarchy Location].[Continent].&amp;[Australia]"/>
            <x15:cachedUniqueName index="3" name="[DIM_CUSTOMERS].[Hirarchy Location].[Continent].&amp;[Central America]"/>
            <x15:cachedUniqueName index="4" name="[DIM_CUSTOMERS].[Hirarchy Location].[Continent].&amp;[Europe]"/>
            <x15:cachedUniqueName index="5" name="[DIM_CUSTOMERS].[Hirarchy Location].[Continent].&amp;[North America]"/>
            <x15:cachedUniqueName index="6" name="[DIM_CUSTOMERS].[Hirarchy Location].[Continent].&amp;[South America]"/>
          </x15:cachedUniqueNames>
        </ext>
      </extLst>
    </cacheField>
    <cacheField name="[DIM_CUSTOMERS].[Hirarchy Location].[Country]" caption="Country" numFmtId="0" hierarchy="31" level="2">
      <sharedItems count="61">
        <s v="Burundi"/>
        <s v="Congo"/>
        <s v="Equatorial Guinea"/>
        <s v="Eritrea"/>
        <s v="Ethiopia"/>
        <s v="Gabon"/>
        <s v="Guinea"/>
        <s v="Kenya"/>
        <s v="Libya"/>
        <s v="Seychelles"/>
        <s v="Somalia"/>
        <s v="South Africa"/>
        <s v="Tanzania"/>
        <s v="Tunisia"/>
        <s v="Armenia"/>
        <s v="Bahrain"/>
        <s v="Bangladesh"/>
        <s v="Brunei"/>
        <s v="China"/>
        <s v="India"/>
        <s v="Indonesia"/>
        <s v="Iran"/>
        <s v="Israel"/>
        <s v="Japan"/>
        <s v="Kazakhstan"/>
        <s v="Malaysia"/>
        <s v="Qatar"/>
        <s v="Saudi Arabia"/>
        <s v="Tajikistan"/>
        <s v="Turkey"/>
        <s v="Vietnam"/>
        <s v="Australia"/>
        <s v="Belize"/>
        <s v="Costa Rica"/>
        <s v="Dominica"/>
        <s v="Dominican Republic"/>
        <s v="Austria"/>
        <s v="Bulgaria"/>
        <s v="Croatia"/>
        <s v="France"/>
        <s v="Germany"/>
        <s v="Greece"/>
        <s v="Hungary"/>
        <s v="Iceland"/>
        <s v="Ireland"/>
        <s v="Italy"/>
        <s v="Latvia"/>
        <s v="Lithuania"/>
        <s v="North Macedonia"/>
        <s v="Norway"/>
        <s v="Poland"/>
        <s v="Portugal"/>
        <s v="Romania"/>
        <s v="Russia"/>
        <s v="Slovenia"/>
        <s v="Spain"/>
        <s v="United Kingdom"/>
        <s v="Canada"/>
        <s v="United States"/>
        <s v="Brazil"/>
        <s v="Ecuador"/>
      </sharedItems>
      <extLst>
        <ext xmlns:x15="http://schemas.microsoft.com/office/spreadsheetml/2010/11/main" uri="{4F2E5C28-24EA-4eb8-9CBF-B6C8F9C3D259}">
          <x15:cachedUniqueNames>
            <x15:cachedUniqueName index="0" name="[DIM_CUSTOMERS].[Hirarchy Location].[Country].&amp;[Burundi]"/>
            <x15:cachedUniqueName index="1" name="[DIM_CUSTOMERS].[Hirarchy Location].[Country].&amp;[Congo]"/>
            <x15:cachedUniqueName index="2" name="[DIM_CUSTOMERS].[Hirarchy Location].[Country].&amp;[Equatorial Guinea]"/>
            <x15:cachedUniqueName index="3" name="[DIM_CUSTOMERS].[Hirarchy Location].[Country].&amp;[Eritrea]"/>
            <x15:cachedUniqueName index="4" name="[DIM_CUSTOMERS].[Hirarchy Location].[Country].&amp;[Ethiopia]"/>
            <x15:cachedUniqueName index="5" name="[DIM_CUSTOMERS].[Hirarchy Location].[Country].&amp;[Gabon]"/>
            <x15:cachedUniqueName index="6" name="[DIM_CUSTOMERS].[Hirarchy Location].[Country].&amp;[Guinea]"/>
            <x15:cachedUniqueName index="7" name="[DIM_CUSTOMERS].[Hirarchy Location].[Country].&amp;[Kenya]"/>
            <x15:cachedUniqueName index="8" name="[DIM_CUSTOMERS].[Hirarchy Location].[Country].&amp;[Libya]"/>
            <x15:cachedUniqueName index="9" name="[DIM_CUSTOMERS].[Hirarchy Location].[Country].&amp;[Seychelles]"/>
            <x15:cachedUniqueName index="10" name="[DIM_CUSTOMERS].[Hirarchy Location].[Country].&amp;[Somalia]"/>
            <x15:cachedUniqueName index="11" name="[DIM_CUSTOMERS].[Hirarchy Location].[Country].&amp;[South Africa]"/>
            <x15:cachedUniqueName index="12" name="[DIM_CUSTOMERS].[Hirarchy Location].[Country].&amp;[Tanzania]"/>
            <x15:cachedUniqueName index="13" name="[DIM_CUSTOMERS].[Hirarchy Location].[Country].&amp;[Tunisia]"/>
            <x15:cachedUniqueName index="14" name="[DIM_CUSTOMERS].[Hirarchy Location].[Country].&amp;[Armenia]"/>
            <x15:cachedUniqueName index="15" name="[DIM_CUSTOMERS].[Hirarchy Location].[Country].&amp;[Bahrain]"/>
            <x15:cachedUniqueName index="16" name="[DIM_CUSTOMERS].[Hirarchy Location].[Country].&amp;[Bangladesh]"/>
            <x15:cachedUniqueName index="17" name="[DIM_CUSTOMERS].[Hirarchy Location].[Country].&amp;[Brunei]"/>
            <x15:cachedUniqueName index="18" name="[DIM_CUSTOMERS].[Hirarchy Location].[Country].&amp;[China]"/>
            <x15:cachedUniqueName index="19" name="[DIM_CUSTOMERS].[Hirarchy Location].[Country].&amp;[India]"/>
            <x15:cachedUniqueName index="20" name="[DIM_CUSTOMERS].[Hirarchy Location].[Country].&amp;[Indonesia]"/>
            <x15:cachedUniqueName index="21" name="[DIM_CUSTOMERS].[Hirarchy Location].[Country].&amp;[Iran]"/>
            <x15:cachedUniqueName index="22" name="[DIM_CUSTOMERS].[Hirarchy Location].[Country].&amp;[Israel]"/>
            <x15:cachedUniqueName index="23" name="[DIM_CUSTOMERS].[Hirarchy Location].[Country].&amp;[Japan]"/>
            <x15:cachedUniqueName index="24" name="[DIM_CUSTOMERS].[Hirarchy Location].[Country].&amp;[Kazakhstan]"/>
            <x15:cachedUniqueName index="25" name="[DIM_CUSTOMERS].[Hirarchy Location].[Country].&amp;[Malaysia]"/>
            <x15:cachedUniqueName index="26" name="[DIM_CUSTOMERS].[Hirarchy Location].[Country].&amp;[Qatar]"/>
            <x15:cachedUniqueName index="27" name="[DIM_CUSTOMERS].[Hirarchy Location].[Country].&amp;[Saudi Arabia]"/>
            <x15:cachedUniqueName index="28" name="[DIM_CUSTOMERS].[Hirarchy Location].[Country].&amp;[Tajikistan]"/>
            <x15:cachedUniqueName index="29" name="[DIM_CUSTOMERS].[Hirarchy Location].[Country].&amp;[Turkey]"/>
            <x15:cachedUniqueName index="30" name="[DIM_CUSTOMERS].[Hirarchy Location].[Country].&amp;[Vietnam]"/>
            <x15:cachedUniqueName index="31" name="[DIM_CUSTOMERS].[Hirarchy Location].[Country].&amp;[Australia]"/>
            <x15:cachedUniqueName index="32" name="[DIM_CUSTOMERS].[Hirarchy Location].[Country].&amp;[Belize]"/>
            <x15:cachedUniqueName index="33" name="[DIM_CUSTOMERS].[Hirarchy Location].[Country].&amp;[Costa Rica]"/>
            <x15:cachedUniqueName index="34" name="[DIM_CUSTOMERS].[Hirarchy Location].[Country].&amp;[Dominica]"/>
            <x15:cachedUniqueName index="35" name="[DIM_CUSTOMERS].[Hirarchy Location].[Country].&amp;[Dominican Republic]"/>
            <x15:cachedUniqueName index="36" name="[DIM_CUSTOMERS].[Hirarchy Location].[Country].&amp;[Austria]"/>
            <x15:cachedUniqueName index="37" name="[DIM_CUSTOMERS].[Hirarchy Location].[Country].&amp;[Bulgaria]"/>
            <x15:cachedUniqueName index="38" name="[DIM_CUSTOMERS].[Hirarchy Location].[Country].&amp;[Croatia]"/>
            <x15:cachedUniqueName index="39" name="[DIM_CUSTOMERS].[Hirarchy Location].[Country].&amp;[France]"/>
            <x15:cachedUniqueName index="40" name="[DIM_CUSTOMERS].[Hirarchy Location].[Country].&amp;[Germany]"/>
            <x15:cachedUniqueName index="41" name="[DIM_CUSTOMERS].[Hirarchy Location].[Country].&amp;[Greece]"/>
            <x15:cachedUniqueName index="42" name="[DIM_CUSTOMERS].[Hirarchy Location].[Country].&amp;[Hungary]"/>
            <x15:cachedUniqueName index="43" name="[DIM_CUSTOMERS].[Hirarchy Location].[Country].&amp;[Iceland]"/>
            <x15:cachedUniqueName index="44" name="[DIM_CUSTOMERS].[Hirarchy Location].[Country].&amp;[Ireland]"/>
            <x15:cachedUniqueName index="45" name="[DIM_CUSTOMERS].[Hirarchy Location].[Country].&amp;[Italy]"/>
            <x15:cachedUniqueName index="46" name="[DIM_CUSTOMERS].[Hirarchy Location].[Country].&amp;[Latvia]"/>
            <x15:cachedUniqueName index="47" name="[DIM_CUSTOMERS].[Hirarchy Location].[Country].&amp;[Lithuania]"/>
            <x15:cachedUniqueName index="48" name="[DIM_CUSTOMERS].[Hirarchy Location].[Country].&amp;[North Macedonia]"/>
            <x15:cachedUniqueName index="49" name="[DIM_CUSTOMERS].[Hirarchy Location].[Country].&amp;[Norway]"/>
            <x15:cachedUniqueName index="50" name="[DIM_CUSTOMERS].[Hirarchy Location].[Country].&amp;[Poland]"/>
            <x15:cachedUniqueName index="51" name="[DIM_CUSTOMERS].[Hirarchy Location].[Country].&amp;[Portugal]"/>
            <x15:cachedUniqueName index="52" name="[DIM_CUSTOMERS].[Hirarchy Location].[Country].&amp;[Romania]"/>
            <x15:cachedUniqueName index="53" name="[DIM_CUSTOMERS].[Hirarchy Location].[Country].&amp;[Russia]"/>
            <x15:cachedUniqueName index="54" name="[DIM_CUSTOMERS].[Hirarchy Location].[Country].&amp;[Slovenia]"/>
            <x15:cachedUniqueName index="55" name="[DIM_CUSTOMERS].[Hirarchy Location].[Country].&amp;[Spain]"/>
            <x15:cachedUniqueName index="56" name="[DIM_CUSTOMERS].[Hirarchy Location].[Country].&amp;[United Kingdom]"/>
            <x15:cachedUniqueName index="57" name="[DIM_CUSTOMERS].[Hirarchy Location].[Country].&amp;[Canada]"/>
            <x15:cachedUniqueName index="58" name="[DIM_CUSTOMERS].[Hirarchy Location].[Country].&amp;[United States]"/>
            <x15:cachedUniqueName index="59" name="[DIM_CUSTOMERS].[Hirarchy Location].[Country].&amp;[Brazil]"/>
            <x15:cachedUniqueName index="60" name="[DIM_CUSTOMERS].[Hirarchy Location].[Country].&amp;[Ecuador]"/>
          </x15:cachedUniqueNames>
        </ext>
      </extLst>
    </cacheField>
    <cacheField name="[DIM_CUSTOMERS].[Hirarchy Location].[Email]" caption="Email" numFmtId="0" hierarchy="31" level="3">
      <sharedItems count="233">
        <s v="mnickerson6x@samsung.com"/>
        <s v="wlouch81@blogspot.com"/>
        <s v="kdorber8n@walmart.com"/>
        <s v="cjeannet8o@nasa.gov"/>
        <s v="myarwood8r@statcounter.com"/>
        <s v="gneeves8y@godaddy.com"/>
        <s v="mjellico9q@blogspot.com"/>
        <s v="smeinekencu@statcounter.com"/>
        <s v="jstclair4r@ca.gov"/>
        <s v="kfinnerand4@quantcast.com"/>
        <s v="kbertramd@joomla.org"/>
        <s v="msanton14@istockphoto.com"/>
        <s v="sknee7@ning.com"/>
        <s v="edecoursey39@cdbaby.com"/>
        <s v="macory4z@tiny.cc"/>
        <s v="edanet3j@issuu.com"/>
        <s v="ebrunicke67@delicious.com"/>
        <s v="rbossel69@is.gd"/>
        <s v="mshervil6t@etsy.com"/>
        <s v="asager7v@prweb.com"/>
        <s v="erhoades33@yahoo.com"/>
        <s v="mvasyunin7h@hexun.com"/>
        <s v="ogronauer7p@zdnet.com"/>
        <s v="rgerty7q@microsoft.com"/>
        <s v="sbasindale7d@photobucket.com"/>
        <s v="tkohring7u@zimbio.com"/>
        <s v="jzecchetti56@biblegateway.com"/>
        <s v="dpobjayat@spotify.com"/>
        <s v="egummowar@jigsy.com"/>
        <s v="gbichenoas@disqus.com"/>
        <s v="gkearleyau@4shared.com"/>
        <s v="jkinmanav@cdc.gov"/>
        <s v="pfurlonge52@yahoo.co.jp"/>
        <s v="rpuleque38@gov.uk"/>
        <s v="ygowansb2@washington.edu"/>
        <s v="ngligoracibf@ucsd.edu"/>
        <s v="tcollingridgeba@sbwire.com"/>
        <s v="dwaughco@mashable.com"/>
        <s v="tqueencs@theglobeandmail.com"/>
        <s v="pwhitfieldda@utexas.edu"/>
        <s v="ccapper2@diigo.com"/>
        <s v="amaccartney1b@wikia.com"/>
        <s v="jpainten11@drupal.org"/>
        <s v="kmcgrady37@biglobe.ne.jp"/>
        <s v="dcampanelle4f@163.com"/>
        <s v="ccuruclis1e@pagesperso-orange.fr"/>
        <s v="jcockerham54@photobucket.com"/>
        <s v="ujeenes58@ibm.com"/>
        <s v="adetoc2l@github.com"/>
        <s v="bfinden5q@illinois.edu"/>
        <s v="bhuard5t@nature.com"/>
        <s v="dbugdale5r@answers.com"/>
        <s v="lmompesson6f@domainmarket.com"/>
        <s v="ssarath83@constantcontact.com"/>
        <s v="pkeady8e@nationalgeographic.com"/>
        <s v="mkemmis8f@gizmodo.com"/>
        <s v="amorrice23@163.com"/>
        <s v="kglozman1t@omniture.com"/>
        <s v="nscolli60@elpais.com"/>
        <s v="paugie61@indiegogo.com"/>
        <s v="rplum64@istockphoto.com"/>
        <s v="abozward4y@google.co.jp"/>
        <s v="mreede6v@discuz.net"/>
        <s v="atrevett84@yandex.ru"/>
        <s v="egatesman8x@washingtonpost.com"/>
        <s v="lleakner8u@blogspot.com"/>
        <s v="cizac98@drupal.org"/>
        <s v="jrings3z@dmoz.org"/>
        <s v="lgarrow93@scientificamerican.com"/>
        <s v="mbunten91@elegantthemes.com"/>
        <s v="mhunnable9e@umich.edu"/>
        <s v="scalderon94@google.com.hk"/>
        <s v="smulheron9f@dot.gov"/>
        <s v="igibbard9m@princeton.edu"/>
        <s v="aknoka8@gravatar.com"/>
        <s v="awhittocka4@mozilla.com"/>
        <s v="ksandle9y@altervista.org"/>
        <s v="ksegota6@china.com.cn"/>
        <s v="mgindghillaj@photobucket.com"/>
        <s v="nnoenaa@jigsy.com"/>
        <s v="scohnac@sohu.com"/>
        <s v="smcvaugha1@youtu.be"/>
        <s v="dellwellam@163.com"/>
        <s v="glehrmann36@chicagotribune.com"/>
        <s v="pskalab9@accuweather.com"/>
        <s v="aklempkebj@quantcast.com"/>
        <s v="cderrc5@purevolume.com"/>
        <s v="ddumbltonbv@over-blog.com"/>
        <s v="dferenczi24@nsw.gov.au"/>
        <s v="gcogman53@fotki.com"/>
        <s v="hgynnbi@mozilla.com"/>
        <s v="hmackelworthbn@thetimes.co.uk"/>
        <s v="kivanchenkovbs@businessinsider.com"/>
        <s v="kkielt50@state.tx.us"/>
        <s v="ldyzartcb@bloglines.com"/>
        <s v="lquinseec4@1und1.de"/>
        <s v="lrodgersonbp@infoseek.co.jp"/>
        <s v="scanadinebm@tuttocitta.it"/>
        <s v="shugli1n@mlb.com"/>
        <s v="vbardec9@mayoclinic.com"/>
        <s v="wbeecroftbk@nba.com"/>
        <s v="webbotts2a@goo.ne.jp"/>
        <s v="londrousekd0@sogou.com"/>
        <s v="mchuter1u@dagondesign.com"/>
        <s v="jfarra1j@toplist.cz"/>
        <s v="lharraway4t@cpanel.net"/>
        <s v="ecompson9@youtube.com"/>
        <s v="eestrellab@huffingtonpost.com"/>
        <s v="fverlinde1a@nyu.edu"/>
        <s v="kkinniep@timesonline.co.uk"/>
        <s v="mhazel18@java.com"/>
        <s v="mpendrid10@mapquest.com"/>
        <s v="sfellx@angelfire.com"/>
        <s v="gwiggins0@multiply.com"/>
        <s v="atarquini3@yellowpages.com"/>
        <s v="dhovee5@constantcontact.com"/>
        <s v="jduddan13@bing.com"/>
        <s v="lmerman1@goo.ne.jp"/>
        <s v="lmulmuray8@wsj.com"/>
        <s v="mlealle19@sourceforge.net"/>
        <s v="bsmerdon43@privacy.gov.au"/>
        <s v="fjanning1w@1688.com"/>
        <s v="dbenitti2f@wikipedia.org"/>
        <s v="hlidgley25@loc.gov"/>
        <s v="rarchbold77@feedburner.com"/>
        <s v="ablumsom48@samsung.com"/>
        <s v="abonnefin35@bloglines.com"/>
        <s v="acopoby@dell.com"/>
        <s v="adomercc8@nature.com"/>
        <s v="adukedq@geocities.jp"/>
        <s v="agarritleydi@hatena.ne.jp"/>
        <s v="aishak63@wsj.com"/>
        <s v="ameffaned@archive.org"/>
        <s v="arisomdy@patch.com"/>
        <s v="asturgess7x@typepad.com"/>
        <s v="atamasb4@archive.org"/>
        <s v="athalfe@tumblr.com"/>
        <s v="awadlyal@cyberchimps.com"/>
        <s v="awheadonfa@purevolume.com"/>
        <s v="bbewsey2s@cnet.com"/>
        <s v="bchristief5@zimbio.com"/>
        <s v="bgumary75@imdb.com"/>
        <s v="blobb1o@hibu.com"/>
        <s v="bmanntschkecm@storify.com"/>
        <s v="bsatterthwaitee9@twitter.com"/>
        <s v="bstebbinsfc@chron.com"/>
        <s v="cdeavinb6@twitpic.com"/>
        <s v="cdomotor4c@eepurl.com"/>
        <s v="cfrogleydm@ucsd.edu"/>
        <s v="cgingeldl@nbcnews.com"/>
        <s v="classelle3v@techcrunch.com"/>
        <s v="crichtenf7@va.gov"/>
        <s v="cserfatibq@wikispaces.com"/>
        <s v="dgreenlies5m@whitehouse.gov"/>
        <s v="dimosg@discuz.net"/>
        <s v="dlusheraz@deliciousdays.com"/>
        <s v="dmchirriedu@meetup.com"/>
        <s v="dmcquiefx@cbsnews.com"/>
        <s v="ecurcher5c@globo.com"/>
        <s v="eelsayet@admin.ch"/>
        <s v="ehickin1q@va.gov"/>
        <s v="eleggate41@skyrock.com"/>
        <s v="emelanaphys@omniture.com"/>
        <s v="fglasermandz@weather.com"/>
        <s v="fskatefy@walmart.com"/>
        <s v="ftwelves79@techcrunch.com"/>
        <s v="gchalcot30@elegantthemes.com"/>
        <s v="gkopf5v@dailymail.co.uk"/>
        <s v="gkordaer@sfgate.com"/>
        <s v="gmawd4@alibaba.com"/>
        <s v="gmccard12@alibaba.com"/>
        <s v="gpedrolifo@soup.io"/>
        <s v="grobrose3d@de.vu"/>
        <s v="gsellekef@ebay.co.uk"/>
        <s v="gsuermeier2d@nytimes.com"/>
        <s v="gtetherf1@bbc.co.uk"/>
        <s v="gvonwellduncc@youtu.be"/>
        <s v="gwardhaughe4@hubpages.com"/>
        <s v="hgunningham6d@istockphoto.com"/>
        <s v="hsimonin6s@moonfruit.com"/>
        <s v="iclempton74@sitemeter.com"/>
        <s v="iissacofeb@alibaba.com"/>
        <s v="imccafferkyeh@vinaora.com"/>
        <s v="jamblerdt@discuz.net"/>
        <s v="jcrosbych@upenn.edu"/>
        <s v="jhinrichsene0@wp.com"/>
        <s v="jibbesoneu@skype.com"/>
        <s v="jitzake8@joomla.org"/>
        <s v="jlingfootb3@ucoz.com"/>
        <s v="jocriganf6@google.it"/>
        <s v="kclemenceaudj@yandex.ru"/>
        <s v="kgribbind2@qq.com"/>
        <s v="kspurdleg5@google.fr"/>
        <s v="lbuddington5k@mit.edu"/>
        <s v="lclerc4e@illinois.edu"/>
        <s v="ldanslowa@gmpg.org"/>
        <s v="lmintonao@deviantart.com"/>
        <s v="ltathacott2z@harvard.edu"/>
        <s v="mbarwick3a@goo.gl"/>
        <s v="mgarnules@smh.com.au"/>
        <s v="mletherbury6@vimeo.com"/>
        <s v="mleyninye26@mysql.com"/>
        <s v="mtraher3t@shop-pro.jp"/>
        <s v="nramelete7@reddit.com"/>
        <s v="nsapshed2c@paypal.com"/>
        <s v="ntwidle5g@indiatimes.com"/>
        <s v="nwallbridge6l@cam.ac.uk"/>
        <s v="pkeaseye2@gmpg.org"/>
        <s v="pmarnes9k@disqus.com"/>
        <s v="rduminido@diigo.com"/>
        <s v="rkonzel4w@whitehouse.gov"/>
        <s v="rlanstonc3@mapquest.com"/>
        <s v="rmenslerd8@yolasite.com"/>
        <s v="rslater3q@instagram.com"/>
        <s v="rtuplingct@opensource.org"/>
        <s v="sbiaggellic2@cpanel.net"/>
        <s v="shoudhury5d@slashdot.org"/>
        <s v="srenodenbx@webeden.co.uk"/>
        <s v="srobezen@europa.eu"/>
        <s v="tdubs49@fotki.com"/>
        <s v="tibanezg2@scribd.com"/>
        <s v="tkniftoncq@patch.com"/>
        <s v="tnehls3y@google.pl"/>
        <s v="tsailerdd@booking.com"/>
        <s v="tstodd72@hao123.com"/>
        <s v="tvasilchikov1m@jimdo.com"/>
        <s v="vbradmore8l@printfriendly.com"/>
        <s v="wclaypooleg4@statcounter.com"/>
        <s v="wcunneyah@ucoz.com"/>
        <s v="wgwynfh@facebook.com"/>
        <s v="xkerinsew@comcast.net"/>
        <s v="twrightem6p@tamu.edu"/>
        <s v="kcreech8h@mediafire.com"/>
      </sharedItems>
      <extLst>
        <ext xmlns:x15="http://schemas.microsoft.com/office/spreadsheetml/2010/11/main" uri="{4F2E5C28-24EA-4eb8-9CBF-B6C8F9C3D259}">
          <x15:cachedUniqueNames>
            <x15:cachedUniqueName index="0" name="[DIM_CUSTOMERS].[Hirarchy Location].[Email].&amp;[mnickerson6x@samsung.com]"/>
            <x15:cachedUniqueName index="1" name="[DIM_CUSTOMERS].[Hirarchy Location].[Email].&amp;[wlouch81@blogspot.com]"/>
            <x15:cachedUniqueName index="2" name="[DIM_CUSTOMERS].[Hirarchy Location].[Email].&amp;[kdorber8n@walmart.com]"/>
            <x15:cachedUniqueName index="3" name="[DIM_CUSTOMERS].[Hirarchy Location].[Email].&amp;[cjeannet8o@nasa.gov]"/>
            <x15:cachedUniqueName index="4" name="[DIM_CUSTOMERS].[Hirarchy Location].[Email].&amp;[myarwood8r@statcounter.com]"/>
            <x15:cachedUniqueName index="5" name="[DIM_CUSTOMERS].[Hirarchy Location].[Email].&amp;[gneeves8y@godaddy.com]"/>
            <x15:cachedUniqueName index="6" name="[DIM_CUSTOMERS].[Hirarchy Location].[Email].&amp;[mjellico9q@blogspot.com]"/>
            <x15:cachedUniqueName index="7" name="[DIM_CUSTOMERS].[Hirarchy Location].[Email].&amp;[smeinekencu@statcounter.com]"/>
            <x15:cachedUniqueName index="8" name="[DIM_CUSTOMERS].[Hirarchy Location].[Email].&amp;[jstclair4r@ca.gov]"/>
            <x15:cachedUniqueName index="9" name="[DIM_CUSTOMERS].[Hirarchy Location].[Email].&amp;[kfinnerand4@quantcast.com]"/>
            <x15:cachedUniqueName index="10" name="[DIM_CUSTOMERS].[Hirarchy Location].[Email].&amp;[kbertramd@joomla.org]"/>
            <x15:cachedUniqueName index="11" name="[DIM_CUSTOMERS].[Hirarchy Location].[Email].&amp;[msanton14@istockphoto.com]"/>
            <x15:cachedUniqueName index="12" name="[DIM_CUSTOMERS].[Hirarchy Location].[Email].&amp;[sknee7@ning.com]"/>
            <x15:cachedUniqueName index="13" name="[DIM_CUSTOMERS].[Hirarchy Location].[Email].&amp;[edecoursey39@cdbaby.com]"/>
            <x15:cachedUniqueName index="14" name="[DIM_CUSTOMERS].[Hirarchy Location].[Email].&amp;[macory4z@tiny.cc]"/>
            <x15:cachedUniqueName index="15" name="[DIM_CUSTOMERS].[Hirarchy Location].[Email].&amp;[edanet3j@issuu.com]"/>
            <x15:cachedUniqueName index="16" name="[DIM_CUSTOMERS].[Hirarchy Location].[Email].&amp;[ebrunicke67@delicious.com]"/>
            <x15:cachedUniqueName index="17" name="[DIM_CUSTOMERS].[Hirarchy Location].[Email].&amp;[rbossel69@is.gd]"/>
            <x15:cachedUniqueName index="18" name="[DIM_CUSTOMERS].[Hirarchy Location].[Email].&amp;[mshervil6t@etsy.com]"/>
            <x15:cachedUniqueName index="19" name="[DIM_CUSTOMERS].[Hirarchy Location].[Email].&amp;[asager7v@prweb.com]"/>
            <x15:cachedUniqueName index="20" name="[DIM_CUSTOMERS].[Hirarchy Location].[Email].&amp;[erhoades33@yahoo.com]"/>
            <x15:cachedUniqueName index="21" name="[DIM_CUSTOMERS].[Hirarchy Location].[Email].&amp;[mvasyunin7h@hexun.com]"/>
            <x15:cachedUniqueName index="22" name="[DIM_CUSTOMERS].[Hirarchy Location].[Email].&amp;[ogronauer7p@zdnet.com]"/>
            <x15:cachedUniqueName index="23" name="[DIM_CUSTOMERS].[Hirarchy Location].[Email].&amp;[rgerty7q@microsoft.com]"/>
            <x15:cachedUniqueName index="24" name="[DIM_CUSTOMERS].[Hirarchy Location].[Email].&amp;[sbasindale7d@photobucket.com]"/>
            <x15:cachedUniqueName index="25" name="[DIM_CUSTOMERS].[Hirarchy Location].[Email].&amp;[tkohring7u@zimbio.com]"/>
            <x15:cachedUniqueName index="26" name="[DIM_CUSTOMERS].[Hirarchy Location].[Email].&amp;[jzecchetti56@biblegateway.com]"/>
            <x15:cachedUniqueName index="27" name="[DIM_CUSTOMERS].[Hirarchy Location].[Email].&amp;[dpobjayat@spotify.com]"/>
            <x15:cachedUniqueName index="28" name="[DIM_CUSTOMERS].[Hirarchy Location].[Email].&amp;[egummowar@jigsy.com]"/>
            <x15:cachedUniqueName index="29" name="[DIM_CUSTOMERS].[Hirarchy Location].[Email].&amp;[gbichenoas@disqus.com]"/>
            <x15:cachedUniqueName index="30" name="[DIM_CUSTOMERS].[Hirarchy Location].[Email].&amp;[gkearleyau@4shared.com]"/>
            <x15:cachedUniqueName index="31" name="[DIM_CUSTOMERS].[Hirarchy Location].[Email].&amp;[jkinmanav@cdc.gov]"/>
            <x15:cachedUniqueName index="32" name="[DIM_CUSTOMERS].[Hirarchy Location].[Email].&amp;[pfurlonge52@yahoo.co.jp]"/>
            <x15:cachedUniqueName index="33" name="[DIM_CUSTOMERS].[Hirarchy Location].[Email].&amp;[rpuleque38@gov.uk]"/>
            <x15:cachedUniqueName index="34" name="[DIM_CUSTOMERS].[Hirarchy Location].[Email].&amp;[ygowansb2@washington.edu]"/>
            <x15:cachedUniqueName index="35" name="[DIM_CUSTOMERS].[Hirarchy Location].[Email].&amp;[ngligoracibf@ucsd.edu]"/>
            <x15:cachedUniqueName index="36" name="[DIM_CUSTOMERS].[Hirarchy Location].[Email].&amp;[tcollingridgeba@sbwire.com]"/>
            <x15:cachedUniqueName index="37" name="[DIM_CUSTOMERS].[Hirarchy Location].[Email].&amp;[dwaughco@mashable.com]"/>
            <x15:cachedUniqueName index="38" name="[DIM_CUSTOMERS].[Hirarchy Location].[Email].&amp;[tqueencs@theglobeandmail.com]"/>
            <x15:cachedUniqueName index="39" name="[DIM_CUSTOMERS].[Hirarchy Location].[Email].&amp;[pwhitfieldda@utexas.edu]"/>
            <x15:cachedUniqueName index="40" name="[DIM_CUSTOMERS].[Hirarchy Location].[Email].&amp;[ccapper2@diigo.com]"/>
            <x15:cachedUniqueName index="41" name="[DIM_CUSTOMERS].[Hirarchy Location].[Email].&amp;[amaccartney1b@wikia.com]"/>
            <x15:cachedUniqueName index="42" name="[DIM_CUSTOMERS].[Hirarchy Location].[Email].&amp;[jpainten11@drupal.org]"/>
            <x15:cachedUniqueName index="43" name="[DIM_CUSTOMERS].[Hirarchy Location].[Email].&amp;[kmcgrady37@biglobe.ne.jp]"/>
            <x15:cachedUniqueName index="44" name="[DIM_CUSTOMERS].[Hirarchy Location].[Email].&amp;[dcampanelle4f@163.com]"/>
            <x15:cachedUniqueName index="45" name="[DIM_CUSTOMERS].[Hirarchy Location].[Email].&amp;[ccuruclis1e@pagesperso-orange.fr]"/>
            <x15:cachedUniqueName index="46" name="[DIM_CUSTOMERS].[Hirarchy Location].[Email].&amp;[jcockerham54@photobucket.com]"/>
            <x15:cachedUniqueName index="47" name="[DIM_CUSTOMERS].[Hirarchy Location].[Email].&amp;[ujeenes58@ibm.com]"/>
            <x15:cachedUniqueName index="48" name="[DIM_CUSTOMERS].[Hirarchy Location].[Email].&amp;[adetoc2l@github.com]"/>
            <x15:cachedUniqueName index="49" name="[DIM_CUSTOMERS].[Hirarchy Location].[Email].&amp;[bfinden5q@illinois.edu]"/>
            <x15:cachedUniqueName index="50" name="[DIM_CUSTOMERS].[Hirarchy Location].[Email].&amp;[bhuard5t@nature.com]"/>
            <x15:cachedUniqueName index="51" name="[DIM_CUSTOMERS].[Hirarchy Location].[Email].&amp;[dbugdale5r@answers.com]"/>
            <x15:cachedUniqueName index="52" name="[DIM_CUSTOMERS].[Hirarchy Location].[Email].&amp;[lmompesson6f@domainmarket.com]"/>
            <x15:cachedUniqueName index="53" name="[DIM_CUSTOMERS].[Hirarchy Location].[Email].&amp;[ssarath83@constantcontact.com]"/>
            <x15:cachedUniqueName index="54" name="[DIM_CUSTOMERS].[Hirarchy Location].[Email].&amp;[pkeady8e@nationalgeographic.com]"/>
            <x15:cachedUniqueName index="55" name="[DIM_CUSTOMERS].[Hirarchy Location].[Email].&amp;[mkemmis8f@gizmodo.com]"/>
            <x15:cachedUniqueName index="56" name="[DIM_CUSTOMERS].[Hirarchy Location].[Email].&amp;[amorrice23@163.com]"/>
            <x15:cachedUniqueName index="57" name="[DIM_CUSTOMERS].[Hirarchy Location].[Email].&amp;[kglozman1t@omniture.com]"/>
            <x15:cachedUniqueName index="58" name="[DIM_CUSTOMERS].[Hirarchy Location].[Email].&amp;[nscolli60@elpais.com]"/>
            <x15:cachedUniqueName index="59" name="[DIM_CUSTOMERS].[Hirarchy Location].[Email].&amp;[paugie61@indiegogo.com]"/>
            <x15:cachedUniqueName index="60" name="[DIM_CUSTOMERS].[Hirarchy Location].[Email].&amp;[rplum64@istockphoto.com]"/>
            <x15:cachedUniqueName index="61" name="[DIM_CUSTOMERS].[Hirarchy Location].[Email].&amp;[abozward4y@google.co.jp]"/>
            <x15:cachedUniqueName index="62" name="[DIM_CUSTOMERS].[Hirarchy Location].[Email].&amp;[mreede6v@discuz.net]"/>
            <x15:cachedUniqueName index="63" name="[DIM_CUSTOMERS].[Hirarchy Location].[Email].&amp;[atrevett84@yandex.ru]"/>
            <x15:cachedUniqueName index="64" name="[DIM_CUSTOMERS].[Hirarchy Location].[Email].&amp;[egatesman8x@washingtonpost.com]"/>
            <x15:cachedUniqueName index="65" name="[DIM_CUSTOMERS].[Hirarchy Location].[Email].&amp;[lleakner8u@blogspot.com]"/>
            <x15:cachedUniqueName index="66" name="[DIM_CUSTOMERS].[Hirarchy Location].[Email].&amp;[cizac98@drupal.org]"/>
            <x15:cachedUniqueName index="67" name="[DIM_CUSTOMERS].[Hirarchy Location].[Email].&amp;[jrings3z@dmoz.org]"/>
            <x15:cachedUniqueName index="68" name="[DIM_CUSTOMERS].[Hirarchy Location].[Email].&amp;[lgarrow93@scientificamerican.com]"/>
            <x15:cachedUniqueName index="69" name="[DIM_CUSTOMERS].[Hirarchy Location].[Email].&amp;[mbunten91@elegantthemes.com]"/>
            <x15:cachedUniqueName index="70" name="[DIM_CUSTOMERS].[Hirarchy Location].[Email].&amp;[mhunnable9e@umich.edu]"/>
            <x15:cachedUniqueName index="71" name="[DIM_CUSTOMERS].[Hirarchy Location].[Email].&amp;[scalderon94@google.com.hk]"/>
            <x15:cachedUniqueName index="72" name="[DIM_CUSTOMERS].[Hirarchy Location].[Email].&amp;[smulheron9f@dot.gov]"/>
            <x15:cachedUniqueName index="73" name="[DIM_CUSTOMERS].[Hirarchy Location].[Email].&amp;[igibbard9m@princeton.edu]"/>
            <x15:cachedUniqueName index="74" name="[DIM_CUSTOMERS].[Hirarchy Location].[Email].&amp;[aknoka8@gravatar.com]"/>
            <x15:cachedUniqueName index="75" name="[DIM_CUSTOMERS].[Hirarchy Location].[Email].&amp;[awhittocka4@mozilla.com]"/>
            <x15:cachedUniqueName index="76" name="[DIM_CUSTOMERS].[Hirarchy Location].[Email].&amp;[ksandle9y@altervista.org]"/>
            <x15:cachedUniqueName index="77" name="[DIM_CUSTOMERS].[Hirarchy Location].[Email].&amp;[ksegota6@china.com.cn]"/>
            <x15:cachedUniqueName index="78" name="[DIM_CUSTOMERS].[Hirarchy Location].[Email].&amp;[mgindghillaj@photobucket.com]"/>
            <x15:cachedUniqueName index="79" name="[DIM_CUSTOMERS].[Hirarchy Location].[Email].&amp;[nnoenaa@jigsy.com]"/>
            <x15:cachedUniqueName index="80" name="[DIM_CUSTOMERS].[Hirarchy Location].[Email].&amp;[scohnac@sohu.com]"/>
            <x15:cachedUniqueName index="81" name="[DIM_CUSTOMERS].[Hirarchy Location].[Email].&amp;[smcvaugha1@youtu.be]"/>
            <x15:cachedUniqueName index="82" name="[DIM_CUSTOMERS].[Hirarchy Location].[Email].&amp;[dellwellam@163.com]"/>
            <x15:cachedUniqueName index="83" name="[DIM_CUSTOMERS].[Hirarchy Location].[Email].&amp;[glehrmann36@chicagotribune.com]"/>
            <x15:cachedUniqueName index="84" name="[DIM_CUSTOMERS].[Hirarchy Location].[Email].&amp;[pskalab9@accuweather.com]"/>
            <x15:cachedUniqueName index="85" name="[DIM_CUSTOMERS].[Hirarchy Location].[Email].&amp;[aklempkebj@quantcast.com]"/>
            <x15:cachedUniqueName index="86" name="[DIM_CUSTOMERS].[Hirarchy Location].[Email].&amp;[cderrc5@purevolume.com]"/>
            <x15:cachedUniqueName index="87" name="[DIM_CUSTOMERS].[Hirarchy Location].[Email].&amp;[ddumbltonbv@over-blog.com]"/>
            <x15:cachedUniqueName index="88" name="[DIM_CUSTOMERS].[Hirarchy Location].[Email].&amp;[dferenczi24@nsw.gov.au]"/>
            <x15:cachedUniqueName index="89" name="[DIM_CUSTOMERS].[Hirarchy Location].[Email].&amp;[gcogman53@fotki.com]"/>
            <x15:cachedUniqueName index="90" name="[DIM_CUSTOMERS].[Hirarchy Location].[Email].&amp;[hgynnbi@mozilla.com]"/>
            <x15:cachedUniqueName index="91" name="[DIM_CUSTOMERS].[Hirarchy Location].[Email].&amp;[hmackelworthbn@thetimes.co.uk]"/>
            <x15:cachedUniqueName index="92" name="[DIM_CUSTOMERS].[Hirarchy Location].[Email].&amp;[kivanchenkovbs@businessinsider.com]"/>
            <x15:cachedUniqueName index="93" name="[DIM_CUSTOMERS].[Hirarchy Location].[Email].&amp;[kkielt50@state.tx.us]"/>
            <x15:cachedUniqueName index="94" name="[DIM_CUSTOMERS].[Hirarchy Location].[Email].&amp;[ldyzartcb@bloglines.com]"/>
            <x15:cachedUniqueName index="95" name="[DIM_CUSTOMERS].[Hirarchy Location].[Email].&amp;[lquinseec4@1und1.de]"/>
            <x15:cachedUniqueName index="96" name="[DIM_CUSTOMERS].[Hirarchy Location].[Email].&amp;[lrodgersonbp@infoseek.co.jp]"/>
            <x15:cachedUniqueName index="97" name="[DIM_CUSTOMERS].[Hirarchy Location].[Email].&amp;[scanadinebm@tuttocitta.it]"/>
            <x15:cachedUniqueName index="98" name="[DIM_CUSTOMERS].[Hirarchy Location].[Email].&amp;[shugli1n@mlb.com]"/>
            <x15:cachedUniqueName index="99" name="[DIM_CUSTOMERS].[Hirarchy Location].[Email].&amp;[vbardec9@mayoclinic.com]"/>
            <x15:cachedUniqueName index="100" name="[DIM_CUSTOMERS].[Hirarchy Location].[Email].&amp;[wbeecroftbk@nba.com]"/>
            <x15:cachedUniqueName index="101" name="[DIM_CUSTOMERS].[Hirarchy Location].[Email].&amp;[webbotts2a@goo.ne.jp]"/>
            <x15:cachedUniqueName index="102" name="[DIM_CUSTOMERS].[Hirarchy Location].[Email].&amp;[londrousekd0@sogou.com]"/>
            <x15:cachedUniqueName index="103" name="[DIM_CUSTOMERS].[Hirarchy Location].[Email].&amp;[mchuter1u@dagondesign.com]"/>
            <x15:cachedUniqueName index="104" name="[DIM_CUSTOMERS].[Hirarchy Location].[Email].&amp;[jfarra1j@toplist.cz]"/>
            <x15:cachedUniqueName index="105" name="[DIM_CUSTOMERS].[Hirarchy Location].[Email].&amp;[lharraway4t@cpanel.net]"/>
            <x15:cachedUniqueName index="106" name="[DIM_CUSTOMERS].[Hirarchy Location].[Email].&amp;[ecompson9@youtube.com]"/>
            <x15:cachedUniqueName index="107" name="[DIM_CUSTOMERS].[Hirarchy Location].[Email].&amp;[eestrellab@huffingtonpost.com]"/>
            <x15:cachedUniqueName index="108" name="[DIM_CUSTOMERS].[Hirarchy Location].[Email].&amp;[fverlinde1a@nyu.edu]"/>
            <x15:cachedUniqueName index="109" name="[DIM_CUSTOMERS].[Hirarchy Location].[Email].&amp;[kkinniep@timesonline.co.uk]"/>
            <x15:cachedUniqueName index="110" name="[DIM_CUSTOMERS].[Hirarchy Location].[Email].&amp;[mhazel18@java.com]"/>
            <x15:cachedUniqueName index="111" name="[DIM_CUSTOMERS].[Hirarchy Location].[Email].&amp;[mpendrid10@mapquest.com]"/>
            <x15:cachedUniqueName index="112" name="[DIM_CUSTOMERS].[Hirarchy Location].[Email].&amp;[sfellx@angelfire.com]"/>
            <x15:cachedUniqueName index="113" name="[DIM_CUSTOMERS].[Hirarchy Location].[Email].&amp;[gwiggins0@multiply.com]"/>
            <x15:cachedUniqueName index="114" name="[DIM_CUSTOMERS].[Hirarchy Location].[Email].&amp;[atarquini3@yellowpages.com]"/>
            <x15:cachedUniqueName index="115" name="[DIM_CUSTOMERS].[Hirarchy Location].[Email].&amp;[dhovee5@constantcontact.com]"/>
            <x15:cachedUniqueName index="116" name="[DIM_CUSTOMERS].[Hirarchy Location].[Email].&amp;[jduddan13@bing.com]"/>
            <x15:cachedUniqueName index="117" name="[DIM_CUSTOMERS].[Hirarchy Location].[Email].&amp;[lmerman1@goo.ne.jp]"/>
            <x15:cachedUniqueName index="118" name="[DIM_CUSTOMERS].[Hirarchy Location].[Email].&amp;[lmulmuray8@wsj.com]"/>
            <x15:cachedUniqueName index="119" name="[DIM_CUSTOMERS].[Hirarchy Location].[Email].&amp;[mlealle19@sourceforge.net]"/>
            <x15:cachedUniqueName index="120" name="[DIM_CUSTOMERS].[Hirarchy Location].[Email].&amp;[bsmerdon43@privacy.gov.au]"/>
            <x15:cachedUniqueName index="121" name="[DIM_CUSTOMERS].[Hirarchy Location].[Email].&amp;[fjanning1w@1688.com]"/>
            <x15:cachedUniqueName index="122" name="[DIM_CUSTOMERS].[Hirarchy Location].[Email].&amp;[dbenitti2f@wikipedia.org]"/>
            <x15:cachedUniqueName index="123" name="[DIM_CUSTOMERS].[Hirarchy Location].[Email].&amp;[hlidgley25@loc.gov]"/>
            <x15:cachedUniqueName index="124" name="[DIM_CUSTOMERS].[Hirarchy Location].[Email].&amp;[rarchbold77@feedburner.com]"/>
            <x15:cachedUniqueName index="125" name="[DIM_CUSTOMERS].[Hirarchy Location].[Email].&amp;[ablumsom48@samsung.com]"/>
            <x15:cachedUniqueName index="126" name="[DIM_CUSTOMERS].[Hirarchy Location].[Email].&amp;[abonnefin35@bloglines.com]"/>
            <x15:cachedUniqueName index="127" name="[DIM_CUSTOMERS].[Hirarchy Location].[Email].&amp;[acopoby@dell.com]"/>
            <x15:cachedUniqueName index="128" name="[DIM_CUSTOMERS].[Hirarchy Location].[Email].&amp;[adomercc8@nature.com]"/>
            <x15:cachedUniqueName index="129" name="[DIM_CUSTOMERS].[Hirarchy Location].[Email].&amp;[adukedq@geocities.jp]"/>
            <x15:cachedUniqueName index="130" name="[DIM_CUSTOMERS].[Hirarchy Location].[Email].&amp;[agarritleydi@hatena.ne.jp]"/>
            <x15:cachedUniqueName index="131" name="[DIM_CUSTOMERS].[Hirarchy Location].[Email].&amp;[aishak63@wsj.com]"/>
            <x15:cachedUniqueName index="132" name="[DIM_CUSTOMERS].[Hirarchy Location].[Email].&amp;[ameffaned@archive.org]"/>
            <x15:cachedUniqueName index="133" name="[DIM_CUSTOMERS].[Hirarchy Location].[Email].&amp;[arisomdy@patch.com]"/>
            <x15:cachedUniqueName index="134" name="[DIM_CUSTOMERS].[Hirarchy Location].[Email].&amp;[asturgess7x@typepad.com]"/>
            <x15:cachedUniqueName index="135" name="[DIM_CUSTOMERS].[Hirarchy Location].[Email].&amp;[atamasb4@archive.org]"/>
            <x15:cachedUniqueName index="136" name="[DIM_CUSTOMERS].[Hirarchy Location].[Email].&amp;[athalfe@tumblr.com]"/>
            <x15:cachedUniqueName index="137" name="[DIM_CUSTOMERS].[Hirarchy Location].[Email].&amp;[awadlyal@cyberchimps.com]"/>
            <x15:cachedUniqueName index="138" name="[DIM_CUSTOMERS].[Hirarchy Location].[Email].&amp;[awheadonfa@purevolume.com]"/>
            <x15:cachedUniqueName index="139" name="[DIM_CUSTOMERS].[Hirarchy Location].[Email].&amp;[bbewsey2s@cnet.com]"/>
            <x15:cachedUniqueName index="140" name="[DIM_CUSTOMERS].[Hirarchy Location].[Email].&amp;[bchristief5@zimbio.com]"/>
            <x15:cachedUniqueName index="141" name="[DIM_CUSTOMERS].[Hirarchy Location].[Email].&amp;[bgumary75@imdb.com]"/>
            <x15:cachedUniqueName index="142" name="[DIM_CUSTOMERS].[Hirarchy Location].[Email].&amp;[blobb1o@hibu.com]"/>
            <x15:cachedUniqueName index="143" name="[DIM_CUSTOMERS].[Hirarchy Location].[Email].&amp;[bmanntschkecm@storify.com]"/>
            <x15:cachedUniqueName index="144" name="[DIM_CUSTOMERS].[Hirarchy Location].[Email].&amp;[bsatterthwaitee9@twitter.com]"/>
            <x15:cachedUniqueName index="145" name="[DIM_CUSTOMERS].[Hirarchy Location].[Email].&amp;[bstebbinsfc@chron.com]"/>
            <x15:cachedUniqueName index="146" name="[DIM_CUSTOMERS].[Hirarchy Location].[Email].&amp;[cdeavinb6@twitpic.com]"/>
            <x15:cachedUniqueName index="147" name="[DIM_CUSTOMERS].[Hirarchy Location].[Email].&amp;[cdomotor4c@eepurl.com]"/>
            <x15:cachedUniqueName index="148" name="[DIM_CUSTOMERS].[Hirarchy Location].[Email].&amp;[cfrogleydm@ucsd.edu]"/>
            <x15:cachedUniqueName index="149" name="[DIM_CUSTOMERS].[Hirarchy Location].[Email].&amp;[cgingeldl@nbcnews.com]"/>
            <x15:cachedUniqueName index="150" name="[DIM_CUSTOMERS].[Hirarchy Location].[Email].&amp;[classelle3v@techcrunch.com]"/>
            <x15:cachedUniqueName index="151" name="[DIM_CUSTOMERS].[Hirarchy Location].[Email].&amp;[crichtenf7@va.gov]"/>
            <x15:cachedUniqueName index="152" name="[DIM_CUSTOMERS].[Hirarchy Location].[Email].&amp;[cserfatibq@wikispaces.com]"/>
            <x15:cachedUniqueName index="153" name="[DIM_CUSTOMERS].[Hirarchy Location].[Email].&amp;[dgreenlies5m@whitehouse.gov]"/>
            <x15:cachedUniqueName index="154" name="[DIM_CUSTOMERS].[Hirarchy Location].[Email].&amp;[dimosg@discuz.net]"/>
            <x15:cachedUniqueName index="155" name="[DIM_CUSTOMERS].[Hirarchy Location].[Email].&amp;[dlusheraz@deliciousdays.com]"/>
            <x15:cachedUniqueName index="156" name="[DIM_CUSTOMERS].[Hirarchy Location].[Email].&amp;[dmchirriedu@meetup.com]"/>
            <x15:cachedUniqueName index="157" name="[DIM_CUSTOMERS].[Hirarchy Location].[Email].&amp;[dmcquiefx@cbsnews.com]"/>
            <x15:cachedUniqueName index="158" name="[DIM_CUSTOMERS].[Hirarchy Location].[Email].&amp;[ecurcher5c@globo.com]"/>
            <x15:cachedUniqueName index="159" name="[DIM_CUSTOMERS].[Hirarchy Location].[Email].&amp;[eelsayet@admin.ch]"/>
            <x15:cachedUniqueName index="160" name="[DIM_CUSTOMERS].[Hirarchy Location].[Email].&amp;[ehickin1q@va.gov]"/>
            <x15:cachedUniqueName index="161" name="[DIM_CUSTOMERS].[Hirarchy Location].[Email].&amp;[eleggate41@skyrock.com]"/>
            <x15:cachedUniqueName index="162" name="[DIM_CUSTOMERS].[Hirarchy Location].[Email].&amp;[emelanaphys@omniture.com]"/>
            <x15:cachedUniqueName index="163" name="[DIM_CUSTOMERS].[Hirarchy Location].[Email].&amp;[fglasermandz@weather.com]"/>
            <x15:cachedUniqueName index="164" name="[DIM_CUSTOMERS].[Hirarchy Location].[Email].&amp;[fskatefy@walmart.com]"/>
            <x15:cachedUniqueName index="165" name="[DIM_CUSTOMERS].[Hirarchy Location].[Email].&amp;[ftwelves79@techcrunch.com]"/>
            <x15:cachedUniqueName index="166" name="[DIM_CUSTOMERS].[Hirarchy Location].[Email].&amp;[gchalcot30@elegantthemes.com]"/>
            <x15:cachedUniqueName index="167" name="[DIM_CUSTOMERS].[Hirarchy Location].[Email].&amp;[gkopf5v@dailymail.co.uk]"/>
            <x15:cachedUniqueName index="168" name="[DIM_CUSTOMERS].[Hirarchy Location].[Email].&amp;[gkordaer@sfgate.com]"/>
            <x15:cachedUniqueName index="169" name="[DIM_CUSTOMERS].[Hirarchy Location].[Email].&amp;[gmawd4@alibaba.com]"/>
            <x15:cachedUniqueName index="170" name="[DIM_CUSTOMERS].[Hirarchy Location].[Email].&amp;[gmccard12@alibaba.com]"/>
            <x15:cachedUniqueName index="171" name="[DIM_CUSTOMERS].[Hirarchy Location].[Email].&amp;[gpedrolifo@soup.io]"/>
            <x15:cachedUniqueName index="172" name="[DIM_CUSTOMERS].[Hirarchy Location].[Email].&amp;[grobrose3d@de.vu]"/>
            <x15:cachedUniqueName index="173" name="[DIM_CUSTOMERS].[Hirarchy Location].[Email].&amp;[gsellekef@ebay.co.uk]"/>
            <x15:cachedUniqueName index="174" name="[DIM_CUSTOMERS].[Hirarchy Location].[Email].&amp;[gsuermeier2d@nytimes.com]"/>
            <x15:cachedUniqueName index="175" name="[DIM_CUSTOMERS].[Hirarchy Location].[Email].&amp;[gtetherf1@bbc.co.uk]"/>
            <x15:cachedUniqueName index="176" name="[DIM_CUSTOMERS].[Hirarchy Location].[Email].&amp;[gvonwellduncc@youtu.be]"/>
            <x15:cachedUniqueName index="177" name="[DIM_CUSTOMERS].[Hirarchy Location].[Email].&amp;[gwardhaughe4@hubpages.com]"/>
            <x15:cachedUniqueName index="178" name="[DIM_CUSTOMERS].[Hirarchy Location].[Email].&amp;[hgunningham6d@istockphoto.com]"/>
            <x15:cachedUniqueName index="179" name="[DIM_CUSTOMERS].[Hirarchy Location].[Email].&amp;[hsimonin6s@moonfruit.com]"/>
            <x15:cachedUniqueName index="180" name="[DIM_CUSTOMERS].[Hirarchy Location].[Email].&amp;[iclempton74@sitemeter.com]"/>
            <x15:cachedUniqueName index="181" name="[DIM_CUSTOMERS].[Hirarchy Location].[Email].&amp;[iissacofeb@alibaba.com]"/>
            <x15:cachedUniqueName index="182" name="[DIM_CUSTOMERS].[Hirarchy Location].[Email].&amp;[imccafferkyeh@vinaora.com]"/>
            <x15:cachedUniqueName index="183" name="[DIM_CUSTOMERS].[Hirarchy Location].[Email].&amp;[jamblerdt@discuz.net]"/>
            <x15:cachedUniqueName index="184" name="[DIM_CUSTOMERS].[Hirarchy Location].[Email].&amp;[jcrosbych@upenn.edu]"/>
            <x15:cachedUniqueName index="185" name="[DIM_CUSTOMERS].[Hirarchy Location].[Email].&amp;[jhinrichsene0@wp.com]"/>
            <x15:cachedUniqueName index="186" name="[DIM_CUSTOMERS].[Hirarchy Location].[Email].&amp;[jibbesoneu@skype.com]"/>
            <x15:cachedUniqueName index="187" name="[DIM_CUSTOMERS].[Hirarchy Location].[Email].&amp;[jitzake8@joomla.org]"/>
            <x15:cachedUniqueName index="188" name="[DIM_CUSTOMERS].[Hirarchy Location].[Email].&amp;[jlingfootb3@ucoz.com]"/>
            <x15:cachedUniqueName index="189" name="[DIM_CUSTOMERS].[Hirarchy Location].[Email].&amp;[jocriganf6@google.it]"/>
            <x15:cachedUniqueName index="190" name="[DIM_CUSTOMERS].[Hirarchy Location].[Email].&amp;[kclemenceaudj@yandex.ru]"/>
            <x15:cachedUniqueName index="191" name="[DIM_CUSTOMERS].[Hirarchy Location].[Email].&amp;[kgribbind2@qq.com]"/>
            <x15:cachedUniqueName index="192" name="[DIM_CUSTOMERS].[Hirarchy Location].[Email].&amp;[kspurdleg5@google.fr]"/>
            <x15:cachedUniqueName index="193" name="[DIM_CUSTOMERS].[Hirarchy Location].[Email].&amp;[lbuddington5k@mit.edu]"/>
            <x15:cachedUniqueName index="194" name="[DIM_CUSTOMERS].[Hirarchy Location].[Email].&amp;[lclerc4e@illinois.edu]"/>
            <x15:cachedUniqueName index="195" name="[DIM_CUSTOMERS].[Hirarchy Location].[Email].&amp;[ldanslowa@gmpg.org]"/>
            <x15:cachedUniqueName index="196" name="[DIM_CUSTOMERS].[Hirarchy Location].[Email].&amp;[lmintonao@deviantart.com]"/>
            <x15:cachedUniqueName index="197" name="[DIM_CUSTOMERS].[Hirarchy Location].[Email].&amp;[ltathacott2z@harvard.edu]"/>
            <x15:cachedUniqueName index="198" name="[DIM_CUSTOMERS].[Hirarchy Location].[Email].&amp;[mbarwick3a@goo.gl]"/>
            <x15:cachedUniqueName index="199" name="[DIM_CUSTOMERS].[Hirarchy Location].[Email].&amp;[mgarnules@smh.com.au]"/>
            <x15:cachedUniqueName index="200" name="[DIM_CUSTOMERS].[Hirarchy Location].[Email].&amp;[mletherbury6@vimeo.com]"/>
            <x15:cachedUniqueName index="201" name="[DIM_CUSTOMERS].[Hirarchy Location].[Email].&amp;[mleyninye26@mysql.com]"/>
            <x15:cachedUniqueName index="202" name="[DIM_CUSTOMERS].[Hirarchy Location].[Email].&amp;[mtraher3t@shop-pro.jp]"/>
            <x15:cachedUniqueName index="203" name="[DIM_CUSTOMERS].[Hirarchy Location].[Email].&amp;[nramelete7@reddit.com]"/>
            <x15:cachedUniqueName index="204" name="[DIM_CUSTOMERS].[Hirarchy Location].[Email].&amp;[nsapshed2c@paypal.com]"/>
            <x15:cachedUniqueName index="205" name="[DIM_CUSTOMERS].[Hirarchy Location].[Email].&amp;[ntwidle5g@indiatimes.com]"/>
            <x15:cachedUniqueName index="206" name="[DIM_CUSTOMERS].[Hirarchy Location].[Email].&amp;[nwallbridge6l@cam.ac.uk]"/>
            <x15:cachedUniqueName index="207" name="[DIM_CUSTOMERS].[Hirarchy Location].[Email].&amp;[pkeaseye2@gmpg.org]"/>
            <x15:cachedUniqueName index="208" name="[DIM_CUSTOMERS].[Hirarchy Location].[Email].&amp;[pmarnes9k@disqus.com]"/>
            <x15:cachedUniqueName index="209" name="[DIM_CUSTOMERS].[Hirarchy Location].[Email].&amp;[rduminido@diigo.com]"/>
            <x15:cachedUniqueName index="210" name="[DIM_CUSTOMERS].[Hirarchy Location].[Email].&amp;[rkonzel4w@whitehouse.gov]"/>
            <x15:cachedUniqueName index="211" name="[DIM_CUSTOMERS].[Hirarchy Location].[Email].&amp;[rlanstonc3@mapquest.com]"/>
            <x15:cachedUniqueName index="212" name="[DIM_CUSTOMERS].[Hirarchy Location].[Email].&amp;[rmenslerd8@yolasite.com]"/>
            <x15:cachedUniqueName index="213" name="[DIM_CUSTOMERS].[Hirarchy Location].[Email].&amp;[rslater3q@instagram.com]"/>
            <x15:cachedUniqueName index="214" name="[DIM_CUSTOMERS].[Hirarchy Location].[Email].&amp;[rtuplingct@opensource.org]"/>
            <x15:cachedUniqueName index="215" name="[DIM_CUSTOMERS].[Hirarchy Location].[Email].&amp;[sbiaggellic2@cpanel.net]"/>
            <x15:cachedUniqueName index="216" name="[DIM_CUSTOMERS].[Hirarchy Location].[Email].&amp;[shoudhury5d@slashdot.org]"/>
            <x15:cachedUniqueName index="217" name="[DIM_CUSTOMERS].[Hirarchy Location].[Email].&amp;[srenodenbx@webeden.co.uk]"/>
            <x15:cachedUniqueName index="218" name="[DIM_CUSTOMERS].[Hirarchy Location].[Email].&amp;[srobezen@europa.eu]"/>
            <x15:cachedUniqueName index="219" name="[DIM_CUSTOMERS].[Hirarchy Location].[Email].&amp;[tdubs49@fotki.com]"/>
            <x15:cachedUniqueName index="220" name="[DIM_CUSTOMERS].[Hirarchy Location].[Email].&amp;[tibanezg2@scribd.com]"/>
            <x15:cachedUniqueName index="221" name="[DIM_CUSTOMERS].[Hirarchy Location].[Email].&amp;[tkniftoncq@patch.com]"/>
            <x15:cachedUniqueName index="222" name="[DIM_CUSTOMERS].[Hirarchy Location].[Email].&amp;[tnehls3y@google.pl]"/>
            <x15:cachedUniqueName index="223" name="[DIM_CUSTOMERS].[Hirarchy Location].[Email].&amp;[tsailerdd@booking.com]"/>
            <x15:cachedUniqueName index="224" name="[DIM_CUSTOMERS].[Hirarchy Location].[Email].&amp;[tstodd72@hao123.com]"/>
            <x15:cachedUniqueName index="225" name="[DIM_CUSTOMERS].[Hirarchy Location].[Email].&amp;[tvasilchikov1m@jimdo.com]"/>
            <x15:cachedUniqueName index="226" name="[DIM_CUSTOMERS].[Hirarchy Location].[Email].&amp;[vbradmore8l@printfriendly.com]"/>
            <x15:cachedUniqueName index="227" name="[DIM_CUSTOMERS].[Hirarchy Location].[Email].&amp;[wclaypooleg4@statcounter.com]"/>
            <x15:cachedUniqueName index="228" name="[DIM_CUSTOMERS].[Hirarchy Location].[Email].&amp;[wcunneyah@ucoz.com]"/>
            <x15:cachedUniqueName index="229" name="[DIM_CUSTOMERS].[Hirarchy Location].[Email].&amp;[wgwynfh@facebook.com]"/>
            <x15:cachedUniqueName index="230" name="[DIM_CUSTOMERS].[Hirarchy Location].[Email].&amp;[xkerinsew@comcast.net]"/>
            <x15:cachedUniqueName index="231" name="[DIM_CUSTOMERS].[Hirarchy Location].[Email].&amp;[twrightem6p@tamu.edu]"/>
            <x15:cachedUniqueName index="232" name="[DIM_CUSTOMERS].[Hirarchy Location].[Email].&amp;[kcreech8h@mediafire.com]"/>
          </x15:cachedUniqueNames>
        </ext>
      </extLst>
    </cacheField>
    <cacheField name="[Measures].[_Convertion Rate Status]" caption="_Convertion Rate Status" numFmtId="0" hierarchy="94" level="32767"/>
  </cacheFields>
  <cacheHierarchies count="95">
    <cacheHierarchy uniqueName="[CalendarDeliveries].[Date]" caption="Date" attribute="1" time="1" keyAttribute="1" defaultMemberUniqueName="[CalendarDeliveries].[Date].[All]" allUniqueName="[CalendarDeliveries].[Date].[All]" dimensionUniqueName="[CalendarDeliveries]" displayFolder="" count="0" memberValueDatatype="7" unbalanced="0"/>
    <cacheHierarchy uniqueName="[CalendarDeliveries].[שנה]" caption="שנה" attribute="1" time="1" defaultMemberUniqueName="[CalendarDeliveries].[שנה].[All]" allUniqueName="[CalendarDeliveries].[שנה].[All]" dimensionUniqueName="[CalendarDeliveries]" displayFolder="" count="0" memberValueDatatype="20" unbalanced="0"/>
    <cacheHierarchy uniqueName="[CalendarDeliveries].[הירארכיית תאריכים]" caption="הירארכיית תאריכים" time="1" defaultMemberUniqueName="[CalendarDeliveries].[הירארכיית תאריכים].[All]" allUniqueName="[CalendarDeliveries].[הירארכיית תאריכים].[All]" dimensionUniqueName="[CalendarDeliveries]" displayFolder="" count="0" unbalanced="0"/>
    <cacheHierarchy uniqueName="[CalendarDeliveries].[מספר חודש]" caption="מספר חודש" attribute="1" time="1" defaultMemberUniqueName="[CalendarDeliveries].[מספר חודש].[All]" allUniqueName="[CalendarDeliveries].[מספר חודש].[All]" dimensionUniqueName="[CalendarDeliveries]" displayFolder="" count="0" memberValueDatatype="20" unbalanced="0"/>
    <cacheHierarchy uniqueName="[CalendarDeliveries].[חודש]" caption="חודש" attribute="1" time="1" defaultMemberUniqueName="[CalendarDeliveries].[חודש].[All]" allUniqueName="[CalendarDeliveries].[חודש].[All]" dimensionUniqueName="[CalendarDeliveries]" displayFolder="" count="0" memberValueDatatype="130" unbalanced="0"/>
    <cacheHierarchy uniqueName="[CalendarDeliveries].[MMM-YYYY]" caption="MMM-YYYY" attribute="1" time="1" defaultMemberUniqueName="[CalendarDeliveries].[MMM-YYYY].[All]" allUniqueName="[CalendarDeliveries].[MMM-YYYY].[All]" dimensionUniqueName="[CalendarDeliveries]" displayFolder="" count="0" memberValueDatatype="130" unbalanced="0"/>
    <cacheHierarchy uniqueName="[CalendarDeliveries].[מספר יום בשבוע]" caption="מספר יום בשבוע" attribute="1" time="1" defaultMemberUniqueName="[CalendarDeliveries].[מספר יום בשבוע].[All]" allUniqueName="[CalendarDeliveries].[מספר יום בשבוע].[All]" dimensionUniqueName="[CalendarDeliveries]" displayFolder="" count="0" memberValueDatatype="20" unbalanced="0"/>
    <cacheHierarchy uniqueName="[CalendarDeliveries].[יום בשבוע]" caption="יום בשבוע" attribute="1" time="1" defaultMemberUniqueName="[CalendarDeliveries].[יום בשבוע].[All]" allUniqueName="[CalendarDeliveries].[יום בשבוע].[All]" dimensionUniqueName="[CalendarDeliveries]" displayFolder="" count="0" memberValueDatatype="130" unbalanced="0"/>
    <cacheHierarchy uniqueName="[CalendarOrders].[Date]" caption="Date" attribute="1" time="1" keyAttribute="1" defaultMemberUniqueName="[CalendarOrders].[Date].[All]" allUniqueName="[CalendarOrders].[Date].[All]" dimensionUniqueName="[CalendarOrders]" displayFolder="" count="0" memberValueDatatype="7" unbalanced="0"/>
    <cacheHierarchy uniqueName="[CalendarOrders].[שנה]" caption="שנה" attribute="1" time="1" defaultMemberUniqueName="[CalendarOrders].[שנה].[All]" allUniqueName="[CalendarOrders].[שנה].[All]" dimensionUniqueName="[CalendarOrders]" displayFolder="" count="0" memberValueDatatype="20" unbalanced="0"/>
    <cacheHierarchy uniqueName="[CalendarOrders].[הירארכיית תאריכים]" caption="הירארכיית תאריכים" time="1" defaultMemberUniqueName="[CalendarOrders].[הירארכיית תאריכים].[All]" allUniqueName="[CalendarOrders].[הירארכיית תאריכים].[All]" dimensionUniqueName="[CalendarOrders]" displayFolder="" count="0" unbalanced="0"/>
    <cacheHierarchy uniqueName="[CalendarOrders].[מספר חודש]" caption="מספר חודש" attribute="1" time="1" defaultMemberUniqueName="[CalendarOrders].[מספר חודש].[All]" allUniqueName="[CalendarOrders].[מספר חודש].[All]" dimensionUniqueName="[CalendarOrders]" displayFolder="" count="0" memberValueDatatype="20" unbalanced="0"/>
    <cacheHierarchy uniqueName="[CalendarOrders].[חודש]" caption="חודש" attribute="1" time="1" defaultMemberUniqueName="[CalendarOrders].[חודש].[All]" allUniqueName="[CalendarOrders].[חודש].[All]" dimensionUniqueName="[CalendarOrders]" displayFolder="" count="0" memberValueDatatype="130" unbalanced="0"/>
    <cacheHierarchy uniqueName="[CalendarOrders].[MMM-YYYY]" caption="MMM-YYYY" attribute="1" time="1" defaultMemberUniqueName="[CalendarOrders].[MMM-YYYY].[All]" allUniqueName="[CalendarOrders].[MMM-YYYY].[All]" dimensionUniqueName="[CalendarOrders]" displayFolder="" count="0" memberValueDatatype="130" unbalanced="0"/>
    <cacheHierarchy uniqueName="[CalendarOrders].[מספר יום בשבוע]" caption="מספר יום בשבוע" attribute="1" time="1" defaultMemberUniqueName="[CalendarOrders].[מספר יום בשבוע].[All]" allUniqueName="[CalendarOrders].[מספר יום בשבוע].[All]" dimensionUniqueName="[CalendarOrders]" displayFolder="" count="0" memberValueDatatype="20" unbalanced="0"/>
    <cacheHierarchy uniqueName="[CalendarOrders].[יום בשבוע]" caption="יום בשבוע" attribute="1" time="1" defaultMemberUniqueName="[CalendarOrders].[יום בשבוע].[All]" allUniqueName="[CalendarOrders].[יום בשבוע].[All]" dimensionUniqueName="[CalendarOrders]" displayFolder="" count="0" memberValueDatatype="130" unbalanced="0"/>
    <cacheHierarchy uniqueName="[CalendarSearches].[Date]" caption="Date" attribute="1" time="1" keyAttribute="1" defaultMemberUniqueName="[CalendarSearches].[Date].[All]" allUniqueName="[CalendarSearches].[Date].[All]" dimensionUniqueName="[CalendarSearches]" displayFolder="" count="0" memberValueDatatype="7" unbalanced="0"/>
    <cacheHierarchy uniqueName="[CalendarSearches].[שנה]" caption="שנה" attribute="1" time="1" defaultMemberUniqueName="[CalendarSearches].[שנה].[All]" allUniqueName="[CalendarSearches].[שנה].[All]" dimensionUniqueName="[CalendarSearches]" displayFolder="" count="0" memberValueDatatype="20" unbalanced="0"/>
    <cacheHierarchy uniqueName="[CalendarSearches].[הירארכיית תאריכים]" caption="הירארכיית תאריכים" time="1" defaultMemberUniqueName="[CalendarSearches].[הירארכיית תאריכים].[All]" allUniqueName="[CalendarSearches].[הירארכיית תאריכים].[All]" dimensionUniqueName="[CalendarSearches]" displayFolder="" count="0" unbalanced="0"/>
    <cacheHierarchy uniqueName="[CalendarSearches].[מספר חודש]" caption="מספר חודש" attribute="1" time="1" defaultMemberUniqueName="[CalendarSearches].[מספר חודש].[All]" allUniqueName="[CalendarSearches].[מספר חודש].[All]" dimensionUniqueName="[CalendarSearches]" displayFolder="" count="0" memberValueDatatype="20" unbalanced="0"/>
    <cacheHierarchy uniqueName="[CalendarSearches].[חודש]" caption="חודש" attribute="1" time="1" defaultMemberUniqueName="[CalendarSearches].[חודש].[All]" allUniqueName="[CalendarSearches].[חודש].[All]" dimensionUniqueName="[CalendarSearches]" displayFolder="" count="0" memberValueDatatype="130" unbalanced="0"/>
    <cacheHierarchy uniqueName="[CalendarSearches].[MMM-YYYY]" caption="MMM-YYYY" attribute="1" time="1" defaultMemberUniqueName="[CalendarSearches].[MMM-YYYY].[All]" allUniqueName="[CalendarSearches].[MMM-YYYY].[All]" dimensionUniqueName="[CalendarSearches]" displayFolder="" count="0" memberValueDatatype="130" unbalanced="0"/>
    <cacheHierarchy uniqueName="[CalendarSearches].[מספר יום בשבוע]" caption="מספר יום בשבוע" attribute="1" time="1" defaultMemberUniqueName="[CalendarSearches].[מספר יום בשבוע].[All]" allUniqueName="[CalendarSearches].[מספר יום בשבוע].[All]" dimensionUniqueName="[CalendarSearches]" displayFolder="" count="0" memberValueDatatype="20" unbalanced="0"/>
    <cacheHierarchy uniqueName="[CalendarSearches].[יום בשבוע]" caption="יום בשבוע" attribute="1" time="1" defaultMemberUniqueName="[CalendarSearches].[יום בשבוע].[All]" allUniqueName="[CalendarSearches].[יום בשבוע].[All]" dimensionUniqueName="[CalendarSearches]" displayFolder="" count="0" memberValueDatatype="130" unbalanced="0"/>
    <cacheHierarchy uniqueName="[DIM_CUSTOMERS].[Email]" caption="Email" attribute="1" defaultMemberUniqueName="[DIM_CUSTOMERS].[Email].[All]" allUniqueName="[DIM_CUSTOMERS].[Email].[All]" dimensionUniqueName="[DIM_CUSTOMERS]" displayFolder="" count="0" memberValueDatatype="130" unbalanced="0"/>
    <cacheHierarchy uniqueName="[DIM_CUSTOMERS].[Name - First]" caption="Name - First" attribute="1" defaultMemberUniqueName="[DIM_CUSTOMERS].[Name - First].[All]" allUniqueName="[DIM_CUSTOMERS].[Name - First].[All]" dimensionUniqueName="[DIM_CUSTOMERS]" displayFolder="" count="0" memberValueDatatype="130" unbalanced="0"/>
    <cacheHierarchy uniqueName="[DIM_CUSTOMERS].[Name - Last]" caption="Name - Last" attribute="1" defaultMemberUniqueName="[DIM_CUSTOMERS].[Name - Last].[All]" allUniqueName="[DIM_CUSTOMERS].[Name - Last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Continent]" caption="Continent" attribute="1" defaultMemberUniqueName="[DIM_CUSTOMERS].[Continent].[All]" allUniqueName="[DIM_CUSTOMERS].[Continent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Hirarchy Location]" caption="Hirarchy Location" defaultMemberUniqueName="[DIM_CUSTOMERS].[Hirarchy Location].[All]" allUniqueName="[DIM_CUSTOMERS].[Hirarchy Location].[All]" dimensionUniqueName="[DIM_CUSTOMERS]" displayFolder="" count="4" unbalanced="0">
      <fieldsUsage count="4">
        <fieldUsage x="-1"/>
        <fieldUsage x="1"/>
        <fieldUsage x="2"/>
        <fieldUsage x="3"/>
      </fieldsUsage>
    </cacheHierarchy>
    <cacheHierarchy uniqueName="[DIM_CUSTOMERS].[Status]" caption="Status" attribute="1" defaultMemberUniqueName="[DIM_CUSTOMERS].[Status].[All]" allUniqueName="[DIM_CUSTOMERS].[Status].[All]" dimensionUniqueName="[DIM_CUSTOMERS]" displayFolder="" count="0" memberValueDatatype="130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0" memberValueDatatype="130" unbalanced="0"/>
    <cacheHierarchy uniqueName="[DIM_FLOWERSHOPS].[ShopID]" caption="ShopID" attribute="1" defaultMemberUniqueName="[DIM_FLOWERSHOPS].[ShopID].[All]" allUniqueName="[DIM_FLOWERSHOPS].[ShopID].[All]" dimensionUniqueName="[DIM_FLOWERSHOPS]" displayFolder="" count="0" memberValueDatatype="130" unbalanced="0"/>
    <cacheHierarchy uniqueName="[DIM_FLOWERSHOPS].[Shop Name]" caption="Shop Name" attribute="1" defaultMemberUniqueName="[DIM_FLOWERSHOPS].[Shop Name].[All]" allUniqueName="[DIM_FLOWERSHOPS].[Shop Name].[All]" dimensionUniqueName="[DIM_FLOWERSHOPS]" displayFolder="" count="0" memberValueDatatype="130" unbalanced="0"/>
    <cacheHierarchy uniqueName="[DIM_FLOWERSHOPS].[Continent]" caption="Continent" attribute="1" defaultMemberUniqueName="[DIM_FLOWERSHOPS].[Continent].[All]" allUniqueName="[DIM_FLOWERSHOPS].[Continent].[All]" dimensionUniqueName="[DIM_FLOWERSHOPS]" displayFolder="" count="0" memberValueDatatype="130" unbalanced="0"/>
    <cacheHierarchy uniqueName="[DIM_FLOWERSHOPS].[Country]" caption="Country" attribute="1" defaultMemberUniqueName="[DIM_FLOWERSHOPS].[Country].[All]" allUniqueName="[DIM_FLOWERSHOPS].[Country].[All]" dimensionUniqueName="[DIM_FLOWERSHOPS]" displayFolder="" count="0" memberValueDatatype="130" unbalanced="0"/>
    <cacheHierarchy uniqueName="[DIM_FLOWERSHOPS].[Hirarchy Location]" caption="Hirarchy Location" defaultMemberUniqueName="[DIM_FLOWERSHOPS].[Hirarchy Location].[All]" allUniqueName="[DIM_FLOWERSHOPS].[Hirarchy Location].[All]" dimensionUniqueName="[DIM_FLOWERSHOPS]" displayFolder="" count="0" unbalanced="0"/>
    <cacheHierarchy uniqueName="[DIM_FLOWERSHOPS].[Employees]" caption="Employees" attribute="1" defaultMemberUniqueName="[DIM_FLOWERSHOPS].[Employees].[All]" allUniqueName="[DIM_FLOWERSHOPS].[Employees].[All]" dimensionUniqueName="[DIM_FLOWERSHOPS]" displayFolder="" count="0" memberValueDatatype="20" unbalanced="0"/>
    <cacheHierarchy uniqueName="[DIM_FLOWERSHOPS].[Founded]" caption="Founded" attribute="1" time="1" defaultMemberUniqueName="[DIM_FLOWERSHOPS].[Founded].[All]" allUniqueName="[DIM_FLOWERSHOPS].[Founded].[All]" dimensionUniqueName="[DIM_FLOWERSHOPS]" displayFolder="" count="0" memberValueDatatype="7" unbalanced="0"/>
    <cacheHierarchy uniqueName="[DIM_FLOWERSHOPS].[Seniority]" caption="Seniority" attribute="1" defaultMemberUniqueName="[DIM_FLOWERSHOPS].[Seniority].[All]" allUniqueName="[DIM_FLOWERSHOPS].[Seniority].[All]" dimensionUniqueName="[DIM_FLOWERSHOPS]" displayFolder="" count="0" memberValueDatatype="130" unbalanced="0"/>
    <cacheHierarchy uniqueName="[DIM_FLOWERSHOPS].[Store Size Class]" caption="Store Size Class" attribute="1" defaultMemberUniqueName="[DIM_FLOWERSHOPS].[Store Size Class].[All]" allUniqueName="[DIM_FLOWERSHOPS].[Store Size Class].[All]" dimensionUniqueName="[DIM_FLOWERSHOPS]" displayFolder="" count="0" memberValueDatatype="130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Hirarchy Category]" caption="Hirarchy Category" defaultMemberUniqueName="[DIM_PRODUCTS].[Hirarchy Category].[All]" allUniqueName="[DIM_PRODUCTS].[Hirarchy Category].[All]" dimensionUniqueName="[DIM_PRODUCTS]" displayFolder="" count="0" unbalanced="0"/>
    <cacheHierarchy uniqueName="[DIM_PRODUCTS].[SubCategory]" caption="SubCategory" attribute="1" defaultMemberUniqueName="[DIM_PRODUCTS].[SubCategory].[All]" allUniqueName="[DIM_PRODUCTS].[SubCategory].[All]" dimensionUniqueName="[DIM_PRODUCTS]" displayFolder="" count="0" memberValueDatatype="130" unbalanced="0"/>
    <cacheHierarchy uniqueName="[DIM_PRODUCTS].[ProductPrice]" caption="ProductPrice" attribute="1" defaultMemberUniqueName="[DIM_PRODUCTS].[ProductPrice].[All]" allUniqueName="[DIM_PRODUCTS].[ProductPrice].[All]" dimensionUniqueName="[DIM_PRODUCTS]" displayFolder="" count="0" memberValueDatatype="5" unbalanced="0"/>
    <cacheHierarchy uniqueName="[DIM_PRODUCTS].[DominantColor]" caption="DominantColor" attribute="1" defaultMemberUniqueName="[DIM_PRODUCTS].[DominantColor].[All]" allUniqueName="[DIM_PRODUCTS].[DominantColor].[All]" dimensionUniqueName="[DIM_PRODUCTS]" displayFolder="" count="0" memberValueDatatype="130" unbalanced="0"/>
    <cacheHierarchy uniqueName="[DIM_PRODUCTS].[HandlingFee]" caption="HandlingFee" attribute="1" defaultMemberUniqueName="[DIM_PRODUCTS].[HandlingFee].[All]" allUniqueName="[DIM_PRODUCTS].[HandlingFee].[All]" dimensionUniqueName="[DIM_PRODUCTS]" displayFolder="" count="0" memberValueDatatype="5" unbalanced="0"/>
    <cacheHierarchy uniqueName="[FACT_ORDERS].[DW Order]" caption="DW Order" attribute="1" defaultMemberUniqueName="[FACT_ORDERS].[DW Order].[All]" allUniqueName="[FACT_ORDERS].[DW Order].[All]" dimensionUniqueName="[FACT_ORDERS]" displayFolder="" count="0" memberValueDatatype="20" unbalanced="0"/>
    <cacheHierarchy uniqueName="[FACT_ORDERS].[OrderID]" caption="OrderID" attribute="1" defaultMemberUniqueName="[FACT_ORDERS].[OrderID].[All]" allUniqueName="[FACT_ORDERS].[OrderID].[All]" dimensionUniqueName="[FACT_ORDERS]" displayFolder="" count="0" memberValueDatatype="130" unbalanced="0"/>
    <cacheHierarchy uniqueName="[FACT_ORDERS].[ShopID]" caption="ShopID" attribute="1" defaultMemberUniqueName="[FACT_ORDERS].[ShopID].[All]" allUniqueName="[FACT_ORDERS].[ShopID].[All]" dimensionUniqueName="[FACT_ORDERS]" displayFolder="" count="0" memberValueDatatype="130" unbalanced="0"/>
    <cacheHierarchy uniqueName="[FACT_ORDERS].[ProductID]" caption="ProductID" attribute="1" defaultMemberUniqueName="[FACT_ORDERS].[ProductID].[All]" allUniqueName="[FACT_ORDERS].[ProductID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Email]" caption="Email" attribute="1" defaultMemberUniqueName="[FACT_ORDERS].[Email].[All]" allUniqueName="[FACT_ORDERS].[Email].[All]" dimensionUniqueName="[FACT_ORDERS]" displayFolder="" count="0" memberValueDatatype="130" unbalanced="0"/>
    <cacheHierarchy uniqueName="[FACT_ORDERS].[OrderDate]" caption="OrderDate" attribute="1" time="1" defaultMemberUniqueName="[FACT_ORDERS].[OrderDate].[All]" allUniqueName="[FACT_ORDERS].[OrderDate].[All]" dimensionUniqueName="[FACT_ORDERS]" displayFolder="" count="0" memberValueDatatype="7" unbalanced="0"/>
    <cacheHierarchy uniqueName="[FACT_ORDERS].[Country]" caption="Country" attribute="1" defaultMemberUniqueName="[FACT_ORDERS].[Country].[All]" allUniqueName="[FACT_ORDERS].[Country].[All]" dimensionUniqueName="[FACT_ORDERS]" displayFolder="" count="0" memberValueDatatype="130" unbalanced="0"/>
    <cacheHierarchy uniqueName="[FACT_ORDERS].[DeliveryDate]" caption="DeliveryDate" attribute="1" time="1" defaultMemberUniqueName="[FACT_ORDERS].[DeliveryDate].[All]" allUniqueName="[FACT_ORDERS].[DeliveryDate].[All]" dimensionUniqueName="[FACT_ORDERS]" displayFolder="" count="0" memberValueDatatype="7" unbalanced="0"/>
    <cacheHierarchy uniqueName="[FACT_ORDERS].[Rating]" caption="Rating" attribute="1" defaultMemberUniqueName="[FACT_ORDERS].[Rating].[All]" allUniqueName="[FACT_ORDERS].[Rating].[All]" dimensionUniqueName="[FACT_ORDERS]" displayFolder="" count="0" memberValueDatatype="20" unbalanced="0"/>
    <cacheHierarchy uniqueName="[FACT_ORDERS].[IsOnTime]" caption="IsOnTime" attribute="1" defaultMemberUniqueName="[FACT_ORDERS].[IsOnTime].[All]" allUniqueName="[FACT_ORDERS].[IsOnTime].[All]" dimensionUniqueName="[FACT_ORDERS]" displayFolder="" count="0" memberValueDatatype="20" unbalanced="0"/>
    <cacheHierarchy uniqueName="[FACT_ORDERS].[DeliveryFee]" caption="DeliveryFee" attribute="1" defaultMemberUniqueName="[FACT_ORDERS].[DeliveryFee].[All]" allUniqueName="[FACT_ORDERS].[DeliveryFee].[All]" dimensionUniqueName="[FACT_ORDERS]" displayFolder="" count="0" memberValueDatatype="5" unbalanced="0"/>
    <cacheHierarchy uniqueName="[FACT_ORDERS].[DeliveryCost]" caption="DeliveryCost" attribute="1" defaultMemberUniqueName="[FACT_ORDERS].[DeliveryCost].[All]" allUniqueName="[FACT_ORDERS].[DeliveryCost].[All]" dimensionUniqueName="[FACT_ORDERS]" displayFolder="" count="0" memberValueDatatype="5" unbalanced="0"/>
    <cacheHierarchy uniqueName="[FACT_ORDERS].[TotalPricePerProduct]" caption="TotalPricePerProduct" attribute="1" defaultMemberUniqueName="[FACT_ORDERS].[TotalPricePerProduct].[All]" allUniqueName="[FACT_ORDERS].[TotalPricePerProduct].[All]" dimensionUniqueName="[FACT_ORDERS]" displayFolder="" count="0" memberValueDatatype="5" unbalanced="0"/>
    <cacheHierarchy uniqueName="[FACT_ORDERS].[TotalRevenuePerProduct]" caption="TotalRevenuePerProduct" attribute="1" defaultMemberUniqueName="[FACT_ORDERS].[TotalRevenuePerProduct].[All]" allUniqueName="[FACT_ORDERS].[TotalRevenuePerProduct].[All]" dimensionUniqueName="[FACT_ORDERS]" displayFolder="" count="0" memberValueDatatype="5" unbalanced="0"/>
    <cacheHierarchy uniqueName="[FACT_ORDERS].[OperationsCost]" caption="OperationsCost" attribute="1" defaultMemberUniqueName="[FACT_ORDERS].[OperationsCost].[All]" allUniqueName="[FACT_ORDERS].[OperationsCost].[All]" dimensionUniqueName="[FACT_ORDERS]" displayFolder="" count="0" memberValueDatatype="20" unbalanced="0"/>
    <cacheHierarchy uniqueName="[FACT_SEARCHES].[DW_SEARCHES]" caption="DW_SEARCHES" attribute="1" defaultMemberUniqueName="[FACT_SEARCHES].[DW_SEARCHES].[All]" allUniqueName="[FACT_SEARCHES].[DW_SEARCHES].[All]" dimensionUniqueName="[FACT_SEARCHES]" displayFolder="" count="0" memberValueDatatype="20" unbalanced="0"/>
    <cacheHierarchy uniqueName="[FACT_SEARCHES].[IPAddress]" caption="IPAddress" attribute="1" defaultMemberUniqueName="[FACT_SEARCHES].[IPAddress].[All]" allUniqueName="[FACT_SEARCHES].[IPAddress].[All]" dimensionUniqueName="[FACT_SEARCHES]" displayFolder="" count="0" memberValueDatatype="130" unbalanced="0"/>
    <cacheHierarchy uniqueName="[FACT_SEARCHES].[SearchDate]" caption="SearchDate" attribute="1" defaultMemberUniqueName="[FACT_SEARCHES].[SearchDate].[All]" allUniqueName="[FACT_SEARCHES].[SearchDate].[All]" dimensionUniqueName="[FACT_SEARCHES]" displayFolder="" count="0" memberValueDatatype="130" unbalanced="0"/>
    <cacheHierarchy uniqueName="[FACT_SEARCHES].[Email]" caption="Email" attribute="1" defaultMemberUniqueName="[FACT_SEARCHES].[Email].[All]" allUniqueName="[FACT_SEARCHES].[Email].[All]" dimensionUniqueName="[FACT_SEARCHES]" displayFolder="" count="0" memberValueDatatype="130" unbalanced="0"/>
    <cacheHierarchy uniqueName="[FACT_SEARCHES].[Text]" caption="Text" attribute="1" defaultMemberUniqueName="[FACT_SEARCHES].[Text].[All]" allUniqueName="[FACT_SEARCHES].[Text].[All]" dimensionUniqueName="[FACT_SEARCHES]" displayFolder="" count="0" memberValueDatatype="130" unbalanced="0"/>
    <cacheHierarchy uniqueName="[FACT_SEARCHES].[isConversion]" caption="isConversion" attribute="1" defaultMemberUniqueName="[FACT_SEARCHES].[isConversion].[All]" allUniqueName="[FACT_SEARCHES].[isConversion].[All]" dimensionUniqueName="[FACT_SEARCHES]" displayFolder="" count="0" memberValueDatatype="20" unbalanced="0"/>
    <cacheHierarchy uniqueName="[Measures].[סכום של Rating]" caption="סכום של Rating" measure="1" displayFolder="" measureGroup="FACT_ORDER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PR]" caption="RPR" measure="1" displayFolder="" measureGroup="FACT_ORDERS" count="0"/>
    <cacheHierarchy uniqueName="[Measures].[ProfitMargin]" caption="ProfitMargin" measure="1" displayFolder="" measureGroup="FACT_ORDERS" count="0"/>
    <cacheHierarchy uniqueName="[Measures].[AOV]" caption="AOV" measure="1" displayFolder="" measureGroup="DIM_PRODUCTS" count="0"/>
    <cacheHierarchy uniqueName="[Measures].[OnTimeShipments]" caption="OnTimeShipments" measure="1" displayFolder="" measureGroup="FACT_ORDERS" count="0"/>
    <cacheHierarchy uniqueName="[Measures].[Convertion Rate]" caption="Convertion Rate" measure="1" displayFolder="" measureGroup="FACT_SEARCHES" count="0" oneField="1">
      <fieldsUsage count="1">
        <fieldUsage x="0"/>
      </fieldsUsage>
    </cacheHierarchy>
    <cacheHierarchy uniqueName="[Measures].[__XL_Count FACT_SEARCHES]" caption="__XL_Count FACT_SEARCHES" measure="1" displayFolder="" measureGroup="FACT_SEARCHES" count="0" hidden="1"/>
    <cacheHierarchy uniqueName="[Measures].[__XL_Count לוח שנה]" caption="__XL_Count לוח שנה" measure="1" displayFolder="" measureGroup="CalendarOrders" count="0" hidden="1"/>
    <cacheHierarchy uniqueName="[Measures].[__XL_Count לוח שנה1]" caption="__XL_Count לוח שנה1" measure="1" displayFolder="" measureGroup="CalendarDeliveries" count="0" hidden="1"/>
    <cacheHierarchy uniqueName="[Measures].[__XL_Count לוח שנה2]" caption="__XL_Count לוח שנה2" measure="1" displayFolder="" measureGroup="CalendarSearches" count="0" hidden="1"/>
    <cacheHierarchy uniqueName="[Measures].[__XL_Count DIM_FLOWERSHOPS]" caption="__XL_Count DIM_FLOWERSHOPS" measure="1" displayFolder="" measureGroup="DIM_FLOWERSHOPS" count="0" hidden="1"/>
    <cacheHierarchy uniqueName="[Measures].[__XL_Count DIM_CUSTOMERS]" caption="__XL_Count DIM_CUSTOMERS" measure="1" displayFolder="" measureGroup="DIM_CUSTOMERS" count="0" hidden="1"/>
    <cacheHierarchy uniqueName="[Measures].[__XL_Count FACT_ORDERS]" caption="__XL_Count FACT_ORDERS" measure="1" displayFolder="" measureGroup="FACT_ORDERS" count="0" hidden="1"/>
    <cacheHierarchy uniqueName="[Measures].[__XL_Count DIM_PRODUCTS]" caption="__XL_Count DIM_PRODUCTS" measure="1" displayFolder="" measureGroup="DIM_PRODUCTS" count="0" hidden="1"/>
    <cacheHierarchy uniqueName="[Measures].[__לא הוגדרו מדידים]" caption="__לא הוגדרו מדידים" measure="1" displayFolder="" count="0" hidden="1"/>
    <cacheHierarchy uniqueName="[Measures].[_AOV Goal]" caption="_AOV Goal" measure="1" displayFolder="" measureGroup="DIM_PRODUCTS" count="0" hidden="1"/>
    <cacheHierarchy uniqueName="[Measures].[_AOV Status]" caption="_AOV Status" measure="1" iconSet="6" displayFolder="" measureGroup="DIM_PRODUCTS" count="0" hidden="1"/>
    <cacheHierarchy uniqueName="[Measures].[_OnTimeShipments Goal]" caption="_OnTimeShipments Goal" measure="1" displayFolder="" measureGroup="FACT_ORDERS" count="0" hidden="1"/>
    <cacheHierarchy uniqueName="[Measures].[_OnTimeShipments Status]" caption="_OnTimeShipments Status" measure="1" iconSet="6" displayFolder="" measureGroup="FACT_ORDERS" count="0" hidden="1"/>
    <cacheHierarchy uniqueName="[Measures].[_Convertion Rate Goal]" caption="_Convertion Rate Goal" measure="1" displayFolder="" measureGroup="FACT_SEARCHES" count="0" hidden="1"/>
    <cacheHierarchy uniqueName="[Measures].[_Convertion Rate Status]" caption="_Convertion Rate Status" measure="1" iconSet="6" displayFolder="" measureGroup="FACT_SEARCHES" count="0" oneField="1" hidden="1">
      <fieldsUsage count="1">
        <fieldUsage x="4"/>
      </fieldsUsage>
    </cacheHierarchy>
  </cacheHierarchies>
  <kpis count="3">
    <kpi uniqueName="AOV" caption="AOV" displayFolder="" measureGroup="DIM_PRODUCTS" parent="" value="[Measures].[AOV]" goal="[Measures].[_AOV Goal]" status="[Measures].[_AOV Status]" trend="" weight=""/>
    <kpi uniqueName="OnTimeShipments" caption="OnTimeShipments" displayFolder="" measureGroup="FACT_ORDERS" parent="" value="[Measures].[OnTimeShipments]" goal="[Measures].[_OnTimeShipments Goal]" status="[Measures].[_OnTimeShipments Status]" trend="" weight=""/>
    <kpi uniqueName="Convertion Rate" caption="Convertion Rate" displayFolder="" measureGroup="FACT_SEARCHES" parent="" value="[Measures].[Convertion Rate]" goal="[Measures].[_Convertion Rate Goal]" status="[Measures].[_Convertion Rate Status]" trend="" weight=""/>
  </kpis>
  <dimensions count="9">
    <dimension name="CalendarDeliveries" uniqueName="[CalendarDeliveries]" caption="CalendarDeliveries"/>
    <dimension name="CalendarOrders" uniqueName="[CalendarOrders]" caption="CalendarOrders"/>
    <dimension name="CalendarSearches" uniqueName="[CalendarSearches]" caption="CalendarSearches"/>
    <dimension name="DIM_CUSTOMERS" uniqueName="[DIM_CUSTOMERS]" caption="DIM_CUSTOMERS"/>
    <dimension name="DIM_FLOWERSHOPS" uniqueName="[DIM_FLOWERSHOPS]" caption="DIM_FLOWERSHOPS"/>
    <dimension name="DIM_PRODUCTS" uniqueName="[DIM_PRODUCTS]" caption="DIM_PRODUCTS"/>
    <dimension name="FACT_ORDERS" uniqueName="[FACT_ORDERS]" caption="FACT_ORDERS"/>
    <dimension name="FACT_SEARCHES" uniqueName="[FACT_SEARCHES]" caption="FACT_SEARCHES"/>
    <dimension measure="1" name="Measures" uniqueName="[Measures]" caption="Measures"/>
  </dimensions>
  <measureGroups count="8">
    <measureGroup name="CalendarDeliveries" caption="CalendarDeliveries"/>
    <measureGroup name="CalendarOrders" caption="CalendarOrders"/>
    <measureGroup name="CalendarSearches" caption="CalendarSearches"/>
    <measureGroup name="DIM_CUSTOMERS" caption="DIM_CUSTOMERS"/>
    <measureGroup name="DIM_FLOWERSHOPS" caption="DIM_FLOWERSHOPS"/>
    <measureGroup name="DIM_PRODUCTS" caption="DIM_PRODUCTS"/>
    <measureGroup name="FACT_ORDERS" caption="FACT_ORDERS"/>
    <measureGroup name="FACT_SEARCHES" caption="FACT_SEARCHES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3"/>
    <map measureGroup="6" dimension="4"/>
    <map measureGroup="6" dimension="5"/>
    <map measureGroup="6" dimension="6"/>
    <map measureGroup="7" dimension="2"/>
    <map measureGroup="7" dimension="3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ri keinan" refreshedDate="45817.785651157406" backgroundQuery="1" createdVersion="8" refreshedVersion="8" minRefreshableVersion="3" recordCount="0" supportSubquery="1" supportAdvancedDrill="1" xr:uid="{681B7BA2-55EF-443F-A50E-8173C4F25D20}">
  <cacheSource type="external" connectionId="1"/>
  <cacheFields count="6">
    <cacheField name="[DIM_CUSTOMERS].[AgeGroup].[AgeGroup]" caption="AgeGroup" numFmtId="0" hierarchy="34" level="1">
      <sharedItems containsBlank="1" count="4">
        <s v="Adult"/>
        <s v="Child"/>
        <s v="Senior"/>
        <m/>
      </sharedItems>
    </cacheField>
    <cacheField name="[Measures].[AOV]" caption="AOV" numFmtId="0" hierarchy="77" level="32767"/>
    <cacheField name="[DIM_PRODUCTS].[Hirarchy Category].[Category]" caption="Category" numFmtId="0" hierarchy="47" level="1">
      <sharedItems count="5">
        <s v="Best Seller"/>
        <s v="Events"/>
        <s v="General"/>
        <s v="Holidays"/>
        <s v="Seasons"/>
      </sharedItems>
      <extLst>
        <ext xmlns:x15="http://schemas.microsoft.com/office/spreadsheetml/2010/11/main" uri="{4F2E5C28-24EA-4eb8-9CBF-B6C8F9C3D259}">
          <x15:cachedUniqueNames>
            <x15:cachedUniqueName index="0" name="[DIM_PRODUCTS].[Hirarchy Category].[Category].&amp;[Best Seller]"/>
            <x15:cachedUniqueName index="1" name="[DIM_PRODUCTS].[Hirarchy Category].[Category].&amp;[Events]"/>
            <x15:cachedUniqueName index="2" name="[DIM_PRODUCTS].[Hirarchy Category].[Category].&amp;[General]"/>
            <x15:cachedUniqueName index="3" name="[DIM_PRODUCTS].[Hirarchy Category].[Category].&amp;[Holidays]"/>
            <x15:cachedUniqueName index="4" name="[DIM_PRODUCTS].[Hirarchy Category].[Category].&amp;[Seasons]"/>
          </x15:cachedUniqueNames>
        </ext>
      </extLst>
    </cacheField>
    <cacheField name="[DIM_PRODUCTS].[Hirarchy Category].[SubCategory]" caption="SubCategory" numFmtId="0" hierarchy="47" level="2">
      <sharedItems containsSemiMixedTypes="0" containsNonDate="0" containsString="0"/>
    </cacheField>
    <cacheField name="[DIM_PRODUCTS].[Hirarchy Category].[ProductID]" caption="ProductID" numFmtId="0" hierarchy="47" level="3">
      <sharedItems containsSemiMixedTypes="0" containsNonDate="0" containsString="0"/>
    </cacheField>
    <cacheField name="[Measures].[_AOV Status]" caption="_AOV Status" numFmtId="0" hierarchy="90" level="32767"/>
  </cacheFields>
  <cacheHierarchies count="95">
    <cacheHierarchy uniqueName="[CalendarDeliveries].[Date]" caption="Date" attribute="1" time="1" keyAttribute="1" defaultMemberUniqueName="[CalendarDeliveries].[Date].[All]" allUniqueName="[CalendarDeliveries].[Date].[All]" dimensionUniqueName="[CalendarDeliveries]" displayFolder="" count="0" memberValueDatatype="7" unbalanced="0"/>
    <cacheHierarchy uniqueName="[CalendarDeliveries].[שנה]" caption="שנה" attribute="1" time="1" defaultMemberUniqueName="[CalendarDeliveries].[שנה].[All]" allUniqueName="[CalendarDeliveries].[שנה].[All]" dimensionUniqueName="[CalendarDeliveries]" displayFolder="" count="0" memberValueDatatype="20" unbalanced="0"/>
    <cacheHierarchy uniqueName="[CalendarDeliveries].[הירארכיית תאריכים]" caption="הירארכיית תאריכים" time="1" defaultMemberUniqueName="[CalendarDeliveries].[הירארכיית תאריכים].[All]" allUniqueName="[CalendarDeliveries].[הירארכיית תאריכים].[All]" dimensionUniqueName="[CalendarDeliveries]" displayFolder="" count="0" unbalanced="0"/>
    <cacheHierarchy uniqueName="[CalendarDeliveries].[מספר חודש]" caption="מספר חודש" attribute="1" time="1" defaultMemberUniqueName="[CalendarDeliveries].[מספר חודש].[All]" allUniqueName="[CalendarDeliveries].[מספר חודש].[All]" dimensionUniqueName="[CalendarDeliveries]" displayFolder="" count="0" memberValueDatatype="20" unbalanced="0"/>
    <cacheHierarchy uniqueName="[CalendarDeliveries].[חודש]" caption="חודש" attribute="1" time="1" defaultMemberUniqueName="[CalendarDeliveries].[חודש].[All]" allUniqueName="[CalendarDeliveries].[חודש].[All]" dimensionUniqueName="[CalendarDeliveries]" displayFolder="" count="0" memberValueDatatype="130" unbalanced="0"/>
    <cacheHierarchy uniqueName="[CalendarDeliveries].[MMM-YYYY]" caption="MMM-YYYY" attribute="1" time="1" defaultMemberUniqueName="[CalendarDeliveries].[MMM-YYYY].[All]" allUniqueName="[CalendarDeliveries].[MMM-YYYY].[All]" dimensionUniqueName="[CalendarDeliveries]" displayFolder="" count="0" memberValueDatatype="130" unbalanced="0"/>
    <cacheHierarchy uniqueName="[CalendarDeliveries].[מספר יום בשבוע]" caption="מספר יום בשבוע" attribute="1" time="1" defaultMemberUniqueName="[CalendarDeliveries].[מספר יום בשבוע].[All]" allUniqueName="[CalendarDeliveries].[מספר יום בשבוע].[All]" dimensionUniqueName="[CalendarDeliveries]" displayFolder="" count="0" memberValueDatatype="20" unbalanced="0"/>
    <cacheHierarchy uniqueName="[CalendarDeliveries].[יום בשבוע]" caption="יום בשבוע" attribute="1" time="1" defaultMemberUniqueName="[CalendarDeliveries].[יום בשבוע].[All]" allUniqueName="[CalendarDeliveries].[יום בשבוע].[All]" dimensionUniqueName="[CalendarDeliveries]" displayFolder="" count="0" memberValueDatatype="130" unbalanced="0"/>
    <cacheHierarchy uniqueName="[CalendarOrders].[Date]" caption="Date" attribute="1" time="1" keyAttribute="1" defaultMemberUniqueName="[CalendarOrders].[Date].[All]" allUniqueName="[CalendarOrders].[Date].[All]" dimensionUniqueName="[CalendarOrders]" displayFolder="" count="0" memberValueDatatype="7" unbalanced="0"/>
    <cacheHierarchy uniqueName="[CalendarOrders].[שנה]" caption="שנה" attribute="1" time="1" defaultMemberUniqueName="[CalendarOrders].[שנה].[All]" allUniqueName="[CalendarOrders].[שנה].[All]" dimensionUniqueName="[CalendarOrders]" displayFolder="" count="0" memberValueDatatype="20" unbalanced="0"/>
    <cacheHierarchy uniqueName="[CalendarOrders].[הירארכיית תאריכים]" caption="הירארכיית תאריכים" time="1" defaultMemberUniqueName="[CalendarOrders].[הירארכיית תאריכים].[All]" allUniqueName="[CalendarOrders].[הירארכיית תאריכים].[All]" dimensionUniqueName="[CalendarOrders]" displayFolder="" count="0" unbalanced="0"/>
    <cacheHierarchy uniqueName="[CalendarOrders].[מספר חודש]" caption="מספר חודש" attribute="1" time="1" defaultMemberUniqueName="[CalendarOrders].[מספר חודש].[All]" allUniqueName="[CalendarOrders].[מספר חודש].[All]" dimensionUniqueName="[CalendarOrders]" displayFolder="" count="0" memberValueDatatype="20" unbalanced="0"/>
    <cacheHierarchy uniqueName="[CalendarOrders].[חודש]" caption="חודש" attribute="1" time="1" defaultMemberUniqueName="[CalendarOrders].[חודש].[All]" allUniqueName="[CalendarOrders].[חודש].[All]" dimensionUniqueName="[CalendarOrders]" displayFolder="" count="0" memberValueDatatype="130" unbalanced="0"/>
    <cacheHierarchy uniqueName="[CalendarOrders].[MMM-YYYY]" caption="MMM-YYYY" attribute="1" time="1" defaultMemberUniqueName="[CalendarOrders].[MMM-YYYY].[All]" allUniqueName="[CalendarOrders].[MMM-YYYY].[All]" dimensionUniqueName="[CalendarOrders]" displayFolder="" count="0" memberValueDatatype="130" unbalanced="0"/>
    <cacheHierarchy uniqueName="[CalendarOrders].[מספר יום בשבוע]" caption="מספר יום בשבוע" attribute="1" time="1" defaultMemberUniqueName="[CalendarOrders].[מספר יום בשבוע].[All]" allUniqueName="[CalendarOrders].[מספר יום בשבוע].[All]" dimensionUniqueName="[CalendarOrders]" displayFolder="" count="0" memberValueDatatype="20" unbalanced="0"/>
    <cacheHierarchy uniqueName="[CalendarOrders].[יום בשבוע]" caption="יום בשבוע" attribute="1" time="1" defaultMemberUniqueName="[CalendarOrders].[יום בשבוע].[All]" allUniqueName="[CalendarOrders].[יום בשבוע].[All]" dimensionUniqueName="[CalendarOrders]" displayFolder="" count="0" memberValueDatatype="130" unbalanced="0"/>
    <cacheHierarchy uniqueName="[CalendarSearches].[Date]" caption="Date" attribute="1" time="1" keyAttribute="1" defaultMemberUniqueName="[CalendarSearches].[Date].[All]" allUniqueName="[CalendarSearches].[Date].[All]" dimensionUniqueName="[CalendarSearches]" displayFolder="" count="0" memberValueDatatype="7" unbalanced="0"/>
    <cacheHierarchy uniqueName="[CalendarSearches].[שנה]" caption="שנה" attribute="1" time="1" defaultMemberUniqueName="[CalendarSearches].[שנה].[All]" allUniqueName="[CalendarSearches].[שנה].[All]" dimensionUniqueName="[CalendarSearches]" displayFolder="" count="0" memberValueDatatype="20" unbalanced="0"/>
    <cacheHierarchy uniqueName="[CalendarSearches].[הירארכיית תאריכים]" caption="הירארכיית תאריכים" time="1" defaultMemberUniqueName="[CalendarSearches].[הירארכיית תאריכים].[All]" allUniqueName="[CalendarSearches].[הירארכיית תאריכים].[All]" dimensionUniqueName="[CalendarSearches]" displayFolder="" count="0" unbalanced="0"/>
    <cacheHierarchy uniqueName="[CalendarSearches].[מספר חודש]" caption="מספר חודש" attribute="1" time="1" defaultMemberUniqueName="[CalendarSearches].[מספר חודש].[All]" allUniqueName="[CalendarSearches].[מספר חודש].[All]" dimensionUniqueName="[CalendarSearches]" displayFolder="" count="0" memberValueDatatype="20" unbalanced="0"/>
    <cacheHierarchy uniqueName="[CalendarSearches].[חודש]" caption="חודש" attribute="1" time="1" defaultMemberUniqueName="[CalendarSearches].[חודש].[All]" allUniqueName="[CalendarSearches].[חודש].[All]" dimensionUniqueName="[CalendarSearches]" displayFolder="" count="0" memberValueDatatype="130" unbalanced="0"/>
    <cacheHierarchy uniqueName="[CalendarSearches].[MMM-YYYY]" caption="MMM-YYYY" attribute="1" time="1" defaultMemberUniqueName="[CalendarSearches].[MMM-YYYY].[All]" allUniqueName="[CalendarSearches].[MMM-YYYY].[All]" dimensionUniqueName="[CalendarSearches]" displayFolder="" count="0" memberValueDatatype="130" unbalanced="0"/>
    <cacheHierarchy uniqueName="[CalendarSearches].[מספר יום בשבוע]" caption="מספר יום בשבוע" attribute="1" time="1" defaultMemberUniqueName="[CalendarSearches].[מספר יום בשבוע].[All]" allUniqueName="[CalendarSearches].[מספר יום בשבוע].[All]" dimensionUniqueName="[CalendarSearches]" displayFolder="" count="0" memberValueDatatype="20" unbalanced="0"/>
    <cacheHierarchy uniqueName="[CalendarSearches].[יום בשבוע]" caption="יום בשבוע" attribute="1" time="1" defaultMemberUniqueName="[CalendarSearches].[יום בשבוע].[All]" allUniqueName="[CalendarSearches].[יום בשבוע].[All]" dimensionUniqueName="[CalendarSearches]" displayFolder="" count="0" memberValueDatatype="130" unbalanced="0"/>
    <cacheHierarchy uniqueName="[DIM_CUSTOMERS].[Email]" caption="Email" attribute="1" defaultMemberUniqueName="[DIM_CUSTOMERS].[Email].[All]" allUniqueName="[DIM_CUSTOMERS].[Email].[All]" dimensionUniqueName="[DIM_CUSTOMERS]" displayFolder="" count="0" memberValueDatatype="130" unbalanced="0"/>
    <cacheHierarchy uniqueName="[DIM_CUSTOMERS].[Name - First]" caption="Name - First" attribute="1" defaultMemberUniqueName="[DIM_CUSTOMERS].[Name - First].[All]" allUniqueName="[DIM_CUSTOMERS].[Name - First].[All]" dimensionUniqueName="[DIM_CUSTOMERS]" displayFolder="" count="0" memberValueDatatype="130" unbalanced="0"/>
    <cacheHierarchy uniqueName="[DIM_CUSTOMERS].[Name - Last]" caption="Name - Last" attribute="1" defaultMemberUniqueName="[DIM_CUSTOMERS].[Name - Last].[All]" allUniqueName="[DIM_CUSTOMERS].[Name - Last].[All]" dimensionUniqueName="[DIM_CUSTOMERS]" displayFolder="" count="0" memberValueDatatype="130" unbalanced="0"/>
    <cacheHierarchy uniqueName="[DIM_CUSTOMERS].[BirthDate]" caption="BirthDate" attribute="1" time="1" defaultMemberUniqueName="[DIM_CUSTOMERS].[BirthDate].[All]" allUniqueName="[DIM_CUSTOMERS].[BirthDate].[All]" dimensionUniqueName="[DIM_CUSTOMERS]" displayFolder="" count="0" memberValueDatatype="7" unbalanced="0"/>
    <cacheHierarchy uniqueName="[DIM_CUSTOMERS].[Gender]" caption="Gender" attribute="1" defaultMemberUniqueName="[DIM_CUSTOMERS].[Gender].[All]" allUniqueName="[DIM_CUSTOMERS].[Gender].[All]" dimensionUniqueName="[DIM_CUSTOMERS]" displayFolder="" count="0" memberValueDatatype="130" unbalanced="0"/>
    <cacheHierarchy uniqueName="[DIM_CUSTOMERS].[Continent]" caption="Continent" attribute="1" defaultMemberUniqueName="[DIM_CUSTOMERS].[Continent].[All]" allUniqueName="[DIM_CUSTOMERS].[Continent].[All]" dimensionUniqueName="[DIM_CUSTOMERS]" displayFolder="" count="0" memberValueDatatype="130" unbalanced="0"/>
    <cacheHierarchy uniqueName="[DIM_CUSTOMERS].[Country]" caption="Country" attribute="1" defaultMemberUniqueName="[DIM_CUSTOMERS].[Country].[All]" allUniqueName="[DIM_CUSTOMERS].[Country].[All]" dimensionUniqueName="[DIM_CUSTOMERS]" displayFolder="" count="0" memberValueDatatype="130" unbalanced="0"/>
    <cacheHierarchy uniqueName="[DIM_CUSTOMERS].[Hirarchy Location]" caption="Hirarchy Location" defaultMemberUniqueName="[DIM_CUSTOMERS].[Hirarchy Location].[All]" allUniqueName="[DIM_CUSTOMERS].[Hirarchy Location].[All]" dimensionUniqueName="[DIM_CUSTOMERS]" displayFolder="" count="0" unbalanced="0"/>
    <cacheHierarchy uniqueName="[DIM_CUSTOMERS].[Status]" caption="Status" attribute="1" defaultMemberUniqueName="[DIM_CUSTOMERS].[Status].[All]" allUniqueName="[DIM_CUSTOMERS].[Status].[All]" dimensionUniqueName="[DIM_CUSTOMERS]" displayFolder="" count="0" memberValueDatatype="130" unbalanced="0"/>
    <cacheHierarchy uniqueName="[DIM_CUSTOMERS].[Age]" caption="Age" attribute="1" defaultMemberUniqueName="[DIM_CUSTOMERS].[Age].[All]" allUniqueName="[DIM_CUSTOMERS].[Age].[All]" dimensionUniqueName="[DIM_CUSTOMERS]" displayFolder="" count="0" memberValueDatatype="20" unbalanced="0"/>
    <cacheHierarchy uniqueName="[DIM_CUSTOMERS].[AgeGroup]" caption="AgeGroup" attribute="1" defaultMemberUniqueName="[DIM_CUSTOMERS].[AgeGroup].[All]" allUniqueName="[DIM_CUSTOMERS].[AgeGroup].[All]" dimensionUniqueName="[DIM_CUSTOMERS]" displayFolder="" count="2" memberValueDatatype="130" unbalanced="0">
      <fieldsUsage count="2">
        <fieldUsage x="-1"/>
        <fieldUsage x="0"/>
      </fieldsUsage>
    </cacheHierarchy>
    <cacheHierarchy uniqueName="[DIM_FLOWERSHOPS].[ShopID]" caption="ShopID" attribute="1" defaultMemberUniqueName="[DIM_FLOWERSHOPS].[ShopID].[All]" allUniqueName="[DIM_FLOWERSHOPS].[ShopID].[All]" dimensionUniqueName="[DIM_FLOWERSHOPS]" displayFolder="" count="0" memberValueDatatype="130" unbalanced="0"/>
    <cacheHierarchy uniqueName="[DIM_FLOWERSHOPS].[Shop Name]" caption="Shop Name" attribute="1" defaultMemberUniqueName="[DIM_FLOWERSHOPS].[Shop Name].[All]" allUniqueName="[DIM_FLOWERSHOPS].[Shop Name].[All]" dimensionUniqueName="[DIM_FLOWERSHOPS]" displayFolder="" count="0" memberValueDatatype="130" unbalanced="0"/>
    <cacheHierarchy uniqueName="[DIM_FLOWERSHOPS].[Continent]" caption="Continent" attribute="1" defaultMemberUniqueName="[DIM_FLOWERSHOPS].[Continent].[All]" allUniqueName="[DIM_FLOWERSHOPS].[Continent].[All]" dimensionUniqueName="[DIM_FLOWERSHOPS]" displayFolder="" count="0" memberValueDatatype="130" unbalanced="0"/>
    <cacheHierarchy uniqueName="[DIM_FLOWERSHOPS].[Country]" caption="Country" attribute="1" defaultMemberUniqueName="[DIM_FLOWERSHOPS].[Country].[All]" allUniqueName="[DIM_FLOWERSHOPS].[Country].[All]" dimensionUniqueName="[DIM_FLOWERSHOPS]" displayFolder="" count="0" memberValueDatatype="130" unbalanced="0"/>
    <cacheHierarchy uniqueName="[DIM_FLOWERSHOPS].[Hirarchy Location]" caption="Hirarchy Location" defaultMemberUniqueName="[DIM_FLOWERSHOPS].[Hirarchy Location].[All]" allUniqueName="[DIM_FLOWERSHOPS].[Hirarchy Location].[All]" dimensionUniqueName="[DIM_FLOWERSHOPS]" displayFolder="" count="0" unbalanced="0"/>
    <cacheHierarchy uniqueName="[DIM_FLOWERSHOPS].[Employees]" caption="Employees" attribute="1" defaultMemberUniqueName="[DIM_FLOWERSHOPS].[Employees].[All]" allUniqueName="[DIM_FLOWERSHOPS].[Employees].[All]" dimensionUniqueName="[DIM_FLOWERSHOPS]" displayFolder="" count="0" memberValueDatatype="20" unbalanced="0"/>
    <cacheHierarchy uniqueName="[DIM_FLOWERSHOPS].[Founded]" caption="Founded" attribute="1" time="1" defaultMemberUniqueName="[DIM_FLOWERSHOPS].[Founded].[All]" allUniqueName="[DIM_FLOWERSHOPS].[Founded].[All]" dimensionUniqueName="[DIM_FLOWERSHOPS]" displayFolder="" count="0" memberValueDatatype="7" unbalanced="0"/>
    <cacheHierarchy uniqueName="[DIM_FLOWERSHOPS].[Seniority]" caption="Seniority" attribute="1" defaultMemberUniqueName="[DIM_FLOWERSHOPS].[Seniority].[All]" allUniqueName="[DIM_FLOWERSHOPS].[Seniority].[All]" dimensionUniqueName="[DIM_FLOWERSHOPS]" displayFolder="" count="0" memberValueDatatype="130" unbalanced="0"/>
    <cacheHierarchy uniqueName="[DIM_FLOWERSHOPS].[Store Size Class]" caption="Store Size Class" attribute="1" defaultMemberUniqueName="[DIM_FLOWERSHOPS].[Store Size Class].[All]" allUniqueName="[DIM_FLOWERSHOPS].[Store Size Class].[All]" dimensionUniqueName="[DIM_FLOWERSHOPS]" displayFolder="" count="0" memberValueDatatype="130" unbalanced="0"/>
    <cacheHierarchy uniqueName="[DIM_PRODUCTS].[ProductID]" caption="ProductID" attribute="1" defaultMemberUniqueName="[DIM_PRODUCTS].[ProductID].[All]" allUniqueName="[DIM_PRODUCTS].[ProductID].[All]" dimensionUniqueName="[DIM_PRODUCTS]" displayFolder="" count="0" memberValueDatatype="130" unbalanced="0"/>
    <cacheHierarchy uniqueName="[DIM_PRODUCTS].[ProductName]" caption="ProductName" attribute="1" defaultMemberUniqueName="[DIM_PRODUCTS].[ProductName].[All]" allUniqueName="[DIM_PRODUCTS].[ProductName].[All]" dimensionUniqueName="[DIM_PRODUCTS]" displayFolder="" count="0" memberValueDatatype="130" unbalanced="0"/>
    <cacheHierarchy uniqueName="[DIM_PRODUCTS].[Category]" caption="Category" attribute="1" defaultMemberUniqueName="[DIM_PRODUCTS].[Category].[All]" allUniqueName="[DIM_PRODUCTS].[Category].[All]" dimensionUniqueName="[DIM_PRODUCTS]" displayFolder="" count="0" memberValueDatatype="130" unbalanced="0"/>
    <cacheHierarchy uniqueName="[DIM_PRODUCTS].[Hirarchy Category]" caption="Hirarchy Category" defaultMemberUniqueName="[DIM_PRODUCTS].[Hirarchy Category].[All]" allUniqueName="[DIM_PRODUCTS].[Hirarchy Category].[All]" dimensionUniqueName="[DIM_PRODUCTS]" displayFolder="" count="4" unbalanced="0">
      <fieldsUsage count="4">
        <fieldUsage x="-1"/>
        <fieldUsage x="2"/>
        <fieldUsage x="3"/>
        <fieldUsage x="4"/>
      </fieldsUsage>
    </cacheHierarchy>
    <cacheHierarchy uniqueName="[DIM_PRODUCTS].[SubCategory]" caption="SubCategory" attribute="1" defaultMemberUniqueName="[DIM_PRODUCTS].[SubCategory].[All]" allUniqueName="[DIM_PRODUCTS].[SubCategory].[All]" dimensionUniqueName="[DIM_PRODUCTS]" displayFolder="" count="0" memberValueDatatype="130" unbalanced="0"/>
    <cacheHierarchy uniqueName="[DIM_PRODUCTS].[ProductPrice]" caption="ProductPrice" attribute="1" defaultMemberUniqueName="[DIM_PRODUCTS].[ProductPrice].[All]" allUniqueName="[DIM_PRODUCTS].[ProductPrice].[All]" dimensionUniqueName="[DIM_PRODUCTS]" displayFolder="" count="0" memberValueDatatype="5" unbalanced="0"/>
    <cacheHierarchy uniqueName="[DIM_PRODUCTS].[DominantColor]" caption="DominantColor" attribute="1" defaultMemberUniqueName="[DIM_PRODUCTS].[DominantColor].[All]" allUniqueName="[DIM_PRODUCTS].[DominantColor].[All]" dimensionUniqueName="[DIM_PRODUCTS]" displayFolder="" count="0" memberValueDatatype="130" unbalanced="0"/>
    <cacheHierarchy uniqueName="[DIM_PRODUCTS].[HandlingFee]" caption="HandlingFee" attribute="1" defaultMemberUniqueName="[DIM_PRODUCTS].[HandlingFee].[All]" allUniqueName="[DIM_PRODUCTS].[HandlingFee].[All]" dimensionUniqueName="[DIM_PRODUCTS]" displayFolder="" count="0" memberValueDatatype="5" unbalanced="0"/>
    <cacheHierarchy uniqueName="[FACT_ORDERS].[DW Order]" caption="DW Order" attribute="1" defaultMemberUniqueName="[FACT_ORDERS].[DW Order].[All]" allUniqueName="[FACT_ORDERS].[DW Order].[All]" dimensionUniqueName="[FACT_ORDERS]" displayFolder="" count="0" memberValueDatatype="20" unbalanced="0"/>
    <cacheHierarchy uniqueName="[FACT_ORDERS].[OrderID]" caption="OrderID" attribute="1" defaultMemberUniqueName="[FACT_ORDERS].[OrderID].[All]" allUniqueName="[FACT_ORDERS].[OrderID].[All]" dimensionUniqueName="[FACT_ORDERS]" displayFolder="" count="0" memberValueDatatype="130" unbalanced="0"/>
    <cacheHierarchy uniqueName="[FACT_ORDERS].[ShopID]" caption="ShopID" attribute="1" defaultMemberUniqueName="[FACT_ORDERS].[ShopID].[All]" allUniqueName="[FACT_ORDERS].[ShopID].[All]" dimensionUniqueName="[FACT_ORDERS]" displayFolder="" count="0" memberValueDatatype="130" unbalanced="0"/>
    <cacheHierarchy uniqueName="[FACT_ORDERS].[ProductID]" caption="ProductID" attribute="1" defaultMemberUniqueName="[FACT_ORDERS].[ProductID].[All]" allUniqueName="[FACT_ORDERS].[ProductID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Email]" caption="Email" attribute="1" defaultMemberUniqueName="[FACT_ORDERS].[Email].[All]" allUniqueName="[FACT_ORDERS].[Email].[All]" dimensionUniqueName="[FACT_ORDERS]" displayFolder="" count="0" memberValueDatatype="130" unbalanced="0"/>
    <cacheHierarchy uniqueName="[FACT_ORDERS].[OrderDate]" caption="OrderDate" attribute="1" time="1" defaultMemberUniqueName="[FACT_ORDERS].[OrderDate].[All]" allUniqueName="[FACT_ORDERS].[OrderDate].[All]" dimensionUniqueName="[FACT_ORDERS]" displayFolder="" count="0" memberValueDatatype="7" unbalanced="0"/>
    <cacheHierarchy uniqueName="[FACT_ORDERS].[Country]" caption="Country" attribute="1" defaultMemberUniqueName="[FACT_ORDERS].[Country].[All]" allUniqueName="[FACT_ORDERS].[Country].[All]" dimensionUniqueName="[FACT_ORDERS]" displayFolder="" count="0" memberValueDatatype="130" unbalanced="0"/>
    <cacheHierarchy uniqueName="[FACT_ORDERS].[DeliveryDate]" caption="DeliveryDate" attribute="1" time="1" defaultMemberUniqueName="[FACT_ORDERS].[DeliveryDate].[All]" allUniqueName="[FACT_ORDERS].[DeliveryDate].[All]" dimensionUniqueName="[FACT_ORDERS]" displayFolder="" count="0" memberValueDatatype="7" unbalanced="0"/>
    <cacheHierarchy uniqueName="[FACT_ORDERS].[Rating]" caption="Rating" attribute="1" defaultMemberUniqueName="[FACT_ORDERS].[Rating].[All]" allUniqueName="[FACT_ORDERS].[Rating].[All]" dimensionUniqueName="[FACT_ORDERS]" displayFolder="" count="0" memberValueDatatype="20" unbalanced="0"/>
    <cacheHierarchy uniqueName="[FACT_ORDERS].[IsOnTime]" caption="IsOnTime" attribute="1" defaultMemberUniqueName="[FACT_ORDERS].[IsOnTime].[All]" allUniqueName="[FACT_ORDERS].[IsOnTime].[All]" dimensionUniqueName="[FACT_ORDERS]" displayFolder="" count="0" memberValueDatatype="20" unbalanced="0"/>
    <cacheHierarchy uniqueName="[FACT_ORDERS].[DeliveryFee]" caption="DeliveryFee" attribute="1" defaultMemberUniqueName="[FACT_ORDERS].[DeliveryFee].[All]" allUniqueName="[FACT_ORDERS].[DeliveryFee].[All]" dimensionUniqueName="[FACT_ORDERS]" displayFolder="" count="0" memberValueDatatype="5" unbalanced="0"/>
    <cacheHierarchy uniqueName="[FACT_ORDERS].[DeliveryCost]" caption="DeliveryCost" attribute="1" defaultMemberUniqueName="[FACT_ORDERS].[DeliveryCost].[All]" allUniqueName="[FACT_ORDERS].[DeliveryCost].[All]" dimensionUniqueName="[FACT_ORDERS]" displayFolder="" count="0" memberValueDatatype="5" unbalanced="0"/>
    <cacheHierarchy uniqueName="[FACT_ORDERS].[TotalPricePerProduct]" caption="TotalPricePerProduct" attribute="1" defaultMemberUniqueName="[FACT_ORDERS].[TotalPricePerProduct].[All]" allUniqueName="[FACT_ORDERS].[TotalPricePerProduct].[All]" dimensionUniqueName="[FACT_ORDERS]" displayFolder="" count="0" memberValueDatatype="5" unbalanced="0"/>
    <cacheHierarchy uniqueName="[FACT_ORDERS].[TotalRevenuePerProduct]" caption="TotalRevenuePerProduct" attribute="1" defaultMemberUniqueName="[FACT_ORDERS].[TotalRevenuePerProduct].[All]" allUniqueName="[FACT_ORDERS].[TotalRevenuePerProduct].[All]" dimensionUniqueName="[FACT_ORDERS]" displayFolder="" count="0" memberValueDatatype="5" unbalanced="0"/>
    <cacheHierarchy uniqueName="[FACT_ORDERS].[OperationsCost]" caption="OperationsCost" attribute="1" defaultMemberUniqueName="[FACT_ORDERS].[OperationsCost].[All]" allUniqueName="[FACT_ORDERS].[OperationsCost].[All]" dimensionUniqueName="[FACT_ORDERS]" displayFolder="" count="0" memberValueDatatype="20" unbalanced="0"/>
    <cacheHierarchy uniqueName="[FACT_SEARCHES].[DW_SEARCHES]" caption="DW_SEARCHES" attribute="1" defaultMemberUniqueName="[FACT_SEARCHES].[DW_SEARCHES].[All]" allUniqueName="[FACT_SEARCHES].[DW_SEARCHES].[All]" dimensionUniqueName="[FACT_SEARCHES]" displayFolder="" count="0" memberValueDatatype="20" unbalanced="0"/>
    <cacheHierarchy uniqueName="[FACT_SEARCHES].[IPAddress]" caption="IPAddress" attribute="1" defaultMemberUniqueName="[FACT_SEARCHES].[IPAddress].[All]" allUniqueName="[FACT_SEARCHES].[IPAddress].[All]" dimensionUniqueName="[FACT_SEARCHES]" displayFolder="" count="0" memberValueDatatype="130" unbalanced="0"/>
    <cacheHierarchy uniqueName="[FACT_SEARCHES].[SearchDate]" caption="SearchDate" attribute="1" defaultMemberUniqueName="[FACT_SEARCHES].[SearchDate].[All]" allUniqueName="[FACT_SEARCHES].[SearchDate].[All]" dimensionUniqueName="[FACT_SEARCHES]" displayFolder="" count="0" memberValueDatatype="130" unbalanced="0"/>
    <cacheHierarchy uniqueName="[FACT_SEARCHES].[Email]" caption="Email" attribute="1" defaultMemberUniqueName="[FACT_SEARCHES].[Email].[All]" allUniqueName="[FACT_SEARCHES].[Email].[All]" dimensionUniqueName="[FACT_SEARCHES]" displayFolder="" count="0" memberValueDatatype="130" unbalanced="0"/>
    <cacheHierarchy uniqueName="[FACT_SEARCHES].[Text]" caption="Text" attribute="1" defaultMemberUniqueName="[FACT_SEARCHES].[Text].[All]" allUniqueName="[FACT_SEARCHES].[Text].[All]" dimensionUniqueName="[FACT_SEARCHES]" displayFolder="" count="0" memberValueDatatype="130" unbalanced="0"/>
    <cacheHierarchy uniqueName="[FACT_SEARCHES].[isConversion]" caption="isConversion" attribute="1" defaultMemberUniqueName="[FACT_SEARCHES].[isConversion].[All]" allUniqueName="[FACT_SEARCHES].[isConversion].[All]" dimensionUniqueName="[FACT_SEARCHES]" displayFolder="" count="0" memberValueDatatype="20" unbalanced="0"/>
    <cacheHierarchy uniqueName="[Measures].[סכום של Rating]" caption="סכום של Rating" measure="1" displayFolder="" measureGroup="FACT_ORDERS" count="0">
      <extLst>
        <ext xmlns:x15="http://schemas.microsoft.com/office/spreadsheetml/2010/11/main" uri="{B97F6D7D-B522-45F9-BDA1-12C45D357490}">
          <x15:cacheHierarchy aggregatedColumn="61"/>
        </ext>
      </extLst>
    </cacheHierarchy>
    <cacheHierarchy uniqueName="[Measures].[RPR]" caption="RPR" measure="1" displayFolder="" measureGroup="FACT_ORDERS" count="0"/>
    <cacheHierarchy uniqueName="[Measures].[ProfitMargin]" caption="ProfitMargin" measure="1" displayFolder="" measureGroup="FACT_ORDERS" count="0"/>
    <cacheHierarchy uniqueName="[Measures].[AOV]" caption="AOV" measure="1" displayFolder="" measureGroup="DIM_PRODUCTS" count="0" oneField="1">
      <fieldsUsage count="1">
        <fieldUsage x="1"/>
      </fieldsUsage>
    </cacheHierarchy>
    <cacheHierarchy uniqueName="[Measures].[OnTimeShipments]" caption="OnTimeShipments" measure="1" displayFolder="" measureGroup="FACT_ORDERS" count="0"/>
    <cacheHierarchy uniqueName="[Measures].[Convertion Rate]" caption="Convertion Rate" measure="1" displayFolder="" measureGroup="FACT_SEARCHES" count="0"/>
    <cacheHierarchy uniqueName="[Measures].[__XL_Count FACT_SEARCHES]" caption="__XL_Count FACT_SEARCHES" measure="1" displayFolder="" measureGroup="FACT_SEARCHES" count="0" hidden="1"/>
    <cacheHierarchy uniqueName="[Measures].[__XL_Count לוח שנה]" caption="__XL_Count לוח שנה" measure="1" displayFolder="" measureGroup="CalendarOrders" count="0" hidden="1"/>
    <cacheHierarchy uniqueName="[Measures].[__XL_Count לוח שנה1]" caption="__XL_Count לוח שנה1" measure="1" displayFolder="" measureGroup="CalendarDeliveries" count="0" hidden="1"/>
    <cacheHierarchy uniqueName="[Measures].[__XL_Count לוח שנה2]" caption="__XL_Count לוח שנה2" measure="1" displayFolder="" measureGroup="CalendarSearches" count="0" hidden="1"/>
    <cacheHierarchy uniqueName="[Measures].[__XL_Count DIM_FLOWERSHOPS]" caption="__XL_Count DIM_FLOWERSHOPS" measure="1" displayFolder="" measureGroup="DIM_FLOWERSHOPS" count="0" hidden="1"/>
    <cacheHierarchy uniqueName="[Measures].[__XL_Count DIM_CUSTOMERS]" caption="__XL_Count DIM_CUSTOMERS" measure="1" displayFolder="" measureGroup="DIM_CUSTOMERS" count="0" hidden="1"/>
    <cacheHierarchy uniqueName="[Measures].[__XL_Count FACT_ORDERS]" caption="__XL_Count FACT_ORDERS" measure="1" displayFolder="" measureGroup="FACT_ORDERS" count="0" hidden="1"/>
    <cacheHierarchy uniqueName="[Measures].[__XL_Count DIM_PRODUCTS]" caption="__XL_Count DIM_PRODUCTS" measure="1" displayFolder="" measureGroup="DIM_PRODUCTS" count="0" hidden="1"/>
    <cacheHierarchy uniqueName="[Measures].[__לא הוגדרו מדידים]" caption="__לא הוגדרו מדידים" measure="1" displayFolder="" count="0" hidden="1"/>
    <cacheHierarchy uniqueName="[Measures].[_AOV Goal]" caption="_AOV Goal" measure="1" displayFolder="" measureGroup="DIM_PRODUCTS" count="0" hidden="1"/>
    <cacheHierarchy uniqueName="[Measures].[_AOV Status]" caption="_AOV Status" measure="1" iconSet="6" displayFolder="" measureGroup="DIM_PRODUCTS" count="0" oneField="1" hidden="1">
      <fieldsUsage count="1">
        <fieldUsage x="5"/>
      </fieldsUsage>
    </cacheHierarchy>
    <cacheHierarchy uniqueName="[Measures].[_OnTimeShipments Goal]" caption="_OnTimeShipments Goal" measure="1" displayFolder="" measureGroup="FACT_ORDERS" count="0" hidden="1"/>
    <cacheHierarchy uniqueName="[Measures].[_OnTimeShipments Status]" caption="_OnTimeShipments Status" measure="1" iconSet="6" displayFolder="" measureGroup="FACT_ORDERS" count="0" hidden="1"/>
    <cacheHierarchy uniqueName="[Measures].[_Convertion Rate Goal]" caption="_Convertion Rate Goal" measure="1" displayFolder="" measureGroup="FACT_SEARCHES" count="0" hidden="1"/>
    <cacheHierarchy uniqueName="[Measures].[_Convertion Rate Status]" caption="_Convertion Rate Status" measure="1" iconSet="6" displayFolder="" measureGroup="FACT_SEARCHES" count="0" hidden="1"/>
  </cacheHierarchies>
  <kpis count="3">
    <kpi uniqueName="AOV" caption="AOV" displayFolder="" measureGroup="DIM_PRODUCTS" parent="" value="[Measures].[AOV]" goal="[Measures].[_AOV Goal]" status="[Measures].[_AOV Status]" trend="" weight=""/>
    <kpi uniqueName="OnTimeShipments" caption="OnTimeShipments" displayFolder="" measureGroup="FACT_ORDERS" parent="" value="[Measures].[OnTimeShipments]" goal="[Measures].[_OnTimeShipments Goal]" status="[Measures].[_OnTimeShipments Status]" trend="" weight=""/>
    <kpi uniqueName="Convertion Rate" caption="Convertion Rate" displayFolder="" measureGroup="FACT_SEARCHES" parent="" value="[Measures].[Convertion Rate]" goal="[Measures].[_Convertion Rate Goal]" status="[Measures].[_Convertion Rate Status]" trend="" weight=""/>
  </kpis>
  <dimensions count="9">
    <dimension name="CalendarDeliveries" uniqueName="[CalendarDeliveries]" caption="CalendarDeliveries"/>
    <dimension name="CalendarOrders" uniqueName="[CalendarOrders]" caption="CalendarOrders"/>
    <dimension name="CalendarSearches" uniqueName="[CalendarSearches]" caption="CalendarSearches"/>
    <dimension name="DIM_CUSTOMERS" uniqueName="[DIM_CUSTOMERS]" caption="DIM_CUSTOMERS"/>
    <dimension name="DIM_FLOWERSHOPS" uniqueName="[DIM_FLOWERSHOPS]" caption="DIM_FLOWERSHOPS"/>
    <dimension name="DIM_PRODUCTS" uniqueName="[DIM_PRODUCTS]" caption="DIM_PRODUCTS"/>
    <dimension name="FACT_ORDERS" uniqueName="[FACT_ORDERS]" caption="FACT_ORDERS"/>
    <dimension name="FACT_SEARCHES" uniqueName="[FACT_SEARCHES]" caption="FACT_SEARCHES"/>
    <dimension measure="1" name="Measures" uniqueName="[Measures]" caption="Measures"/>
  </dimensions>
  <measureGroups count="8">
    <measureGroup name="CalendarDeliveries" caption="CalendarDeliveries"/>
    <measureGroup name="CalendarOrders" caption="CalendarOrders"/>
    <measureGroup name="CalendarSearches" caption="CalendarSearches"/>
    <measureGroup name="DIM_CUSTOMERS" caption="DIM_CUSTOMERS"/>
    <measureGroup name="DIM_FLOWERSHOPS" caption="DIM_FLOWERSHOPS"/>
    <measureGroup name="DIM_PRODUCTS" caption="DIM_PRODUCTS"/>
    <measureGroup name="FACT_ORDERS" caption="FACT_ORDERS"/>
    <measureGroup name="FACT_SEARCHES" caption="FACT_SEARCHES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0"/>
    <map measureGroup="6" dimension="1"/>
    <map measureGroup="6" dimension="3"/>
    <map measureGroup="6" dimension="4"/>
    <map measureGroup="6" dimension="5"/>
    <map measureGroup="6" dimension="6"/>
    <map measureGroup="7" dimension="2"/>
    <map measureGroup="7" dimension="3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611C8-66AA-44A3-805D-78321F13BE0C}" name="PivotTable3" cacheId="4" applyNumberFormats="0" applyBorderFormats="0" applyFontFormats="0" applyPatternFormats="0" applyAlignmentFormats="0" applyWidthHeightFormats="1" dataCaption="ערכים" tag="ceb540d1-9f45-4875-b701-b3fda918b822" updatedVersion="8" minRefreshableVersion="3" useAutoFormatting="1" itemPrintTitles="1" createdVersion="8" indent="0" outline="1" outlineData="1" multipleFieldFilters="0" chartFormat="1" rowHeaderCaption="Category" colHeaderCaption="Age Group">
  <location ref="A1:K9" firstHeaderRow="1" firstDataRow="3" firstDataCol="1"/>
  <pivotFields count="6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0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fld="1" subtotal="count" baseField="0" baseItem="0"/>
    <dataField name="AOV מצב" fld="5" subtotal="count" baseField="0" baseItem="0"/>
  </dataFields>
  <formats count="44">
    <format dxfId="83">
      <pivotArea dataOnly="0" labelOnly="1" offset="A256" fieldPosition="0">
        <references count="1">
          <reference field="0" count="1">
            <x v="0"/>
          </reference>
        </references>
      </pivotArea>
    </format>
    <format dxfId="82">
      <pivotArea dataOnly="0" labelOnly="1" offset="A256" fieldPosition="0">
        <references count="1">
          <reference field="0" count="1">
            <x v="0"/>
          </reference>
        </references>
      </pivotArea>
    </format>
    <format dxfId="81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  <format dxfId="80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79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78">
      <pivotArea dataOnly="0" labelOnly="1" offset="A256" fieldPosition="0">
        <references count="1">
          <reference field="0" count="1">
            <x v="1"/>
          </reference>
        </references>
      </pivotArea>
    </format>
    <format dxfId="77">
      <pivotArea dataOnly="0" labelOnly="1" offset="A256" fieldPosition="0">
        <references count="1">
          <reference field="0" count="1">
            <x v="2"/>
          </reference>
        </references>
      </pivotArea>
    </format>
    <format dxfId="76">
      <pivotArea field="0" type="button" dataOnly="0" labelOnly="1" outline="0" axis="axisCol" fieldPosition="0"/>
    </format>
    <format dxfId="75">
      <pivotArea field="0" type="button" dataOnly="0" labelOnly="1" outline="0" axis="axisCol" fieldPosition="0"/>
    </format>
    <format dxfId="74">
      <pivotArea field="2" type="button" dataOnly="0" labelOnly="1" outline="0" axis="axisRow" fieldPosition="0"/>
    </format>
    <format dxfId="73">
      <pivotArea field="2" type="button" dataOnly="0" labelOnly="1" outline="0" axis="axisRow" fieldPosition="0"/>
    </format>
    <format dxfId="72">
      <pivotArea field="0" type="button" dataOnly="0" labelOnly="1" outline="0" axis="axisCol" fieldPosition="0"/>
    </format>
    <format dxfId="71">
      <pivotArea field="-2" type="button" dataOnly="0" labelOnly="1" outline="0" axis="axisCol" fieldPosition="1"/>
    </format>
    <format dxfId="70">
      <pivotArea type="topRight" dataOnly="0" labelOnly="1" outline="0" fieldPosition="0"/>
    </format>
    <format dxfId="69">
      <pivotArea dataOnly="0" labelOnly="1" fieldPosition="0">
        <references count="1">
          <reference field="0" count="0"/>
        </references>
      </pivotArea>
    </format>
    <format dxfId="68">
      <pivotArea outline="0" collapsedLevelsAreSubtotals="1" fieldPosition="0"/>
    </format>
    <format dxfId="67">
      <pivotArea field="2" type="button" dataOnly="0" labelOnly="1" outline="0" axis="axisRow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grandRow="1" outline="0" fieldPosition="0"/>
    </format>
    <format dxfId="64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3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2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  <format dxfId="61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60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59">
      <pivotArea outline="0" collapsedLevelsAreSubtotals="1" fieldPosition="0"/>
    </format>
    <format dxfId="58">
      <pivotArea field="2" type="button" dataOnly="0" labelOnly="1" outline="0" axis="axisRow" fieldPosition="0"/>
    </format>
    <format dxfId="57">
      <pivotArea dataOnly="0" labelOnly="1" fieldPosition="0">
        <references count="1">
          <reference field="2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0"/>
          </reference>
        </references>
      </pivotArea>
    </format>
    <format dxfId="54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52">
      <pivotArea dataOnly="0" labelOnly="1" offset="A256" fieldPosition="0">
        <references count="1">
          <reference field="0" count="1">
            <x v="0"/>
          </reference>
        </references>
      </pivotArea>
    </format>
    <format dxfId="51">
      <pivotArea dataOnly="0" labelOnly="1" offset="A256" fieldPosition="0">
        <references count="1">
          <reference field="0" count="1">
            <x v="1"/>
          </reference>
        </references>
      </pivotArea>
    </format>
    <format dxfId="50">
      <pivotArea dataOnly="0" labelOnly="1" offset="A256" fieldPosition="0">
        <references count="1">
          <reference field="0" count="1">
            <x v="2"/>
          </reference>
        </references>
      </pivotArea>
    </format>
    <format dxfId="49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8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7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6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5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4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3">
      <pivotArea field="0" type="button" dataOnly="0" labelOnly="1" outline="0" axis="axisCol" fieldPosition="0"/>
    </format>
    <format dxfId="42">
      <pivotArea dataOnly="0" labelOnly="1" fieldPosition="0">
        <references count="1">
          <reference field="2" count="0"/>
        </references>
      </pivotArea>
    </format>
    <format dxfId="41">
      <pivotArea outline="0" collapsedLevelsAreSubtotals="1" fieldPosition="0">
        <references count="2">
          <reference field="4294967294" count="2" selected="0">
            <x v="0"/>
            <x v="1"/>
          </reference>
          <reference field="0" count="0" selected="0"/>
        </references>
      </pivotArea>
    </format>
    <format dxfId="40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Hierarchies count="98"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2">
    <colHierarchyUsage hierarchyUsage="3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DUCTS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9EB69-20D0-47BA-A49E-D90763DD456A}" name="PivotTable2" cacheId="3" applyNumberFormats="0" applyBorderFormats="0" applyFontFormats="0" applyPatternFormats="0" applyAlignmentFormats="0" applyWidthHeightFormats="1" dataCaption="ערכים" tag="06cb8c70-8e3d-4a5e-afea-7380166cb5e6" updatedVersion="8" minRefreshableVersion="3" useAutoFormatting="1" subtotalHiddenItems="1" itemPrintTitles="1" createdVersion="8" indent="0" outline="1" outlineData="1" multipleFieldFilters="0" rowHeaderCaption="Location" colHeaderCaption="Rating">
  <location ref="A1:C235" firstHeaderRow="0" firstDataRow="1" firstDataCol="1"/>
  <pivotFields count="5">
    <pivotField dataField="1" subtotalTop="0" showAll="0" defaultSubtotal="0"/>
    <pivotField axis="axisRow" hiddenLevel="1" allDrilled="1" subtotalTop="0" showAll="0" dataSourceSort="1" defaultSubtotal="0">
      <items count="7">
        <item c="1" x="0"/>
        <item c="1" x="1"/>
        <item c="1" x="2"/>
        <item c="1" x="3"/>
        <item c="1" x="4"/>
        <item c="1" x="5"/>
        <item c="1" x="6"/>
      </items>
    </pivotField>
    <pivotField axis="axisRow" hiddenLevel="1" allDrilled="1" subtotalTop="0" showAll="0" dataSourceSort="1" defaultSubtotal="0">
      <items count="6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</items>
    </pivotField>
    <pivotField axis="axisRow" allDrilled="1" subtotalTop="0" showAll="0" dataSourceSort="1" defaultSubtotal="0">
      <items count="2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</items>
    </pivotField>
    <pivotField dataField="1" subtotalTop="0" showAll="0" defaultSubtotal="0"/>
  </pivotFields>
  <rowFields count="1">
    <field x="3"/>
  </rowFields>
  <rowItems count="2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 numFmtId="10"/>
    <dataField name="Convertion Rate מצב" fld="4" subtotal="count" baseField="0" baseItem="0"/>
  </dataFields>
  <formats count="18">
    <format dxfId="39">
      <pivotArea dataOnly="0" labelOnly="1" grandRow="1" outline="0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-2" type="button" dataOnly="0" labelOnly="1" outline="0" axis="axisCol" fieldPosition="0"/>
    </format>
    <format dxfId="35">
      <pivotArea type="topRight" dataOnly="0" labelOnly="1" outline="0" fieldPosition="0"/>
    </format>
    <format dxfId="34">
      <pivotArea type="origin" dataOnly="0" labelOnly="1" outline="0" fieldPosition="0"/>
    </format>
    <format dxfId="33">
      <pivotArea type="origin" dataOnly="0" labelOnly="1" outline="0" fieldPosition="0"/>
    </format>
    <format dxfId="32">
      <pivotArea type="origin" dataOnly="0" labelOnly="1" outline="0" fieldPosition="0"/>
    </format>
    <format dxfId="3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0">
      <pivotArea field="1" type="button" dataOnly="0" labelOnly="1" outline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" type="button" dataOnly="0" labelOnly="1" outline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grandRow="1" outline="0" fieldPosition="0"/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98"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DIM_PRODUCTS]"/>
        <x15:activeTabTopLevelEntity name="[FACT_ORDERS]"/>
        <x15:activeTabTopLevelEntity name="טבלה3" type="1"/>
        <x15:activeTabTopLevelEntity name="[FACT_SEAR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52FE6-8DE4-4D10-8C70-A1188E5586BE}" name="PivotTable2" cacheId="0" applyNumberFormats="0" applyBorderFormats="0" applyFontFormats="0" applyPatternFormats="0" applyAlignmentFormats="0" applyWidthHeightFormats="1" dataCaption="ערכים" tag="965b8a0c-4ffb-41e4-bb4c-01ced229104a" updatedVersion="8" minRefreshableVersion="3" useAutoFormatting="1" itemPrintTitles="1" createdVersion="5" indent="0" outline="1" outlineData="1" multipleFieldFilters="0">
  <location ref="B3:D20" firstHeaderRow="1" firstDataRow="1" firstDataCol="0"/>
  <pivotHierarchies count="98"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8AFCB-A987-4C85-8B42-1BCE148334C4}" name="PivotTable1" cacheId="2" applyNumberFormats="0" applyBorderFormats="0" applyFontFormats="0" applyPatternFormats="0" applyAlignmentFormats="0" applyWidthHeightFormats="1" dataCaption="ערכים" tag="3dc033bb-b462-4f88-9fa1-55654ebd0847" updatedVersion="8" minRefreshableVersion="3" useAutoFormatting="1" itemPrintTitles="1" createdVersion="8" indent="0" outline="1" outlineData="1" multipleFieldFilters="0" rowHeaderCaption="Location">
  <location ref="A1:C18" firstHeaderRow="0" firstDataRow="1" firstDataCol="1"/>
  <pivotFields count="5">
    <pivotField axis="axisRow" allDrilled="1" subtotalTop="0" showAll="0" dataSourceSort="1" defaultSubtotal="0">
      <items count="7">
        <item c="1" x="0"/>
        <item c="1" x="1"/>
        <item c="1" x="2"/>
        <item c="1" x="3"/>
        <item c="1" x="4" d="1"/>
        <item c="1" x="5"/>
        <item c="1" x="6"/>
      </items>
    </pivotField>
    <pivotField axis="axisRow" subtotalTop="0" showAll="0" dataSourceSort="1" defaultSubtotal="0">
      <items count="9">
        <item c="1" x="0"/>
        <item c="1" x="1"/>
        <item c="1" x="2"/>
        <item c="1" x="3"/>
        <item c="1" x="4"/>
        <item c="1" x="5"/>
        <item c="1" x="6"/>
        <item c="1" x="7"/>
        <item c="1" x="8"/>
      </items>
    </pivotField>
    <pivotField axis="axisRow" subtotalTop="0" showAll="0" dataSourceSort="1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7">
    <i>
      <x/>
    </i>
    <i>
      <x v="1"/>
    </i>
    <i>
      <x v="2"/>
    </i>
    <i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OnTimeShipments" fld="3" subtotal="count" baseField="0" baseItem="0"/>
    <dataField name="OnTimeShipments מצב" fld="4" subtotal="count" baseField="0" baseItem="0"/>
  </dataFields>
  <formats count="1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98"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ORDERS]"/>
        <x15:activeTabTopLevelEntity name="[DIM_FLOWERSHOPS]"/>
        <x15:activeTabTopLevelEntity name="[CalendarSearches]"/>
        <x15:activeTabTopLevelEntity name="טבלה3" type="1"/>
        <x15:activeTabTopLevelEntity name="[FACT_SEARCH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5FC13-408F-460E-8DF9-44F6CAC1062B}" name="PivotTable1" cacheId="1" applyNumberFormats="0" applyBorderFormats="0" applyFontFormats="0" applyPatternFormats="0" applyAlignmentFormats="0" applyWidthHeightFormats="1" dataCaption="ערכים" tag="48861273-349b-4103-a672-a419245f22b8" updatedVersion="8" minRefreshableVersion="3" useAutoFormatting="1" itemPrintTitles="1" createdVersion="8" indent="0" outline="1" outlineData="1" multipleFieldFilters="0">
  <location ref="A1:B9" firstHeaderRow="1" firstDataRow="1" firstDataCol="1"/>
  <pivotFields count="4">
    <pivotField dataField="1" subtotalTop="0" showAll="0" defaultSubtotal="0"/>
    <pivotField axis="axisRow" allDrilled="1" subtotalTop="0" showAll="0" dataSourceSort="1" defaultSubtotal="0">
      <items count="7">
        <item c="1" x="0"/>
        <item c="1" x="1"/>
        <item c="1" x="2"/>
        <item c="1" x="3"/>
        <item c="1" x="4"/>
        <item c="1" x="5"/>
        <item c="1" x="6"/>
      </items>
    </pivotField>
    <pivotField axis="axisRow" subtotalTop="0" showAll="0" dataSourceSort="1" defaultSubtotal="0"/>
    <pivotField axis="axisRow" subtotalTop="0" showAll="0" dataSourceSort="1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pivotHierarchies count="98"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CUSTOMERS]"/>
        <x15:activeTabTopLevelEntity name="[FACT_ORDERS]"/>
        <x15:activeTabTopLevelEntity name="[DIM_PRODUCTS]"/>
        <x15:activeTabTopLevelEntity name="[DIM_FLOWERSHO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257B0A-A6AA-46EC-A2F0-324F22CB1F5C}" name="DIM_CUSTOMERS" displayName="DIM_CUSTOMERS" ref="A1:J584" totalsRowShown="0" headerRowDxfId="148" dataDxfId="147">
  <autoFilter ref="A1:J584" xr:uid="{30257B0A-A6AA-46EC-A2F0-324F22CB1F5C}"/>
  <sortState xmlns:xlrd2="http://schemas.microsoft.com/office/spreadsheetml/2017/richdata2" ref="A2:J584">
    <sortCondition ref="A1:A584"/>
  </sortState>
  <tableColumns count="10">
    <tableColumn id="1" xr3:uid="{B54549E0-0DA0-4F4C-B419-69F4F00575AA}" name="Email" dataDxfId="146"/>
    <tableColumn id="2" xr3:uid="{A729D5E0-2D85-426E-B610-FC1F7416A531}" name="Name - First " dataDxfId="145"/>
    <tableColumn id="3" xr3:uid="{4170C383-CD60-4F56-A3B2-A82A8B5B2E1D}" name="Name - Last" dataDxfId="144"/>
    <tableColumn id="4" xr3:uid="{AC40F509-8E85-4850-9A0A-3AC2B1CCECFF}" name="BirthDate" dataDxfId="143"/>
    <tableColumn id="5" xr3:uid="{4B00AE4E-4427-4152-AB58-EC906F232F13}" name="Gender" dataDxfId="142"/>
    <tableColumn id="6" xr3:uid="{E622D901-5982-4235-981A-25C8B5993568}" name="Continent" dataDxfId="141">
      <calculatedColumnFormula>_xlfn.XLOOKUP(DIM_CUSTOMERS[[#This Row],[Country]],DIM_COUNTRIES!A:A,DIM_COUNTRIES!B:B)</calculatedColumnFormula>
    </tableColumn>
    <tableColumn id="7" xr3:uid="{F8048E79-27BE-4685-A844-0492BF216E66}" name="Country" dataDxfId="140"/>
    <tableColumn id="8" xr3:uid="{8CC6A410-57D1-4200-8221-73A44B11368B}" name="Status" dataDxfId="139"/>
    <tableColumn id="9" xr3:uid="{20FB20FF-E917-4CA4-A5D9-9524108425AF}" name="Age" dataDxfId="138">
      <calculatedColumnFormula>DATEDIF(DIM_CUSTOMERS[[#This Row],[BirthDate]],TODAY(),"Y")</calculatedColumnFormula>
    </tableColumn>
    <tableColumn id="10" xr3:uid="{EDB7AB10-AD0D-4248-A7DD-CB9458407CD9}" name="AgeGroup" dataDxfId="137">
      <calculatedColumnFormula>IF(I2&lt;23, "Child", IF(I2&lt;65, "Adult", "Senior"))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ED0EAB-80C8-4DD2-81E9-14586E864D49}" name="DIM_FLOWERSHOPS" displayName="DIM_FLOWERSHOPS" ref="A1:H421" totalsRowShown="0" headerRowDxfId="136">
  <autoFilter ref="A1:H421" xr:uid="{05ED0EAB-80C8-4DD2-81E9-14586E864D49}"/>
  <sortState xmlns:xlrd2="http://schemas.microsoft.com/office/spreadsheetml/2017/richdata2" ref="A2:H421">
    <sortCondition ref="A1:A421"/>
  </sortState>
  <tableColumns count="8">
    <tableColumn id="1" xr3:uid="{4712AC24-FE7E-44F7-A919-B932BF56AC67}" name="ShopID" dataDxfId="135"/>
    <tableColumn id="2" xr3:uid="{3292F023-637B-47C9-8717-6315DF082AED}" name="Shop Name" dataDxfId="134"/>
    <tableColumn id="9" xr3:uid="{6654E536-74C9-4BD2-BFAB-8AAC14BAF1CE}" name="Continent" dataDxfId="133"/>
    <tableColumn id="3" xr3:uid="{56EAA7B9-CF36-4E4F-984D-EBC9B38277D5}" name="Country" dataDxfId="132"/>
    <tableColumn id="4" xr3:uid="{B945344B-125C-4E23-AF00-5A19DDAAA52A}" name="Employees" dataDxfId="131"/>
    <tableColumn id="5" xr3:uid="{737EB77F-0E98-46C8-9DD4-105F1EACC67C}" name="Founded" dataDxfId="130"/>
    <tableColumn id="6" xr3:uid="{5BA6C696-A75F-4640-A6ED-5B03CD7CB990}" name="Seniority" dataDxfId="129">
      <calculatedColumnFormula>IF(YEAR(TODAY())-YEAR(DIM_FLOWERSHOPS[[#This Row],[Founded]])&lt;=2, "A", IF(YEAR(TODAY())-YEAR(DIM_FLOWERSHOPS[[#This Row],[Founded]])&lt;=8, "B", "C"))</calculatedColumnFormula>
    </tableColumn>
    <tableColumn id="7" xr3:uid="{5EC59D83-9977-47D0-8149-52E2FBA35ABB}" name="Store Size Class" dataDxfId="128">
      <calculatedColumnFormula>IF(E2&lt;=5, "Small", IF(E2&lt;=10, "Medium", "Large"))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8EA8E5-AA45-48CC-9A5A-25528A3F001B}" name="DIM_PRODUCTS" displayName="DIM_PRODUCTS" ref="A1:G526" totalsRowShown="0" headerRowDxfId="127" dataDxfId="126">
  <autoFilter ref="A1:G526" xr:uid="{208EA8E5-AA45-48CC-9A5A-25528A3F001B}"/>
  <sortState xmlns:xlrd2="http://schemas.microsoft.com/office/spreadsheetml/2017/richdata2" ref="A2:F526">
    <sortCondition ref="A1:A526"/>
  </sortState>
  <tableColumns count="7">
    <tableColumn id="1" xr3:uid="{DABBC872-A305-49BA-8689-85EBD0B3C03D}" name="ProductID" dataDxfId="125"/>
    <tableColumn id="2" xr3:uid="{A8C98D95-79D9-4B0E-80AD-81326AE803F0}" name="ProductName" dataDxfId="124"/>
    <tableColumn id="8" xr3:uid="{9BD9CE40-7490-4210-8ADE-67472816D4F2}" name="Category" dataDxfId="123">
      <calculatedColumnFormula array="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calculatedColumnFormula>
    </tableColumn>
    <tableColumn id="3" xr3:uid="{1CDA882F-AD0E-4FED-9DC8-A6D658AB5467}" name="SubCategory" dataDxfId="122"/>
    <tableColumn id="4" xr3:uid="{24E364A7-8DAB-4484-A0D6-C2F72FEB2FEE}" name="ProductPrice" dataDxfId="121" dataCellStyle="Currency"/>
    <tableColumn id="5" xr3:uid="{8AC2573B-818E-46F4-B47C-83521FDAF5B5}" name="DominantColor" dataDxfId="120" dataCellStyle="Normal 2"/>
    <tableColumn id="6" xr3:uid="{07B43D60-9A5C-4B2D-94F6-0AB025E6E534}" name="HandlingFee" dataDxfId="119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339F1F-DB4B-42D5-96E7-DCED32773A5E}" name="FACT_ORDERS" displayName="FACT_ORDERS" ref="A1:P1643" totalsRowShown="0" headerRowDxfId="118" dataDxfId="117">
  <autoFilter ref="A1:P1643" xr:uid="{9A339F1F-DB4B-42D5-96E7-DCED32773A5E}"/>
  <sortState xmlns:xlrd2="http://schemas.microsoft.com/office/spreadsheetml/2017/richdata2" ref="A2:N1643">
    <sortCondition ref="A1:A1643"/>
  </sortState>
  <tableColumns count="16">
    <tableColumn id="1" xr3:uid="{A30C6C33-3DDA-4FEF-9EB8-C1E70533FB2F}" name="DW Order" dataDxfId="116"/>
    <tableColumn id="2" xr3:uid="{C459B76C-8E60-44F6-BC02-BDDDCD1894B7}" name="OrderID" dataDxfId="115"/>
    <tableColumn id="16" xr3:uid="{122350F8-109D-4DE3-B5E5-3C2CA70BC7BC}" name="ShopID" dataDxfId="114"/>
    <tableColumn id="3" xr3:uid="{B659011F-1AB3-436E-AC6B-EDA7732FA7AF}" name="ProductID " dataDxfId="113"/>
    <tableColumn id="4" xr3:uid="{C26B844D-11D2-426A-AE0C-9BC6A397D470}" name="Quantity" dataDxfId="112"/>
    <tableColumn id="5" xr3:uid="{D7E28A43-61C7-4191-BFE0-9FF95554081A}" name="Email" dataDxfId="111"/>
    <tableColumn id="6" xr3:uid="{80299B7F-641D-4D2B-BE7D-95F1BA34F04D}" name="OrderDate" dataDxfId="110"/>
    <tableColumn id="7" xr3:uid="{69556E3D-0B49-4968-B57B-0B7438392F13}" name="Country " dataDxfId="109"/>
    <tableColumn id="8" xr3:uid="{08D77FE7-9A27-46D0-AE9E-A88EEDB25B75}" name="DeliveryDate" dataDxfId="108"/>
    <tableColumn id="9" xr3:uid="{AC9DCE55-22C2-48FD-9218-7B99FF4ADBF0}" name="Rating" dataDxfId="107">
      <calculatedColumnFormula>_xlfn.XLOOKUP(B2,ORDERS[OrderID],ORDERS[Rating],"Null")</calculatedColumnFormula>
    </tableColumn>
    <tableColumn id="12" xr3:uid="{F6311AA3-2D7B-4038-BBD0-BCEAC96BE9F7}" name="IsOnTime" dataDxfId="106">
      <calculatedColumnFormula>IF(FACT_ORDERS[[#This Row],[DeliveryDate]]-FACT_ORDERS[[#This Row],[OrderDate]]&lt;=1,1,0)</calculatedColumnFormula>
    </tableColumn>
    <tableColumn id="18" xr3:uid="{655601D8-7261-4957-AFEC-2349EDD832B2}" name="DeliveryFee" dataDxfId="105"/>
    <tableColumn id="15" xr3:uid="{00D90596-DCEC-42B4-8CB8-684EB3F7E610}" name="DeliveryCost" dataDxfId="104">
      <calculatedColumnFormula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calculatedColumnFormula>
    </tableColumn>
    <tableColumn id="14" xr3:uid="{DA156ACE-1E24-45CE-B5A3-4EABC88AF447}" name="TotalPricePerProduct" dataDxfId="103">
      <calculatedColumnFormula>(_xlfn.XLOOKUP(D2,DIM_PRODUCTS[ProductID],DIM_PRODUCTS[HandlingFee]))*FACT_ORDERS[[#This Row],[Quantity]] + FACT_ORDERS[[#This Row],[DeliveryFee]]</calculatedColumnFormula>
    </tableColumn>
    <tableColumn id="11" xr3:uid="{93B801E6-66E2-420C-96DB-1A69DB06A9BC}" name="TotalRevenuePerProduct" dataDxfId="102">
      <calculatedColumnFormula>FACT_ORDERS[[#This Row],[TotalPricePerProduct]]-FACT_ORDERS[[#This Row],[DeliveryCost]]-FACT_ORDERS[[#This Row],[OperationsCost]]</calculatedColumnFormula>
    </tableColumn>
    <tableColumn id="21" xr3:uid="{CED39E85-92EF-4B9F-8960-F9BEA79C70B2}" name="OperationsCost" dataDxfId="10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CB7937-DAA4-4A94-88B3-217CD578C0E6}" name="FACT_SEARCHES" displayName="FACT_SEARCHES" ref="A1:F1525" totalsRowShown="0" headerRowDxfId="100" dataDxfId="99">
  <autoFilter ref="A1:F1525" xr:uid="{48CB7937-DAA4-4A94-88B3-217CD578C0E6}"/>
  <sortState xmlns:xlrd2="http://schemas.microsoft.com/office/spreadsheetml/2017/richdata2" ref="A2:F1525">
    <sortCondition ref="A1:A1525"/>
  </sortState>
  <tableColumns count="6">
    <tableColumn id="1" xr3:uid="{A95C8FA8-4CD3-48D9-A398-D639336ABFED}" name="DW_SEARCHES" dataDxfId="98"/>
    <tableColumn id="2" xr3:uid="{F2626FE6-C979-42A7-AD29-5804627CAF2D}" name="IPAddress" dataDxfId="97"/>
    <tableColumn id="3" xr3:uid="{21CDBBB3-26C1-45AC-BE90-EF9FEBC454FC}" name="SearchDate" dataDxfId="96"/>
    <tableColumn id="4" xr3:uid="{7E8E3B96-65AA-42CF-A31D-3C180F28A2E4}" name="Email" dataDxfId="95"/>
    <tableColumn id="5" xr3:uid="{272C5985-5A82-44FD-90C7-5E754D731AAA}" name="Text" dataDxfId="94"/>
    <tableColumn id="6" xr3:uid="{A132D940-5E75-4DDB-A792-572665BAA393}" name="isConversion" dataDxfId="93">
      <calculatedColumnFormula>IF(AND(B2=SEARCHES!A2, C2=SEARCHES!B2), IF(SEARCHES!D2&lt;&gt;"NULL", 1, 0), 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8B6518-922C-458F-8B39-EDE18A2E0849}" name="טבלה3" displayName="טבלה3" ref="A1:G1097" totalsRowShown="0" headerRowDxfId="92" dataDxfId="91">
  <autoFilter ref="A1:G1097" xr:uid="{578B6518-922C-458F-8B39-EDE18A2E0849}"/>
  <tableColumns count="7">
    <tableColumn id="1" xr3:uid="{20D29823-34CB-42FC-B4AD-4CAE5D0ED145}" name="Date ID" dataDxfId="90"/>
    <tableColumn id="2" xr3:uid="{447B99F3-F72A-45EF-B6EC-799EA4369AAA}" name="Year" dataDxfId="89"/>
    <tableColumn id="3" xr3:uid="{83709181-3A7A-4581-B197-FE92ACFDBAF8}" name="Quarter" dataDxfId="88"/>
    <tableColumn id="4" xr3:uid="{71918A8C-EC0E-4874-B164-41FBF363F5AC}" name="Month" dataDxfId="87"/>
    <tableColumn id="5" xr3:uid="{23CF674A-0702-432E-8754-1C59D9ED581E}" name="Day" dataDxfId="86"/>
    <tableColumn id="6" xr3:uid="{F5E3CCEE-43DC-4822-A200-062370EAC3E4}" name="IsHoliday" dataDxfId="85"/>
    <tableColumn id="7" xr3:uid="{11B6E9BD-1D4B-41ED-AFBF-7D31BBAC1399}" name="IsWeekend" dataDxfId="8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458396-5EE4-48EF-A668-79C4A57CEA93}" name="ORDERS" displayName="ORDERS" ref="A1:I1543" totalsRowShown="0" headerRowDxfId="9">
  <autoFilter ref="A1:I1543" xr:uid="{EB458396-5EE4-48EF-A668-79C4A57CEA93}"/>
  <tableColumns count="9">
    <tableColumn id="1" xr3:uid="{78EAF740-5C6E-4BCD-B1A1-2CB778213444}" name="OrderID" dataDxfId="8"/>
    <tableColumn id="2" xr3:uid="{16D3151D-0B53-42FD-A2F7-242848666C74}" name="Email (CUSTOMERS)" dataDxfId="7"/>
    <tableColumn id="3" xr3:uid="{A8133DAB-20F3-44F7-9120-6412B8CB27AC}" name="OrderDT" dataDxfId="6"/>
    <tableColumn id="4" xr3:uid="{FF25B93C-0424-4F7C-A532-05349C6B49CB}" name="Country (FLOWERSHOPS)" dataDxfId="5"/>
    <tableColumn id="5" xr3:uid="{A0D8B81B-8AB7-4014-AC74-4AC6FE07EA13}" name="City" dataDxfId="4"/>
    <tableColumn id="6" xr3:uid="{B0929FAF-2E49-4AE9-9B78-4D3997C893A6}" name="StreetNumber" dataDxfId="3"/>
    <tableColumn id="7" xr3:uid="{1E8FB7CF-6143-40EF-92D4-4B358209D026}" name="Delivery Date" dataDxfId="2"/>
    <tableColumn id="8" xr3:uid="{2DC7475B-8597-409E-9EA7-62EDBE4FE2F0}" name="Rating" dataDxfId="1"/>
    <tableColumn id="9" xr3:uid="{FF13E7EC-9C5E-4FFB-86FE-766559524368}" name="GreetingCar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rlanstonc3@mapqu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rlanstonc3@mapqu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J874"/>
  <sheetViews>
    <sheetView workbookViewId="0">
      <selection activeCell="K6" sqref="K6"/>
    </sheetView>
  </sheetViews>
  <sheetFormatPr defaultRowHeight="15.6" x14ac:dyDescent="0.3"/>
  <cols>
    <col min="1" max="1" width="35" style="1" bestFit="1" customWidth="1"/>
    <col min="2" max="2" width="13.19921875" style="1" customWidth="1"/>
    <col min="3" max="3" width="15.3984375" style="1" bestFit="1" customWidth="1"/>
    <col min="4" max="4" width="15.3984375" style="37" customWidth="1"/>
    <col min="6" max="6" width="13.3984375" customWidth="1"/>
    <col min="7" max="7" width="17.69921875" bestFit="1" customWidth="1"/>
    <col min="8" max="8" width="10.09765625" style="4" customWidth="1"/>
    <col min="9" max="9" width="8.796875" style="15"/>
    <col min="10" max="10" width="11.09765625" style="15" customWidth="1"/>
    <col min="12" max="12" width="8.5" customWidth="1"/>
  </cols>
  <sheetData>
    <row r="1" spans="1:10" s="2" customFormat="1" x14ac:dyDescent="0.3">
      <c r="A1" s="39" t="s">
        <v>0</v>
      </c>
      <c r="B1" s="8" t="s">
        <v>6825</v>
      </c>
      <c r="C1" s="8" t="s">
        <v>6826</v>
      </c>
      <c r="D1" s="38" t="s">
        <v>6810</v>
      </c>
      <c r="E1" s="8" t="s">
        <v>6805</v>
      </c>
      <c r="F1" s="8" t="s">
        <v>7217</v>
      </c>
      <c r="G1" s="14" t="s">
        <v>2336</v>
      </c>
      <c r="H1" s="14" t="s">
        <v>6809</v>
      </c>
      <c r="I1" s="14" t="s">
        <v>6827</v>
      </c>
      <c r="J1" s="14" t="s">
        <v>7243</v>
      </c>
    </row>
    <row r="2" spans="1:10" x14ac:dyDescent="0.3">
      <c r="A2" s="4" t="s">
        <v>1292</v>
      </c>
      <c r="B2" s="4" t="s">
        <v>69</v>
      </c>
      <c r="C2" s="4" t="s">
        <v>302</v>
      </c>
      <c r="D2" s="31">
        <v>33404</v>
      </c>
      <c r="E2" s="3" t="s">
        <v>7225</v>
      </c>
      <c r="F2" s="3" t="str">
        <f>_xlfn.XLOOKUP(DIM_CUSTOMERS[[#This Row],[Country]],DIM_COUNTRIES!A:A,DIM_COUNTRIES!B:B)</f>
        <v>North America</v>
      </c>
      <c r="G2" s="4" t="s">
        <v>2326</v>
      </c>
      <c r="H2" s="4" t="s">
        <v>6807</v>
      </c>
      <c r="I2" s="15">
        <f ca="1">DATEDIF(DIM_CUSTOMERS[[#This Row],[BirthDate]],TODAY(),"Y")</f>
        <v>33</v>
      </c>
      <c r="J2" s="15" t="str">
        <f t="shared" ref="J2:J65" ca="1" si="0">IF(I2&lt;23, "Child", IF(I2&lt;65, "Adult", "Senior"))</f>
        <v>Adult</v>
      </c>
    </row>
    <row r="3" spans="1:10" x14ac:dyDescent="0.3">
      <c r="A3" s="4" t="s">
        <v>1284</v>
      </c>
      <c r="B3" s="4" t="s">
        <v>287</v>
      </c>
      <c r="C3" s="4" t="s">
        <v>288</v>
      </c>
      <c r="D3" s="31">
        <v>30254</v>
      </c>
      <c r="E3" s="3" t="s">
        <v>7225</v>
      </c>
      <c r="F3" s="3" t="str">
        <f>_xlfn.XLOOKUP(DIM_CUSTOMERS[[#This Row],[Country]],DIM_COUNTRIES!A:A,DIM_COUNTRIES!B:B)</f>
        <v>North America</v>
      </c>
      <c r="G3" s="4" t="s">
        <v>2326</v>
      </c>
      <c r="H3" s="4" t="s">
        <v>6807</v>
      </c>
      <c r="I3" s="15">
        <f ca="1">DATEDIF(DIM_CUSTOMERS[[#This Row],[BirthDate]],TODAY(),"Y")</f>
        <v>42</v>
      </c>
      <c r="J3" s="15" t="str">
        <f t="shared" ca="1" si="0"/>
        <v>Adult</v>
      </c>
    </row>
    <row r="4" spans="1:10" x14ac:dyDescent="0.3">
      <c r="A4" s="4" t="s">
        <v>1253</v>
      </c>
      <c r="B4" s="4" t="s">
        <v>226</v>
      </c>
      <c r="C4" s="4" t="s">
        <v>227</v>
      </c>
      <c r="D4" s="31">
        <v>20779</v>
      </c>
      <c r="E4" s="3" t="s">
        <v>7226</v>
      </c>
      <c r="F4" s="3" t="str">
        <f>_xlfn.XLOOKUP(DIM_CUSTOMERS[[#This Row],[Country]],DIM_COUNTRIES!A:A,DIM_COUNTRIES!B:B)</f>
        <v>North America</v>
      </c>
      <c r="G4" s="4" t="s">
        <v>2326</v>
      </c>
      <c r="H4" s="4" t="s">
        <v>6807</v>
      </c>
      <c r="I4" s="15">
        <f ca="1">DATEDIF(DIM_CUSTOMERS[[#This Row],[BirthDate]],TODAY(),"Y")</f>
        <v>68</v>
      </c>
      <c r="J4" s="15" t="str">
        <f t="shared" ca="1" si="0"/>
        <v>Senior</v>
      </c>
    </row>
    <row r="5" spans="1:10" x14ac:dyDescent="0.3">
      <c r="A5" s="4" t="s">
        <v>1421</v>
      </c>
      <c r="B5" s="4" t="s">
        <v>555</v>
      </c>
      <c r="C5" s="4" t="s">
        <v>556</v>
      </c>
      <c r="D5" s="31">
        <v>16579</v>
      </c>
      <c r="E5" s="3" t="s">
        <v>7226</v>
      </c>
      <c r="F5" s="3" t="str">
        <f>_xlfn.XLOOKUP(DIM_CUSTOMERS[[#This Row],[Country]],DIM_COUNTRIES!A:A,DIM_COUNTRIES!B:B)</f>
        <v>Asia</v>
      </c>
      <c r="G5" s="4" t="s">
        <v>2178</v>
      </c>
      <c r="H5" s="4" t="s">
        <v>6807</v>
      </c>
      <c r="I5" s="15">
        <f ca="1">DATEDIF(DIM_CUSTOMERS[[#This Row],[BirthDate]],TODAY(),"Y")</f>
        <v>80</v>
      </c>
      <c r="J5" s="15" t="str">
        <f t="shared" ca="1" si="0"/>
        <v>Senior</v>
      </c>
    </row>
    <row r="6" spans="1:10" x14ac:dyDescent="0.3">
      <c r="A6" s="4" t="s">
        <v>1318</v>
      </c>
      <c r="B6" s="4" t="s">
        <v>353</v>
      </c>
      <c r="C6" s="4" t="s">
        <v>354</v>
      </c>
      <c r="D6" s="31">
        <v>25020</v>
      </c>
      <c r="E6" s="3" t="s">
        <v>7225</v>
      </c>
      <c r="F6" s="3" t="str">
        <f>_xlfn.XLOOKUP(DIM_CUSTOMERS[[#This Row],[Country]],DIM_COUNTRIES!A:A,DIM_COUNTRIES!B:B)</f>
        <v>Europe</v>
      </c>
      <c r="G6" s="4" t="s">
        <v>2168</v>
      </c>
      <c r="H6" s="4" t="s">
        <v>6807</v>
      </c>
      <c r="I6" s="15">
        <f ca="1">DATEDIF(DIM_CUSTOMERS[[#This Row],[BirthDate]],TODAY(),"Y")</f>
        <v>56</v>
      </c>
      <c r="J6" s="15" t="str">
        <f t="shared" ca="1" si="0"/>
        <v>Adult</v>
      </c>
    </row>
    <row r="7" spans="1:10" x14ac:dyDescent="0.3">
      <c r="A7" s="4" t="s">
        <v>1570</v>
      </c>
      <c r="B7" s="4" t="s">
        <v>842</v>
      </c>
      <c r="C7" s="4" t="s">
        <v>843</v>
      </c>
      <c r="D7" s="31">
        <v>23053</v>
      </c>
      <c r="E7" s="3" t="s">
        <v>7225</v>
      </c>
      <c r="F7" s="3" t="str">
        <f>_xlfn.XLOOKUP(DIM_CUSTOMERS[[#This Row],[Country]],DIM_COUNTRIES!A:A,DIM_COUNTRIES!B:B)</f>
        <v>North America</v>
      </c>
      <c r="G7" s="4" t="s">
        <v>2326</v>
      </c>
      <c r="H7" s="4" t="s">
        <v>6807</v>
      </c>
      <c r="I7" s="15">
        <f ca="1">DATEDIF(DIM_CUSTOMERS[[#This Row],[BirthDate]],TODAY(),"Y")</f>
        <v>62</v>
      </c>
      <c r="J7" s="15" t="str">
        <f t="shared" ca="1" si="0"/>
        <v>Adult</v>
      </c>
    </row>
    <row r="8" spans="1:10" x14ac:dyDescent="0.3">
      <c r="A8" s="4" t="s">
        <v>1623</v>
      </c>
      <c r="B8" s="4" t="s">
        <v>948</v>
      </c>
      <c r="C8" s="4" t="s">
        <v>949</v>
      </c>
      <c r="D8" s="31">
        <v>21732</v>
      </c>
      <c r="E8" s="3" t="s">
        <v>7225</v>
      </c>
      <c r="F8" s="3" t="str">
        <f>_xlfn.XLOOKUP(DIM_CUSTOMERS[[#This Row],[Country]],DIM_COUNTRIES!A:A,DIM_COUNTRIES!B:B)</f>
        <v>North America</v>
      </c>
      <c r="G8" s="4" t="s">
        <v>2326</v>
      </c>
      <c r="H8" s="4" t="s">
        <v>6807</v>
      </c>
      <c r="I8" s="15">
        <f ca="1">DATEDIF(DIM_CUSTOMERS[[#This Row],[BirthDate]],TODAY(),"Y")</f>
        <v>65</v>
      </c>
      <c r="J8" s="15" t="str">
        <f t="shared" ca="1" si="0"/>
        <v>Senior</v>
      </c>
    </row>
    <row r="9" spans="1:10" x14ac:dyDescent="0.3">
      <c r="A9" s="4" t="s">
        <v>1197</v>
      </c>
      <c r="B9" s="4" t="s">
        <v>115</v>
      </c>
      <c r="C9" s="4" t="s">
        <v>116</v>
      </c>
      <c r="D9" s="31">
        <v>37680</v>
      </c>
      <c r="E9" s="3" t="s">
        <v>7226</v>
      </c>
      <c r="F9" s="3" t="str">
        <f>_xlfn.XLOOKUP(DIM_CUSTOMERS[[#This Row],[Country]],DIM_COUNTRIES!A:A,DIM_COUNTRIES!B:B)</f>
        <v>North America</v>
      </c>
      <c r="G9" s="4" t="s">
        <v>2326</v>
      </c>
      <c r="H9" s="4" t="s">
        <v>6807</v>
      </c>
      <c r="I9" s="15">
        <f ca="1">DATEDIF(DIM_CUSTOMERS[[#This Row],[BirthDate]],TODAY(),"Y")</f>
        <v>22</v>
      </c>
      <c r="J9" s="15" t="str">
        <f t="shared" ca="1" si="0"/>
        <v>Child</v>
      </c>
    </row>
    <row r="10" spans="1:10" x14ac:dyDescent="0.3">
      <c r="A10" s="4" t="s">
        <v>1631</v>
      </c>
      <c r="B10" s="4" t="s">
        <v>964</v>
      </c>
      <c r="C10" s="4" t="s">
        <v>965</v>
      </c>
      <c r="D10" s="31">
        <v>32727</v>
      </c>
      <c r="E10" s="3" t="s">
        <v>7225</v>
      </c>
      <c r="F10" s="3" t="str">
        <f>_xlfn.XLOOKUP(DIM_CUSTOMERS[[#This Row],[Country]],DIM_COUNTRIES!A:A,DIM_COUNTRIES!B:B)</f>
        <v>North America</v>
      </c>
      <c r="G10" s="4" t="s">
        <v>2326</v>
      </c>
      <c r="H10" s="4" t="s">
        <v>6807</v>
      </c>
      <c r="I10" s="15">
        <f ca="1">DATEDIF(DIM_CUSTOMERS[[#This Row],[BirthDate]],TODAY(),"Y")</f>
        <v>35</v>
      </c>
      <c r="J10" s="15" t="str">
        <f t="shared" ca="1" si="0"/>
        <v>Adult</v>
      </c>
    </row>
    <row r="11" spans="1:10" x14ac:dyDescent="0.3">
      <c r="A11" s="4" t="s">
        <v>1233</v>
      </c>
      <c r="B11" s="4" t="s">
        <v>186</v>
      </c>
      <c r="C11" s="4" t="s">
        <v>187</v>
      </c>
      <c r="D11" s="31">
        <v>36757</v>
      </c>
      <c r="E11" s="3" t="s">
        <v>7225</v>
      </c>
      <c r="F11" s="3" t="str">
        <f>_xlfn.XLOOKUP(DIM_CUSTOMERS[[#This Row],[Country]],DIM_COUNTRIES!A:A,DIM_COUNTRIES!B:B)</f>
        <v>Australia</v>
      </c>
      <c r="G11" s="4" t="s">
        <v>2151</v>
      </c>
      <c r="H11" s="4" t="s">
        <v>6807</v>
      </c>
      <c r="I11" s="15">
        <f ca="1">DATEDIF(DIM_CUSTOMERS[[#This Row],[BirthDate]],TODAY(),"Y")</f>
        <v>24</v>
      </c>
      <c r="J11" s="15" t="str">
        <f t="shared" ca="1" si="0"/>
        <v>Adult</v>
      </c>
    </row>
    <row r="12" spans="1:10" x14ac:dyDescent="0.3">
      <c r="A12" s="4" t="s">
        <v>1580</v>
      </c>
      <c r="B12" s="4" t="s">
        <v>862</v>
      </c>
      <c r="C12" s="4" t="s">
        <v>863</v>
      </c>
      <c r="D12" s="31">
        <v>39127</v>
      </c>
      <c r="E12" s="3" t="s">
        <v>7226</v>
      </c>
      <c r="F12" s="3" t="str">
        <f>_xlfn.XLOOKUP(DIM_CUSTOMERS[[#This Row],[Country]],DIM_COUNTRIES!A:A,DIM_COUNTRIES!B:B)</f>
        <v>North America</v>
      </c>
      <c r="G12" s="4" t="s">
        <v>2326</v>
      </c>
      <c r="H12" s="4" t="s">
        <v>6807</v>
      </c>
      <c r="I12" s="15">
        <f ca="1">DATEDIF(DIM_CUSTOMERS[[#This Row],[BirthDate]],TODAY(),"Y")</f>
        <v>18</v>
      </c>
      <c r="J12" s="15" t="str">
        <f t="shared" ca="1" si="0"/>
        <v>Child</v>
      </c>
    </row>
    <row r="13" spans="1:10" x14ac:dyDescent="0.3">
      <c r="A13" s="4" t="s">
        <v>1634</v>
      </c>
      <c r="B13" s="4" t="s">
        <v>618</v>
      </c>
      <c r="C13" s="4" t="s">
        <v>970</v>
      </c>
      <c r="D13" s="31">
        <v>27853</v>
      </c>
      <c r="E13" s="3" t="s">
        <v>7226</v>
      </c>
      <c r="F13" s="3" t="str">
        <f>_xlfn.XLOOKUP(DIM_CUSTOMERS[[#This Row],[Country]],DIM_COUNTRIES!A:A,DIM_COUNTRIES!B:B)</f>
        <v>North America</v>
      </c>
      <c r="G13" s="4" t="s">
        <v>2326</v>
      </c>
      <c r="H13" s="4" t="s">
        <v>6807</v>
      </c>
      <c r="I13" s="15">
        <f ca="1">DATEDIF(DIM_CUSTOMERS[[#This Row],[BirthDate]],TODAY(),"Y")</f>
        <v>49</v>
      </c>
      <c r="J13" s="15" t="str">
        <f t="shared" ca="1" si="0"/>
        <v>Adult</v>
      </c>
    </row>
    <row r="14" spans="1:10" x14ac:dyDescent="0.3">
      <c r="A14" s="4" t="s">
        <v>1214</v>
      </c>
      <c r="B14" s="4" t="s">
        <v>148</v>
      </c>
      <c r="C14" s="4" t="s">
        <v>149</v>
      </c>
      <c r="D14" s="31">
        <v>29485</v>
      </c>
      <c r="E14" s="3" t="s">
        <v>7226</v>
      </c>
      <c r="F14" s="3" t="str">
        <f>_xlfn.XLOOKUP(DIM_CUSTOMERS[[#This Row],[Country]],DIM_COUNTRIES!A:A,DIM_COUNTRIES!B:B)</f>
        <v>Europe</v>
      </c>
      <c r="G14" s="4" t="s">
        <v>2224</v>
      </c>
      <c r="H14" s="4" t="s">
        <v>6807</v>
      </c>
      <c r="I14" s="15">
        <f ca="1">DATEDIF(DIM_CUSTOMERS[[#This Row],[BirthDate]],TODAY(),"Y")</f>
        <v>44</v>
      </c>
      <c r="J14" s="15" t="str">
        <f t="shared" ca="1" si="0"/>
        <v>Adult</v>
      </c>
    </row>
    <row r="15" spans="1:10" x14ac:dyDescent="0.3">
      <c r="A15" s="4" t="s">
        <v>1626</v>
      </c>
      <c r="B15" s="4" t="s">
        <v>954</v>
      </c>
      <c r="C15" s="4" t="s">
        <v>955</v>
      </c>
      <c r="D15" s="31">
        <v>16336</v>
      </c>
      <c r="E15" s="3" t="s">
        <v>7226</v>
      </c>
      <c r="F15" s="3" t="str">
        <f>_xlfn.XLOOKUP(DIM_CUSTOMERS[[#This Row],[Country]],DIM_COUNTRIES!A:A,DIM_COUNTRIES!B:B)</f>
        <v>North America</v>
      </c>
      <c r="G15" s="4" t="s">
        <v>2326</v>
      </c>
      <c r="H15" s="4" t="s">
        <v>6807</v>
      </c>
      <c r="I15" s="15">
        <f ca="1">DATEDIF(DIM_CUSTOMERS[[#This Row],[BirthDate]],TODAY(),"Y")</f>
        <v>80</v>
      </c>
      <c r="J15" s="15" t="str">
        <f t="shared" ca="1" si="0"/>
        <v>Senior</v>
      </c>
    </row>
    <row r="16" spans="1:10" x14ac:dyDescent="0.3">
      <c r="A16" s="4" t="s">
        <v>1359</v>
      </c>
      <c r="B16" s="4" t="s">
        <v>433</v>
      </c>
      <c r="C16" s="4" t="s">
        <v>434</v>
      </c>
      <c r="D16" s="31">
        <v>29161</v>
      </c>
      <c r="E16" s="3" t="s">
        <v>7226</v>
      </c>
      <c r="F16" s="3" t="str">
        <f>_xlfn.XLOOKUP(DIM_CUSTOMERS[[#This Row],[Country]],DIM_COUNTRIES!A:A,DIM_COUNTRIES!B:B)</f>
        <v>North America</v>
      </c>
      <c r="G16" s="4" t="s">
        <v>2326</v>
      </c>
      <c r="H16" s="4" t="s">
        <v>6807</v>
      </c>
      <c r="I16" s="15">
        <f ca="1">DATEDIF(DIM_CUSTOMERS[[#This Row],[BirthDate]],TODAY(),"Y")</f>
        <v>45</v>
      </c>
      <c r="J16" s="15" t="str">
        <f t="shared" ca="1" si="0"/>
        <v>Adult</v>
      </c>
    </row>
    <row r="17" spans="1:10" x14ac:dyDescent="0.3">
      <c r="A17" s="4" t="s">
        <v>1453</v>
      </c>
      <c r="B17" s="4" t="s">
        <v>618</v>
      </c>
      <c r="C17" s="4" t="s">
        <v>619</v>
      </c>
      <c r="D17" s="31">
        <v>32299</v>
      </c>
      <c r="E17" s="3" t="s">
        <v>7225</v>
      </c>
      <c r="F17" s="3" t="str">
        <f>_xlfn.XLOOKUP(DIM_CUSTOMERS[[#This Row],[Country]],DIM_COUNTRIES!A:A,DIM_COUNTRIES!B:B)</f>
        <v>Europe</v>
      </c>
      <c r="G17" s="4" t="s">
        <v>2197</v>
      </c>
      <c r="H17" s="4" t="s">
        <v>6807</v>
      </c>
      <c r="I17" s="15">
        <f ca="1">DATEDIF(DIM_CUSTOMERS[[#This Row],[BirthDate]],TODAY(),"Y")</f>
        <v>37</v>
      </c>
      <c r="J17" s="15" t="str">
        <f t="shared" ca="1" si="0"/>
        <v>Adult</v>
      </c>
    </row>
    <row r="18" spans="1:10" x14ac:dyDescent="0.3">
      <c r="A18" s="4" t="s">
        <v>1162</v>
      </c>
      <c r="B18" s="4" t="s">
        <v>45</v>
      </c>
      <c r="C18" s="4" t="s">
        <v>46</v>
      </c>
      <c r="D18" s="31">
        <v>20404</v>
      </c>
      <c r="E18" s="3" t="s">
        <v>7226</v>
      </c>
      <c r="F18" s="3" t="str">
        <f>_xlfn.XLOOKUP(DIM_CUSTOMERS[[#This Row],[Country]],DIM_COUNTRIES!A:A,DIM_COUNTRIES!B:B)</f>
        <v>Europe</v>
      </c>
      <c r="G18" s="4" t="s">
        <v>2284</v>
      </c>
      <c r="H18" s="4" t="s">
        <v>6807</v>
      </c>
      <c r="I18" s="15">
        <f ca="1">DATEDIF(DIM_CUSTOMERS[[#This Row],[BirthDate]],TODAY(),"Y")</f>
        <v>69</v>
      </c>
      <c r="J18" s="15" t="str">
        <f t="shared" ca="1" si="0"/>
        <v>Senior</v>
      </c>
    </row>
    <row r="19" spans="1:10" x14ac:dyDescent="0.3">
      <c r="A19" s="4" t="s">
        <v>1555</v>
      </c>
      <c r="B19" s="4" t="s">
        <v>813</v>
      </c>
      <c r="C19" s="4" t="s">
        <v>814</v>
      </c>
      <c r="D19" s="31">
        <v>34662</v>
      </c>
      <c r="E19" s="3" t="s">
        <v>7226</v>
      </c>
      <c r="F19" s="3" t="str">
        <f>_xlfn.XLOOKUP(DIM_CUSTOMERS[[#This Row],[Country]],DIM_COUNTRIES!A:A,DIM_COUNTRIES!B:B)</f>
        <v>Europe</v>
      </c>
      <c r="G19" s="4" t="s">
        <v>2224</v>
      </c>
      <c r="H19" s="4" t="s">
        <v>6807</v>
      </c>
      <c r="I19" s="15">
        <f ca="1">DATEDIF(DIM_CUSTOMERS[[#This Row],[BirthDate]],TODAY(),"Y")</f>
        <v>30</v>
      </c>
      <c r="J19" s="15" t="str">
        <f t="shared" ca="1" si="0"/>
        <v>Adult</v>
      </c>
    </row>
    <row r="20" spans="1:10" x14ac:dyDescent="0.3">
      <c r="A20" s="4" t="s">
        <v>1508</v>
      </c>
      <c r="B20" s="4" t="s">
        <v>721</v>
      </c>
      <c r="C20" s="4" t="s">
        <v>722</v>
      </c>
      <c r="D20" s="31">
        <v>29462</v>
      </c>
      <c r="E20" s="3" t="s">
        <v>7226</v>
      </c>
      <c r="F20" s="3" t="str">
        <f>_xlfn.XLOOKUP(DIM_CUSTOMERS[[#This Row],[Country]],DIM_COUNTRIES!A:A,DIM_COUNTRIES!B:B)</f>
        <v>Europe</v>
      </c>
      <c r="G20" s="4" t="s">
        <v>2216</v>
      </c>
      <c r="H20" s="4" t="s">
        <v>6807</v>
      </c>
      <c r="I20" s="15">
        <f ca="1">DATEDIF(DIM_CUSTOMERS[[#This Row],[BirthDate]],TODAY(),"Y")</f>
        <v>44</v>
      </c>
      <c r="J20" s="15" t="str">
        <f t="shared" ca="1" si="0"/>
        <v>Adult</v>
      </c>
    </row>
    <row r="21" spans="1:10" x14ac:dyDescent="0.3">
      <c r="A21" s="4" t="s">
        <v>1603</v>
      </c>
      <c r="B21" s="4" t="s">
        <v>908</v>
      </c>
      <c r="C21" s="4" t="s">
        <v>909</v>
      </c>
      <c r="D21" s="31">
        <v>26451</v>
      </c>
      <c r="E21" s="3" t="s">
        <v>7225</v>
      </c>
      <c r="F21" s="3" t="str">
        <f>_xlfn.XLOOKUP(DIM_CUSTOMERS[[#This Row],[Country]],DIM_COUNTRIES!A:A,DIM_COUNTRIES!B:B)</f>
        <v>Africa</v>
      </c>
      <c r="G21" s="4" t="s">
        <v>2229</v>
      </c>
      <c r="H21" s="4" t="s">
        <v>6807</v>
      </c>
      <c r="I21" s="15">
        <f ca="1">DATEDIF(DIM_CUSTOMERS[[#This Row],[BirthDate]],TODAY(),"Y")</f>
        <v>53</v>
      </c>
      <c r="J21" s="15" t="str">
        <f t="shared" ca="1" si="0"/>
        <v>Adult</v>
      </c>
    </row>
    <row r="22" spans="1:10" x14ac:dyDescent="0.3">
      <c r="A22" s="4" t="s">
        <v>1187</v>
      </c>
      <c r="B22" s="4" t="s">
        <v>95</v>
      </c>
      <c r="C22" s="4" t="s">
        <v>96</v>
      </c>
      <c r="D22" s="31">
        <v>36853</v>
      </c>
      <c r="E22" s="3" t="s">
        <v>7226</v>
      </c>
      <c r="F22" s="3" t="str">
        <f>_xlfn.XLOOKUP(DIM_CUSTOMERS[[#This Row],[Country]],DIM_COUNTRIES!A:A,DIM_COUNTRIES!B:B)</f>
        <v>Asia</v>
      </c>
      <c r="G22" s="4" t="s">
        <v>2292</v>
      </c>
      <c r="H22" s="4" t="s">
        <v>6807</v>
      </c>
      <c r="I22" s="15">
        <f ca="1">DATEDIF(DIM_CUSTOMERS[[#This Row],[BirthDate]],TODAY(),"Y")</f>
        <v>24</v>
      </c>
      <c r="J22" s="15" t="str">
        <f t="shared" ca="1" si="0"/>
        <v>Adult</v>
      </c>
    </row>
    <row r="23" spans="1:10" x14ac:dyDescent="0.3">
      <c r="A23" s="4" t="s">
        <v>1286</v>
      </c>
      <c r="B23" s="4" t="s">
        <v>291</v>
      </c>
      <c r="C23" s="4" t="s">
        <v>292</v>
      </c>
      <c r="D23" s="31">
        <v>17272</v>
      </c>
      <c r="E23" s="3" t="s">
        <v>7225</v>
      </c>
      <c r="F23" s="3" t="str">
        <f>_xlfn.XLOOKUP(DIM_CUSTOMERS[[#This Row],[Country]],DIM_COUNTRIES!A:A,DIM_COUNTRIES!B:B)</f>
        <v>Europe</v>
      </c>
      <c r="G23" s="4" t="s">
        <v>2224</v>
      </c>
      <c r="H23" s="4" t="s">
        <v>6807</v>
      </c>
      <c r="I23" s="15">
        <f ca="1">DATEDIF(DIM_CUSTOMERS[[#This Row],[BirthDate]],TODAY(),"Y")</f>
        <v>78</v>
      </c>
      <c r="J23" s="15" t="str">
        <f t="shared" ca="1" si="0"/>
        <v>Senior</v>
      </c>
    </row>
    <row r="24" spans="1:10" x14ac:dyDescent="0.3">
      <c r="A24" s="4" t="s">
        <v>1657</v>
      </c>
      <c r="B24" s="4" t="s">
        <v>1013</v>
      </c>
      <c r="C24" s="4" t="s">
        <v>1014</v>
      </c>
      <c r="D24" s="31">
        <v>23541</v>
      </c>
      <c r="E24" s="3" t="s">
        <v>7226</v>
      </c>
      <c r="F24" s="3" t="str">
        <f>_xlfn.XLOOKUP(DIM_CUSTOMERS[[#This Row],[Country]],DIM_COUNTRIES!A:A,DIM_COUNTRIES!B:B)</f>
        <v>North America</v>
      </c>
      <c r="G24" s="4" t="s">
        <v>2326</v>
      </c>
      <c r="H24" s="4" t="s">
        <v>6807</v>
      </c>
      <c r="I24" s="15">
        <f ca="1">DATEDIF(DIM_CUSTOMERS[[#This Row],[BirthDate]],TODAY(),"Y")</f>
        <v>60</v>
      </c>
      <c r="J24" s="15" t="str">
        <f t="shared" ca="1" si="0"/>
        <v>Adult</v>
      </c>
    </row>
    <row r="25" spans="1:10" x14ac:dyDescent="0.3">
      <c r="A25" s="4" t="s">
        <v>1639</v>
      </c>
      <c r="B25" s="4" t="s">
        <v>979</v>
      </c>
      <c r="C25" s="4" t="s">
        <v>980</v>
      </c>
      <c r="D25" s="31">
        <v>23011</v>
      </c>
      <c r="E25" s="3" t="s">
        <v>7226</v>
      </c>
      <c r="F25" s="3" t="str">
        <f>_xlfn.XLOOKUP(DIM_CUSTOMERS[[#This Row],[Country]],DIM_COUNTRIES!A:A,DIM_COUNTRIES!B:B)</f>
        <v>North America</v>
      </c>
      <c r="G25" s="4" t="s">
        <v>2326</v>
      </c>
      <c r="H25" s="4" t="s">
        <v>6807</v>
      </c>
      <c r="I25" s="15">
        <f ca="1">DATEDIF(DIM_CUSTOMERS[[#This Row],[BirthDate]],TODAY(),"Y")</f>
        <v>62</v>
      </c>
      <c r="J25" s="15" t="str">
        <f t="shared" ca="1" si="0"/>
        <v>Adult</v>
      </c>
    </row>
    <row r="26" spans="1:10" x14ac:dyDescent="0.3">
      <c r="A26" s="4" t="s">
        <v>1215</v>
      </c>
      <c r="B26" s="4" t="s">
        <v>150</v>
      </c>
      <c r="C26" s="4" t="s">
        <v>151</v>
      </c>
      <c r="D26" s="31">
        <v>34140</v>
      </c>
      <c r="E26" s="3" t="s">
        <v>7225</v>
      </c>
      <c r="F26" s="3" t="str">
        <f>_xlfn.XLOOKUP(DIM_CUSTOMERS[[#This Row],[Country]],DIM_COUNTRIES!A:A,DIM_COUNTRIES!B:B)</f>
        <v>Europe</v>
      </c>
      <c r="G26" s="4" t="s">
        <v>2152</v>
      </c>
      <c r="H26" s="4" t="s">
        <v>6808</v>
      </c>
      <c r="I26" s="15">
        <f ca="1">DATEDIF(DIM_CUSTOMERS[[#This Row],[BirthDate]],TODAY(),"Y")</f>
        <v>31</v>
      </c>
      <c r="J26" s="15" t="str">
        <f t="shared" ca="1" si="0"/>
        <v>Adult</v>
      </c>
    </row>
    <row r="27" spans="1:10" x14ac:dyDescent="0.3">
      <c r="A27" s="4" t="s">
        <v>1419</v>
      </c>
      <c r="B27" s="4" t="s">
        <v>551</v>
      </c>
      <c r="C27" s="4" t="s">
        <v>552</v>
      </c>
      <c r="D27" s="31">
        <v>37939</v>
      </c>
      <c r="E27" s="3" t="s">
        <v>7226</v>
      </c>
      <c r="F27" s="3" t="str">
        <f>_xlfn.XLOOKUP(DIM_CUSTOMERS[[#This Row],[Country]],DIM_COUNTRIES!A:A,DIM_COUNTRIES!B:B)</f>
        <v>North America</v>
      </c>
      <c r="G27" s="4" t="s">
        <v>2326</v>
      </c>
      <c r="H27" s="4" t="s">
        <v>6807</v>
      </c>
      <c r="I27" s="15">
        <f ca="1">DATEDIF(DIM_CUSTOMERS[[#This Row],[BirthDate]],TODAY(),"Y")</f>
        <v>21</v>
      </c>
      <c r="J27" s="15" t="str">
        <f t="shared" ca="1" si="0"/>
        <v>Child</v>
      </c>
    </row>
    <row r="28" spans="1:10" x14ac:dyDescent="0.3">
      <c r="A28" s="4" t="s">
        <v>1642</v>
      </c>
      <c r="B28" s="4" t="s">
        <v>985</v>
      </c>
      <c r="C28" s="4" t="s">
        <v>986</v>
      </c>
      <c r="D28" s="31">
        <v>31501</v>
      </c>
      <c r="E28" s="3" t="s">
        <v>7225</v>
      </c>
      <c r="F28" s="3" t="str">
        <f>_xlfn.XLOOKUP(DIM_CUSTOMERS[[#This Row],[Country]],DIM_COUNTRIES!A:A,DIM_COUNTRIES!B:B)</f>
        <v>North America</v>
      </c>
      <c r="G28" s="4" t="s">
        <v>2326</v>
      </c>
      <c r="H28" s="4" t="s">
        <v>6807</v>
      </c>
      <c r="I28" s="15">
        <f ca="1">DATEDIF(DIM_CUSTOMERS[[#This Row],[BirthDate]],TODAY(),"Y")</f>
        <v>39</v>
      </c>
      <c r="J28" s="15" t="str">
        <f t="shared" ca="1" si="0"/>
        <v>Adult</v>
      </c>
    </row>
    <row r="29" spans="1:10" x14ac:dyDescent="0.3">
      <c r="A29" s="4" t="s">
        <v>1423</v>
      </c>
      <c r="B29" s="4" t="s">
        <v>559</v>
      </c>
      <c r="C29" s="4" t="s">
        <v>560</v>
      </c>
      <c r="D29" s="31">
        <v>20209</v>
      </c>
      <c r="E29" s="3" t="s">
        <v>7226</v>
      </c>
      <c r="F29" s="3" t="str">
        <f>_xlfn.XLOOKUP(DIM_CUSTOMERS[[#This Row],[Country]],DIM_COUNTRIES!A:A,DIM_COUNTRIES!B:B)</f>
        <v>Asia</v>
      </c>
      <c r="G29" s="4" t="s">
        <v>2178</v>
      </c>
      <c r="H29" s="4" t="s">
        <v>6807</v>
      </c>
      <c r="I29" s="15">
        <f ca="1">DATEDIF(DIM_CUSTOMERS[[#This Row],[BirthDate]],TODAY(),"Y")</f>
        <v>70</v>
      </c>
      <c r="J29" s="15" t="str">
        <f t="shared" ca="1" si="0"/>
        <v>Senior</v>
      </c>
    </row>
    <row r="30" spans="1:10" x14ac:dyDescent="0.3">
      <c r="A30" s="4" t="s">
        <v>1352</v>
      </c>
      <c r="B30" s="4" t="s">
        <v>419</v>
      </c>
      <c r="C30" s="4" t="s">
        <v>420</v>
      </c>
      <c r="D30" s="31">
        <v>24404</v>
      </c>
      <c r="E30" s="3" t="s">
        <v>7225</v>
      </c>
      <c r="F30" s="3" t="str">
        <f>_xlfn.XLOOKUP(DIM_CUSTOMERS[[#This Row],[Country]],DIM_COUNTRIES!A:A,DIM_COUNTRIES!B:B)</f>
        <v>North America</v>
      </c>
      <c r="G30" s="4" t="s">
        <v>2326</v>
      </c>
      <c r="H30" s="4" t="s">
        <v>6807</v>
      </c>
      <c r="I30" s="15">
        <f ca="1">DATEDIF(DIM_CUSTOMERS[[#This Row],[BirthDate]],TODAY(),"Y")</f>
        <v>58</v>
      </c>
      <c r="J30" s="15" t="str">
        <f t="shared" ca="1" si="0"/>
        <v>Adult</v>
      </c>
    </row>
    <row r="31" spans="1:10" x14ac:dyDescent="0.3">
      <c r="A31" s="4" t="s">
        <v>1172</v>
      </c>
      <c r="B31" s="4" t="s">
        <v>65</v>
      </c>
      <c r="C31" s="4" t="s">
        <v>66</v>
      </c>
      <c r="D31" s="31">
        <v>36546</v>
      </c>
      <c r="E31" s="3" t="s">
        <v>7226</v>
      </c>
      <c r="F31" s="3" t="str">
        <f>_xlfn.XLOOKUP(DIM_CUSTOMERS[[#This Row],[Country]],DIM_COUNTRIES!A:A,DIM_COUNTRIES!B:B)</f>
        <v>Africa</v>
      </c>
      <c r="G31" s="4" t="s">
        <v>2302</v>
      </c>
      <c r="H31" s="4" t="s">
        <v>6808</v>
      </c>
      <c r="I31" s="15">
        <f ca="1">DATEDIF(DIM_CUSTOMERS[[#This Row],[BirthDate]],TODAY(),"Y")</f>
        <v>25</v>
      </c>
      <c r="J31" s="15" t="str">
        <f t="shared" ca="1" si="0"/>
        <v>Adult</v>
      </c>
    </row>
    <row r="32" spans="1:10" x14ac:dyDescent="0.3">
      <c r="A32" s="4" t="s">
        <v>1633</v>
      </c>
      <c r="B32" s="4" t="s">
        <v>968</v>
      </c>
      <c r="C32" s="4" t="s">
        <v>969</v>
      </c>
      <c r="D32" s="31">
        <v>18685</v>
      </c>
      <c r="E32" s="3" t="s">
        <v>7225</v>
      </c>
      <c r="F32" s="3" t="str">
        <f>_xlfn.XLOOKUP(DIM_CUSTOMERS[[#This Row],[Country]],DIM_COUNTRIES!A:A,DIM_COUNTRIES!B:B)</f>
        <v>North America</v>
      </c>
      <c r="G32" s="4" t="s">
        <v>2326</v>
      </c>
      <c r="H32" s="4" t="s">
        <v>6807</v>
      </c>
      <c r="I32" s="15">
        <f ca="1">DATEDIF(DIM_CUSTOMERS[[#This Row],[BirthDate]],TODAY(),"Y")</f>
        <v>74</v>
      </c>
      <c r="J32" s="15" t="str">
        <f t="shared" ca="1" si="0"/>
        <v>Senior</v>
      </c>
    </row>
    <row r="33" spans="1:10" x14ac:dyDescent="0.3">
      <c r="A33" s="4" t="s">
        <v>1174</v>
      </c>
      <c r="B33" s="4" t="s">
        <v>69</v>
      </c>
      <c r="C33" s="4" t="s">
        <v>70</v>
      </c>
      <c r="D33" s="31">
        <v>35301</v>
      </c>
      <c r="E33" s="3" t="s">
        <v>7226</v>
      </c>
      <c r="F33" s="3" t="str">
        <f>_xlfn.XLOOKUP(DIM_CUSTOMERS[[#This Row],[Country]],DIM_COUNTRIES!A:A,DIM_COUNTRIES!B:B)</f>
        <v>North America</v>
      </c>
      <c r="G33" s="4" t="s">
        <v>2326</v>
      </c>
      <c r="H33" s="4" t="s">
        <v>6808</v>
      </c>
      <c r="I33" s="15">
        <f ca="1">DATEDIF(DIM_CUSTOMERS[[#This Row],[BirthDate]],TODAY(),"Y")</f>
        <v>28</v>
      </c>
      <c r="J33" s="15" t="str">
        <f t="shared" ca="1" si="0"/>
        <v>Adult</v>
      </c>
    </row>
    <row r="34" spans="1:10" x14ac:dyDescent="0.3">
      <c r="A34" s="4" t="s">
        <v>1425</v>
      </c>
      <c r="B34" s="4" t="s">
        <v>563</v>
      </c>
      <c r="C34" s="4" t="s">
        <v>564</v>
      </c>
      <c r="D34" s="31">
        <v>17914</v>
      </c>
      <c r="E34" s="3" t="s">
        <v>7226</v>
      </c>
      <c r="F34" s="3" t="str">
        <f>_xlfn.XLOOKUP(DIM_CUSTOMERS[[#This Row],[Country]],DIM_COUNTRIES!A:A,DIM_COUNTRIES!B:B)</f>
        <v>North America</v>
      </c>
      <c r="G34" s="4" t="s">
        <v>2326</v>
      </c>
      <c r="H34" s="4" t="s">
        <v>6807</v>
      </c>
      <c r="I34" s="15">
        <f ca="1">DATEDIF(DIM_CUSTOMERS[[#This Row],[BirthDate]],TODAY(),"Y")</f>
        <v>76</v>
      </c>
      <c r="J34" s="15" t="str">
        <f t="shared" ca="1" si="0"/>
        <v>Senior</v>
      </c>
    </row>
    <row r="35" spans="1:10" x14ac:dyDescent="0.3">
      <c r="A35" s="4" t="s">
        <v>1540</v>
      </c>
      <c r="B35" s="4" t="s">
        <v>783</v>
      </c>
      <c r="C35" s="4" t="s">
        <v>784</v>
      </c>
      <c r="D35" s="31">
        <v>34113</v>
      </c>
      <c r="E35" s="3" t="s">
        <v>7226</v>
      </c>
      <c r="F35" s="3" t="str">
        <f>_xlfn.XLOOKUP(DIM_CUSTOMERS[[#This Row],[Country]],DIM_COUNTRIES!A:A,DIM_COUNTRIES!B:B)</f>
        <v>North America</v>
      </c>
      <c r="G35" s="4" t="s">
        <v>2326</v>
      </c>
      <c r="H35" s="4" t="s">
        <v>6808</v>
      </c>
      <c r="I35" s="15">
        <f ca="1">DATEDIF(DIM_CUSTOMERS[[#This Row],[BirthDate]],TODAY(),"Y")</f>
        <v>32</v>
      </c>
      <c r="J35" s="15" t="str">
        <f t="shared" ca="1" si="0"/>
        <v>Adult</v>
      </c>
    </row>
    <row r="36" spans="1:10" x14ac:dyDescent="0.3">
      <c r="A36" s="4" t="s">
        <v>1143</v>
      </c>
      <c r="B36" s="4" t="s">
        <v>7</v>
      </c>
      <c r="C36" s="4" t="s">
        <v>8</v>
      </c>
      <c r="D36" s="31">
        <v>27366</v>
      </c>
      <c r="E36" s="3" t="s">
        <v>7226</v>
      </c>
      <c r="F36" s="3" t="str">
        <f>_xlfn.XLOOKUP(DIM_CUSTOMERS[[#This Row],[Country]],DIM_COUNTRIES!A:A,DIM_COUNTRIES!B:B)</f>
        <v>Europe</v>
      </c>
      <c r="G36" s="4" t="s">
        <v>2283</v>
      </c>
      <c r="H36" s="4" t="s">
        <v>6807</v>
      </c>
      <c r="I36" s="15">
        <f ca="1">DATEDIF(DIM_CUSTOMERS[[#This Row],[BirthDate]],TODAY(),"Y")</f>
        <v>50</v>
      </c>
      <c r="J36" s="15" t="str">
        <f t="shared" ca="1" si="0"/>
        <v>Adult</v>
      </c>
    </row>
    <row r="37" spans="1:10" x14ac:dyDescent="0.3">
      <c r="A37" s="4" t="s">
        <v>1694</v>
      </c>
      <c r="B37" s="4" t="s">
        <v>1083</v>
      </c>
      <c r="C37" s="4" t="s">
        <v>1084</v>
      </c>
      <c r="D37" s="31">
        <v>30882</v>
      </c>
      <c r="E37" s="3" t="s">
        <v>7226</v>
      </c>
      <c r="F37" s="3" t="str">
        <f>_xlfn.XLOOKUP(DIM_CUSTOMERS[[#This Row],[Country]],DIM_COUNTRIES!A:A,DIM_COUNTRIES!B:B)</f>
        <v>North America</v>
      </c>
      <c r="G37" s="4" t="s">
        <v>2326</v>
      </c>
      <c r="H37" s="4" t="s">
        <v>6807</v>
      </c>
      <c r="I37" s="15">
        <f ca="1">DATEDIF(DIM_CUSTOMERS[[#This Row],[BirthDate]],TODAY(),"Y")</f>
        <v>40</v>
      </c>
      <c r="J37" s="15" t="str">
        <f t="shared" ca="1" si="0"/>
        <v>Adult</v>
      </c>
    </row>
    <row r="38" spans="1:10" x14ac:dyDescent="0.3">
      <c r="A38" s="4" t="s">
        <v>1432</v>
      </c>
      <c r="B38" s="4" t="s">
        <v>577</v>
      </c>
      <c r="C38" s="4" t="s">
        <v>578</v>
      </c>
      <c r="D38" s="31">
        <v>33668</v>
      </c>
      <c r="E38" s="3" t="s">
        <v>7225</v>
      </c>
      <c r="F38" s="3" t="str">
        <f>_xlfn.XLOOKUP(DIM_CUSTOMERS[[#This Row],[Country]],DIM_COUNTRIES!A:A,DIM_COUNTRIES!B:B)</f>
        <v>Europe</v>
      </c>
      <c r="G38" s="4" t="s">
        <v>2183</v>
      </c>
      <c r="H38" s="4" t="s">
        <v>6807</v>
      </c>
      <c r="I38" s="15">
        <f ca="1">DATEDIF(DIM_CUSTOMERS[[#This Row],[BirthDate]],TODAY(),"Y")</f>
        <v>33</v>
      </c>
      <c r="J38" s="15" t="str">
        <f t="shared" ca="1" si="0"/>
        <v>Adult</v>
      </c>
    </row>
    <row r="39" spans="1:10" x14ac:dyDescent="0.3">
      <c r="A39" s="4" t="s">
        <v>1260</v>
      </c>
      <c r="B39" s="4" t="s">
        <v>240</v>
      </c>
      <c r="C39" s="4" t="s">
        <v>241</v>
      </c>
      <c r="D39" s="31">
        <v>22257</v>
      </c>
      <c r="E39" s="3" t="s">
        <v>7226</v>
      </c>
      <c r="F39" s="3" t="str">
        <f>_xlfn.XLOOKUP(DIM_CUSTOMERS[[#This Row],[Country]],DIM_COUNTRIES!A:A,DIM_COUNTRIES!B:B)</f>
        <v>Europe</v>
      </c>
      <c r="G39" s="4" t="s">
        <v>2224</v>
      </c>
      <c r="H39" s="4" t="s">
        <v>6807</v>
      </c>
      <c r="I39" s="15">
        <f ca="1">DATEDIF(DIM_CUSTOMERS[[#This Row],[BirthDate]],TODAY(),"Y")</f>
        <v>64</v>
      </c>
      <c r="J39" s="15" t="str">
        <f t="shared" ca="1" si="0"/>
        <v>Adult</v>
      </c>
    </row>
    <row r="40" spans="1:10" x14ac:dyDescent="0.3">
      <c r="A40" s="4" t="s">
        <v>1416</v>
      </c>
      <c r="B40" s="4" t="s">
        <v>545</v>
      </c>
      <c r="C40" s="4" t="s">
        <v>546</v>
      </c>
      <c r="D40" s="31">
        <v>36773</v>
      </c>
      <c r="E40" s="3" t="s">
        <v>7225</v>
      </c>
      <c r="F40" s="3" t="str">
        <f>_xlfn.XLOOKUP(DIM_CUSTOMERS[[#This Row],[Country]],DIM_COUNTRIES!A:A,DIM_COUNTRIES!B:B)</f>
        <v>Asia</v>
      </c>
      <c r="G40" s="4" t="s">
        <v>2178</v>
      </c>
      <c r="H40" s="4" t="s">
        <v>6808</v>
      </c>
      <c r="I40" s="15">
        <f ca="1">DATEDIF(DIM_CUSTOMERS[[#This Row],[BirthDate]],TODAY(),"Y")</f>
        <v>24</v>
      </c>
      <c r="J40" s="15" t="str">
        <f t="shared" ca="1" si="0"/>
        <v>Adult</v>
      </c>
    </row>
    <row r="41" spans="1:10" x14ac:dyDescent="0.3">
      <c r="A41" s="4" t="s">
        <v>1521</v>
      </c>
      <c r="B41" s="4" t="s">
        <v>747</v>
      </c>
      <c r="C41" s="4" t="s">
        <v>748</v>
      </c>
      <c r="D41" s="31">
        <v>27753</v>
      </c>
      <c r="E41" s="3" t="s">
        <v>7225</v>
      </c>
      <c r="F41" s="3" t="str">
        <f>_xlfn.XLOOKUP(DIM_CUSTOMERS[[#This Row],[Country]],DIM_COUNTRIES!A:A,DIM_COUNTRIES!B:B)</f>
        <v>North America</v>
      </c>
      <c r="G41" s="4" t="s">
        <v>2326</v>
      </c>
      <c r="H41" s="4" t="s">
        <v>6807</v>
      </c>
      <c r="I41" s="15">
        <f ca="1">DATEDIF(DIM_CUSTOMERS[[#This Row],[BirthDate]],TODAY(),"Y")</f>
        <v>49</v>
      </c>
      <c r="J41" s="15" t="str">
        <f t="shared" ca="1" si="0"/>
        <v>Adult</v>
      </c>
    </row>
    <row r="42" spans="1:10" x14ac:dyDescent="0.3">
      <c r="A42" s="4" t="s">
        <v>1690</v>
      </c>
      <c r="B42" s="4" t="s">
        <v>1076</v>
      </c>
      <c r="C42" s="4" t="s">
        <v>1077</v>
      </c>
      <c r="D42" s="31">
        <v>38214</v>
      </c>
      <c r="E42" s="3" t="s">
        <v>7226</v>
      </c>
      <c r="F42" s="3" t="str">
        <f>_xlfn.XLOOKUP(DIM_CUSTOMERS[[#This Row],[Country]],DIM_COUNTRIES!A:A,DIM_COUNTRIES!B:B)</f>
        <v>North America</v>
      </c>
      <c r="G42" s="4" t="s">
        <v>2326</v>
      </c>
      <c r="H42" s="4" t="s">
        <v>6807</v>
      </c>
      <c r="I42" s="15">
        <f ca="1">DATEDIF(DIM_CUSTOMERS[[#This Row],[BirthDate]],TODAY(),"Y")</f>
        <v>20</v>
      </c>
      <c r="J42" s="15" t="str">
        <f t="shared" ca="1" si="0"/>
        <v>Child</v>
      </c>
    </row>
    <row r="43" spans="1:10" x14ac:dyDescent="0.3">
      <c r="A43" s="4" t="s">
        <v>1504</v>
      </c>
      <c r="B43" s="4" t="s">
        <v>713</v>
      </c>
      <c r="C43" s="4" t="s">
        <v>714</v>
      </c>
      <c r="D43" s="31">
        <v>25311</v>
      </c>
      <c r="E43" s="3" t="s">
        <v>7225</v>
      </c>
      <c r="F43" s="3" t="str">
        <f>_xlfn.XLOOKUP(DIM_CUSTOMERS[[#This Row],[Country]],DIM_COUNTRIES!A:A,DIM_COUNTRIES!B:B)</f>
        <v>Europe</v>
      </c>
      <c r="G43" s="4" t="s">
        <v>2216</v>
      </c>
      <c r="H43" s="4" t="s">
        <v>6807</v>
      </c>
      <c r="I43" s="15">
        <f ca="1">DATEDIF(DIM_CUSTOMERS[[#This Row],[BirthDate]],TODAY(),"Y")</f>
        <v>56</v>
      </c>
      <c r="J43" s="15" t="str">
        <f t="shared" ca="1" si="0"/>
        <v>Adult</v>
      </c>
    </row>
    <row r="44" spans="1:10" x14ac:dyDescent="0.3">
      <c r="A44" s="4" t="s">
        <v>1586</v>
      </c>
      <c r="B44" s="4" t="s">
        <v>874</v>
      </c>
      <c r="C44" s="4" t="s">
        <v>875</v>
      </c>
      <c r="D44" s="31">
        <v>25208</v>
      </c>
      <c r="E44" s="3" t="s">
        <v>7225</v>
      </c>
      <c r="F44" s="3" t="str">
        <f>_xlfn.XLOOKUP(DIM_CUSTOMERS[[#This Row],[Country]],DIM_COUNTRIES!A:A,DIM_COUNTRIES!B:B)</f>
        <v>North America</v>
      </c>
      <c r="G44" s="4" t="s">
        <v>2326</v>
      </c>
      <c r="H44" s="4" t="s">
        <v>6807</v>
      </c>
      <c r="I44" s="15">
        <f ca="1">DATEDIF(DIM_CUSTOMERS[[#This Row],[BirthDate]],TODAY(),"Y")</f>
        <v>56</v>
      </c>
      <c r="J44" s="15" t="str">
        <f t="shared" ca="1" si="0"/>
        <v>Adult</v>
      </c>
    </row>
    <row r="45" spans="1:10" x14ac:dyDescent="0.3">
      <c r="A45" s="4" t="s">
        <v>1471</v>
      </c>
      <c r="B45" s="4" t="s">
        <v>653</v>
      </c>
      <c r="C45" s="4" t="s">
        <v>654</v>
      </c>
      <c r="D45" s="31">
        <v>37403</v>
      </c>
      <c r="E45" s="3" t="s">
        <v>7225</v>
      </c>
      <c r="F45" s="3" t="str">
        <f>_xlfn.XLOOKUP(DIM_CUSTOMERS[[#This Row],[Country]],DIM_COUNTRIES!A:A,DIM_COUNTRIES!B:B)</f>
        <v>Europe</v>
      </c>
      <c r="G45" s="4" t="s">
        <v>2206</v>
      </c>
      <c r="H45" s="4" t="s">
        <v>6807</v>
      </c>
      <c r="I45" s="15">
        <f ca="1">DATEDIF(DIM_CUSTOMERS[[#This Row],[BirthDate]],TODAY(),"Y")</f>
        <v>23</v>
      </c>
      <c r="J45" s="15" t="str">
        <f t="shared" ca="1" si="0"/>
        <v>Adult</v>
      </c>
    </row>
    <row r="46" spans="1:10" x14ac:dyDescent="0.3">
      <c r="A46" s="4" t="s">
        <v>1325</v>
      </c>
      <c r="B46" s="4" t="s">
        <v>365</v>
      </c>
      <c r="C46" s="4" t="s">
        <v>366</v>
      </c>
      <c r="D46" s="31">
        <v>18356</v>
      </c>
      <c r="E46" s="3" t="s">
        <v>7225</v>
      </c>
      <c r="F46" s="3" t="str">
        <f>_xlfn.XLOOKUP(DIM_CUSTOMERS[[#This Row],[Country]],DIM_COUNTRIES!A:A,DIM_COUNTRIES!B:B)</f>
        <v>North America</v>
      </c>
      <c r="G46" s="4" t="s">
        <v>2326</v>
      </c>
      <c r="H46" s="4" t="s">
        <v>6807</v>
      </c>
      <c r="I46" s="15">
        <f ca="1">DATEDIF(DIM_CUSTOMERS[[#This Row],[BirthDate]],TODAY(),"Y")</f>
        <v>75</v>
      </c>
      <c r="J46" s="15" t="str">
        <f t="shared" ca="1" si="0"/>
        <v>Senior</v>
      </c>
    </row>
    <row r="47" spans="1:10" x14ac:dyDescent="0.3">
      <c r="A47" s="4" t="s">
        <v>1523</v>
      </c>
      <c r="B47" s="4" t="s">
        <v>751</v>
      </c>
      <c r="C47" s="4" t="s">
        <v>752</v>
      </c>
      <c r="D47" s="31">
        <v>37280</v>
      </c>
      <c r="E47" s="3" t="s">
        <v>7225</v>
      </c>
      <c r="F47" s="3" t="str">
        <f>_xlfn.XLOOKUP(DIM_CUSTOMERS[[#This Row],[Country]],DIM_COUNTRIES!A:A,DIM_COUNTRIES!B:B)</f>
        <v>Asia</v>
      </c>
      <c r="G47" s="4" t="s">
        <v>2218</v>
      </c>
      <c r="H47" s="4" t="s">
        <v>6807</v>
      </c>
      <c r="I47" s="15">
        <f ca="1">DATEDIF(DIM_CUSTOMERS[[#This Row],[BirthDate]],TODAY(),"Y")</f>
        <v>23</v>
      </c>
      <c r="J47" s="15" t="str">
        <f t="shared" ca="1" si="0"/>
        <v>Adult</v>
      </c>
    </row>
    <row r="48" spans="1:10" x14ac:dyDescent="0.3">
      <c r="A48" s="4" t="s">
        <v>1240</v>
      </c>
      <c r="B48" s="4" t="s">
        <v>200</v>
      </c>
      <c r="C48" s="4" t="s">
        <v>201</v>
      </c>
      <c r="D48" s="31">
        <v>29338</v>
      </c>
      <c r="E48" s="3" t="s">
        <v>7225</v>
      </c>
      <c r="F48" s="3" t="str">
        <f>_xlfn.XLOOKUP(DIM_CUSTOMERS[[#This Row],[Country]],DIM_COUNTRIES!A:A,DIM_COUNTRIES!B:B)</f>
        <v>North America</v>
      </c>
      <c r="G48" s="4" t="s">
        <v>2326</v>
      </c>
      <c r="H48" s="4" t="s">
        <v>6807</v>
      </c>
      <c r="I48" s="15">
        <f ca="1">DATEDIF(DIM_CUSTOMERS[[#This Row],[BirthDate]],TODAY(),"Y")</f>
        <v>45</v>
      </c>
      <c r="J48" s="15" t="str">
        <f t="shared" ca="1" si="0"/>
        <v>Adult</v>
      </c>
    </row>
    <row r="49" spans="1:10" x14ac:dyDescent="0.3">
      <c r="A49" s="4" t="s">
        <v>1481</v>
      </c>
      <c r="B49" s="4" t="s">
        <v>671</v>
      </c>
      <c r="C49" s="4" t="s">
        <v>672</v>
      </c>
      <c r="D49" s="31">
        <v>18152</v>
      </c>
      <c r="E49" s="3" t="s">
        <v>7225</v>
      </c>
      <c r="F49" s="3" t="str">
        <f>_xlfn.XLOOKUP(DIM_CUSTOMERS[[#This Row],[Country]],DIM_COUNTRIES!A:A,DIM_COUNTRIES!B:B)</f>
        <v>North America</v>
      </c>
      <c r="G49" s="4" t="s">
        <v>2326</v>
      </c>
      <c r="H49" s="4" t="s">
        <v>6807</v>
      </c>
      <c r="I49" s="15">
        <f ca="1">DATEDIF(DIM_CUSTOMERS[[#This Row],[BirthDate]],TODAY(),"Y")</f>
        <v>75</v>
      </c>
      <c r="J49" s="15" t="str">
        <f t="shared" ca="1" si="0"/>
        <v>Senior</v>
      </c>
    </row>
    <row r="50" spans="1:10" x14ac:dyDescent="0.3">
      <c r="A50" s="4" t="s">
        <v>1685</v>
      </c>
      <c r="B50" s="4" t="s">
        <v>1066</v>
      </c>
      <c r="C50" s="4" t="s">
        <v>1067</v>
      </c>
      <c r="D50" s="31">
        <v>33968</v>
      </c>
      <c r="E50" s="3" t="s">
        <v>7225</v>
      </c>
      <c r="F50" s="3" t="str">
        <f>_xlfn.XLOOKUP(DIM_CUSTOMERS[[#This Row],[Country]],DIM_COUNTRIES!A:A,DIM_COUNTRIES!B:B)</f>
        <v>North America</v>
      </c>
      <c r="G50" s="4" t="s">
        <v>2326</v>
      </c>
      <c r="H50" s="4" t="s">
        <v>6808</v>
      </c>
      <c r="I50" s="15">
        <f ca="1">DATEDIF(DIM_CUSTOMERS[[#This Row],[BirthDate]],TODAY(),"Y")</f>
        <v>32</v>
      </c>
      <c r="J50" s="15" t="str">
        <f t="shared" ca="1" si="0"/>
        <v>Adult</v>
      </c>
    </row>
    <row r="51" spans="1:10" x14ac:dyDescent="0.3">
      <c r="A51" s="4" t="s">
        <v>1536</v>
      </c>
      <c r="B51" s="4" t="s">
        <v>775</v>
      </c>
      <c r="C51" s="4" t="s">
        <v>776</v>
      </c>
      <c r="D51" s="31">
        <v>27625</v>
      </c>
      <c r="E51" s="3" t="s">
        <v>7225</v>
      </c>
      <c r="F51" s="3" t="str">
        <f>_xlfn.XLOOKUP(DIM_CUSTOMERS[[#This Row],[Country]],DIM_COUNTRIES!A:A,DIM_COUNTRIES!B:B)</f>
        <v>North America</v>
      </c>
      <c r="G51" s="4" t="s">
        <v>2326</v>
      </c>
      <c r="H51" s="4" t="s">
        <v>6807</v>
      </c>
      <c r="I51" s="15">
        <f ca="1">DATEDIF(DIM_CUSTOMERS[[#This Row],[BirthDate]],TODAY(),"Y")</f>
        <v>49</v>
      </c>
      <c r="J51" s="15" t="str">
        <f t="shared" ca="1" si="0"/>
        <v>Adult</v>
      </c>
    </row>
    <row r="52" spans="1:10" x14ac:dyDescent="0.3">
      <c r="A52" s="4" t="s">
        <v>1614</v>
      </c>
      <c r="B52" s="4" t="s">
        <v>930</v>
      </c>
      <c r="C52" s="4" t="s">
        <v>931</v>
      </c>
      <c r="D52" s="31">
        <v>28378</v>
      </c>
      <c r="E52" s="3" t="s">
        <v>7225</v>
      </c>
      <c r="F52" s="3" t="str">
        <f>_xlfn.XLOOKUP(DIM_CUSTOMERS[[#This Row],[Country]],DIM_COUNTRIES!A:A,DIM_COUNTRIES!B:B)</f>
        <v>North America</v>
      </c>
      <c r="G52" s="4" t="s">
        <v>2326</v>
      </c>
      <c r="H52" s="4" t="s">
        <v>6807</v>
      </c>
      <c r="I52" s="15">
        <f ca="1">DATEDIF(DIM_CUSTOMERS[[#This Row],[BirthDate]],TODAY(),"Y")</f>
        <v>47</v>
      </c>
      <c r="J52" s="15" t="str">
        <f t="shared" ca="1" si="0"/>
        <v>Adult</v>
      </c>
    </row>
    <row r="53" spans="1:10" x14ac:dyDescent="0.3">
      <c r="A53" s="4" t="s">
        <v>1346</v>
      </c>
      <c r="B53" s="4" t="s">
        <v>407</v>
      </c>
      <c r="C53" s="4" t="s">
        <v>408</v>
      </c>
      <c r="D53" s="31">
        <v>25392</v>
      </c>
      <c r="E53" s="3" t="s">
        <v>7225</v>
      </c>
      <c r="F53" s="3" t="str">
        <f>_xlfn.XLOOKUP(DIM_CUSTOMERS[[#This Row],[Country]],DIM_COUNTRIES!A:A,DIM_COUNTRIES!B:B)</f>
        <v>Australia</v>
      </c>
      <c r="G53" s="4" t="s">
        <v>2151</v>
      </c>
      <c r="H53" s="4" t="s">
        <v>6807</v>
      </c>
      <c r="I53" s="15">
        <f ca="1">DATEDIF(DIM_CUSTOMERS[[#This Row],[BirthDate]],TODAY(),"Y")</f>
        <v>55</v>
      </c>
      <c r="J53" s="15" t="str">
        <f t="shared" ca="1" si="0"/>
        <v>Adult</v>
      </c>
    </row>
    <row r="54" spans="1:10" x14ac:dyDescent="0.3">
      <c r="A54" s="4" t="s">
        <v>1654</v>
      </c>
      <c r="B54" s="4" t="s">
        <v>1007</v>
      </c>
      <c r="C54" s="4" t="s">
        <v>1008</v>
      </c>
      <c r="D54" s="31">
        <v>38879</v>
      </c>
      <c r="E54" s="3" t="s">
        <v>7226</v>
      </c>
      <c r="F54" s="3" t="str">
        <f>_xlfn.XLOOKUP(DIM_CUSTOMERS[[#This Row],[Country]],DIM_COUNTRIES!A:A,DIM_COUNTRIES!B:B)</f>
        <v>North America</v>
      </c>
      <c r="G54" s="4" t="s">
        <v>2326</v>
      </c>
      <c r="H54" s="4" t="s">
        <v>6808</v>
      </c>
      <c r="I54" s="15">
        <f ca="1">DATEDIF(DIM_CUSTOMERS[[#This Row],[BirthDate]],TODAY(),"Y")</f>
        <v>18</v>
      </c>
      <c r="J54" s="15" t="str">
        <f t="shared" ca="1" si="0"/>
        <v>Child</v>
      </c>
    </row>
    <row r="55" spans="1:10" x14ac:dyDescent="0.3">
      <c r="A55" s="4" t="s">
        <v>1152</v>
      </c>
      <c r="B55" s="4" t="s">
        <v>25</v>
      </c>
      <c r="C55" s="4" t="s">
        <v>26</v>
      </c>
      <c r="D55" s="31">
        <v>17258</v>
      </c>
      <c r="E55" s="3" t="s">
        <v>7225</v>
      </c>
      <c r="F55" s="3" t="str">
        <f>_xlfn.XLOOKUP(DIM_CUSTOMERS[[#This Row],[Country]],DIM_COUNTRIES!A:A,DIM_COUNTRIES!B:B)</f>
        <v>Australia</v>
      </c>
      <c r="G55" s="4" t="s">
        <v>2300</v>
      </c>
      <c r="H55" s="4" t="s">
        <v>6807</v>
      </c>
      <c r="I55" s="15">
        <f ca="1">DATEDIF(DIM_CUSTOMERS[[#This Row],[BirthDate]],TODAY(),"Y")</f>
        <v>78</v>
      </c>
      <c r="J55" s="15" t="str">
        <f t="shared" ca="1" si="0"/>
        <v>Senior</v>
      </c>
    </row>
    <row r="56" spans="1:10" x14ac:dyDescent="0.3">
      <c r="A56" s="4" t="s">
        <v>1397</v>
      </c>
      <c r="B56" s="4" t="s">
        <v>508</v>
      </c>
      <c r="C56" s="4" t="s">
        <v>509</v>
      </c>
      <c r="D56" s="31">
        <v>29747</v>
      </c>
      <c r="E56" s="3" t="s">
        <v>7226</v>
      </c>
      <c r="F56" s="3" t="str">
        <f>_xlfn.XLOOKUP(DIM_CUSTOMERS[[#This Row],[Country]],DIM_COUNTRIES!A:A,DIM_COUNTRIES!B:B)</f>
        <v>North America</v>
      </c>
      <c r="G56" s="4" t="s">
        <v>2326</v>
      </c>
      <c r="H56" s="4" t="s">
        <v>6807</v>
      </c>
      <c r="I56" s="15">
        <f ca="1">DATEDIF(DIM_CUSTOMERS[[#This Row],[BirthDate]],TODAY(),"Y")</f>
        <v>44</v>
      </c>
      <c r="J56" s="15" t="str">
        <f t="shared" ca="1" si="0"/>
        <v>Adult</v>
      </c>
    </row>
    <row r="57" spans="1:10" x14ac:dyDescent="0.3">
      <c r="A57" s="4" t="s">
        <v>1158</v>
      </c>
      <c r="B57" s="4" t="s">
        <v>37</v>
      </c>
      <c r="C57" s="4" t="s">
        <v>38</v>
      </c>
      <c r="D57" s="31">
        <v>23535</v>
      </c>
      <c r="E57" s="3" t="s">
        <v>7225</v>
      </c>
      <c r="F57" s="3" t="str">
        <f>_xlfn.XLOOKUP(DIM_CUSTOMERS[[#This Row],[Country]],DIM_COUNTRIES!A:A,DIM_COUNTRIES!B:B)</f>
        <v>Europe</v>
      </c>
      <c r="G57" s="4" t="s">
        <v>2280</v>
      </c>
      <c r="H57" s="4" t="s">
        <v>6807</v>
      </c>
      <c r="I57" s="15">
        <f ca="1">DATEDIF(DIM_CUSTOMERS[[#This Row],[BirthDate]],TODAY(),"Y")</f>
        <v>61</v>
      </c>
      <c r="J57" s="15" t="str">
        <f t="shared" ca="1" si="0"/>
        <v>Adult</v>
      </c>
    </row>
    <row r="58" spans="1:10" x14ac:dyDescent="0.3">
      <c r="A58" s="4" t="s">
        <v>1349</v>
      </c>
      <c r="B58" s="4" t="s">
        <v>413</v>
      </c>
      <c r="C58" s="4" t="s">
        <v>414</v>
      </c>
      <c r="D58" s="31">
        <v>26216</v>
      </c>
      <c r="E58" s="3" t="s">
        <v>7225</v>
      </c>
      <c r="F58" s="3" t="str">
        <f>_xlfn.XLOOKUP(DIM_CUSTOMERS[[#This Row],[Country]],DIM_COUNTRIES!A:A,DIM_COUNTRIES!B:B)</f>
        <v>Australia</v>
      </c>
      <c r="G58" s="4" t="s">
        <v>2151</v>
      </c>
      <c r="H58" s="4" t="s">
        <v>6807</v>
      </c>
      <c r="I58" s="15">
        <f ca="1">DATEDIF(DIM_CUSTOMERS[[#This Row],[BirthDate]],TODAY(),"Y")</f>
        <v>53</v>
      </c>
      <c r="J58" s="15" t="str">
        <f t="shared" ca="1" si="0"/>
        <v>Adult</v>
      </c>
    </row>
    <row r="59" spans="1:10" x14ac:dyDescent="0.3">
      <c r="A59" s="4" t="s">
        <v>1534</v>
      </c>
      <c r="B59" s="4" t="s">
        <v>771</v>
      </c>
      <c r="C59" s="4" t="s">
        <v>772</v>
      </c>
      <c r="D59" s="31">
        <v>19808</v>
      </c>
      <c r="E59" s="3" t="s">
        <v>7225</v>
      </c>
      <c r="F59" s="3" t="str">
        <f>_xlfn.XLOOKUP(DIM_CUSTOMERS[[#This Row],[Country]],DIM_COUNTRIES!A:A,DIM_COUNTRIES!B:B)</f>
        <v>Asia</v>
      </c>
      <c r="G59" s="4" t="s">
        <v>2220</v>
      </c>
      <c r="H59" s="4" t="s">
        <v>6807</v>
      </c>
      <c r="I59" s="15">
        <f ca="1">DATEDIF(DIM_CUSTOMERS[[#This Row],[BirthDate]],TODAY(),"Y")</f>
        <v>71</v>
      </c>
      <c r="J59" s="15" t="str">
        <f t="shared" ca="1" si="0"/>
        <v>Senior</v>
      </c>
    </row>
    <row r="60" spans="1:10" x14ac:dyDescent="0.3">
      <c r="A60" s="4" t="s">
        <v>1447</v>
      </c>
      <c r="B60" s="4" t="s">
        <v>606</v>
      </c>
      <c r="C60" s="4" t="s">
        <v>607</v>
      </c>
      <c r="D60" s="31">
        <v>22232</v>
      </c>
      <c r="E60" s="3" t="s">
        <v>7225</v>
      </c>
      <c r="F60" s="3" t="str">
        <f>_xlfn.XLOOKUP(DIM_CUSTOMERS[[#This Row],[Country]],DIM_COUNTRIES!A:A,DIM_COUNTRIES!B:B)</f>
        <v>North America</v>
      </c>
      <c r="G60" s="4" t="s">
        <v>2326</v>
      </c>
      <c r="H60" s="4" t="s">
        <v>6807</v>
      </c>
      <c r="I60" s="15">
        <f ca="1">DATEDIF(DIM_CUSTOMERS[[#This Row],[BirthDate]],TODAY(),"Y")</f>
        <v>64</v>
      </c>
      <c r="J60" s="15" t="str">
        <f t="shared" ca="1" si="0"/>
        <v>Adult</v>
      </c>
    </row>
    <row r="61" spans="1:10" x14ac:dyDescent="0.3">
      <c r="A61" s="4" t="s">
        <v>1327</v>
      </c>
      <c r="B61" s="4" t="s">
        <v>369</v>
      </c>
      <c r="C61" s="4" t="s">
        <v>370</v>
      </c>
      <c r="D61" s="31">
        <v>35185</v>
      </c>
      <c r="E61" s="3" t="s">
        <v>7226</v>
      </c>
      <c r="F61" s="3" t="str">
        <f>_xlfn.XLOOKUP(DIM_CUSTOMERS[[#This Row],[Country]],DIM_COUNTRIES!A:A,DIM_COUNTRIES!B:B)</f>
        <v>Europe</v>
      </c>
      <c r="G61" s="4" t="s">
        <v>2224</v>
      </c>
      <c r="H61" s="4" t="s">
        <v>6808</v>
      </c>
      <c r="I61" s="15">
        <f ca="1">DATEDIF(DIM_CUSTOMERS[[#This Row],[BirthDate]],TODAY(),"Y")</f>
        <v>29</v>
      </c>
      <c r="J61" s="15" t="str">
        <f t="shared" ca="1" si="0"/>
        <v>Adult</v>
      </c>
    </row>
    <row r="62" spans="1:10" x14ac:dyDescent="0.3">
      <c r="A62" s="4" t="s">
        <v>1200</v>
      </c>
      <c r="B62" s="4" t="s">
        <v>121</v>
      </c>
      <c r="C62" s="4" t="s">
        <v>122</v>
      </c>
      <c r="D62" s="31">
        <v>23189</v>
      </c>
      <c r="E62" s="3" t="s">
        <v>7225</v>
      </c>
      <c r="F62" s="3" t="str">
        <f>_xlfn.XLOOKUP(DIM_CUSTOMERS[[#This Row],[Country]],DIM_COUNTRIES!A:A,DIM_COUNTRIES!B:B)</f>
        <v>North America</v>
      </c>
      <c r="G62" s="4" t="s">
        <v>2326</v>
      </c>
      <c r="H62" s="4" t="s">
        <v>6807</v>
      </c>
      <c r="I62" s="15">
        <f ca="1">DATEDIF(DIM_CUSTOMERS[[#This Row],[BirthDate]],TODAY(),"Y")</f>
        <v>61</v>
      </c>
      <c r="J62" s="15" t="str">
        <f t="shared" ca="1" si="0"/>
        <v>Adult</v>
      </c>
    </row>
    <row r="63" spans="1:10" x14ac:dyDescent="0.3">
      <c r="A63" s="4" t="s">
        <v>1345</v>
      </c>
      <c r="B63" s="4" t="s">
        <v>405</v>
      </c>
      <c r="C63" s="4" t="s">
        <v>406</v>
      </c>
      <c r="D63" s="31">
        <v>26400</v>
      </c>
      <c r="E63" s="3" t="s">
        <v>7225</v>
      </c>
      <c r="F63" s="3" t="str">
        <f>_xlfn.XLOOKUP(DIM_CUSTOMERS[[#This Row],[Country]],DIM_COUNTRIES!A:A,DIM_COUNTRIES!B:B)</f>
        <v>Asia</v>
      </c>
      <c r="G63" s="4" t="s">
        <v>2150</v>
      </c>
      <c r="H63" s="4" t="s">
        <v>6807</v>
      </c>
      <c r="I63" s="15">
        <f ca="1">DATEDIF(DIM_CUSTOMERS[[#This Row],[BirthDate]],TODAY(),"Y")</f>
        <v>53</v>
      </c>
      <c r="J63" s="15" t="str">
        <f t="shared" ca="1" si="0"/>
        <v>Adult</v>
      </c>
    </row>
    <row r="64" spans="1:10" x14ac:dyDescent="0.3">
      <c r="A64" s="4" t="s">
        <v>1594</v>
      </c>
      <c r="B64" s="4" t="s">
        <v>890</v>
      </c>
      <c r="C64" s="4" t="s">
        <v>891</v>
      </c>
      <c r="D64" s="31">
        <v>26912</v>
      </c>
      <c r="E64" s="3" t="s">
        <v>7226</v>
      </c>
      <c r="F64" s="3" t="str">
        <f>_xlfn.XLOOKUP(DIM_CUSTOMERS[[#This Row],[Country]],DIM_COUNTRIES!A:A,DIM_COUNTRIES!B:B)</f>
        <v>North America</v>
      </c>
      <c r="G64" s="4" t="s">
        <v>2326</v>
      </c>
      <c r="H64" s="4" t="s">
        <v>6807</v>
      </c>
      <c r="I64" s="15">
        <f ca="1">DATEDIF(DIM_CUSTOMERS[[#This Row],[BirthDate]],TODAY(),"Y")</f>
        <v>51</v>
      </c>
      <c r="J64" s="15" t="str">
        <f t="shared" ca="1" si="0"/>
        <v>Adult</v>
      </c>
    </row>
    <row r="65" spans="1:10" x14ac:dyDescent="0.3">
      <c r="A65" s="4" t="s">
        <v>1691</v>
      </c>
      <c r="B65" s="4" t="s">
        <v>1078</v>
      </c>
      <c r="C65" s="4" t="s">
        <v>1079</v>
      </c>
      <c r="D65" s="31">
        <v>37910</v>
      </c>
      <c r="E65" s="3" t="s">
        <v>7225</v>
      </c>
      <c r="F65" s="3" t="str">
        <f>_xlfn.XLOOKUP(DIM_CUSTOMERS[[#This Row],[Country]],DIM_COUNTRIES!A:A,DIM_COUNTRIES!B:B)</f>
        <v>North America</v>
      </c>
      <c r="G65" s="4" t="s">
        <v>2326</v>
      </c>
      <c r="H65" s="4" t="s">
        <v>6808</v>
      </c>
      <c r="I65" s="15">
        <f ca="1">DATEDIF(DIM_CUSTOMERS[[#This Row],[BirthDate]],TODAY(),"Y")</f>
        <v>21</v>
      </c>
      <c r="J65" s="15" t="str">
        <f t="shared" ca="1" si="0"/>
        <v>Child</v>
      </c>
    </row>
    <row r="66" spans="1:10" x14ac:dyDescent="0.3">
      <c r="A66" s="4" t="s">
        <v>1314</v>
      </c>
      <c r="B66" s="4" t="s">
        <v>345</v>
      </c>
      <c r="C66" s="4" t="s">
        <v>346</v>
      </c>
      <c r="D66" s="31">
        <v>16494</v>
      </c>
      <c r="E66" s="3" t="s">
        <v>7226</v>
      </c>
      <c r="F66" s="3" t="str">
        <f>_xlfn.XLOOKUP(DIM_CUSTOMERS[[#This Row],[Country]],DIM_COUNTRIES!A:A,DIM_COUNTRIES!B:B)</f>
        <v>Africa</v>
      </c>
      <c r="G66" s="4" t="s">
        <v>2262</v>
      </c>
      <c r="H66" s="4" t="s">
        <v>6807</v>
      </c>
      <c r="I66" s="15">
        <f ca="1">DATEDIF(DIM_CUSTOMERS[[#This Row],[BirthDate]],TODAY(),"Y")</f>
        <v>80</v>
      </c>
      <c r="J66" s="15" t="str">
        <f t="shared" ref="J66:J129" ca="1" si="1">IF(I66&lt;23, "Child", IF(I66&lt;65, "Adult", "Senior"))</f>
        <v>Senior</v>
      </c>
    </row>
    <row r="67" spans="1:10" x14ac:dyDescent="0.3">
      <c r="A67" s="4" t="s">
        <v>1411</v>
      </c>
      <c r="B67" s="4" t="s">
        <v>536</v>
      </c>
      <c r="C67" s="4" t="s">
        <v>537</v>
      </c>
      <c r="D67" s="31">
        <v>24823</v>
      </c>
      <c r="E67" s="3" t="s">
        <v>7225</v>
      </c>
      <c r="F67" s="3" t="str">
        <f>_xlfn.XLOOKUP(DIM_CUSTOMERS[[#This Row],[Country]],DIM_COUNTRIES!A:A,DIM_COUNTRIES!B:B)</f>
        <v>North America</v>
      </c>
      <c r="G67" s="4" t="s">
        <v>2326</v>
      </c>
      <c r="H67" s="4" t="s">
        <v>6807</v>
      </c>
      <c r="I67" s="15">
        <f ca="1">DATEDIF(DIM_CUSTOMERS[[#This Row],[BirthDate]],TODAY(),"Y")</f>
        <v>57</v>
      </c>
      <c r="J67" s="15" t="str">
        <f t="shared" ca="1" si="1"/>
        <v>Adult</v>
      </c>
    </row>
    <row r="68" spans="1:10" x14ac:dyDescent="0.3">
      <c r="A68" s="4" t="s">
        <v>1541</v>
      </c>
      <c r="B68" s="4" t="s">
        <v>785</v>
      </c>
      <c r="C68" s="4" t="s">
        <v>786</v>
      </c>
      <c r="D68" s="31">
        <v>20232</v>
      </c>
      <c r="E68" s="3" t="s">
        <v>7226</v>
      </c>
      <c r="F68" s="3" t="str">
        <f>_xlfn.XLOOKUP(DIM_CUSTOMERS[[#This Row],[Country]],DIM_COUNTRIES!A:A,DIM_COUNTRIES!B:B)</f>
        <v>Asia</v>
      </c>
      <c r="G68" s="4" t="s">
        <v>2220</v>
      </c>
      <c r="H68" s="4" t="s">
        <v>6807</v>
      </c>
      <c r="I68" s="15">
        <f ca="1">DATEDIF(DIM_CUSTOMERS[[#This Row],[BirthDate]],TODAY(),"Y")</f>
        <v>70</v>
      </c>
      <c r="J68" s="15" t="str">
        <f t="shared" ca="1" si="1"/>
        <v>Senior</v>
      </c>
    </row>
    <row r="69" spans="1:10" x14ac:dyDescent="0.3">
      <c r="A69" s="4" t="s">
        <v>1515</v>
      </c>
      <c r="B69" s="4" t="s">
        <v>735</v>
      </c>
      <c r="C69" s="4" t="s">
        <v>736</v>
      </c>
      <c r="D69" s="31">
        <v>36752</v>
      </c>
      <c r="E69" s="3" t="s">
        <v>7225</v>
      </c>
      <c r="F69" s="3" t="str">
        <f>_xlfn.XLOOKUP(DIM_CUSTOMERS[[#This Row],[Country]],DIM_COUNTRIES!A:A,DIM_COUNTRIES!B:B)</f>
        <v>North America</v>
      </c>
      <c r="G69" s="4" t="s">
        <v>2326</v>
      </c>
      <c r="H69" s="4" t="s">
        <v>6808</v>
      </c>
      <c r="I69" s="15">
        <f ca="1">DATEDIF(DIM_CUSTOMERS[[#This Row],[BirthDate]],TODAY(),"Y")</f>
        <v>24</v>
      </c>
      <c r="J69" s="15" t="str">
        <f t="shared" ca="1" si="1"/>
        <v>Adult</v>
      </c>
    </row>
    <row r="70" spans="1:10" x14ac:dyDescent="0.3">
      <c r="A70" s="4" t="s">
        <v>1475</v>
      </c>
      <c r="B70" s="4" t="s">
        <v>661</v>
      </c>
      <c r="C70" s="4" t="s">
        <v>662</v>
      </c>
      <c r="D70" s="31">
        <v>35207</v>
      </c>
      <c r="E70" s="3" t="s">
        <v>7225</v>
      </c>
      <c r="F70" s="3" t="str">
        <f>_xlfn.XLOOKUP(DIM_CUSTOMERS[[#This Row],[Country]],DIM_COUNTRIES!A:A,DIM_COUNTRIES!B:B)</f>
        <v>Europe</v>
      </c>
      <c r="G70" s="4" t="s">
        <v>2206</v>
      </c>
      <c r="H70" s="4" t="s">
        <v>6807</v>
      </c>
      <c r="I70" s="15">
        <f ca="1">DATEDIF(DIM_CUSTOMERS[[#This Row],[BirthDate]],TODAY(),"Y")</f>
        <v>29</v>
      </c>
      <c r="J70" s="15" t="str">
        <f t="shared" ca="1" si="1"/>
        <v>Adult</v>
      </c>
    </row>
    <row r="71" spans="1:10" x14ac:dyDescent="0.3">
      <c r="A71" s="4" t="s">
        <v>1653</v>
      </c>
      <c r="B71" s="4" t="s">
        <v>1005</v>
      </c>
      <c r="C71" s="4" t="s">
        <v>1006</v>
      </c>
      <c r="D71" s="31">
        <v>33754</v>
      </c>
      <c r="E71" s="3" t="s">
        <v>7225</v>
      </c>
      <c r="F71" s="3" t="str">
        <f>_xlfn.XLOOKUP(DIM_CUSTOMERS[[#This Row],[Country]],DIM_COUNTRIES!A:A,DIM_COUNTRIES!B:B)</f>
        <v>North America</v>
      </c>
      <c r="G71" s="4" t="s">
        <v>2326</v>
      </c>
      <c r="H71" s="4" t="s">
        <v>6808</v>
      </c>
      <c r="I71" s="15">
        <f ca="1">DATEDIF(DIM_CUSTOMERS[[#This Row],[BirthDate]],TODAY(),"Y")</f>
        <v>33</v>
      </c>
      <c r="J71" s="15" t="str">
        <f t="shared" ca="1" si="1"/>
        <v>Adult</v>
      </c>
    </row>
    <row r="72" spans="1:10" x14ac:dyDescent="0.3">
      <c r="A72" s="4" t="s">
        <v>1287</v>
      </c>
      <c r="B72" s="4" t="s">
        <v>293</v>
      </c>
      <c r="C72" s="4" t="s">
        <v>294</v>
      </c>
      <c r="D72" s="31">
        <v>21037</v>
      </c>
      <c r="E72" s="3" t="s">
        <v>7226</v>
      </c>
      <c r="F72" s="3" t="str">
        <f>_xlfn.XLOOKUP(DIM_CUSTOMERS[[#This Row],[Country]],DIM_COUNTRIES!A:A,DIM_COUNTRIES!B:B)</f>
        <v>Europe</v>
      </c>
      <c r="G72" s="4" t="s">
        <v>2304</v>
      </c>
      <c r="H72" s="4" t="s">
        <v>6807</v>
      </c>
      <c r="I72" s="15">
        <f ca="1">DATEDIF(DIM_CUSTOMERS[[#This Row],[BirthDate]],TODAY(),"Y")</f>
        <v>67</v>
      </c>
      <c r="J72" s="15" t="str">
        <f t="shared" ca="1" si="1"/>
        <v>Senior</v>
      </c>
    </row>
    <row r="73" spans="1:10" x14ac:dyDescent="0.3">
      <c r="A73" s="4" t="s">
        <v>1383</v>
      </c>
      <c r="B73" s="4" t="s">
        <v>481</v>
      </c>
      <c r="C73" s="4" t="s">
        <v>482</v>
      </c>
      <c r="D73" s="31">
        <v>31771</v>
      </c>
      <c r="E73" s="3" t="s">
        <v>7226</v>
      </c>
      <c r="F73" s="3" t="str">
        <f>_xlfn.XLOOKUP(DIM_CUSTOMERS[[#This Row],[Country]],DIM_COUNTRIES!A:A,DIM_COUNTRIES!B:B)</f>
        <v>South America</v>
      </c>
      <c r="G73" s="4" t="s">
        <v>2166</v>
      </c>
      <c r="H73" s="4" t="s">
        <v>6807</v>
      </c>
      <c r="I73" s="15">
        <f ca="1">DATEDIF(DIM_CUSTOMERS[[#This Row],[BirthDate]],TODAY(),"Y")</f>
        <v>38</v>
      </c>
      <c r="J73" s="15" t="str">
        <f t="shared" ca="1" si="1"/>
        <v>Adult</v>
      </c>
    </row>
    <row r="74" spans="1:10" x14ac:dyDescent="0.3">
      <c r="A74" s="4" t="s">
        <v>1692</v>
      </c>
      <c r="B74" s="4" t="s">
        <v>1080</v>
      </c>
      <c r="C74" s="4" t="s">
        <v>1081</v>
      </c>
      <c r="D74" s="31">
        <v>37764</v>
      </c>
      <c r="E74" s="3" t="s">
        <v>7226</v>
      </c>
      <c r="F74" s="3" t="str">
        <f>_xlfn.XLOOKUP(DIM_CUSTOMERS[[#This Row],[Country]],DIM_COUNTRIES!A:A,DIM_COUNTRIES!B:B)</f>
        <v>North America</v>
      </c>
      <c r="G74" s="4" t="s">
        <v>2326</v>
      </c>
      <c r="H74" s="4" t="s">
        <v>6807</v>
      </c>
      <c r="I74" s="15">
        <f ca="1">DATEDIF(DIM_CUSTOMERS[[#This Row],[BirthDate]],TODAY(),"Y")</f>
        <v>22</v>
      </c>
      <c r="J74" s="15" t="str">
        <f t="shared" ca="1" si="1"/>
        <v>Child</v>
      </c>
    </row>
    <row r="75" spans="1:10" x14ac:dyDescent="0.3">
      <c r="A75" s="4" t="s">
        <v>1441</v>
      </c>
      <c r="B75" s="4" t="s">
        <v>594</v>
      </c>
      <c r="C75" s="4" t="s">
        <v>595</v>
      </c>
      <c r="D75" s="31">
        <v>17640</v>
      </c>
      <c r="E75" s="3" t="s">
        <v>7226</v>
      </c>
      <c r="F75" s="3" t="str">
        <f>_xlfn.XLOOKUP(DIM_CUSTOMERS[[#This Row],[Country]],DIM_COUNTRIES!A:A,DIM_COUNTRIES!B:B)</f>
        <v>North America</v>
      </c>
      <c r="G75" s="4" t="s">
        <v>2326</v>
      </c>
      <c r="H75" s="4" t="s">
        <v>6807</v>
      </c>
      <c r="I75" s="15">
        <f ca="1">DATEDIF(DIM_CUSTOMERS[[#This Row],[BirthDate]],TODAY(),"Y")</f>
        <v>77</v>
      </c>
      <c r="J75" s="15" t="str">
        <f t="shared" ca="1" si="1"/>
        <v>Senior</v>
      </c>
    </row>
    <row r="76" spans="1:10" x14ac:dyDescent="0.3">
      <c r="A76" s="4" t="s">
        <v>1499</v>
      </c>
      <c r="B76" s="4" t="s">
        <v>703</v>
      </c>
      <c r="C76" s="4" t="s">
        <v>704</v>
      </c>
      <c r="D76" s="31">
        <v>37540</v>
      </c>
      <c r="E76" s="3" t="s">
        <v>7226</v>
      </c>
      <c r="F76" s="3" t="str">
        <f>_xlfn.XLOOKUP(DIM_CUSTOMERS[[#This Row],[Country]],DIM_COUNTRIES!A:A,DIM_COUNTRIES!B:B)</f>
        <v>Europe</v>
      </c>
      <c r="G76" s="4" t="s">
        <v>2216</v>
      </c>
      <c r="H76" s="4" t="s">
        <v>6807</v>
      </c>
      <c r="I76" s="15">
        <f ca="1">DATEDIF(DIM_CUSTOMERS[[#This Row],[BirthDate]],TODAY(),"Y")</f>
        <v>22</v>
      </c>
      <c r="J76" s="15" t="str">
        <f t="shared" ca="1" si="1"/>
        <v>Child</v>
      </c>
    </row>
    <row r="77" spans="1:10" x14ac:dyDescent="0.3">
      <c r="A77" s="4" t="s">
        <v>1549</v>
      </c>
      <c r="B77" s="4" t="s">
        <v>801</v>
      </c>
      <c r="C77" s="4" t="s">
        <v>802</v>
      </c>
      <c r="D77" s="31">
        <v>18239</v>
      </c>
      <c r="E77" s="3" t="s">
        <v>7226</v>
      </c>
      <c r="F77" s="3" t="str">
        <f>_xlfn.XLOOKUP(DIM_CUSTOMERS[[#This Row],[Country]],DIM_COUNTRIES!A:A,DIM_COUNTRIES!B:B)</f>
        <v>Asia</v>
      </c>
      <c r="G77" s="4" t="s">
        <v>2223</v>
      </c>
      <c r="H77" s="4" t="s">
        <v>6807</v>
      </c>
      <c r="I77" s="15">
        <f ca="1">DATEDIF(DIM_CUSTOMERS[[#This Row],[BirthDate]],TODAY(),"Y")</f>
        <v>75</v>
      </c>
      <c r="J77" s="15" t="str">
        <f t="shared" ca="1" si="1"/>
        <v>Senior</v>
      </c>
    </row>
    <row r="78" spans="1:10" x14ac:dyDescent="0.3">
      <c r="A78" s="4" t="s">
        <v>1619</v>
      </c>
      <c r="B78" s="4" t="s">
        <v>940</v>
      </c>
      <c r="C78" s="4" t="s">
        <v>941</v>
      </c>
      <c r="D78" s="31">
        <v>25196</v>
      </c>
      <c r="E78" s="3" t="s">
        <v>7225</v>
      </c>
      <c r="F78" s="3" t="str">
        <f>_xlfn.XLOOKUP(DIM_CUSTOMERS[[#This Row],[Country]],DIM_COUNTRIES!A:A,DIM_COUNTRIES!B:B)</f>
        <v>North America</v>
      </c>
      <c r="G78" s="4" t="s">
        <v>2326</v>
      </c>
      <c r="H78" s="4" t="s">
        <v>6807</v>
      </c>
      <c r="I78" s="15">
        <f ca="1">DATEDIF(DIM_CUSTOMERS[[#This Row],[BirthDate]],TODAY(),"Y")</f>
        <v>56</v>
      </c>
      <c r="J78" s="15" t="str">
        <f t="shared" ca="1" si="1"/>
        <v>Adult</v>
      </c>
    </row>
    <row r="79" spans="1:10" x14ac:dyDescent="0.3">
      <c r="A79" s="4" t="s">
        <v>1579</v>
      </c>
      <c r="B79" s="4" t="s">
        <v>860</v>
      </c>
      <c r="C79" s="4" t="s">
        <v>861</v>
      </c>
      <c r="D79" s="31">
        <v>27067</v>
      </c>
      <c r="E79" s="3" t="s">
        <v>7226</v>
      </c>
      <c r="F79" s="3" t="str">
        <f>_xlfn.XLOOKUP(DIM_CUSTOMERS[[#This Row],[Country]],DIM_COUNTRIES!A:A,DIM_COUNTRIES!B:B)</f>
        <v>Europe</v>
      </c>
      <c r="G79" s="4" t="s">
        <v>2224</v>
      </c>
      <c r="H79" s="4" t="s">
        <v>6807</v>
      </c>
      <c r="I79" s="15">
        <f ca="1">DATEDIF(DIM_CUSTOMERS[[#This Row],[BirthDate]],TODAY(),"Y")</f>
        <v>51</v>
      </c>
      <c r="J79" s="15" t="str">
        <f t="shared" ca="1" si="1"/>
        <v>Adult</v>
      </c>
    </row>
    <row r="80" spans="1:10" x14ac:dyDescent="0.3">
      <c r="A80" s="4" t="s">
        <v>1142</v>
      </c>
      <c r="B80" s="4" t="s">
        <v>5</v>
      </c>
      <c r="C80" s="4" t="s">
        <v>6</v>
      </c>
      <c r="D80" s="31">
        <v>23630</v>
      </c>
      <c r="E80" s="3" t="s">
        <v>7225</v>
      </c>
      <c r="F80" s="3" t="str">
        <f>_xlfn.XLOOKUP(DIM_CUSTOMERS[[#This Row],[Country]],DIM_COUNTRIES!A:A,DIM_COUNTRIES!B:B)</f>
        <v>Asia</v>
      </c>
      <c r="G80" s="4" t="s">
        <v>2282</v>
      </c>
      <c r="H80" s="4" t="s">
        <v>6807</v>
      </c>
      <c r="I80" s="15">
        <f ca="1">DATEDIF(DIM_CUSTOMERS[[#This Row],[BirthDate]],TODAY(),"Y")</f>
        <v>60</v>
      </c>
      <c r="J80" s="15" t="str">
        <f t="shared" ca="1" si="1"/>
        <v>Adult</v>
      </c>
    </row>
    <row r="81" spans="1:10" x14ac:dyDescent="0.3">
      <c r="A81" s="4" t="s">
        <v>1171</v>
      </c>
      <c r="B81" s="4" t="s">
        <v>63</v>
      </c>
      <c r="C81" s="4" t="s">
        <v>64</v>
      </c>
      <c r="D81" s="31">
        <v>34137</v>
      </c>
      <c r="E81" s="3" t="s">
        <v>7225</v>
      </c>
      <c r="F81" s="3" t="str">
        <f>_xlfn.XLOOKUP(DIM_CUSTOMERS[[#This Row],[Country]],DIM_COUNTRIES!A:A,DIM_COUNTRIES!B:B)</f>
        <v>Europe</v>
      </c>
      <c r="G81" s="4" t="s">
        <v>2280</v>
      </c>
      <c r="H81" s="4" t="s">
        <v>6807</v>
      </c>
      <c r="I81" s="15">
        <f ca="1">DATEDIF(DIM_CUSTOMERS[[#This Row],[BirthDate]],TODAY(),"Y")</f>
        <v>31</v>
      </c>
      <c r="J81" s="15" t="str">
        <f t="shared" ca="1" si="1"/>
        <v>Adult</v>
      </c>
    </row>
    <row r="82" spans="1:10" x14ac:dyDescent="0.3">
      <c r="A82" s="4" t="s">
        <v>1374</v>
      </c>
      <c r="B82" s="4" t="s">
        <v>463</v>
      </c>
      <c r="C82" s="4" t="s">
        <v>464</v>
      </c>
      <c r="D82" s="31">
        <v>26421</v>
      </c>
      <c r="E82" s="3" t="s">
        <v>7226</v>
      </c>
      <c r="F82" s="3" t="str">
        <f>_xlfn.XLOOKUP(DIM_CUSTOMERS[[#This Row],[Country]],DIM_COUNTRIES!A:A,DIM_COUNTRIES!B:B)</f>
        <v>North America</v>
      </c>
      <c r="G82" s="4" t="s">
        <v>2326</v>
      </c>
      <c r="H82" s="4" t="s">
        <v>6807</v>
      </c>
      <c r="I82" s="15">
        <f ca="1">DATEDIF(DIM_CUSTOMERS[[#This Row],[BirthDate]],TODAY(),"Y")</f>
        <v>53</v>
      </c>
      <c r="J82" s="15" t="str">
        <f t="shared" ca="1" si="1"/>
        <v>Adult</v>
      </c>
    </row>
    <row r="83" spans="1:10" x14ac:dyDescent="0.3">
      <c r="A83" s="4" t="s">
        <v>1190</v>
      </c>
      <c r="B83" s="4" t="s">
        <v>101</v>
      </c>
      <c r="C83" s="4" t="s">
        <v>102</v>
      </c>
      <c r="D83" s="31">
        <v>31590</v>
      </c>
      <c r="E83" s="3" t="s">
        <v>7225</v>
      </c>
      <c r="F83" s="3" t="str">
        <f>_xlfn.XLOOKUP(DIM_CUSTOMERS[[#This Row],[Country]],DIM_COUNTRIES!A:A,DIM_COUNTRIES!B:B)</f>
        <v>Asia</v>
      </c>
      <c r="G83" s="4" t="s">
        <v>2331</v>
      </c>
      <c r="H83" s="4" t="s">
        <v>6807</v>
      </c>
      <c r="I83" s="15">
        <f ca="1">DATEDIF(DIM_CUSTOMERS[[#This Row],[BirthDate]],TODAY(),"Y")</f>
        <v>38</v>
      </c>
      <c r="J83" s="15" t="str">
        <f t="shared" ca="1" si="1"/>
        <v>Adult</v>
      </c>
    </row>
    <row r="84" spans="1:10" x14ac:dyDescent="0.3">
      <c r="A84" s="4" t="s">
        <v>1552</v>
      </c>
      <c r="B84" s="4" t="s">
        <v>807</v>
      </c>
      <c r="C84" s="4" t="s">
        <v>808</v>
      </c>
      <c r="D84" s="31">
        <v>20829</v>
      </c>
      <c r="E84" s="3" t="s">
        <v>7225</v>
      </c>
      <c r="F84" s="3" t="str">
        <f>_xlfn.XLOOKUP(DIM_CUSTOMERS[[#This Row],[Country]],DIM_COUNTRIES!A:A,DIM_COUNTRIES!B:B)</f>
        <v>Asia</v>
      </c>
      <c r="G84" s="4" t="s">
        <v>2223</v>
      </c>
      <c r="H84" s="4" t="s">
        <v>6807</v>
      </c>
      <c r="I84" s="15">
        <f ca="1">DATEDIF(DIM_CUSTOMERS[[#This Row],[BirthDate]],TODAY(),"Y")</f>
        <v>68</v>
      </c>
      <c r="J84" s="15" t="str">
        <f t="shared" ca="1" si="1"/>
        <v>Senior</v>
      </c>
    </row>
    <row r="85" spans="1:10" x14ac:dyDescent="0.3">
      <c r="A85" s="4" t="s">
        <v>1542</v>
      </c>
      <c r="B85" s="4" t="s">
        <v>787</v>
      </c>
      <c r="C85" s="4" t="s">
        <v>788</v>
      </c>
      <c r="D85" s="31">
        <v>32547</v>
      </c>
      <c r="E85" s="3" t="s">
        <v>7225</v>
      </c>
      <c r="F85" s="3" t="str">
        <f>_xlfn.XLOOKUP(DIM_CUSTOMERS[[#This Row],[Country]],DIM_COUNTRIES!A:A,DIM_COUNTRIES!B:B)</f>
        <v>North America</v>
      </c>
      <c r="G85" s="4" t="s">
        <v>2326</v>
      </c>
      <c r="H85" s="4" t="s">
        <v>6807</v>
      </c>
      <c r="I85" s="15">
        <f ca="1">DATEDIF(DIM_CUSTOMERS[[#This Row],[BirthDate]],TODAY(),"Y")</f>
        <v>36</v>
      </c>
      <c r="J85" s="15" t="str">
        <f t="shared" ca="1" si="1"/>
        <v>Adult</v>
      </c>
    </row>
    <row r="86" spans="1:10" x14ac:dyDescent="0.3">
      <c r="A86" s="4" t="s">
        <v>1577</v>
      </c>
      <c r="B86" s="4" t="s">
        <v>856</v>
      </c>
      <c r="C86" s="4" t="s">
        <v>857</v>
      </c>
      <c r="D86" s="31">
        <v>28019</v>
      </c>
      <c r="E86" s="3" t="s">
        <v>7226</v>
      </c>
      <c r="F86" s="3" t="str">
        <f>_xlfn.XLOOKUP(DIM_CUSTOMERS[[#This Row],[Country]],DIM_COUNTRIES!A:A,DIM_COUNTRIES!B:B)</f>
        <v>Europe</v>
      </c>
      <c r="G86" s="4" t="s">
        <v>2224</v>
      </c>
      <c r="H86" s="4" t="s">
        <v>6807</v>
      </c>
      <c r="I86" s="15">
        <f ca="1">DATEDIF(DIM_CUSTOMERS[[#This Row],[BirthDate]],TODAY(),"Y")</f>
        <v>48</v>
      </c>
      <c r="J86" s="15" t="str">
        <f t="shared" ca="1" si="1"/>
        <v>Adult</v>
      </c>
    </row>
    <row r="87" spans="1:10" x14ac:dyDescent="0.3">
      <c r="A87" s="4" t="s">
        <v>1296</v>
      </c>
      <c r="B87" s="4" t="s">
        <v>309</v>
      </c>
      <c r="C87" s="4" t="s">
        <v>310</v>
      </c>
      <c r="D87" s="31">
        <v>24793</v>
      </c>
      <c r="E87" s="3" t="s">
        <v>7226</v>
      </c>
      <c r="F87" s="3" t="str">
        <f>_xlfn.XLOOKUP(DIM_CUSTOMERS[[#This Row],[Country]],DIM_COUNTRIES!A:A,DIM_COUNTRIES!B:B)</f>
        <v>North America</v>
      </c>
      <c r="G87" s="4" t="s">
        <v>2326</v>
      </c>
      <c r="H87" s="4" t="s">
        <v>6807</v>
      </c>
      <c r="I87" s="15">
        <f ca="1">DATEDIF(DIM_CUSTOMERS[[#This Row],[BirthDate]],TODAY(),"Y")</f>
        <v>57</v>
      </c>
      <c r="J87" s="15" t="str">
        <f t="shared" ca="1" si="1"/>
        <v>Adult</v>
      </c>
    </row>
    <row r="88" spans="1:10" x14ac:dyDescent="0.3">
      <c r="A88" s="4" t="s">
        <v>1392</v>
      </c>
      <c r="B88" s="4" t="s">
        <v>498</v>
      </c>
      <c r="C88" s="4" t="s">
        <v>499</v>
      </c>
      <c r="D88" s="31">
        <v>23457</v>
      </c>
      <c r="E88" s="3" t="s">
        <v>7225</v>
      </c>
      <c r="F88" s="3" t="str">
        <f>_xlfn.XLOOKUP(DIM_CUSTOMERS[[#This Row],[Country]],DIM_COUNTRIES!A:A,DIM_COUNTRIES!B:B)</f>
        <v>North America</v>
      </c>
      <c r="G88" s="4" t="s">
        <v>2326</v>
      </c>
      <c r="H88" s="4" t="s">
        <v>6807</v>
      </c>
      <c r="I88" s="15">
        <f ca="1">DATEDIF(DIM_CUSTOMERS[[#This Row],[BirthDate]],TODAY(),"Y")</f>
        <v>61</v>
      </c>
      <c r="J88" s="15" t="str">
        <f t="shared" ca="1" si="1"/>
        <v>Adult</v>
      </c>
    </row>
    <row r="89" spans="1:10" x14ac:dyDescent="0.3">
      <c r="A89" s="4" t="s">
        <v>1717</v>
      </c>
      <c r="B89" s="4" t="s">
        <v>1128</v>
      </c>
      <c r="C89" s="4" t="s">
        <v>1129</v>
      </c>
      <c r="D89" s="31">
        <v>18549</v>
      </c>
      <c r="E89" s="3" t="s">
        <v>7225</v>
      </c>
      <c r="F89" s="3" t="str">
        <f>_xlfn.XLOOKUP(DIM_CUSTOMERS[[#This Row],[Country]],DIM_COUNTRIES!A:A,DIM_COUNTRIES!B:B)</f>
        <v>North America</v>
      </c>
      <c r="G89" s="4" t="s">
        <v>2326</v>
      </c>
      <c r="H89" s="4" t="s">
        <v>6807</v>
      </c>
      <c r="I89" s="15">
        <f ca="1">DATEDIF(DIM_CUSTOMERS[[#This Row],[BirthDate]],TODAY(),"Y")</f>
        <v>74</v>
      </c>
      <c r="J89" s="15" t="str">
        <f t="shared" ca="1" si="1"/>
        <v>Senior</v>
      </c>
    </row>
    <row r="90" spans="1:10" x14ac:dyDescent="0.3">
      <c r="A90" s="4" t="s">
        <v>1630</v>
      </c>
      <c r="B90" s="4" t="s">
        <v>962</v>
      </c>
      <c r="C90" s="4" t="s">
        <v>963</v>
      </c>
      <c r="D90" s="31">
        <v>23488</v>
      </c>
      <c r="E90" s="3" t="s">
        <v>7225</v>
      </c>
      <c r="F90" s="3" t="str">
        <f>_xlfn.XLOOKUP(DIM_CUSTOMERS[[#This Row],[Country]],DIM_COUNTRIES!A:A,DIM_COUNTRIES!B:B)</f>
        <v>North America</v>
      </c>
      <c r="G90" s="4" t="s">
        <v>2326</v>
      </c>
      <c r="H90" s="4" t="s">
        <v>6807</v>
      </c>
      <c r="I90" s="15">
        <f ca="1">DATEDIF(DIM_CUSTOMERS[[#This Row],[BirthDate]],TODAY(),"Y")</f>
        <v>61</v>
      </c>
      <c r="J90" s="15" t="str">
        <f t="shared" ca="1" si="1"/>
        <v>Adult</v>
      </c>
    </row>
    <row r="91" spans="1:10" x14ac:dyDescent="0.3">
      <c r="A91" s="4" t="s">
        <v>1495</v>
      </c>
      <c r="B91" s="4" t="s">
        <v>696</v>
      </c>
      <c r="C91" s="4" t="s">
        <v>697</v>
      </c>
      <c r="D91" s="31">
        <v>25511</v>
      </c>
      <c r="E91" s="3" t="s">
        <v>7225</v>
      </c>
      <c r="F91" s="3" t="str">
        <f>_xlfn.XLOOKUP(DIM_CUSTOMERS[[#This Row],[Country]],DIM_COUNTRIES!A:A,DIM_COUNTRIES!B:B)</f>
        <v>Europe</v>
      </c>
      <c r="G91" s="4" t="s">
        <v>2216</v>
      </c>
      <c r="H91" s="4" t="s">
        <v>6807</v>
      </c>
      <c r="I91" s="15">
        <f ca="1">DATEDIF(DIM_CUSTOMERS[[#This Row],[BirthDate]],TODAY(),"Y")</f>
        <v>55</v>
      </c>
      <c r="J91" s="15" t="str">
        <f t="shared" ca="1" si="1"/>
        <v>Adult</v>
      </c>
    </row>
    <row r="92" spans="1:10" x14ac:dyDescent="0.3">
      <c r="A92" s="4" t="s">
        <v>1629</v>
      </c>
      <c r="B92" s="4" t="s">
        <v>960</v>
      </c>
      <c r="C92" s="4" t="s">
        <v>961</v>
      </c>
      <c r="D92" s="31">
        <v>38183</v>
      </c>
      <c r="E92" s="3" t="s">
        <v>7225</v>
      </c>
      <c r="F92" s="3" t="str">
        <f>_xlfn.XLOOKUP(DIM_CUSTOMERS[[#This Row],[Country]],DIM_COUNTRIES!A:A,DIM_COUNTRIES!B:B)</f>
        <v>North America</v>
      </c>
      <c r="G92" s="4" t="s">
        <v>2326</v>
      </c>
      <c r="H92" s="4" t="s">
        <v>6807</v>
      </c>
      <c r="I92" s="15">
        <f ca="1">DATEDIF(DIM_CUSTOMERS[[#This Row],[BirthDate]],TODAY(),"Y")</f>
        <v>20</v>
      </c>
      <c r="J92" s="15" t="str">
        <f t="shared" ca="1" si="1"/>
        <v>Child</v>
      </c>
    </row>
    <row r="93" spans="1:10" x14ac:dyDescent="0.3">
      <c r="A93" s="4" t="s">
        <v>1440</v>
      </c>
      <c r="B93" s="4" t="s">
        <v>592</v>
      </c>
      <c r="C93" s="4" t="s">
        <v>593</v>
      </c>
      <c r="D93" s="31">
        <v>20032</v>
      </c>
      <c r="E93" s="3" t="s">
        <v>7226</v>
      </c>
      <c r="F93" s="3" t="str">
        <f>_xlfn.XLOOKUP(DIM_CUSTOMERS[[#This Row],[Country]],DIM_COUNTRIES!A:A,DIM_COUNTRIES!B:B)</f>
        <v>Europe</v>
      </c>
      <c r="G93" s="4" t="s">
        <v>2187</v>
      </c>
      <c r="H93" s="4" t="s">
        <v>6807</v>
      </c>
      <c r="I93" s="15">
        <f ca="1">DATEDIF(DIM_CUSTOMERS[[#This Row],[BirthDate]],TODAY(),"Y")</f>
        <v>70</v>
      </c>
      <c r="J93" s="15" t="str">
        <f t="shared" ca="1" si="1"/>
        <v>Senior</v>
      </c>
    </row>
    <row r="94" spans="1:10" x14ac:dyDescent="0.3">
      <c r="A94" s="4" t="s">
        <v>1438</v>
      </c>
      <c r="B94" s="4" t="s">
        <v>588</v>
      </c>
      <c r="C94" s="4" t="s">
        <v>589</v>
      </c>
      <c r="D94" s="31">
        <v>16783</v>
      </c>
      <c r="E94" s="3" t="s">
        <v>7225</v>
      </c>
      <c r="F94" s="3" t="str">
        <f>_xlfn.XLOOKUP(DIM_CUSTOMERS[[#This Row],[Country]],DIM_COUNTRIES!A:A,DIM_COUNTRIES!B:B)</f>
        <v>Europe</v>
      </c>
      <c r="G94" s="4" t="s">
        <v>2186</v>
      </c>
      <c r="H94" s="4" t="s">
        <v>6807</v>
      </c>
      <c r="I94" s="15">
        <f ca="1">DATEDIF(DIM_CUSTOMERS[[#This Row],[BirthDate]],TODAY(),"Y")</f>
        <v>79</v>
      </c>
      <c r="J94" s="15" t="str">
        <f t="shared" ca="1" si="1"/>
        <v>Senior</v>
      </c>
    </row>
    <row r="95" spans="1:10" x14ac:dyDescent="0.3">
      <c r="A95" s="4" t="s">
        <v>1489</v>
      </c>
      <c r="B95" s="4" t="s">
        <v>685</v>
      </c>
      <c r="C95" s="4" t="s">
        <v>686</v>
      </c>
      <c r="D95" s="31">
        <v>33603</v>
      </c>
      <c r="E95" s="3" t="s">
        <v>7226</v>
      </c>
      <c r="F95" s="3" t="str">
        <f>_xlfn.XLOOKUP(DIM_CUSTOMERS[[#This Row],[Country]],DIM_COUNTRIES!A:A,DIM_COUNTRIES!B:B)</f>
        <v>Africa</v>
      </c>
      <c r="G95" s="4" t="s">
        <v>2211</v>
      </c>
      <c r="H95" s="4" t="s">
        <v>6808</v>
      </c>
      <c r="I95" s="15">
        <f ca="1">DATEDIF(DIM_CUSTOMERS[[#This Row],[BirthDate]],TODAY(),"Y")</f>
        <v>33</v>
      </c>
      <c r="J95" s="15" t="str">
        <f t="shared" ca="1" si="1"/>
        <v>Adult</v>
      </c>
    </row>
    <row r="96" spans="1:10" x14ac:dyDescent="0.3">
      <c r="A96" s="4" t="s">
        <v>1613</v>
      </c>
      <c r="B96" s="4" t="s">
        <v>928</v>
      </c>
      <c r="C96" s="4" t="s">
        <v>929</v>
      </c>
      <c r="D96" s="31">
        <v>35630</v>
      </c>
      <c r="E96" s="3" t="s">
        <v>7226</v>
      </c>
      <c r="F96" s="3" t="str">
        <f>_xlfn.XLOOKUP(DIM_CUSTOMERS[[#This Row],[Country]],DIM_COUNTRIES!A:A,DIM_COUNTRIES!B:B)</f>
        <v>Europe</v>
      </c>
      <c r="G96" s="4" t="s">
        <v>2241</v>
      </c>
      <c r="H96" s="4" t="s">
        <v>6808</v>
      </c>
      <c r="I96" s="15">
        <f ca="1">DATEDIF(DIM_CUSTOMERS[[#This Row],[BirthDate]],TODAY(),"Y")</f>
        <v>27</v>
      </c>
      <c r="J96" s="15" t="str">
        <f t="shared" ca="1" si="1"/>
        <v>Adult</v>
      </c>
    </row>
    <row r="97" spans="1:10" x14ac:dyDescent="0.3">
      <c r="A97" s="4" t="s">
        <v>1402</v>
      </c>
      <c r="B97" s="4" t="s">
        <v>518</v>
      </c>
      <c r="C97" s="4" t="s">
        <v>519</v>
      </c>
      <c r="D97" s="31">
        <v>24293</v>
      </c>
      <c r="E97" s="3" t="s">
        <v>7225</v>
      </c>
      <c r="F97" s="3" t="str">
        <f>_xlfn.XLOOKUP(DIM_CUSTOMERS[[#This Row],[Country]],DIM_COUNTRIES!A:A,DIM_COUNTRIES!B:B)</f>
        <v>South America</v>
      </c>
      <c r="G97" s="4" t="s">
        <v>2177</v>
      </c>
      <c r="H97" s="4" t="s">
        <v>6807</v>
      </c>
      <c r="I97" s="15">
        <f ca="1">DATEDIF(DIM_CUSTOMERS[[#This Row],[BirthDate]],TODAY(),"Y")</f>
        <v>58</v>
      </c>
      <c r="J97" s="15" t="str">
        <f t="shared" ca="1" si="1"/>
        <v>Adult</v>
      </c>
    </row>
    <row r="98" spans="1:10" x14ac:dyDescent="0.3">
      <c r="A98" s="4" t="s">
        <v>1472</v>
      </c>
      <c r="B98" s="4" t="s">
        <v>655</v>
      </c>
      <c r="C98" s="4" t="s">
        <v>656</v>
      </c>
      <c r="D98" s="31">
        <v>25527</v>
      </c>
      <c r="E98" s="3" t="s">
        <v>7225</v>
      </c>
      <c r="F98" s="3" t="str">
        <f>_xlfn.XLOOKUP(DIM_CUSTOMERS[[#This Row],[Country]],DIM_COUNTRIES!A:A,DIM_COUNTRIES!B:B)</f>
        <v>Europe</v>
      </c>
      <c r="G98" s="4" t="s">
        <v>2206</v>
      </c>
      <c r="H98" s="4" t="s">
        <v>6807</v>
      </c>
      <c r="I98" s="15">
        <f ca="1">DATEDIF(DIM_CUSTOMERS[[#This Row],[BirthDate]],TODAY(),"Y")</f>
        <v>55</v>
      </c>
      <c r="J98" s="15" t="str">
        <f t="shared" ca="1" si="1"/>
        <v>Adult</v>
      </c>
    </row>
    <row r="99" spans="1:10" x14ac:dyDescent="0.3">
      <c r="A99" s="4" t="s">
        <v>1452</v>
      </c>
      <c r="B99" s="4" t="s">
        <v>616</v>
      </c>
      <c r="C99" s="4" t="s">
        <v>617</v>
      </c>
      <c r="D99" s="31">
        <v>23660</v>
      </c>
      <c r="E99" s="3" t="s">
        <v>7225</v>
      </c>
      <c r="F99" s="3" t="str">
        <f>_xlfn.XLOOKUP(DIM_CUSTOMERS[[#This Row],[Country]],DIM_COUNTRIES!A:A,DIM_COUNTRIES!B:B)</f>
        <v>Africa</v>
      </c>
      <c r="G99" s="4" t="s">
        <v>2196</v>
      </c>
      <c r="H99" s="4" t="s">
        <v>6807</v>
      </c>
      <c r="I99" s="15">
        <f ca="1">DATEDIF(DIM_CUSTOMERS[[#This Row],[BirthDate]],TODAY(),"Y")</f>
        <v>60</v>
      </c>
      <c r="J99" s="15" t="str">
        <f t="shared" ca="1" si="1"/>
        <v>Adult</v>
      </c>
    </row>
    <row r="100" spans="1:10" x14ac:dyDescent="0.3">
      <c r="A100" s="4" t="s">
        <v>1424</v>
      </c>
      <c r="B100" s="4" t="s">
        <v>561</v>
      </c>
      <c r="C100" s="4" t="s">
        <v>562</v>
      </c>
      <c r="D100" s="31">
        <v>25413</v>
      </c>
      <c r="E100" s="3" t="s">
        <v>7226</v>
      </c>
      <c r="F100" s="3" t="str">
        <f>_xlfn.XLOOKUP(DIM_CUSTOMERS[[#This Row],[Country]],DIM_COUNTRIES!A:A,DIM_COUNTRIES!B:B)</f>
        <v>Asia</v>
      </c>
      <c r="G100" s="4" t="s">
        <v>2178</v>
      </c>
      <c r="H100" s="4" t="s">
        <v>6807</v>
      </c>
      <c r="I100" s="15">
        <f ca="1">DATEDIF(DIM_CUSTOMERS[[#This Row],[BirthDate]],TODAY(),"Y")</f>
        <v>55</v>
      </c>
      <c r="J100" s="15" t="str">
        <f t="shared" ca="1" si="1"/>
        <v>Adult</v>
      </c>
    </row>
    <row r="101" spans="1:10" x14ac:dyDescent="0.3">
      <c r="A101" s="4" t="s">
        <v>1263</v>
      </c>
      <c r="B101" s="4" t="s">
        <v>246</v>
      </c>
      <c r="C101" s="4" t="s">
        <v>247</v>
      </c>
      <c r="D101" s="31">
        <v>17931</v>
      </c>
      <c r="E101" s="3" t="s">
        <v>7226</v>
      </c>
      <c r="F101" s="3" t="str">
        <f>_xlfn.XLOOKUP(DIM_CUSTOMERS[[#This Row],[Country]],DIM_COUNTRIES!A:A,DIM_COUNTRIES!B:B)</f>
        <v>North America</v>
      </c>
      <c r="G101" s="4" t="s">
        <v>2326</v>
      </c>
      <c r="H101" s="4" t="s">
        <v>6807</v>
      </c>
      <c r="I101" s="15">
        <f ca="1">DATEDIF(DIM_CUSTOMERS[[#This Row],[BirthDate]],TODAY(),"Y")</f>
        <v>76</v>
      </c>
      <c r="J101" s="15" t="str">
        <f t="shared" ca="1" si="1"/>
        <v>Senior</v>
      </c>
    </row>
    <row r="102" spans="1:10" x14ac:dyDescent="0.3">
      <c r="A102" s="4" t="s">
        <v>1279</v>
      </c>
      <c r="B102" s="4" t="s">
        <v>277</v>
      </c>
      <c r="C102" s="4" t="s">
        <v>278</v>
      </c>
      <c r="D102" s="31">
        <v>36761</v>
      </c>
      <c r="E102" s="3" t="s">
        <v>7226</v>
      </c>
      <c r="F102" s="3" t="str">
        <f>_xlfn.XLOOKUP(DIM_CUSTOMERS[[#This Row],[Country]],DIM_COUNTRIES!A:A,DIM_COUNTRIES!B:B)</f>
        <v>North America</v>
      </c>
      <c r="G102" s="4" t="s">
        <v>2326</v>
      </c>
      <c r="H102" s="4" t="s">
        <v>6808</v>
      </c>
      <c r="I102" s="15">
        <f ca="1">DATEDIF(DIM_CUSTOMERS[[#This Row],[BirthDate]],TODAY(),"Y")</f>
        <v>24</v>
      </c>
      <c r="J102" s="15" t="str">
        <f t="shared" ca="1" si="1"/>
        <v>Adult</v>
      </c>
    </row>
    <row r="103" spans="1:10" x14ac:dyDescent="0.3">
      <c r="A103" s="4" t="s">
        <v>1269</v>
      </c>
      <c r="B103" s="4" t="s">
        <v>258</v>
      </c>
      <c r="C103" s="4" t="s">
        <v>259</v>
      </c>
      <c r="D103" s="31">
        <v>32902</v>
      </c>
      <c r="E103" s="3" t="s">
        <v>7226</v>
      </c>
      <c r="F103" s="3" t="str">
        <f>_xlfn.XLOOKUP(DIM_CUSTOMERS[[#This Row],[Country]],DIM_COUNTRIES!A:A,DIM_COUNTRIES!B:B)</f>
        <v>North America</v>
      </c>
      <c r="G103" s="4" t="s">
        <v>2326</v>
      </c>
      <c r="H103" s="4" t="s">
        <v>6807</v>
      </c>
      <c r="I103" s="15">
        <f ca="1">DATEDIF(DIM_CUSTOMERS[[#This Row],[BirthDate]],TODAY(),"Y")</f>
        <v>35</v>
      </c>
      <c r="J103" s="15" t="str">
        <f t="shared" ca="1" si="1"/>
        <v>Adult</v>
      </c>
    </row>
    <row r="104" spans="1:10" x14ac:dyDescent="0.3">
      <c r="A104" s="4" t="s">
        <v>1715</v>
      </c>
      <c r="B104" s="4" t="s">
        <v>1124</v>
      </c>
      <c r="C104" s="4" t="s">
        <v>1125</v>
      </c>
      <c r="D104" s="31">
        <v>26248</v>
      </c>
      <c r="E104" s="3" t="s">
        <v>7225</v>
      </c>
      <c r="F104" s="3" t="str">
        <f>_xlfn.XLOOKUP(DIM_CUSTOMERS[[#This Row],[Country]],DIM_COUNTRIES!A:A,DIM_COUNTRIES!B:B)</f>
        <v>North America</v>
      </c>
      <c r="G104" s="4" t="s">
        <v>2326</v>
      </c>
      <c r="H104" s="4" t="s">
        <v>6807</v>
      </c>
      <c r="I104" s="15">
        <f ca="1">DATEDIF(DIM_CUSTOMERS[[#This Row],[BirthDate]],TODAY(),"Y")</f>
        <v>53</v>
      </c>
      <c r="J104" s="15" t="str">
        <f t="shared" ca="1" si="1"/>
        <v>Adult</v>
      </c>
    </row>
    <row r="105" spans="1:10" x14ac:dyDescent="0.3">
      <c r="A105" s="4" t="s">
        <v>1433</v>
      </c>
      <c r="B105" s="4" t="s">
        <v>579</v>
      </c>
      <c r="C105" s="4" t="s">
        <v>580</v>
      </c>
      <c r="D105" s="31">
        <v>38643</v>
      </c>
      <c r="E105" s="3" t="s">
        <v>7225</v>
      </c>
      <c r="F105" s="3" t="str">
        <f>_xlfn.XLOOKUP(DIM_CUSTOMERS[[#This Row],[Country]],DIM_COUNTRIES!A:A,DIM_COUNTRIES!B:B)</f>
        <v>Europe</v>
      </c>
      <c r="G105" s="4" t="s">
        <v>2183</v>
      </c>
      <c r="H105" s="4" t="s">
        <v>6807</v>
      </c>
      <c r="I105" s="15">
        <f ca="1">DATEDIF(DIM_CUSTOMERS[[#This Row],[BirthDate]],TODAY(),"Y")</f>
        <v>19</v>
      </c>
      <c r="J105" s="15" t="str">
        <f t="shared" ca="1" si="1"/>
        <v>Child</v>
      </c>
    </row>
    <row r="106" spans="1:10" x14ac:dyDescent="0.3">
      <c r="A106" s="4" t="s">
        <v>1343</v>
      </c>
      <c r="B106" s="4" t="s">
        <v>401</v>
      </c>
      <c r="C106" s="4" t="s">
        <v>402</v>
      </c>
      <c r="D106" s="31">
        <v>35447</v>
      </c>
      <c r="E106" s="3" t="s">
        <v>7225</v>
      </c>
      <c r="F106" s="3" t="str">
        <f>_xlfn.XLOOKUP(DIM_CUSTOMERS[[#This Row],[Country]],DIM_COUNTRIES!A:A,DIM_COUNTRIES!B:B)</f>
        <v>South America</v>
      </c>
      <c r="G106" s="4" t="s">
        <v>2149</v>
      </c>
      <c r="H106" s="4" t="s">
        <v>6808</v>
      </c>
      <c r="I106" s="15">
        <f ca="1">DATEDIF(DIM_CUSTOMERS[[#This Row],[BirthDate]],TODAY(),"Y")</f>
        <v>28</v>
      </c>
      <c r="J106" s="15" t="str">
        <f t="shared" ca="1" si="1"/>
        <v>Adult</v>
      </c>
    </row>
    <row r="107" spans="1:10" x14ac:dyDescent="0.3">
      <c r="A107" s="4" t="s">
        <v>1157</v>
      </c>
      <c r="B107" s="4" t="s">
        <v>35</v>
      </c>
      <c r="C107" s="4" t="s">
        <v>36</v>
      </c>
      <c r="D107" s="31">
        <v>20901</v>
      </c>
      <c r="E107" s="3" t="s">
        <v>7226</v>
      </c>
      <c r="F107" s="3" t="str">
        <f>_xlfn.XLOOKUP(DIM_CUSTOMERS[[#This Row],[Country]],DIM_COUNTRIES!A:A,DIM_COUNTRIES!B:B)</f>
        <v>North America</v>
      </c>
      <c r="G107" s="4" t="s">
        <v>2326</v>
      </c>
      <c r="H107" s="4" t="s">
        <v>6807</v>
      </c>
      <c r="I107" s="15">
        <f ca="1">DATEDIF(DIM_CUSTOMERS[[#This Row],[BirthDate]],TODAY(),"Y")</f>
        <v>68</v>
      </c>
      <c r="J107" s="15" t="str">
        <f t="shared" ca="1" si="1"/>
        <v>Senior</v>
      </c>
    </row>
    <row r="108" spans="1:10" x14ac:dyDescent="0.3">
      <c r="A108" s="4" t="s">
        <v>1516</v>
      </c>
      <c r="B108" s="4" t="s">
        <v>737</v>
      </c>
      <c r="C108" s="4" t="s">
        <v>738</v>
      </c>
      <c r="D108" s="31">
        <v>29042</v>
      </c>
      <c r="E108" s="3" t="s">
        <v>7225</v>
      </c>
      <c r="F108" s="3" t="str">
        <f>_xlfn.XLOOKUP(DIM_CUSTOMERS[[#This Row],[Country]],DIM_COUNTRIES!A:A,DIM_COUNTRIES!B:B)</f>
        <v>Europe</v>
      </c>
      <c r="G108" s="4" t="s">
        <v>2216</v>
      </c>
      <c r="H108" s="4" t="s">
        <v>6807</v>
      </c>
      <c r="I108" s="15">
        <f ca="1">DATEDIF(DIM_CUSTOMERS[[#This Row],[BirthDate]],TODAY(),"Y")</f>
        <v>45</v>
      </c>
      <c r="J108" s="15" t="str">
        <f t="shared" ca="1" si="1"/>
        <v>Adult</v>
      </c>
    </row>
    <row r="109" spans="1:10" x14ac:dyDescent="0.3">
      <c r="A109" s="4" t="s">
        <v>1537</v>
      </c>
      <c r="B109" s="4" t="s">
        <v>777</v>
      </c>
      <c r="C109" s="4" t="s">
        <v>778</v>
      </c>
      <c r="D109" s="31">
        <v>26065</v>
      </c>
      <c r="E109" s="3" t="s">
        <v>7226</v>
      </c>
      <c r="F109" s="3" t="str">
        <f>_xlfn.XLOOKUP(DIM_CUSTOMERS[[#This Row],[Country]],DIM_COUNTRIES!A:A,DIM_COUNTRIES!B:B)</f>
        <v>Asia</v>
      </c>
      <c r="G109" s="4" t="s">
        <v>2220</v>
      </c>
      <c r="H109" s="4" t="s">
        <v>6807</v>
      </c>
      <c r="I109" s="15">
        <f ca="1">DATEDIF(DIM_CUSTOMERS[[#This Row],[BirthDate]],TODAY(),"Y")</f>
        <v>54</v>
      </c>
      <c r="J109" s="15" t="str">
        <f t="shared" ca="1" si="1"/>
        <v>Adult</v>
      </c>
    </row>
    <row r="110" spans="1:10" x14ac:dyDescent="0.3">
      <c r="A110" s="4" t="s">
        <v>1368</v>
      </c>
      <c r="B110" s="4" t="s">
        <v>451</v>
      </c>
      <c r="C110" s="4" t="s">
        <v>452</v>
      </c>
      <c r="D110" s="31">
        <v>28567</v>
      </c>
      <c r="E110" s="3" t="s">
        <v>7225</v>
      </c>
      <c r="F110" s="3" t="str">
        <f>_xlfn.XLOOKUP(DIM_CUSTOMERS[[#This Row],[Country]],DIM_COUNTRIES!A:A,DIM_COUNTRIES!B:B)</f>
        <v>Europe</v>
      </c>
      <c r="G110" s="4" t="s">
        <v>2158</v>
      </c>
      <c r="H110" s="4" t="s">
        <v>6807</v>
      </c>
      <c r="I110" s="15">
        <f ca="1">DATEDIF(DIM_CUSTOMERS[[#This Row],[BirthDate]],TODAY(),"Y")</f>
        <v>47</v>
      </c>
      <c r="J110" s="15" t="str">
        <f t="shared" ca="1" si="1"/>
        <v>Adult</v>
      </c>
    </row>
    <row r="111" spans="1:10" x14ac:dyDescent="0.3">
      <c r="A111" s="4" t="s">
        <v>1485</v>
      </c>
      <c r="B111" s="4" t="s">
        <v>677</v>
      </c>
      <c r="C111" s="4" t="s">
        <v>678</v>
      </c>
      <c r="D111" s="31">
        <v>23353</v>
      </c>
      <c r="E111" s="3" t="s">
        <v>7226</v>
      </c>
      <c r="F111" s="3" t="str">
        <f>_xlfn.XLOOKUP(DIM_CUSTOMERS[[#This Row],[Country]],DIM_COUNTRIES!A:A,DIM_COUNTRIES!B:B)</f>
        <v>Europe</v>
      </c>
      <c r="G111" s="4" t="s">
        <v>2208</v>
      </c>
      <c r="H111" s="4" t="s">
        <v>6807</v>
      </c>
      <c r="I111" s="15">
        <f ca="1">DATEDIF(DIM_CUSTOMERS[[#This Row],[BirthDate]],TODAY(),"Y")</f>
        <v>61</v>
      </c>
      <c r="J111" s="15" t="str">
        <f t="shared" ca="1" si="1"/>
        <v>Adult</v>
      </c>
    </row>
    <row r="112" spans="1:10" x14ac:dyDescent="0.3">
      <c r="A112" s="4" t="s">
        <v>1454</v>
      </c>
      <c r="B112" s="4" t="s">
        <v>620</v>
      </c>
      <c r="C112" s="4" t="s">
        <v>621</v>
      </c>
      <c r="D112" s="31">
        <v>16423</v>
      </c>
      <c r="E112" s="3" t="s">
        <v>7225</v>
      </c>
      <c r="F112" s="3" t="str">
        <f>_xlfn.XLOOKUP(DIM_CUSTOMERS[[#This Row],[Country]],DIM_COUNTRIES!A:A,DIM_COUNTRIES!B:B)</f>
        <v>Africa</v>
      </c>
      <c r="G112" s="4" t="s">
        <v>2198</v>
      </c>
      <c r="H112" s="4" t="s">
        <v>6807</v>
      </c>
      <c r="I112" s="15">
        <f ca="1">DATEDIF(DIM_CUSTOMERS[[#This Row],[BirthDate]],TODAY(),"Y")</f>
        <v>80</v>
      </c>
      <c r="J112" s="15" t="str">
        <f t="shared" ca="1" si="1"/>
        <v>Senior</v>
      </c>
    </row>
    <row r="113" spans="1:10" x14ac:dyDescent="0.3">
      <c r="A113" s="4" t="s">
        <v>1259</v>
      </c>
      <c r="B113" s="4" t="s">
        <v>238</v>
      </c>
      <c r="C113" s="4" t="s">
        <v>239</v>
      </c>
      <c r="D113" s="31">
        <v>20307</v>
      </c>
      <c r="E113" s="3" t="s">
        <v>7225</v>
      </c>
      <c r="F113" s="3" t="str">
        <f>_xlfn.XLOOKUP(DIM_CUSTOMERS[[#This Row],[Country]],DIM_COUNTRIES!A:A,DIM_COUNTRIES!B:B)</f>
        <v>North America</v>
      </c>
      <c r="G113" s="4" t="s">
        <v>2326</v>
      </c>
      <c r="H113" s="4" t="s">
        <v>6807</v>
      </c>
      <c r="I113" s="15">
        <f ca="1">DATEDIF(DIM_CUSTOMERS[[#This Row],[BirthDate]],TODAY(),"Y")</f>
        <v>69</v>
      </c>
      <c r="J113" s="15" t="str">
        <f t="shared" ca="1" si="1"/>
        <v>Senior</v>
      </c>
    </row>
    <row r="114" spans="1:10" x14ac:dyDescent="0.3">
      <c r="A114" s="4" t="s">
        <v>1687</v>
      </c>
      <c r="B114" s="4" t="s">
        <v>1070</v>
      </c>
      <c r="C114" s="4" t="s">
        <v>1071</v>
      </c>
      <c r="D114" s="31">
        <v>28415</v>
      </c>
      <c r="E114" s="3" t="s">
        <v>7225</v>
      </c>
      <c r="F114" s="3" t="str">
        <f>_xlfn.XLOOKUP(DIM_CUSTOMERS[[#This Row],[Country]],DIM_COUNTRIES!A:A,DIM_COUNTRIES!B:B)</f>
        <v>North America</v>
      </c>
      <c r="G114" s="4" t="s">
        <v>2326</v>
      </c>
      <c r="H114" s="4" t="s">
        <v>6807</v>
      </c>
      <c r="I114" s="15">
        <f ca="1">DATEDIF(DIM_CUSTOMERS[[#This Row],[BirthDate]],TODAY(),"Y")</f>
        <v>47</v>
      </c>
      <c r="J114" s="15" t="str">
        <f t="shared" ca="1" si="1"/>
        <v>Adult</v>
      </c>
    </row>
    <row r="115" spans="1:10" x14ac:dyDescent="0.3">
      <c r="A115" s="4" t="s">
        <v>1625</v>
      </c>
      <c r="B115" s="4" t="s">
        <v>952</v>
      </c>
      <c r="C115" s="4" t="s">
        <v>953</v>
      </c>
      <c r="D115" s="31">
        <v>34454</v>
      </c>
      <c r="E115" s="3" t="s">
        <v>7225</v>
      </c>
      <c r="F115" s="3" t="str">
        <f>_xlfn.XLOOKUP(DIM_CUSTOMERS[[#This Row],[Country]],DIM_COUNTRIES!A:A,DIM_COUNTRIES!B:B)</f>
        <v>North America</v>
      </c>
      <c r="G115" s="4" t="s">
        <v>2326</v>
      </c>
      <c r="H115" s="4" t="s">
        <v>6807</v>
      </c>
      <c r="I115" s="15">
        <f ca="1">DATEDIF(DIM_CUSTOMERS[[#This Row],[BirthDate]],TODAY(),"Y")</f>
        <v>31</v>
      </c>
      <c r="J115" s="15" t="str">
        <f t="shared" ca="1" si="1"/>
        <v>Adult</v>
      </c>
    </row>
    <row r="116" spans="1:10" x14ac:dyDescent="0.3">
      <c r="A116" s="4" t="s">
        <v>1235</v>
      </c>
      <c r="B116" s="4" t="s">
        <v>190</v>
      </c>
      <c r="C116" s="4" t="s">
        <v>191</v>
      </c>
      <c r="D116" s="31">
        <v>33599</v>
      </c>
      <c r="E116" s="3" t="s">
        <v>7225</v>
      </c>
      <c r="F116" s="3" t="str">
        <f>_xlfn.XLOOKUP(DIM_CUSTOMERS[[#This Row],[Country]],DIM_COUNTRIES!A:A,DIM_COUNTRIES!B:B)</f>
        <v>Europe</v>
      </c>
      <c r="G116" s="4" t="s">
        <v>2304</v>
      </c>
      <c r="H116" s="4" t="s">
        <v>6808</v>
      </c>
      <c r="I116" s="15">
        <f ca="1">DATEDIF(DIM_CUSTOMERS[[#This Row],[BirthDate]],TODAY(),"Y")</f>
        <v>33</v>
      </c>
      <c r="J116" s="15" t="str">
        <f t="shared" ca="1" si="1"/>
        <v>Adult</v>
      </c>
    </row>
    <row r="117" spans="1:10" x14ac:dyDescent="0.3">
      <c r="A117" s="4" t="s">
        <v>1278</v>
      </c>
      <c r="B117" s="4" t="s">
        <v>275</v>
      </c>
      <c r="C117" s="4" t="s">
        <v>276</v>
      </c>
      <c r="D117" s="31">
        <v>22312</v>
      </c>
      <c r="E117" s="3" t="s">
        <v>7226</v>
      </c>
      <c r="F117" s="3" t="str">
        <f>_xlfn.XLOOKUP(DIM_CUSTOMERS[[#This Row],[Country]],DIM_COUNTRIES!A:A,DIM_COUNTRIES!B:B)</f>
        <v>Europe</v>
      </c>
      <c r="G117" s="4" t="s">
        <v>2265</v>
      </c>
      <c r="H117" s="4" t="s">
        <v>6807</v>
      </c>
      <c r="I117" s="15">
        <f ca="1">DATEDIF(DIM_CUSTOMERS[[#This Row],[BirthDate]],TODAY(),"Y")</f>
        <v>64</v>
      </c>
      <c r="J117" s="15" t="str">
        <f t="shared" ca="1" si="1"/>
        <v>Adult</v>
      </c>
    </row>
    <row r="118" spans="1:10" x14ac:dyDescent="0.3">
      <c r="A118" s="4" t="s">
        <v>1669</v>
      </c>
      <c r="B118" s="4" t="s">
        <v>1035</v>
      </c>
      <c r="C118" s="4" t="s">
        <v>1036</v>
      </c>
      <c r="D118" s="31">
        <v>26751</v>
      </c>
      <c r="E118" s="3" t="s">
        <v>7226</v>
      </c>
      <c r="F118" s="3" t="str">
        <f>_xlfn.XLOOKUP(DIM_CUSTOMERS[[#This Row],[Country]],DIM_COUNTRIES!A:A,DIM_COUNTRIES!B:B)</f>
        <v>North America</v>
      </c>
      <c r="G118" s="4" t="s">
        <v>2326</v>
      </c>
      <c r="H118" s="4" t="s">
        <v>6807</v>
      </c>
      <c r="I118" s="15">
        <f ca="1">DATEDIF(DIM_CUSTOMERS[[#This Row],[BirthDate]],TODAY(),"Y")</f>
        <v>52</v>
      </c>
      <c r="J118" s="15" t="str">
        <f t="shared" ca="1" si="1"/>
        <v>Adult</v>
      </c>
    </row>
    <row r="119" spans="1:10" x14ac:dyDescent="0.3">
      <c r="A119" s="4" t="s">
        <v>1562</v>
      </c>
      <c r="B119" s="4" t="s">
        <v>827</v>
      </c>
      <c r="C119" s="4" t="s">
        <v>828</v>
      </c>
      <c r="D119" s="31">
        <v>23200</v>
      </c>
      <c r="E119" s="3" t="s">
        <v>7226</v>
      </c>
      <c r="F119" s="3" t="str">
        <f>_xlfn.XLOOKUP(DIM_CUSTOMERS[[#This Row],[Country]],DIM_COUNTRIES!A:A,DIM_COUNTRIES!B:B)</f>
        <v>North America</v>
      </c>
      <c r="G119" s="4" t="s">
        <v>2326</v>
      </c>
      <c r="H119" s="4" t="s">
        <v>6807</v>
      </c>
      <c r="I119" s="15">
        <f ca="1">DATEDIF(DIM_CUSTOMERS[[#This Row],[BirthDate]],TODAY(),"Y")</f>
        <v>61</v>
      </c>
      <c r="J119" s="15" t="str">
        <f t="shared" ca="1" si="1"/>
        <v>Adult</v>
      </c>
    </row>
    <row r="120" spans="1:10" x14ac:dyDescent="0.3">
      <c r="A120" s="4" t="s">
        <v>1264</v>
      </c>
      <c r="B120" s="4" t="s">
        <v>248</v>
      </c>
      <c r="C120" s="4" t="s">
        <v>249</v>
      </c>
      <c r="D120" s="31">
        <v>19040</v>
      </c>
      <c r="E120" s="3" t="s">
        <v>7225</v>
      </c>
      <c r="F120" s="3" t="str">
        <f>_xlfn.XLOOKUP(DIM_CUSTOMERS[[#This Row],[Country]],DIM_COUNTRIES!A:A,DIM_COUNTRIES!B:B)</f>
        <v>Europe</v>
      </c>
      <c r="G120" s="4" t="s">
        <v>2216</v>
      </c>
      <c r="H120" s="4" t="s">
        <v>6807</v>
      </c>
      <c r="I120" s="15">
        <f ca="1">DATEDIF(DIM_CUSTOMERS[[#This Row],[BirthDate]],TODAY(),"Y")</f>
        <v>73</v>
      </c>
      <c r="J120" s="15" t="str">
        <f t="shared" ca="1" si="1"/>
        <v>Senior</v>
      </c>
    </row>
    <row r="121" spans="1:10" x14ac:dyDescent="0.3">
      <c r="A121" s="4" t="s">
        <v>1290</v>
      </c>
      <c r="B121" s="4" t="s">
        <v>298</v>
      </c>
      <c r="C121" s="4" t="s">
        <v>299</v>
      </c>
      <c r="D121" s="31">
        <v>37696</v>
      </c>
      <c r="E121" s="3" t="s">
        <v>7225</v>
      </c>
      <c r="F121" s="3" t="str">
        <f>_xlfn.XLOOKUP(DIM_CUSTOMERS[[#This Row],[Country]],DIM_COUNTRIES!A:A,DIM_COUNTRIES!B:B)</f>
        <v>South America</v>
      </c>
      <c r="G121" s="4" t="s">
        <v>2166</v>
      </c>
      <c r="H121" s="4" t="s">
        <v>6808</v>
      </c>
      <c r="I121" s="15">
        <f ca="1">DATEDIF(DIM_CUSTOMERS[[#This Row],[BirthDate]],TODAY(),"Y")</f>
        <v>22</v>
      </c>
      <c r="J121" s="15" t="str">
        <f t="shared" ca="1" si="1"/>
        <v>Child</v>
      </c>
    </row>
    <row r="122" spans="1:10" x14ac:dyDescent="0.3">
      <c r="A122" s="4" t="s">
        <v>1227</v>
      </c>
      <c r="B122" s="4" t="s">
        <v>174</v>
      </c>
      <c r="C122" s="4" t="s">
        <v>175</v>
      </c>
      <c r="D122" s="31">
        <v>34201</v>
      </c>
      <c r="E122" s="3" t="s">
        <v>7225</v>
      </c>
      <c r="F122" s="3" t="str">
        <f>_xlfn.XLOOKUP(DIM_CUSTOMERS[[#This Row],[Country]],DIM_COUNTRIES!A:A,DIM_COUNTRIES!B:B)</f>
        <v>Europe</v>
      </c>
      <c r="G122" s="4" t="s">
        <v>2325</v>
      </c>
      <c r="H122" s="4" t="s">
        <v>6808</v>
      </c>
      <c r="I122" s="15">
        <f ca="1">DATEDIF(DIM_CUSTOMERS[[#This Row],[BirthDate]],TODAY(),"Y")</f>
        <v>31</v>
      </c>
      <c r="J122" s="15" t="str">
        <f t="shared" ca="1" si="1"/>
        <v>Adult</v>
      </c>
    </row>
    <row r="123" spans="1:10" x14ac:dyDescent="0.3">
      <c r="A123" s="4" t="s">
        <v>1310</v>
      </c>
      <c r="B123" s="4" t="s">
        <v>337</v>
      </c>
      <c r="C123" s="4" t="s">
        <v>338</v>
      </c>
      <c r="D123" s="31">
        <v>34661</v>
      </c>
      <c r="E123" s="3" t="s">
        <v>7226</v>
      </c>
      <c r="F123" s="3" t="str">
        <f>_xlfn.XLOOKUP(DIM_CUSTOMERS[[#This Row],[Country]],DIM_COUNTRIES!A:A,DIM_COUNTRIES!B:B)</f>
        <v>North America</v>
      </c>
      <c r="G123" s="4" t="s">
        <v>2326</v>
      </c>
      <c r="H123" s="4" t="s">
        <v>6808</v>
      </c>
      <c r="I123" s="15">
        <f ca="1">DATEDIF(DIM_CUSTOMERS[[#This Row],[BirthDate]],TODAY(),"Y")</f>
        <v>30</v>
      </c>
      <c r="J123" s="15" t="str">
        <f t="shared" ca="1" si="1"/>
        <v>Adult</v>
      </c>
    </row>
    <row r="124" spans="1:10" x14ac:dyDescent="0.3">
      <c r="A124" s="4" t="s">
        <v>1437</v>
      </c>
      <c r="B124" s="4" t="s">
        <v>586</v>
      </c>
      <c r="C124" s="4" t="s">
        <v>587</v>
      </c>
      <c r="D124" s="31">
        <v>19931</v>
      </c>
      <c r="E124" s="3" t="s">
        <v>7226</v>
      </c>
      <c r="F124" s="3" t="str">
        <f>_xlfn.XLOOKUP(DIM_CUSTOMERS[[#This Row],[Country]],DIM_COUNTRIES!A:A,DIM_COUNTRIES!B:B)</f>
        <v>North America</v>
      </c>
      <c r="G124" s="4" t="s">
        <v>2326</v>
      </c>
      <c r="H124" s="4" t="s">
        <v>6807</v>
      </c>
      <c r="I124" s="15">
        <f ca="1">DATEDIF(DIM_CUSTOMERS[[#This Row],[BirthDate]],TODAY(),"Y")</f>
        <v>70</v>
      </c>
      <c r="J124" s="15" t="str">
        <f t="shared" ca="1" si="1"/>
        <v>Senior</v>
      </c>
    </row>
    <row r="125" spans="1:10" x14ac:dyDescent="0.3">
      <c r="A125" s="4" t="s">
        <v>1347</v>
      </c>
      <c r="B125" s="4" t="s">
        <v>409</v>
      </c>
      <c r="C125" s="4" t="s">
        <v>410</v>
      </c>
      <c r="D125" s="31">
        <v>20910</v>
      </c>
      <c r="E125" s="3" t="s">
        <v>7225</v>
      </c>
      <c r="F125" s="3" t="str">
        <f>_xlfn.XLOOKUP(DIM_CUSTOMERS[[#This Row],[Country]],DIM_COUNTRIES!A:A,DIM_COUNTRIES!B:B)</f>
        <v>Australia</v>
      </c>
      <c r="G125" s="4" t="s">
        <v>2151</v>
      </c>
      <c r="H125" s="4" t="s">
        <v>6807</v>
      </c>
      <c r="I125" s="15">
        <f ca="1">DATEDIF(DIM_CUSTOMERS[[#This Row],[BirthDate]],TODAY(),"Y")</f>
        <v>68</v>
      </c>
      <c r="J125" s="15" t="str">
        <f t="shared" ca="1" si="1"/>
        <v>Senior</v>
      </c>
    </row>
    <row r="126" spans="1:10" x14ac:dyDescent="0.3">
      <c r="A126" s="4" t="s">
        <v>1299</v>
      </c>
      <c r="B126" s="4" t="s">
        <v>315</v>
      </c>
      <c r="C126" s="4" t="s">
        <v>316</v>
      </c>
      <c r="D126" s="31">
        <v>31276</v>
      </c>
      <c r="E126" s="3" t="s">
        <v>7226</v>
      </c>
      <c r="F126" s="3" t="str">
        <f>_xlfn.XLOOKUP(DIM_CUSTOMERS[[#This Row],[Country]],DIM_COUNTRIES!A:A,DIM_COUNTRIES!B:B)</f>
        <v>Asia</v>
      </c>
      <c r="G126" s="4" t="s">
        <v>2319</v>
      </c>
      <c r="H126" s="4" t="s">
        <v>6807</v>
      </c>
      <c r="I126" s="15">
        <f ca="1">DATEDIF(DIM_CUSTOMERS[[#This Row],[BirthDate]],TODAY(),"Y")</f>
        <v>39</v>
      </c>
      <c r="J126" s="15" t="str">
        <f t="shared" ca="1" si="1"/>
        <v>Adult</v>
      </c>
    </row>
    <row r="127" spans="1:10" x14ac:dyDescent="0.3">
      <c r="A127" s="4" t="s">
        <v>1334</v>
      </c>
      <c r="B127" s="4" t="s">
        <v>383</v>
      </c>
      <c r="C127" s="4" t="s">
        <v>384</v>
      </c>
      <c r="D127" s="31">
        <v>25039</v>
      </c>
      <c r="E127" s="3" t="s">
        <v>7226</v>
      </c>
      <c r="F127" s="3" t="str">
        <f>_xlfn.XLOOKUP(DIM_CUSTOMERS[[#This Row],[Country]],DIM_COUNTRIES!A:A,DIM_COUNTRIES!B:B)</f>
        <v>Africa</v>
      </c>
      <c r="G127" s="4" t="s">
        <v>2145</v>
      </c>
      <c r="H127" s="4" t="s">
        <v>6807</v>
      </c>
      <c r="I127" s="15">
        <f ca="1">DATEDIF(DIM_CUSTOMERS[[#This Row],[BirthDate]],TODAY(),"Y")</f>
        <v>56</v>
      </c>
      <c r="J127" s="15" t="str">
        <f t="shared" ca="1" si="1"/>
        <v>Adult</v>
      </c>
    </row>
    <row r="128" spans="1:10" x14ac:dyDescent="0.3">
      <c r="A128" s="4" t="s">
        <v>1609</v>
      </c>
      <c r="B128" s="4" t="s">
        <v>920</v>
      </c>
      <c r="C128" s="4" t="s">
        <v>921</v>
      </c>
      <c r="D128" s="31">
        <v>33947</v>
      </c>
      <c r="E128" s="3" t="s">
        <v>7225</v>
      </c>
      <c r="F128" s="3" t="str">
        <f>_xlfn.XLOOKUP(DIM_CUSTOMERS[[#This Row],[Country]],DIM_COUNTRIES!A:A,DIM_COUNTRIES!B:B)</f>
        <v>Asia</v>
      </c>
      <c r="G128" s="4" t="s">
        <v>2237</v>
      </c>
      <c r="H128" s="4" t="s">
        <v>6807</v>
      </c>
      <c r="I128" s="15">
        <f ca="1">DATEDIF(DIM_CUSTOMERS[[#This Row],[BirthDate]],TODAY(),"Y")</f>
        <v>32</v>
      </c>
      <c r="J128" s="15" t="str">
        <f t="shared" ca="1" si="1"/>
        <v>Adult</v>
      </c>
    </row>
    <row r="129" spans="1:10" x14ac:dyDescent="0.3">
      <c r="A129" s="4" t="s">
        <v>1230</v>
      </c>
      <c r="B129" s="4" t="s">
        <v>180</v>
      </c>
      <c r="C129" s="4" t="s">
        <v>181</v>
      </c>
      <c r="D129" s="31">
        <v>18448</v>
      </c>
      <c r="E129" s="3" t="s">
        <v>7226</v>
      </c>
      <c r="F129" s="3" t="str">
        <f>_xlfn.XLOOKUP(DIM_CUSTOMERS[[#This Row],[Country]],DIM_COUNTRIES!A:A,DIM_COUNTRIES!B:B)</f>
        <v>Europe</v>
      </c>
      <c r="G129" s="4" t="s">
        <v>2304</v>
      </c>
      <c r="H129" s="4" t="s">
        <v>6807</v>
      </c>
      <c r="I129" s="15">
        <f ca="1">DATEDIF(DIM_CUSTOMERS[[#This Row],[BirthDate]],TODAY(),"Y")</f>
        <v>74</v>
      </c>
      <c r="J129" s="15" t="str">
        <f t="shared" ca="1" si="1"/>
        <v>Senior</v>
      </c>
    </row>
    <row r="130" spans="1:10" x14ac:dyDescent="0.3">
      <c r="A130" s="4" t="s">
        <v>1567</v>
      </c>
      <c r="B130" s="4" t="s">
        <v>837</v>
      </c>
      <c r="C130" s="4" t="s">
        <v>838</v>
      </c>
      <c r="D130" s="31">
        <v>29211</v>
      </c>
      <c r="E130" s="3" t="s">
        <v>7226</v>
      </c>
      <c r="F130" s="3" t="str">
        <f>_xlfn.XLOOKUP(DIM_CUSTOMERS[[#This Row],[Country]],DIM_COUNTRIES!A:A,DIM_COUNTRIES!B:B)</f>
        <v>Europe</v>
      </c>
      <c r="G130" s="4" t="s">
        <v>2224</v>
      </c>
      <c r="H130" s="4" t="s">
        <v>6807</v>
      </c>
      <c r="I130" s="15">
        <f ca="1">DATEDIF(DIM_CUSTOMERS[[#This Row],[BirthDate]],TODAY(),"Y")</f>
        <v>45</v>
      </c>
      <c r="J130" s="15" t="str">
        <f t="shared" ref="J130:J193" ca="1" si="2">IF(I130&lt;23, "Child", IF(I130&lt;65, "Adult", "Senior"))</f>
        <v>Adult</v>
      </c>
    </row>
    <row r="131" spans="1:10" x14ac:dyDescent="0.3">
      <c r="A131" s="4" t="s">
        <v>1522</v>
      </c>
      <c r="B131" s="4" t="s">
        <v>749</v>
      </c>
      <c r="C131" s="4" t="s">
        <v>750</v>
      </c>
      <c r="D131" s="31">
        <v>31964</v>
      </c>
      <c r="E131" s="3" t="s">
        <v>7225</v>
      </c>
      <c r="F131" s="3" t="str">
        <f>_xlfn.XLOOKUP(DIM_CUSTOMERS[[#This Row],[Country]],DIM_COUNTRIES!A:A,DIM_COUNTRIES!B:B)</f>
        <v>Europe</v>
      </c>
      <c r="G131" s="4" t="s">
        <v>2217</v>
      </c>
      <c r="H131" s="4" t="s">
        <v>6807</v>
      </c>
      <c r="I131" s="15">
        <f ca="1">DATEDIF(DIM_CUSTOMERS[[#This Row],[BirthDate]],TODAY(),"Y")</f>
        <v>37</v>
      </c>
      <c r="J131" s="15" t="str">
        <f t="shared" ca="1" si="2"/>
        <v>Adult</v>
      </c>
    </row>
    <row r="132" spans="1:10" x14ac:dyDescent="0.3">
      <c r="A132" s="4" t="s">
        <v>1216</v>
      </c>
      <c r="B132" s="4" t="s">
        <v>152</v>
      </c>
      <c r="C132" s="4" t="s">
        <v>153</v>
      </c>
      <c r="D132" s="31">
        <v>19917</v>
      </c>
      <c r="E132" s="3" t="s">
        <v>7226</v>
      </c>
      <c r="F132" s="3" t="str">
        <f>_xlfn.XLOOKUP(DIM_CUSTOMERS[[#This Row],[Country]],DIM_COUNTRIES!A:A,DIM_COUNTRIES!B:B)</f>
        <v>Europe</v>
      </c>
      <c r="G132" s="4" t="s">
        <v>2224</v>
      </c>
      <c r="H132" s="4" t="s">
        <v>6807</v>
      </c>
      <c r="I132" s="15">
        <f ca="1">DATEDIF(DIM_CUSTOMERS[[#This Row],[BirthDate]],TODAY(),"Y")</f>
        <v>70</v>
      </c>
      <c r="J132" s="15" t="str">
        <f t="shared" ca="1" si="2"/>
        <v>Senior</v>
      </c>
    </row>
    <row r="133" spans="1:10" x14ac:dyDescent="0.3">
      <c r="A133" s="4" t="s">
        <v>1702</v>
      </c>
      <c r="B133" s="4" t="s">
        <v>1099</v>
      </c>
      <c r="C133" s="4" t="s">
        <v>1100</v>
      </c>
      <c r="D133" s="31">
        <v>16974</v>
      </c>
      <c r="E133" s="3" t="s">
        <v>7226</v>
      </c>
      <c r="F133" s="3" t="str">
        <f>_xlfn.XLOOKUP(DIM_CUSTOMERS[[#This Row],[Country]],DIM_COUNTRIES!A:A,DIM_COUNTRIES!B:B)</f>
        <v>North America</v>
      </c>
      <c r="G133" s="4" t="s">
        <v>2326</v>
      </c>
      <c r="H133" s="4" t="s">
        <v>6807</v>
      </c>
      <c r="I133" s="15">
        <f ca="1">DATEDIF(DIM_CUSTOMERS[[#This Row],[BirthDate]],TODAY(),"Y")</f>
        <v>78</v>
      </c>
      <c r="J133" s="15" t="str">
        <f t="shared" ca="1" si="2"/>
        <v>Senior</v>
      </c>
    </row>
    <row r="134" spans="1:10" x14ac:dyDescent="0.3">
      <c r="A134" s="4" t="s">
        <v>1342</v>
      </c>
      <c r="B134" s="4" t="s">
        <v>399</v>
      </c>
      <c r="C134" s="4" t="s">
        <v>400</v>
      </c>
      <c r="D134" s="31">
        <v>24235</v>
      </c>
      <c r="E134" s="3" t="s">
        <v>7226</v>
      </c>
      <c r="F134" s="3" t="str">
        <f>_xlfn.XLOOKUP(DIM_CUSTOMERS[[#This Row],[Country]],DIM_COUNTRIES!A:A,DIM_COUNTRIES!B:B)</f>
        <v>North America</v>
      </c>
      <c r="G134" s="4" t="s">
        <v>2326</v>
      </c>
      <c r="H134" s="4" t="s">
        <v>6807</v>
      </c>
      <c r="I134" s="15">
        <f ca="1">DATEDIF(DIM_CUSTOMERS[[#This Row],[BirthDate]],TODAY(),"Y")</f>
        <v>59</v>
      </c>
      <c r="J134" s="15" t="str">
        <f t="shared" ca="1" si="2"/>
        <v>Adult</v>
      </c>
    </row>
    <row r="135" spans="1:10" x14ac:dyDescent="0.3">
      <c r="A135" s="4" t="s">
        <v>1469</v>
      </c>
      <c r="B135" s="4" t="s">
        <v>649</v>
      </c>
      <c r="C135" s="4" t="s">
        <v>650</v>
      </c>
      <c r="D135" s="31">
        <v>16549</v>
      </c>
      <c r="E135" s="3" t="s">
        <v>7225</v>
      </c>
      <c r="F135" s="3" t="str">
        <f>_xlfn.XLOOKUP(DIM_CUSTOMERS[[#This Row],[Country]],DIM_COUNTRIES!A:A,DIM_COUNTRIES!B:B)</f>
        <v>Europe</v>
      </c>
      <c r="G135" s="4" t="s">
        <v>2206</v>
      </c>
      <c r="H135" s="4" t="s">
        <v>6807</v>
      </c>
      <c r="I135" s="15">
        <f ca="1">DATEDIF(DIM_CUSTOMERS[[#This Row],[BirthDate]],TODAY(),"Y")</f>
        <v>80</v>
      </c>
      <c r="J135" s="15" t="str">
        <f t="shared" ca="1" si="2"/>
        <v>Senior</v>
      </c>
    </row>
    <row r="136" spans="1:10" x14ac:dyDescent="0.3">
      <c r="A136" s="4" t="s">
        <v>1270</v>
      </c>
      <c r="B136" s="4" t="s">
        <v>260</v>
      </c>
      <c r="C136" s="4" t="s">
        <v>261</v>
      </c>
      <c r="D136" s="31">
        <v>26336</v>
      </c>
      <c r="E136" s="3" t="s">
        <v>7226</v>
      </c>
      <c r="F136" s="3" t="str">
        <f>_xlfn.XLOOKUP(DIM_CUSTOMERS[[#This Row],[Country]],DIM_COUNTRIES!A:A,DIM_COUNTRIES!B:B)</f>
        <v>South America</v>
      </c>
      <c r="G136" s="4" t="s">
        <v>2278</v>
      </c>
      <c r="H136" s="4" t="s">
        <v>6807</v>
      </c>
      <c r="I136" s="15">
        <f ca="1">DATEDIF(DIM_CUSTOMERS[[#This Row],[BirthDate]],TODAY(),"Y")</f>
        <v>53</v>
      </c>
      <c r="J136" s="15" t="str">
        <f t="shared" ca="1" si="2"/>
        <v>Adult</v>
      </c>
    </row>
    <row r="137" spans="1:10" x14ac:dyDescent="0.3">
      <c r="A137" s="4" t="s">
        <v>1665</v>
      </c>
      <c r="B137" s="4" t="s">
        <v>1028</v>
      </c>
      <c r="C137" s="4" t="s">
        <v>344</v>
      </c>
      <c r="D137" s="31">
        <v>32443</v>
      </c>
      <c r="E137" s="3" t="s">
        <v>7225</v>
      </c>
      <c r="F137" s="3" t="str">
        <f>_xlfn.XLOOKUP(DIM_CUSTOMERS[[#This Row],[Country]],DIM_COUNTRIES!A:A,DIM_COUNTRIES!B:B)</f>
        <v>North America</v>
      </c>
      <c r="G137" s="4" t="s">
        <v>2326</v>
      </c>
      <c r="H137" s="4" t="s">
        <v>6807</v>
      </c>
      <c r="I137" s="15">
        <f ca="1">DATEDIF(DIM_CUSTOMERS[[#This Row],[BirthDate]],TODAY(),"Y")</f>
        <v>36</v>
      </c>
      <c r="J137" s="15" t="str">
        <f t="shared" ca="1" si="2"/>
        <v>Adult</v>
      </c>
    </row>
    <row r="138" spans="1:10" x14ac:dyDescent="0.3">
      <c r="A138" s="4" t="s">
        <v>1658</v>
      </c>
      <c r="B138" s="4" t="s">
        <v>1015</v>
      </c>
      <c r="C138" s="4" t="s">
        <v>1016</v>
      </c>
      <c r="D138" s="31">
        <v>23388</v>
      </c>
      <c r="E138" s="3" t="s">
        <v>7225</v>
      </c>
      <c r="F138" s="3" t="str">
        <f>_xlfn.XLOOKUP(DIM_CUSTOMERS[[#This Row],[Country]],DIM_COUNTRIES!A:A,DIM_COUNTRIES!B:B)</f>
        <v>North America</v>
      </c>
      <c r="G138" s="4" t="s">
        <v>2326</v>
      </c>
      <c r="H138" s="4" t="s">
        <v>6807</v>
      </c>
      <c r="I138" s="15">
        <f ca="1">DATEDIF(DIM_CUSTOMERS[[#This Row],[BirthDate]],TODAY(),"Y")</f>
        <v>61</v>
      </c>
      <c r="J138" s="15" t="str">
        <f t="shared" ca="1" si="2"/>
        <v>Adult</v>
      </c>
    </row>
    <row r="139" spans="1:10" x14ac:dyDescent="0.3">
      <c r="A139" s="4" t="s">
        <v>1145</v>
      </c>
      <c r="B139" s="4" t="s">
        <v>11</v>
      </c>
      <c r="C139" s="4" t="s">
        <v>12</v>
      </c>
      <c r="D139" s="31">
        <v>38567</v>
      </c>
      <c r="E139" s="3" t="s">
        <v>7226</v>
      </c>
      <c r="F139" s="3" t="str">
        <f>_xlfn.XLOOKUP(DIM_CUSTOMERS[[#This Row],[Country]],DIM_COUNTRIES!A:A,DIM_COUNTRIES!B:B)</f>
        <v>Europe</v>
      </c>
      <c r="G139" s="4" t="s">
        <v>2284</v>
      </c>
      <c r="H139" s="4" t="s">
        <v>6808</v>
      </c>
      <c r="I139" s="15">
        <f ca="1">DATEDIF(DIM_CUSTOMERS[[#This Row],[BirthDate]],TODAY(),"Y")</f>
        <v>19</v>
      </c>
      <c r="J139" s="15" t="str">
        <f t="shared" ca="1" si="2"/>
        <v>Child</v>
      </c>
    </row>
    <row r="140" spans="1:10" x14ac:dyDescent="0.3">
      <c r="A140" s="4" t="s">
        <v>1156</v>
      </c>
      <c r="B140" s="4" t="s">
        <v>33</v>
      </c>
      <c r="C140" s="4" t="s">
        <v>34</v>
      </c>
      <c r="D140" s="31">
        <v>36491</v>
      </c>
      <c r="E140" s="3" t="s">
        <v>7226</v>
      </c>
      <c r="F140" s="3" t="str">
        <f>_xlfn.XLOOKUP(DIM_CUSTOMERS[[#This Row],[Country]],DIM_COUNTRIES!A:A,DIM_COUNTRIES!B:B)</f>
        <v>North America</v>
      </c>
      <c r="G140" s="4" t="s">
        <v>2326</v>
      </c>
      <c r="H140" s="4" t="s">
        <v>6807</v>
      </c>
      <c r="I140" s="15">
        <f ca="1">DATEDIF(DIM_CUSTOMERS[[#This Row],[BirthDate]],TODAY(),"Y")</f>
        <v>25</v>
      </c>
      <c r="J140" s="15" t="str">
        <f t="shared" ca="1" si="2"/>
        <v>Adult</v>
      </c>
    </row>
    <row r="141" spans="1:10" x14ac:dyDescent="0.3">
      <c r="A141" s="4" t="s">
        <v>1693</v>
      </c>
      <c r="B141" s="4" t="s">
        <v>33</v>
      </c>
      <c r="C141" s="4" t="s">
        <v>1082</v>
      </c>
      <c r="D141" s="31">
        <v>29958</v>
      </c>
      <c r="E141" s="3" t="s">
        <v>7226</v>
      </c>
      <c r="F141" s="3" t="str">
        <f>_xlfn.XLOOKUP(DIM_CUSTOMERS[[#This Row],[Country]],DIM_COUNTRIES!A:A,DIM_COUNTRIES!B:B)</f>
        <v>North America</v>
      </c>
      <c r="G141" s="4" t="s">
        <v>2326</v>
      </c>
      <c r="H141" s="4" t="s">
        <v>6807</v>
      </c>
      <c r="I141" s="15">
        <f ca="1">DATEDIF(DIM_CUSTOMERS[[#This Row],[BirthDate]],TODAY(),"Y")</f>
        <v>43</v>
      </c>
      <c r="J141" s="15" t="str">
        <f t="shared" ca="1" si="2"/>
        <v>Adult</v>
      </c>
    </row>
    <row r="142" spans="1:10" x14ac:dyDescent="0.3">
      <c r="A142" s="4" t="s">
        <v>1700</v>
      </c>
      <c r="B142" s="4" t="s">
        <v>1095</v>
      </c>
      <c r="C142" s="4" t="s">
        <v>1096</v>
      </c>
      <c r="D142" s="31">
        <v>37859</v>
      </c>
      <c r="E142" s="3" t="s">
        <v>7225</v>
      </c>
      <c r="F142" s="3" t="str">
        <f>_xlfn.XLOOKUP(DIM_CUSTOMERS[[#This Row],[Country]],DIM_COUNTRIES!A:A,DIM_COUNTRIES!B:B)</f>
        <v>North America</v>
      </c>
      <c r="G142" s="4" t="s">
        <v>2326</v>
      </c>
      <c r="H142" s="4" t="s">
        <v>6807</v>
      </c>
      <c r="I142" s="15">
        <f ca="1">DATEDIF(DIM_CUSTOMERS[[#This Row],[BirthDate]],TODAY(),"Y")</f>
        <v>21</v>
      </c>
      <c r="J142" s="15" t="str">
        <f t="shared" ca="1" si="2"/>
        <v>Child</v>
      </c>
    </row>
    <row r="143" spans="1:10" x14ac:dyDescent="0.3">
      <c r="A143" s="4" t="s">
        <v>1535</v>
      </c>
      <c r="B143" s="4" t="s">
        <v>773</v>
      </c>
      <c r="C143" s="4" t="s">
        <v>774</v>
      </c>
      <c r="D143" s="31">
        <v>30542</v>
      </c>
      <c r="E143" s="3" t="s">
        <v>7226</v>
      </c>
      <c r="F143" s="3" t="str">
        <f>_xlfn.XLOOKUP(DIM_CUSTOMERS[[#This Row],[Country]],DIM_COUNTRIES!A:A,DIM_COUNTRIES!B:B)</f>
        <v>North America</v>
      </c>
      <c r="G143" s="4" t="s">
        <v>2326</v>
      </c>
      <c r="H143" s="4" t="s">
        <v>6807</v>
      </c>
      <c r="I143" s="15">
        <f ca="1">DATEDIF(DIM_CUSTOMERS[[#This Row],[BirthDate]],TODAY(),"Y")</f>
        <v>41</v>
      </c>
      <c r="J143" s="15" t="str">
        <f t="shared" ca="1" si="2"/>
        <v>Adult</v>
      </c>
    </row>
    <row r="144" spans="1:10" x14ac:dyDescent="0.3">
      <c r="A144" s="4" t="s">
        <v>1688</v>
      </c>
      <c r="B144" s="4" t="s">
        <v>1072</v>
      </c>
      <c r="C144" s="4" t="s">
        <v>1073</v>
      </c>
      <c r="D144" s="31">
        <v>25813</v>
      </c>
      <c r="E144" s="3" t="s">
        <v>7226</v>
      </c>
      <c r="F144" s="3" t="str">
        <f>_xlfn.XLOOKUP(DIM_CUSTOMERS[[#This Row],[Country]],DIM_COUNTRIES!A:A,DIM_COUNTRIES!B:B)</f>
        <v>North America</v>
      </c>
      <c r="G144" s="4" t="s">
        <v>2326</v>
      </c>
      <c r="H144" s="4" t="s">
        <v>6807</v>
      </c>
      <c r="I144" s="15">
        <f ca="1">DATEDIF(DIM_CUSTOMERS[[#This Row],[BirthDate]],TODAY(),"Y")</f>
        <v>54</v>
      </c>
      <c r="J144" s="15" t="str">
        <f t="shared" ca="1" si="2"/>
        <v>Adult</v>
      </c>
    </row>
    <row r="145" spans="1:10" x14ac:dyDescent="0.3">
      <c r="A145" s="4" t="s">
        <v>1638</v>
      </c>
      <c r="B145" s="4" t="s">
        <v>977</v>
      </c>
      <c r="C145" s="4" t="s">
        <v>978</v>
      </c>
      <c r="D145" s="31">
        <v>25019</v>
      </c>
      <c r="E145" s="3" t="s">
        <v>7225</v>
      </c>
      <c r="F145" s="3" t="str">
        <f>_xlfn.XLOOKUP(DIM_CUSTOMERS[[#This Row],[Country]],DIM_COUNTRIES!A:A,DIM_COUNTRIES!B:B)</f>
        <v>North America</v>
      </c>
      <c r="G145" s="4" t="s">
        <v>2326</v>
      </c>
      <c r="H145" s="4" t="s">
        <v>6807</v>
      </c>
      <c r="I145" s="15">
        <f ca="1">DATEDIF(DIM_CUSTOMERS[[#This Row],[BirthDate]],TODAY(),"Y")</f>
        <v>56</v>
      </c>
      <c r="J145" s="15" t="str">
        <f t="shared" ca="1" si="2"/>
        <v>Adult</v>
      </c>
    </row>
    <row r="146" spans="1:10" x14ac:dyDescent="0.3">
      <c r="A146" s="4" t="s">
        <v>1713</v>
      </c>
      <c r="B146" s="4" t="s">
        <v>1120</v>
      </c>
      <c r="C146" s="4" t="s">
        <v>1121</v>
      </c>
      <c r="D146" s="31">
        <v>17174</v>
      </c>
      <c r="E146" s="3" t="s">
        <v>7226</v>
      </c>
      <c r="F146" s="3" t="str">
        <f>_xlfn.XLOOKUP(DIM_CUSTOMERS[[#This Row],[Country]],DIM_COUNTRIES!A:A,DIM_COUNTRIES!B:B)</f>
        <v>North America</v>
      </c>
      <c r="G146" s="4" t="s">
        <v>2326</v>
      </c>
      <c r="H146" s="4" t="s">
        <v>6807</v>
      </c>
      <c r="I146" s="15">
        <f ca="1">DATEDIF(DIM_CUSTOMERS[[#This Row],[BirthDate]],TODAY(),"Y")</f>
        <v>78</v>
      </c>
      <c r="J146" s="15" t="str">
        <f t="shared" ca="1" si="2"/>
        <v>Senior</v>
      </c>
    </row>
    <row r="147" spans="1:10" x14ac:dyDescent="0.3">
      <c r="A147" s="4" t="s">
        <v>1169</v>
      </c>
      <c r="B147" s="4" t="s">
        <v>59</v>
      </c>
      <c r="C147" s="4" t="s">
        <v>60</v>
      </c>
      <c r="D147" s="31">
        <v>33162</v>
      </c>
      <c r="E147" s="3" t="s">
        <v>7225</v>
      </c>
      <c r="F147" s="3" t="str">
        <f>_xlfn.XLOOKUP(DIM_CUSTOMERS[[#This Row],[Country]],DIM_COUNTRIES!A:A,DIM_COUNTRIES!B:B)</f>
        <v>North America</v>
      </c>
      <c r="G147" s="4" t="s">
        <v>2326</v>
      </c>
      <c r="H147" s="4" t="s">
        <v>6807</v>
      </c>
      <c r="I147" s="15">
        <f ca="1">DATEDIF(DIM_CUSTOMERS[[#This Row],[BirthDate]],TODAY(),"Y")</f>
        <v>34</v>
      </c>
      <c r="J147" s="15" t="str">
        <f t="shared" ca="1" si="2"/>
        <v>Adult</v>
      </c>
    </row>
    <row r="148" spans="1:10" x14ac:dyDescent="0.3">
      <c r="A148" s="4" t="s">
        <v>1295</v>
      </c>
      <c r="B148" s="4" t="s">
        <v>307</v>
      </c>
      <c r="C148" s="4" t="s">
        <v>308</v>
      </c>
      <c r="D148" s="31">
        <v>22671</v>
      </c>
      <c r="E148" s="3" t="s">
        <v>7225</v>
      </c>
      <c r="F148" s="3" t="str">
        <f>_xlfn.XLOOKUP(DIM_CUSTOMERS[[#This Row],[Country]],DIM_COUNTRIES!A:A,DIM_COUNTRIES!B:B)</f>
        <v>Africa</v>
      </c>
      <c r="G148" s="4" t="s">
        <v>2229</v>
      </c>
      <c r="H148" s="4" t="s">
        <v>6807</v>
      </c>
      <c r="I148" s="15">
        <f ca="1">DATEDIF(DIM_CUSTOMERS[[#This Row],[BirthDate]],TODAY(),"Y")</f>
        <v>63</v>
      </c>
      <c r="J148" s="15" t="str">
        <f t="shared" ca="1" si="2"/>
        <v>Adult</v>
      </c>
    </row>
    <row r="149" spans="1:10" x14ac:dyDescent="0.3">
      <c r="A149" s="4" t="s">
        <v>1448</v>
      </c>
      <c r="B149" s="4" t="s">
        <v>608</v>
      </c>
      <c r="C149" s="4" t="s">
        <v>609</v>
      </c>
      <c r="D149" s="31">
        <v>33695</v>
      </c>
      <c r="E149" s="3" t="s">
        <v>7226</v>
      </c>
      <c r="F149" s="3" t="str">
        <f>_xlfn.XLOOKUP(DIM_CUSTOMERS[[#This Row],[Country]],DIM_COUNTRIES!A:A,DIM_COUNTRIES!B:B)</f>
        <v>Africa</v>
      </c>
      <c r="G149" s="4" t="s">
        <v>2193</v>
      </c>
      <c r="H149" s="4" t="s">
        <v>6808</v>
      </c>
      <c r="I149" s="15">
        <f ca="1">DATEDIF(DIM_CUSTOMERS[[#This Row],[BirthDate]],TODAY(),"Y")</f>
        <v>33</v>
      </c>
      <c r="J149" s="15" t="str">
        <f t="shared" ca="1" si="2"/>
        <v>Adult</v>
      </c>
    </row>
    <row r="150" spans="1:10" x14ac:dyDescent="0.3">
      <c r="A150" s="4" t="s">
        <v>1529</v>
      </c>
      <c r="B150" s="4" t="s">
        <v>762</v>
      </c>
      <c r="C150" s="4" t="s">
        <v>763</v>
      </c>
      <c r="D150" s="31">
        <v>21808</v>
      </c>
      <c r="E150" s="3" t="s">
        <v>7226</v>
      </c>
      <c r="F150" s="3" t="str">
        <f>_xlfn.XLOOKUP(DIM_CUSTOMERS[[#This Row],[Country]],DIM_COUNTRIES!A:A,DIM_COUNTRIES!B:B)</f>
        <v>Asia</v>
      </c>
      <c r="G150" s="4" t="s">
        <v>2219</v>
      </c>
      <c r="H150" s="4" t="s">
        <v>6807</v>
      </c>
      <c r="I150" s="15">
        <f ca="1">DATEDIF(DIM_CUSTOMERS[[#This Row],[BirthDate]],TODAY(),"Y")</f>
        <v>65</v>
      </c>
      <c r="J150" s="15" t="str">
        <f t="shared" ca="1" si="2"/>
        <v>Senior</v>
      </c>
    </row>
    <row r="151" spans="1:10" x14ac:dyDescent="0.3">
      <c r="A151" s="4" t="s">
        <v>1268</v>
      </c>
      <c r="B151" s="4" t="s">
        <v>256</v>
      </c>
      <c r="C151" s="4" t="s">
        <v>257</v>
      </c>
      <c r="D151" s="31">
        <v>30516</v>
      </c>
      <c r="E151" s="3" t="s">
        <v>7225</v>
      </c>
      <c r="F151" s="3" t="str">
        <f>_xlfn.XLOOKUP(DIM_CUSTOMERS[[#This Row],[Country]],DIM_COUNTRIES!A:A,DIM_COUNTRIES!B:B)</f>
        <v>North America</v>
      </c>
      <c r="G151" s="4" t="s">
        <v>2326</v>
      </c>
      <c r="H151" s="4" t="s">
        <v>6807</v>
      </c>
      <c r="I151" s="15">
        <f ca="1">DATEDIF(DIM_CUSTOMERS[[#This Row],[BirthDate]],TODAY(),"Y")</f>
        <v>41</v>
      </c>
      <c r="J151" s="15" t="str">
        <f t="shared" ca="1" si="2"/>
        <v>Adult</v>
      </c>
    </row>
    <row r="152" spans="1:10" x14ac:dyDescent="0.3">
      <c r="A152" s="4" t="s">
        <v>1670</v>
      </c>
      <c r="B152" s="4" t="s">
        <v>11</v>
      </c>
      <c r="C152" s="4" t="s">
        <v>1037</v>
      </c>
      <c r="D152" s="31">
        <v>20204</v>
      </c>
      <c r="E152" s="3" t="s">
        <v>7225</v>
      </c>
      <c r="F152" s="3" t="str">
        <f>_xlfn.XLOOKUP(DIM_CUSTOMERS[[#This Row],[Country]],DIM_COUNTRIES!A:A,DIM_COUNTRIES!B:B)</f>
        <v>North America</v>
      </c>
      <c r="G152" s="4" t="s">
        <v>2326</v>
      </c>
      <c r="H152" s="4" t="s">
        <v>6807</v>
      </c>
      <c r="I152" s="15">
        <f ca="1">DATEDIF(DIM_CUSTOMERS[[#This Row],[BirthDate]],TODAY(),"Y")</f>
        <v>70</v>
      </c>
      <c r="J152" s="15" t="str">
        <f t="shared" ca="1" si="2"/>
        <v>Senior</v>
      </c>
    </row>
    <row r="153" spans="1:10" x14ac:dyDescent="0.3">
      <c r="A153" s="4" t="s">
        <v>1221</v>
      </c>
      <c r="B153" s="4" t="s">
        <v>162</v>
      </c>
      <c r="C153" s="4" t="s">
        <v>163</v>
      </c>
      <c r="D153" s="31">
        <v>20436</v>
      </c>
      <c r="E153" s="3" t="s">
        <v>7225</v>
      </c>
      <c r="F153" s="3" t="str">
        <f>_xlfn.XLOOKUP(DIM_CUSTOMERS[[#This Row],[Country]],DIM_COUNTRIES!A:A,DIM_COUNTRIES!B:B)</f>
        <v>Asia</v>
      </c>
      <c r="G153" s="4" t="s">
        <v>2332</v>
      </c>
      <c r="H153" s="4" t="s">
        <v>6807</v>
      </c>
      <c r="I153" s="15">
        <f ca="1">DATEDIF(DIM_CUSTOMERS[[#This Row],[BirthDate]],TODAY(),"Y")</f>
        <v>69</v>
      </c>
      <c r="J153" s="15" t="str">
        <f t="shared" ca="1" si="2"/>
        <v>Senior</v>
      </c>
    </row>
    <row r="154" spans="1:10" x14ac:dyDescent="0.3">
      <c r="A154" s="4" t="s">
        <v>1477</v>
      </c>
      <c r="B154" s="4" t="s">
        <v>664</v>
      </c>
      <c r="C154" s="4" t="s">
        <v>388</v>
      </c>
      <c r="D154" s="31">
        <v>21139</v>
      </c>
      <c r="E154" s="3" t="s">
        <v>7226</v>
      </c>
      <c r="F154" s="3" t="str">
        <f>_xlfn.XLOOKUP(DIM_CUSTOMERS[[#This Row],[Country]],DIM_COUNTRIES!A:A,DIM_COUNTRIES!B:B)</f>
        <v>Europe</v>
      </c>
      <c r="G154" s="4" t="s">
        <v>2206</v>
      </c>
      <c r="H154" s="4" t="s">
        <v>6807</v>
      </c>
      <c r="I154" s="15">
        <f ca="1">DATEDIF(DIM_CUSTOMERS[[#This Row],[BirthDate]],TODAY(),"Y")</f>
        <v>67</v>
      </c>
      <c r="J154" s="15" t="str">
        <f t="shared" ca="1" si="2"/>
        <v>Senior</v>
      </c>
    </row>
    <row r="155" spans="1:10" x14ac:dyDescent="0.3">
      <c r="A155" s="4" t="s">
        <v>1426</v>
      </c>
      <c r="B155" s="4" t="s">
        <v>565</v>
      </c>
      <c r="C155" s="4" t="s">
        <v>566</v>
      </c>
      <c r="D155" s="31">
        <v>21328</v>
      </c>
      <c r="E155" s="3" t="s">
        <v>7226</v>
      </c>
      <c r="F155" s="3" t="str">
        <f>_xlfn.XLOOKUP(DIM_CUSTOMERS[[#This Row],[Country]],DIM_COUNTRIES!A:A,DIM_COUNTRIES!B:B)</f>
        <v>South America</v>
      </c>
      <c r="G155" s="4" t="s">
        <v>2179</v>
      </c>
      <c r="H155" s="4" t="s">
        <v>6807</v>
      </c>
      <c r="I155" s="15">
        <f ca="1">DATEDIF(DIM_CUSTOMERS[[#This Row],[BirthDate]],TODAY(),"Y")</f>
        <v>67</v>
      </c>
      <c r="J155" s="15" t="str">
        <f t="shared" ca="1" si="2"/>
        <v>Senior</v>
      </c>
    </row>
    <row r="156" spans="1:10" x14ac:dyDescent="0.3">
      <c r="A156" s="4" t="s">
        <v>1241</v>
      </c>
      <c r="B156" s="4" t="s">
        <v>202</v>
      </c>
      <c r="C156" s="4" t="s">
        <v>203</v>
      </c>
      <c r="D156" s="31">
        <v>22558</v>
      </c>
      <c r="E156" s="3" t="s">
        <v>7226</v>
      </c>
      <c r="F156" s="3" t="str">
        <f>_xlfn.XLOOKUP(DIM_CUSTOMERS[[#This Row],[Country]],DIM_COUNTRIES!A:A,DIM_COUNTRIES!B:B)</f>
        <v>Africa</v>
      </c>
      <c r="G156" s="4" t="s">
        <v>2334</v>
      </c>
      <c r="H156" s="4" t="s">
        <v>6807</v>
      </c>
      <c r="I156" s="15">
        <f ca="1">DATEDIF(DIM_CUSTOMERS[[#This Row],[BirthDate]],TODAY(),"Y")</f>
        <v>63</v>
      </c>
      <c r="J156" s="15" t="str">
        <f t="shared" ca="1" si="2"/>
        <v>Adult</v>
      </c>
    </row>
    <row r="157" spans="1:10" x14ac:dyDescent="0.3">
      <c r="A157" s="4" t="s">
        <v>1491</v>
      </c>
      <c r="B157" s="4" t="s">
        <v>315</v>
      </c>
      <c r="C157" s="4" t="s">
        <v>689</v>
      </c>
      <c r="D157" s="31">
        <v>23972</v>
      </c>
      <c r="E157" s="3" t="s">
        <v>7225</v>
      </c>
      <c r="F157" s="3" t="str">
        <f>_xlfn.XLOOKUP(DIM_CUSTOMERS[[#This Row],[Country]],DIM_COUNTRIES!A:A,DIM_COUNTRIES!B:B)</f>
        <v>North America</v>
      </c>
      <c r="G157" s="4" t="s">
        <v>2326</v>
      </c>
      <c r="H157" s="4" t="s">
        <v>6807</v>
      </c>
      <c r="I157" s="15">
        <f ca="1">DATEDIF(DIM_CUSTOMERS[[#This Row],[BirthDate]],TODAY(),"Y")</f>
        <v>59</v>
      </c>
      <c r="J157" s="15" t="str">
        <f t="shared" ca="1" si="2"/>
        <v>Adult</v>
      </c>
    </row>
    <row r="158" spans="1:10" x14ac:dyDescent="0.3">
      <c r="A158" s="4" t="s">
        <v>1596</v>
      </c>
      <c r="B158" s="4" t="s">
        <v>894</v>
      </c>
      <c r="C158" s="4" t="s">
        <v>895</v>
      </c>
      <c r="D158" s="31">
        <v>29751</v>
      </c>
      <c r="E158" s="3" t="s">
        <v>7226</v>
      </c>
      <c r="F158" s="3" t="str">
        <f>_xlfn.XLOOKUP(DIM_CUSTOMERS[[#This Row],[Country]],DIM_COUNTRIES!A:A,DIM_COUNTRIES!B:B)</f>
        <v>Asia</v>
      </c>
      <c r="G158" s="4" t="s">
        <v>2226</v>
      </c>
      <c r="H158" s="4" t="s">
        <v>6807</v>
      </c>
      <c r="I158" s="15">
        <f ca="1">DATEDIF(DIM_CUSTOMERS[[#This Row],[BirthDate]],TODAY(),"Y")</f>
        <v>43</v>
      </c>
      <c r="J158" s="15" t="str">
        <f t="shared" ca="1" si="2"/>
        <v>Adult</v>
      </c>
    </row>
    <row r="159" spans="1:10" x14ac:dyDescent="0.3">
      <c r="A159" s="4" t="s">
        <v>1514</v>
      </c>
      <c r="B159" s="4" t="s">
        <v>733</v>
      </c>
      <c r="C159" s="4" t="s">
        <v>734</v>
      </c>
      <c r="D159" s="31">
        <v>18796</v>
      </c>
      <c r="E159" s="3" t="s">
        <v>7225</v>
      </c>
      <c r="F159" s="3" t="str">
        <f>_xlfn.XLOOKUP(DIM_CUSTOMERS[[#This Row],[Country]],DIM_COUNTRIES!A:A,DIM_COUNTRIES!B:B)</f>
        <v>Europe</v>
      </c>
      <c r="G159" s="4" t="s">
        <v>2216</v>
      </c>
      <c r="H159" s="4" t="s">
        <v>6807</v>
      </c>
      <c r="I159" s="15">
        <f ca="1">DATEDIF(DIM_CUSTOMERS[[#This Row],[BirthDate]],TODAY(),"Y")</f>
        <v>73</v>
      </c>
      <c r="J159" s="15" t="str">
        <f t="shared" ca="1" si="2"/>
        <v>Senior</v>
      </c>
    </row>
    <row r="160" spans="1:10" x14ac:dyDescent="0.3">
      <c r="A160" s="4" t="s">
        <v>1604</v>
      </c>
      <c r="B160" s="4" t="s">
        <v>910</v>
      </c>
      <c r="C160" s="4" t="s">
        <v>911</v>
      </c>
      <c r="D160" s="31">
        <v>21557</v>
      </c>
      <c r="E160" s="3" t="s">
        <v>7225</v>
      </c>
      <c r="F160" s="3" t="str">
        <f>_xlfn.XLOOKUP(DIM_CUSTOMERS[[#This Row],[Country]],DIM_COUNTRIES!A:A,DIM_COUNTRIES!B:B)</f>
        <v>North America</v>
      </c>
      <c r="G160" s="4" t="s">
        <v>2326</v>
      </c>
      <c r="H160" s="4" t="s">
        <v>6807</v>
      </c>
      <c r="I160" s="15">
        <f ca="1">DATEDIF(DIM_CUSTOMERS[[#This Row],[BirthDate]],TODAY(),"Y")</f>
        <v>66</v>
      </c>
      <c r="J160" s="15" t="str">
        <f t="shared" ca="1" si="2"/>
        <v>Senior</v>
      </c>
    </row>
    <row r="161" spans="1:10" x14ac:dyDescent="0.3">
      <c r="A161" s="4" t="s">
        <v>1615</v>
      </c>
      <c r="B161" s="4" t="s">
        <v>932</v>
      </c>
      <c r="C161" s="4" t="s">
        <v>933</v>
      </c>
      <c r="D161" s="31">
        <v>32781</v>
      </c>
      <c r="E161" s="3" t="s">
        <v>7226</v>
      </c>
      <c r="F161" s="3" t="str">
        <f>_xlfn.XLOOKUP(DIM_CUSTOMERS[[#This Row],[Country]],DIM_COUNTRIES!A:A,DIM_COUNTRIES!B:B)</f>
        <v>North America</v>
      </c>
      <c r="G161" s="4" t="s">
        <v>2326</v>
      </c>
      <c r="H161" s="4" t="s">
        <v>6807</v>
      </c>
      <c r="I161" s="15">
        <f ca="1">DATEDIF(DIM_CUSTOMERS[[#This Row],[BirthDate]],TODAY(),"Y")</f>
        <v>35</v>
      </c>
      <c r="J161" s="15" t="str">
        <f t="shared" ca="1" si="2"/>
        <v>Adult</v>
      </c>
    </row>
    <row r="162" spans="1:10" x14ac:dyDescent="0.3">
      <c r="A162" s="4" t="s">
        <v>1502</v>
      </c>
      <c r="B162" s="4" t="s">
        <v>709</v>
      </c>
      <c r="C162" s="4" t="s">
        <v>710</v>
      </c>
      <c r="D162" s="31">
        <v>27412</v>
      </c>
      <c r="E162" s="3" t="s">
        <v>7226</v>
      </c>
      <c r="F162" s="3" t="str">
        <f>_xlfn.XLOOKUP(DIM_CUSTOMERS[[#This Row],[Country]],DIM_COUNTRIES!A:A,DIM_COUNTRIES!B:B)</f>
        <v>Europe</v>
      </c>
      <c r="G162" s="4" t="s">
        <v>2216</v>
      </c>
      <c r="H162" s="4" t="s">
        <v>6807</v>
      </c>
      <c r="I162" s="15">
        <f ca="1">DATEDIF(DIM_CUSTOMERS[[#This Row],[BirthDate]],TODAY(),"Y")</f>
        <v>50</v>
      </c>
      <c r="J162" s="15" t="str">
        <f t="shared" ca="1" si="2"/>
        <v>Adult</v>
      </c>
    </row>
    <row r="163" spans="1:10" x14ac:dyDescent="0.3">
      <c r="A163" s="4" t="s">
        <v>1363</v>
      </c>
      <c r="B163" s="4" t="s">
        <v>441</v>
      </c>
      <c r="C163" s="4" t="s">
        <v>442</v>
      </c>
      <c r="D163" s="31">
        <v>29643</v>
      </c>
      <c r="E163" s="3" t="s">
        <v>7225</v>
      </c>
      <c r="F163" s="3" t="str">
        <f>_xlfn.XLOOKUP(DIM_CUSTOMERS[[#This Row],[Country]],DIM_COUNTRIES!A:A,DIM_COUNTRIES!B:B)</f>
        <v>Asia</v>
      </c>
      <c r="G163" s="4" t="s">
        <v>2155</v>
      </c>
      <c r="H163" s="4" t="s">
        <v>6807</v>
      </c>
      <c r="I163" s="15">
        <f ca="1">DATEDIF(DIM_CUSTOMERS[[#This Row],[BirthDate]],TODAY(),"Y")</f>
        <v>44</v>
      </c>
      <c r="J163" s="15" t="str">
        <f t="shared" ca="1" si="2"/>
        <v>Adult</v>
      </c>
    </row>
    <row r="164" spans="1:10" x14ac:dyDescent="0.3">
      <c r="A164" s="4" t="s">
        <v>1149</v>
      </c>
      <c r="B164" s="4" t="s">
        <v>19</v>
      </c>
      <c r="C164" s="4" t="s">
        <v>20</v>
      </c>
      <c r="D164" s="31">
        <v>20383</v>
      </c>
      <c r="E164" s="3" t="s">
        <v>7226</v>
      </c>
      <c r="F164" s="3" t="str">
        <f>_xlfn.XLOOKUP(DIM_CUSTOMERS[[#This Row],[Country]],DIM_COUNTRIES!A:A,DIM_COUNTRIES!B:B)</f>
        <v>Europe</v>
      </c>
      <c r="G164" s="4" t="s">
        <v>2280</v>
      </c>
      <c r="H164" s="4" t="s">
        <v>6807</v>
      </c>
      <c r="I164" s="15">
        <f ca="1">DATEDIF(DIM_CUSTOMERS[[#This Row],[BirthDate]],TODAY(),"Y")</f>
        <v>69</v>
      </c>
      <c r="J164" s="15" t="str">
        <f t="shared" ca="1" si="2"/>
        <v>Senior</v>
      </c>
    </row>
    <row r="165" spans="1:10" x14ac:dyDescent="0.3">
      <c r="A165" s="4" t="s">
        <v>1666</v>
      </c>
      <c r="B165" s="4" t="s">
        <v>1029</v>
      </c>
      <c r="C165" s="4" t="s">
        <v>1030</v>
      </c>
      <c r="D165" s="31">
        <v>19231</v>
      </c>
      <c r="E165" s="3" t="s">
        <v>7225</v>
      </c>
      <c r="F165" s="3" t="str">
        <f>_xlfn.XLOOKUP(DIM_CUSTOMERS[[#This Row],[Country]],DIM_COUNTRIES!A:A,DIM_COUNTRIES!B:B)</f>
        <v>North America</v>
      </c>
      <c r="G165" s="4" t="s">
        <v>2326</v>
      </c>
      <c r="H165" s="4" t="s">
        <v>6807</v>
      </c>
      <c r="I165" s="15">
        <f ca="1">DATEDIF(DIM_CUSTOMERS[[#This Row],[BirthDate]],TODAY(),"Y")</f>
        <v>72</v>
      </c>
      <c r="J165" s="15" t="str">
        <f t="shared" ca="1" si="2"/>
        <v>Senior</v>
      </c>
    </row>
    <row r="166" spans="1:10" x14ac:dyDescent="0.3">
      <c r="A166" s="4" t="s">
        <v>1332</v>
      </c>
      <c r="B166" s="4" t="s">
        <v>379</v>
      </c>
      <c r="C166" s="4" t="s">
        <v>380</v>
      </c>
      <c r="D166" s="31">
        <v>37358</v>
      </c>
      <c r="E166" s="3" t="s">
        <v>7225</v>
      </c>
      <c r="F166" s="3" t="str">
        <f>_xlfn.XLOOKUP(DIM_CUSTOMERS[[#This Row],[Country]],DIM_COUNTRIES!A:A,DIM_COUNTRIES!B:B)</f>
        <v>North America</v>
      </c>
      <c r="G166" s="4" t="s">
        <v>2326</v>
      </c>
      <c r="H166" s="4" t="s">
        <v>6807</v>
      </c>
      <c r="I166" s="15">
        <f ca="1">DATEDIF(DIM_CUSTOMERS[[#This Row],[BirthDate]],TODAY(),"Y")</f>
        <v>23</v>
      </c>
      <c r="J166" s="15" t="str">
        <f t="shared" ca="1" si="2"/>
        <v>Adult</v>
      </c>
    </row>
    <row r="167" spans="1:10" x14ac:dyDescent="0.3">
      <c r="A167" s="4" t="s">
        <v>1267</v>
      </c>
      <c r="B167" s="4" t="s">
        <v>254</v>
      </c>
      <c r="C167" s="4" t="s">
        <v>255</v>
      </c>
      <c r="D167" s="31">
        <v>21063</v>
      </c>
      <c r="E167" s="3" t="s">
        <v>7225</v>
      </c>
      <c r="F167" s="3" t="str">
        <f>_xlfn.XLOOKUP(DIM_CUSTOMERS[[#This Row],[Country]],DIM_COUNTRIES!A:A,DIM_COUNTRIES!B:B)</f>
        <v>Asia</v>
      </c>
      <c r="G167" s="4" t="s">
        <v>2150</v>
      </c>
      <c r="H167" s="4" t="s">
        <v>6807</v>
      </c>
      <c r="I167" s="15">
        <f ca="1">DATEDIF(DIM_CUSTOMERS[[#This Row],[BirthDate]],TODAY(),"Y")</f>
        <v>67</v>
      </c>
      <c r="J167" s="15" t="str">
        <f t="shared" ca="1" si="2"/>
        <v>Senior</v>
      </c>
    </row>
    <row r="168" spans="1:10" x14ac:dyDescent="0.3">
      <c r="A168" s="4" t="s">
        <v>1367</v>
      </c>
      <c r="B168" s="4" t="s">
        <v>449</v>
      </c>
      <c r="C168" s="4" t="s">
        <v>450</v>
      </c>
      <c r="D168" s="31">
        <v>21876</v>
      </c>
      <c r="E168" s="3" t="s">
        <v>7225</v>
      </c>
      <c r="F168" s="3" t="str">
        <f>_xlfn.XLOOKUP(DIM_CUSTOMERS[[#This Row],[Country]],DIM_COUNTRIES!A:A,DIM_COUNTRIES!B:B)</f>
        <v>North America</v>
      </c>
      <c r="G168" s="4" t="s">
        <v>2326</v>
      </c>
      <c r="H168" s="4" t="s">
        <v>6807</v>
      </c>
      <c r="I168" s="15">
        <f ca="1">DATEDIF(DIM_CUSTOMERS[[#This Row],[BirthDate]],TODAY(),"Y")</f>
        <v>65</v>
      </c>
      <c r="J168" s="15" t="str">
        <f t="shared" ca="1" si="2"/>
        <v>Senior</v>
      </c>
    </row>
    <row r="169" spans="1:10" x14ac:dyDescent="0.3">
      <c r="A169" s="4" t="s">
        <v>1257</v>
      </c>
      <c r="B169" s="4" t="s">
        <v>234</v>
      </c>
      <c r="C169" s="4" t="s">
        <v>235</v>
      </c>
      <c r="D169" s="31">
        <v>26871</v>
      </c>
      <c r="E169" s="3" t="s">
        <v>7225</v>
      </c>
      <c r="F169" s="3" t="str">
        <f>_xlfn.XLOOKUP(DIM_CUSTOMERS[[#This Row],[Country]],DIM_COUNTRIES!A:A,DIM_COUNTRIES!B:B)</f>
        <v>Africa</v>
      </c>
      <c r="G169" s="4" t="s">
        <v>2313</v>
      </c>
      <c r="H169" s="4" t="s">
        <v>6807</v>
      </c>
      <c r="I169" s="15">
        <f ca="1">DATEDIF(DIM_CUSTOMERS[[#This Row],[BirthDate]],TODAY(),"Y")</f>
        <v>51</v>
      </c>
      <c r="J169" s="15" t="str">
        <f t="shared" ca="1" si="2"/>
        <v>Adult</v>
      </c>
    </row>
    <row r="170" spans="1:10" x14ac:dyDescent="0.3">
      <c r="A170" s="4" t="s">
        <v>1362</v>
      </c>
      <c r="B170" s="4" t="s">
        <v>439</v>
      </c>
      <c r="C170" s="4" t="s">
        <v>440</v>
      </c>
      <c r="D170" s="31">
        <v>26541</v>
      </c>
      <c r="E170" s="3" t="s">
        <v>7225</v>
      </c>
      <c r="F170" s="3" t="str">
        <f>_xlfn.XLOOKUP(DIM_CUSTOMERS[[#This Row],[Country]],DIM_COUNTRIES!A:A,DIM_COUNTRIES!B:B)</f>
        <v>North America</v>
      </c>
      <c r="G170" s="4" t="s">
        <v>2154</v>
      </c>
      <c r="H170" s="4" t="s">
        <v>6807</v>
      </c>
      <c r="I170" s="15">
        <f ca="1">DATEDIF(DIM_CUSTOMERS[[#This Row],[BirthDate]],TODAY(),"Y")</f>
        <v>52</v>
      </c>
      <c r="J170" s="15" t="str">
        <f t="shared" ca="1" si="2"/>
        <v>Adult</v>
      </c>
    </row>
    <row r="171" spans="1:10" x14ac:dyDescent="0.3">
      <c r="A171" s="4" t="s">
        <v>1493</v>
      </c>
      <c r="B171" s="4" t="s">
        <v>692</v>
      </c>
      <c r="C171" s="4" t="s">
        <v>693</v>
      </c>
      <c r="D171" s="31">
        <v>22932</v>
      </c>
      <c r="E171" s="3" t="s">
        <v>7226</v>
      </c>
      <c r="F171" s="3" t="str">
        <f>_xlfn.XLOOKUP(DIM_CUSTOMERS[[#This Row],[Country]],DIM_COUNTRIES!A:A,DIM_COUNTRIES!B:B)</f>
        <v>Central America</v>
      </c>
      <c r="G171" s="4" t="s">
        <v>2215</v>
      </c>
      <c r="H171" s="4" t="s">
        <v>6807</v>
      </c>
      <c r="I171" s="15">
        <f ca="1">DATEDIF(DIM_CUSTOMERS[[#This Row],[BirthDate]],TODAY(),"Y")</f>
        <v>62</v>
      </c>
      <c r="J171" s="15" t="str">
        <f t="shared" ca="1" si="2"/>
        <v>Adult</v>
      </c>
    </row>
    <row r="172" spans="1:10" x14ac:dyDescent="0.3">
      <c r="A172" s="4" t="s">
        <v>1673</v>
      </c>
      <c r="B172" s="4" t="s">
        <v>1042</v>
      </c>
      <c r="C172" s="4" t="s">
        <v>1043</v>
      </c>
      <c r="D172" s="31">
        <v>17552</v>
      </c>
      <c r="E172" s="3" t="s">
        <v>7226</v>
      </c>
      <c r="F172" s="3" t="str">
        <f>_xlfn.XLOOKUP(DIM_CUSTOMERS[[#This Row],[Country]],DIM_COUNTRIES!A:A,DIM_COUNTRIES!B:B)</f>
        <v>North America</v>
      </c>
      <c r="G172" s="4" t="s">
        <v>2326</v>
      </c>
      <c r="H172" s="4" t="s">
        <v>6807</v>
      </c>
      <c r="I172" s="15">
        <f ca="1">DATEDIF(DIM_CUSTOMERS[[#This Row],[BirthDate]],TODAY(),"Y")</f>
        <v>77</v>
      </c>
      <c r="J172" s="15" t="str">
        <f t="shared" ca="1" si="2"/>
        <v>Senior</v>
      </c>
    </row>
    <row r="173" spans="1:10" x14ac:dyDescent="0.3">
      <c r="A173" s="4" t="s">
        <v>1151</v>
      </c>
      <c r="B173" s="4" t="s">
        <v>23</v>
      </c>
      <c r="C173" s="4" t="s">
        <v>24</v>
      </c>
      <c r="D173" s="31">
        <v>18225</v>
      </c>
      <c r="E173" s="3" t="s">
        <v>7225</v>
      </c>
      <c r="F173" s="3" t="str">
        <f>_xlfn.XLOOKUP(DIM_CUSTOMERS[[#This Row],[Country]],DIM_COUNTRIES!A:A,DIM_COUNTRIES!B:B)</f>
        <v>Europe</v>
      </c>
      <c r="G173" s="4" t="s">
        <v>2280</v>
      </c>
      <c r="H173" s="4" t="s">
        <v>6807</v>
      </c>
      <c r="I173" s="15">
        <f ca="1">DATEDIF(DIM_CUSTOMERS[[#This Row],[BirthDate]],TODAY(),"Y")</f>
        <v>75</v>
      </c>
      <c r="J173" s="15" t="str">
        <f t="shared" ca="1" si="2"/>
        <v>Senior</v>
      </c>
    </row>
    <row r="174" spans="1:10" x14ac:dyDescent="0.3">
      <c r="A174" s="4" t="s">
        <v>1461</v>
      </c>
      <c r="B174" s="4" t="s">
        <v>634</v>
      </c>
      <c r="C174" s="4" t="s">
        <v>635</v>
      </c>
      <c r="D174" s="31">
        <v>38125</v>
      </c>
      <c r="E174" s="3" t="s">
        <v>7225</v>
      </c>
      <c r="F174" s="3" t="str">
        <f>_xlfn.XLOOKUP(DIM_CUSTOMERS[[#This Row],[Country]],DIM_COUNTRIES!A:A,DIM_COUNTRIES!B:B)</f>
        <v>Europe</v>
      </c>
      <c r="G174" s="4" t="s">
        <v>2202</v>
      </c>
      <c r="H174" s="4" t="s">
        <v>6807</v>
      </c>
      <c r="I174" s="15">
        <f ca="1">DATEDIF(DIM_CUSTOMERS[[#This Row],[BirthDate]],TODAY(),"Y")</f>
        <v>21</v>
      </c>
      <c r="J174" s="15" t="str">
        <f t="shared" ca="1" si="2"/>
        <v>Child</v>
      </c>
    </row>
    <row r="175" spans="1:10" x14ac:dyDescent="0.3">
      <c r="A175" s="4" t="s">
        <v>1624</v>
      </c>
      <c r="B175" s="4" t="s">
        <v>950</v>
      </c>
      <c r="C175" s="4" t="s">
        <v>951</v>
      </c>
      <c r="D175" s="31">
        <v>32905</v>
      </c>
      <c r="E175" s="3" t="s">
        <v>7225</v>
      </c>
      <c r="F175" s="3" t="str">
        <f>_xlfn.XLOOKUP(DIM_CUSTOMERS[[#This Row],[Country]],DIM_COUNTRIES!A:A,DIM_COUNTRIES!B:B)</f>
        <v>North America</v>
      </c>
      <c r="G175" s="4" t="s">
        <v>2326</v>
      </c>
      <c r="H175" s="4" t="s">
        <v>6807</v>
      </c>
      <c r="I175" s="15">
        <f ca="1">DATEDIF(DIM_CUSTOMERS[[#This Row],[BirthDate]],TODAY(),"Y")</f>
        <v>35</v>
      </c>
      <c r="J175" s="15" t="str">
        <f t="shared" ca="1" si="2"/>
        <v>Adult</v>
      </c>
    </row>
    <row r="176" spans="1:10" x14ac:dyDescent="0.3">
      <c r="A176" s="4" t="s">
        <v>1229</v>
      </c>
      <c r="B176" s="4" t="s">
        <v>178</v>
      </c>
      <c r="C176" s="4" t="s">
        <v>179</v>
      </c>
      <c r="D176" s="31">
        <v>25522</v>
      </c>
      <c r="E176" s="3" t="s">
        <v>7226</v>
      </c>
      <c r="F176" s="3" t="str">
        <f>_xlfn.XLOOKUP(DIM_CUSTOMERS[[#This Row],[Country]],DIM_COUNTRIES!A:A,DIM_COUNTRIES!B:B)</f>
        <v>North America</v>
      </c>
      <c r="G176" s="4" t="s">
        <v>2326</v>
      </c>
      <c r="H176" s="4" t="s">
        <v>6807</v>
      </c>
      <c r="I176" s="15">
        <f ca="1">DATEDIF(DIM_CUSTOMERS[[#This Row],[BirthDate]],TODAY(),"Y")</f>
        <v>55</v>
      </c>
      <c r="J176" s="15" t="str">
        <f t="shared" ca="1" si="2"/>
        <v>Adult</v>
      </c>
    </row>
    <row r="177" spans="1:10" x14ac:dyDescent="0.3">
      <c r="A177" s="4" t="s">
        <v>1527</v>
      </c>
      <c r="B177" s="4" t="s">
        <v>759</v>
      </c>
      <c r="C177" s="4" t="s">
        <v>760</v>
      </c>
      <c r="D177" s="31">
        <v>16822</v>
      </c>
      <c r="E177" s="3" t="s">
        <v>7225</v>
      </c>
      <c r="F177" s="3" t="str">
        <f>_xlfn.XLOOKUP(DIM_CUSTOMERS[[#This Row],[Country]],DIM_COUNTRIES!A:A,DIM_COUNTRIES!B:B)</f>
        <v>Asia</v>
      </c>
      <c r="G177" s="4" t="s">
        <v>2219</v>
      </c>
      <c r="H177" s="4" t="s">
        <v>6807</v>
      </c>
      <c r="I177" s="15">
        <f ca="1">DATEDIF(DIM_CUSTOMERS[[#This Row],[BirthDate]],TODAY(),"Y")</f>
        <v>79</v>
      </c>
      <c r="J177" s="15" t="str">
        <f t="shared" ca="1" si="2"/>
        <v>Senior</v>
      </c>
    </row>
    <row r="178" spans="1:10" x14ac:dyDescent="0.3">
      <c r="A178" s="4" t="s">
        <v>1202</v>
      </c>
      <c r="B178" s="4" t="s">
        <v>125</v>
      </c>
      <c r="C178" s="4" t="s">
        <v>126</v>
      </c>
      <c r="D178" s="31">
        <v>22920</v>
      </c>
      <c r="E178" s="3" t="s">
        <v>7225</v>
      </c>
      <c r="F178" s="3" t="str">
        <f>_xlfn.XLOOKUP(DIM_CUSTOMERS[[#This Row],[Country]],DIM_COUNTRIES!A:A,DIM_COUNTRIES!B:B)</f>
        <v>North America</v>
      </c>
      <c r="G178" s="4" t="s">
        <v>2326</v>
      </c>
      <c r="H178" s="4" t="s">
        <v>6807</v>
      </c>
      <c r="I178" s="15">
        <f ca="1">DATEDIF(DIM_CUSTOMERS[[#This Row],[BirthDate]],TODAY(),"Y")</f>
        <v>62</v>
      </c>
      <c r="J178" s="15" t="str">
        <f t="shared" ca="1" si="2"/>
        <v>Adult</v>
      </c>
    </row>
    <row r="179" spans="1:10" x14ac:dyDescent="0.3">
      <c r="A179" s="4" t="s">
        <v>1285</v>
      </c>
      <c r="B179" s="4" t="s">
        <v>289</v>
      </c>
      <c r="C179" s="4" t="s">
        <v>290</v>
      </c>
      <c r="D179" s="31">
        <v>26769</v>
      </c>
      <c r="E179" s="3" t="s">
        <v>7225</v>
      </c>
      <c r="F179" s="3" t="str">
        <f>_xlfn.XLOOKUP(DIM_CUSTOMERS[[#This Row],[Country]],DIM_COUNTRIES!A:A,DIM_COUNTRIES!B:B)</f>
        <v>North America</v>
      </c>
      <c r="G179" s="4" t="s">
        <v>2326</v>
      </c>
      <c r="H179" s="4" t="s">
        <v>6807</v>
      </c>
      <c r="I179" s="15">
        <f ca="1">DATEDIF(DIM_CUSTOMERS[[#This Row],[BirthDate]],TODAY(),"Y")</f>
        <v>52</v>
      </c>
      <c r="J179" s="15" t="str">
        <f t="shared" ca="1" si="2"/>
        <v>Adult</v>
      </c>
    </row>
    <row r="180" spans="1:10" x14ac:dyDescent="0.3">
      <c r="A180" s="4" t="s">
        <v>1650</v>
      </c>
      <c r="B180" s="4" t="s">
        <v>1000</v>
      </c>
      <c r="C180" s="4" t="s">
        <v>1001</v>
      </c>
      <c r="D180" s="31">
        <v>34557</v>
      </c>
      <c r="E180" s="3" t="s">
        <v>7225</v>
      </c>
      <c r="F180" s="3" t="str">
        <f>_xlfn.XLOOKUP(DIM_CUSTOMERS[[#This Row],[Country]],DIM_COUNTRIES!A:A,DIM_COUNTRIES!B:B)</f>
        <v>North America</v>
      </c>
      <c r="G180" s="4" t="s">
        <v>2326</v>
      </c>
      <c r="H180" s="4" t="s">
        <v>6808</v>
      </c>
      <c r="I180" s="15">
        <f ca="1">DATEDIF(DIM_CUSTOMERS[[#This Row],[BirthDate]],TODAY(),"Y")</f>
        <v>30</v>
      </c>
      <c r="J180" s="15" t="str">
        <f t="shared" ca="1" si="2"/>
        <v>Adult</v>
      </c>
    </row>
    <row r="181" spans="1:10" x14ac:dyDescent="0.3">
      <c r="A181" s="4" t="s">
        <v>1220</v>
      </c>
      <c r="B181" s="4" t="s">
        <v>160</v>
      </c>
      <c r="C181" s="4" t="s">
        <v>161</v>
      </c>
      <c r="D181" s="31">
        <v>21129</v>
      </c>
      <c r="E181" s="3" t="s">
        <v>7225</v>
      </c>
      <c r="F181" s="3" t="str">
        <f>_xlfn.XLOOKUP(DIM_CUSTOMERS[[#This Row],[Country]],DIM_COUNTRIES!A:A,DIM_COUNTRIES!B:B)</f>
        <v>North America</v>
      </c>
      <c r="G181" s="4" t="s">
        <v>2326</v>
      </c>
      <c r="H181" s="4" t="s">
        <v>6807</v>
      </c>
      <c r="I181" s="15">
        <f ca="1">DATEDIF(DIM_CUSTOMERS[[#This Row],[BirthDate]],TODAY(),"Y")</f>
        <v>67</v>
      </c>
      <c r="J181" s="15" t="str">
        <f t="shared" ca="1" si="2"/>
        <v>Senior</v>
      </c>
    </row>
    <row r="182" spans="1:10" x14ac:dyDescent="0.3">
      <c r="A182" s="4" t="s">
        <v>1712</v>
      </c>
      <c r="B182" s="4" t="s">
        <v>1118</v>
      </c>
      <c r="C182" s="4" t="s">
        <v>1119</v>
      </c>
      <c r="D182" s="31">
        <v>20484</v>
      </c>
      <c r="E182" s="3" t="s">
        <v>7225</v>
      </c>
      <c r="F182" s="3" t="str">
        <f>_xlfn.XLOOKUP(DIM_CUSTOMERS[[#This Row],[Country]],DIM_COUNTRIES!A:A,DIM_COUNTRIES!B:B)</f>
        <v>North America</v>
      </c>
      <c r="G182" s="4" t="s">
        <v>2326</v>
      </c>
      <c r="H182" s="4" t="s">
        <v>6807</v>
      </c>
      <c r="I182" s="15">
        <f ca="1">DATEDIF(DIM_CUSTOMERS[[#This Row],[BirthDate]],TODAY(),"Y")</f>
        <v>69</v>
      </c>
      <c r="J182" s="15" t="str">
        <f t="shared" ca="1" si="2"/>
        <v>Senior</v>
      </c>
    </row>
    <row r="183" spans="1:10" x14ac:dyDescent="0.3">
      <c r="A183" s="4" t="s">
        <v>1378</v>
      </c>
      <c r="B183" s="4" t="s">
        <v>471</v>
      </c>
      <c r="C183" s="4" t="s">
        <v>472</v>
      </c>
      <c r="D183" s="31">
        <v>25439</v>
      </c>
      <c r="E183" s="3" t="s">
        <v>7226</v>
      </c>
      <c r="F183" s="3" t="str">
        <f>_xlfn.XLOOKUP(DIM_CUSTOMERS[[#This Row],[Country]],DIM_COUNTRIES!A:A,DIM_COUNTRIES!B:B)</f>
        <v>South America</v>
      </c>
      <c r="G183" s="4" t="s">
        <v>2163</v>
      </c>
      <c r="H183" s="4" t="s">
        <v>6807</v>
      </c>
      <c r="I183" s="15">
        <f ca="1">DATEDIF(DIM_CUSTOMERS[[#This Row],[BirthDate]],TODAY(),"Y")</f>
        <v>55</v>
      </c>
      <c r="J183" s="15" t="str">
        <f t="shared" ca="1" si="2"/>
        <v>Adult</v>
      </c>
    </row>
    <row r="184" spans="1:10" x14ac:dyDescent="0.3">
      <c r="A184" s="4" t="s">
        <v>1168</v>
      </c>
      <c r="B184" s="4" t="s">
        <v>57</v>
      </c>
      <c r="C184" s="4" t="s">
        <v>58</v>
      </c>
      <c r="D184" s="31">
        <v>19135</v>
      </c>
      <c r="E184" s="3" t="s">
        <v>7226</v>
      </c>
      <c r="F184" s="3" t="str">
        <f>_xlfn.XLOOKUP(DIM_CUSTOMERS[[#This Row],[Country]],DIM_COUNTRIES!A:A,DIM_COUNTRIES!B:B)</f>
        <v>North America</v>
      </c>
      <c r="G184" s="4" t="s">
        <v>2326</v>
      </c>
      <c r="H184" s="4" t="s">
        <v>6807</v>
      </c>
      <c r="I184" s="15">
        <f ca="1">DATEDIF(DIM_CUSTOMERS[[#This Row],[BirthDate]],TODAY(),"Y")</f>
        <v>73</v>
      </c>
      <c r="J184" s="15" t="str">
        <f t="shared" ca="1" si="2"/>
        <v>Senior</v>
      </c>
    </row>
    <row r="185" spans="1:10" x14ac:dyDescent="0.3">
      <c r="A185" s="4" t="s">
        <v>1560</v>
      </c>
      <c r="B185" s="4" t="s">
        <v>823</v>
      </c>
      <c r="C185" s="4" t="s">
        <v>824</v>
      </c>
      <c r="D185" s="31">
        <v>19368</v>
      </c>
      <c r="E185" s="3" t="s">
        <v>7225</v>
      </c>
      <c r="F185" s="3" t="str">
        <f>_xlfn.XLOOKUP(DIM_CUSTOMERS[[#This Row],[Country]],DIM_COUNTRIES!A:A,DIM_COUNTRIES!B:B)</f>
        <v>North America</v>
      </c>
      <c r="G185" s="4" t="s">
        <v>2326</v>
      </c>
      <c r="H185" s="4" t="s">
        <v>6807</v>
      </c>
      <c r="I185" s="15">
        <f ca="1">DATEDIF(DIM_CUSTOMERS[[#This Row],[BirthDate]],TODAY(),"Y")</f>
        <v>72</v>
      </c>
      <c r="J185" s="15" t="str">
        <f t="shared" ca="1" si="2"/>
        <v>Senior</v>
      </c>
    </row>
    <row r="186" spans="1:10" x14ac:dyDescent="0.3">
      <c r="A186" s="4" t="s">
        <v>1276</v>
      </c>
      <c r="B186" s="4" t="s">
        <v>222</v>
      </c>
      <c r="C186" s="4" t="s">
        <v>272</v>
      </c>
      <c r="D186" s="31">
        <v>27639</v>
      </c>
      <c r="E186" s="3" t="s">
        <v>7225</v>
      </c>
      <c r="F186" s="3" t="str">
        <f>_xlfn.XLOOKUP(DIM_CUSTOMERS[[#This Row],[Country]],DIM_COUNTRIES!A:A,DIM_COUNTRIES!B:B)</f>
        <v>South America</v>
      </c>
      <c r="G186" s="4" t="s">
        <v>2278</v>
      </c>
      <c r="H186" s="4" t="s">
        <v>6807</v>
      </c>
      <c r="I186" s="15">
        <f ca="1">DATEDIF(DIM_CUSTOMERS[[#This Row],[BirthDate]],TODAY(),"Y")</f>
        <v>49</v>
      </c>
      <c r="J186" s="15" t="str">
        <f t="shared" ca="1" si="2"/>
        <v>Adult</v>
      </c>
    </row>
    <row r="187" spans="1:10" x14ac:dyDescent="0.3">
      <c r="A187" s="4" t="s">
        <v>1420</v>
      </c>
      <c r="B187" s="4" t="s">
        <v>553</v>
      </c>
      <c r="C187" s="4" t="s">
        <v>554</v>
      </c>
      <c r="D187" s="31">
        <v>24607</v>
      </c>
      <c r="E187" s="3" t="s">
        <v>7226</v>
      </c>
      <c r="F187" s="3" t="str">
        <f>_xlfn.XLOOKUP(DIM_CUSTOMERS[[#This Row],[Country]],DIM_COUNTRIES!A:A,DIM_COUNTRIES!B:B)</f>
        <v>Asia</v>
      </c>
      <c r="G187" s="4" t="s">
        <v>2178</v>
      </c>
      <c r="H187" s="4" t="s">
        <v>6807</v>
      </c>
      <c r="I187" s="15">
        <f ca="1">DATEDIF(DIM_CUSTOMERS[[#This Row],[BirthDate]],TODAY(),"Y")</f>
        <v>58</v>
      </c>
      <c r="J187" s="15" t="str">
        <f t="shared" ca="1" si="2"/>
        <v>Adult</v>
      </c>
    </row>
    <row r="188" spans="1:10" x14ac:dyDescent="0.3">
      <c r="A188" s="4" t="s">
        <v>1251</v>
      </c>
      <c r="B188" s="4" t="s">
        <v>222</v>
      </c>
      <c r="C188" s="4" t="s">
        <v>223</v>
      </c>
      <c r="D188" s="31">
        <v>30903</v>
      </c>
      <c r="E188" s="3" t="s">
        <v>7226</v>
      </c>
      <c r="F188" s="3" t="str">
        <f>_xlfn.XLOOKUP(DIM_CUSTOMERS[[#This Row],[Country]],DIM_COUNTRIES!A:A,DIM_COUNTRIES!B:B)</f>
        <v>Asia</v>
      </c>
      <c r="G188" s="4" t="s">
        <v>2178</v>
      </c>
      <c r="H188" s="4" t="s">
        <v>6807</v>
      </c>
      <c r="I188" s="15">
        <f ca="1">DATEDIF(DIM_CUSTOMERS[[#This Row],[BirthDate]],TODAY(),"Y")</f>
        <v>40</v>
      </c>
      <c r="J188" s="15" t="str">
        <f t="shared" ca="1" si="2"/>
        <v>Adult</v>
      </c>
    </row>
    <row r="189" spans="1:10" x14ac:dyDescent="0.3">
      <c r="A189" s="4" t="s">
        <v>1507</v>
      </c>
      <c r="B189" s="4" t="s">
        <v>719</v>
      </c>
      <c r="C189" s="4" t="s">
        <v>720</v>
      </c>
      <c r="D189" s="31">
        <v>22147</v>
      </c>
      <c r="E189" s="3" t="s">
        <v>7226</v>
      </c>
      <c r="F189" s="3" t="str">
        <f>_xlfn.XLOOKUP(DIM_CUSTOMERS[[#This Row],[Country]],DIM_COUNTRIES!A:A,DIM_COUNTRIES!B:B)</f>
        <v>Europe</v>
      </c>
      <c r="G189" s="4" t="s">
        <v>2216</v>
      </c>
      <c r="H189" s="4" t="s">
        <v>6807</v>
      </c>
      <c r="I189" s="15">
        <f ca="1">DATEDIF(DIM_CUSTOMERS[[#This Row],[BirthDate]],TODAY(),"Y")</f>
        <v>64</v>
      </c>
      <c r="J189" s="15" t="str">
        <f t="shared" ca="1" si="2"/>
        <v>Adult</v>
      </c>
    </row>
    <row r="190" spans="1:10" x14ac:dyDescent="0.3">
      <c r="A190" s="4" t="s">
        <v>1660</v>
      </c>
      <c r="B190" s="4" t="s">
        <v>1019</v>
      </c>
      <c r="C190" s="4" t="s">
        <v>1020</v>
      </c>
      <c r="D190" s="31">
        <v>28795</v>
      </c>
      <c r="E190" s="3" t="s">
        <v>7225</v>
      </c>
      <c r="F190" s="3" t="str">
        <f>_xlfn.XLOOKUP(DIM_CUSTOMERS[[#This Row],[Country]],DIM_COUNTRIES!A:A,DIM_COUNTRIES!B:B)</f>
        <v>North America</v>
      </c>
      <c r="G190" s="4" t="s">
        <v>2326</v>
      </c>
      <c r="H190" s="4" t="s">
        <v>6807</v>
      </c>
      <c r="I190" s="15">
        <f ca="1">DATEDIF(DIM_CUSTOMERS[[#This Row],[BirthDate]],TODAY(),"Y")</f>
        <v>46</v>
      </c>
      <c r="J190" s="15" t="str">
        <f t="shared" ca="1" si="2"/>
        <v>Adult</v>
      </c>
    </row>
    <row r="191" spans="1:10" x14ac:dyDescent="0.3">
      <c r="A191" s="4" t="s">
        <v>1163</v>
      </c>
      <c r="B191" s="4" t="s">
        <v>47</v>
      </c>
      <c r="C191" s="4" t="s">
        <v>48</v>
      </c>
      <c r="D191" s="31">
        <v>38564</v>
      </c>
      <c r="E191" s="3" t="s">
        <v>7225</v>
      </c>
      <c r="F191" s="3" t="str">
        <f>_xlfn.XLOOKUP(DIM_CUSTOMERS[[#This Row],[Country]],DIM_COUNTRIES!A:A,DIM_COUNTRIES!B:B)</f>
        <v>Europe</v>
      </c>
      <c r="G191" s="4" t="s">
        <v>2283</v>
      </c>
      <c r="H191" s="4" t="s">
        <v>6807</v>
      </c>
      <c r="I191" s="15">
        <f ca="1">DATEDIF(DIM_CUSTOMERS[[#This Row],[BirthDate]],TODAY(),"Y")</f>
        <v>19</v>
      </c>
      <c r="J191" s="15" t="str">
        <f t="shared" ca="1" si="2"/>
        <v>Child</v>
      </c>
    </row>
    <row r="192" spans="1:10" x14ac:dyDescent="0.3">
      <c r="A192" s="4" t="s">
        <v>1550</v>
      </c>
      <c r="B192" s="4" t="s">
        <v>803</v>
      </c>
      <c r="C192" s="4" t="s">
        <v>804</v>
      </c>
      <c r="D192" s="31">
        <v>24147</v>
      </c>
      <c r="E192" s="3" t="s">
        <v>7226</v>
      </c>
      <c r="F192" s="3" t="str">
        <f>_xlfn.XLOOKUP(DIM_CUSTOMERS[[#This Row],[Country]],DIM_COUNTRIES!A:A,DIM_COUNTRIES!B:B)</f>
        <v>North America</v>
      </c>
      <c r="G192" s="4" t="s">
        <v>2326</v>
      </c>
      <c r="H192" s="4" t="s">
        <v>6807</v>
      </c>
      <c r="I192" s="15">
        <f ca="1">DATEDIF(DIM_CUSTOMERS[[#This Row],[BirthDate]],TODAY(),"Y")</f>
        <v>59</v>
      </c>
      <c r="J192" s="15" t="str">
        <f t="shared" ca="1" si="2"/>
        <v>Adult</v>
      </c>
    </row>
    <row r="193" spans="1:10" x14ac:dyDescent="0.3">
      <c r="A193" s="4" t="s">
        <v>1487</v>
      </c>
      <c r="B193" s="4" t="s">
        <v>681</v>
      </c>
      <c r="C193" s="4" t="s">
        <v>682</v>
      </c>
      <c r="D193" s="31">
        <v>38734</v>
      </c>
      <c r="E193" s="3" t="s">
        <v>7225</v>
      </c>
      <c r="F193" s="3" t="str">
        <f>_xlfn.XLOOKUP(DIM_CUSTOMERS[[#This Row],[Country]],DIM_COUNTRIES!A:A,DIM_COUNTRIES!B:B)</f>
        <v>Central America</v>
      </c>
      <c r="G193" s="4" t="s">
        <v>2209</v>
      </c>
      <c r="H193" s="4" t="s">
        <v>6808</v>
      </c>
      <c r="I193" s="15">
        <f ca="1">DATEDIF(DIM_CUSTOMERS[[#This Row],[BirthDate]],TODAY(),"Y")</f>
        <v>19</v>
      </c>
      <c r="J193" s="15" t="str">
        <f t="shared" ca="1" si="2"/>
        <v>Child</v>
      </c>
    </row>
    <row r="194" spans="1:10" x14ac:dyDescent="0.3">
      <c r="A194" s="4" t="s">
        <v>1391</v>
      </c>
      <c r="B194" s="4" t="s">
        <v>496</v>
      </c>
      <c r="C194" s="4" t="s">
        <v>497</v>
      </c>
      <c r="D194" s="31">
        <v>18921</v>
      </c>
      <c r="E194" s="3" t="s">
        <v>7226</v>
      </c>
      <c r="F194" s="3" t="str">
        <f>_xlfn.XLOOKUP(DIM_CUSTOMERS[[#This Row],[Country]],DIM_COUNTRIES!A:A,DIM_COUNTRIES!B:B)</f>
        <v>North America</v>
      </c>
      <c r="G194" s="4" t="s">
        <v>2326</v>
      </c>
      <c r="H194" s="4" t="s">
        <v>6807</v>
      </c>
      <c r="I194" s="15">
        <f ca="1">DATEDIF(DIM_CUSTOMERS[[#This Row],[BirthDate]],TODAY(),"Y")</f>
        <v>73</v>
      </c>
      <c r="J194" s="15" t="str">
        <f t="shared" ref="J194:J257" ca="1" si="3">IF(I194&lt;23, "Child", IF(I194&lt;65, "Adult", "Senior"))</f>
        <v>Senior</v>
      </c>
    </row>
    <row r="195" spans="1:10" x14ac:dyDescent="0.3">
      <c r="A195" s="4" t="s">
        <v>1373</v>
      </c>
      <c r="B195" s="4" t="s">
        <v>461</v>
      </c>
      <c r="C195" s="4" t="s">
        <v>462</v>
      </c>
      <c r="D195" s="31">
        <v>24503</v>
      </c>
      <c r="E195" s="3" t="s">
        <v>7225</v>
      </c>
      <c r="F195" s="3" t="str">
        <f>_xlfn.XLOOKUP(DIM_CUSTOMERS[[#This Row],[Country]],DIM_COUNTRIES!A:A,DIM_COUNTRIES!B:B)</f>
        <v>Africa</v>
      </c>
      <c r="G195" s="4" t="s">
        <v>2161</v>
      </c>
      <c r="H195" s="4" t="s">
        <v>6807</v>
      </c>
      <c r="I195" s="15">
        <f ca="1">DATEDIF(DIM_CUSTOMERS[[#This Row],[BirthDate]],TODAY(),"Y")</f>
        <v>58</v>
      </c>
      <c r="J195" s="15" t="str">
        <f t="shared" ca="1" si="3"/>
        <v>Adult</v>
      </c>
    </row>
    <row r="196" spans="1:10" x14ac:dyDescent="0.3">
      <c r="A196" s="4" t="s">
        <v>1628</v>
      </c>
      <c r="B196" s="4" t="s">
        <v>958</v>
      </c>
      <c r="C196" s="4" t="s">
        <v>959</v>
      </c>
      <c r="D196" s="31">
        <v>26308</v>
      </c>
      <c r="E196" s="3" t="s">
        <v>7226</v>
      </c>
      <c r="F196" s="3" t="str">
        <f>_xlfn.XLOOKUP(DIM_CUSTOMERS[[#This Row],[Country]],DIM_COUNTRIES!A:A,DIM_COUNTRIES!B:B)</f>
        <v>North America</v>
      </c>
      <c r="G196" s="4" t="s">
        <v>2326</v>
      </c>
      <c r="H196" s="4" t="s">
        <v>6807</v>
      </c>
      <c r="I196" s="15">
        <f ca="1">DATEDIF(DIM_CUSTOMERS[[#This Row],[BirthDate]],TODAY(),"Y")</f>
        <v>53</v>
      </c>
      <c r="J196" s="15" t="str">
        <f t="shared" ca="1" si="3"/>
        <v>Adult</v>
      </c>
    </row>
    <row r="197" spans="1:10" x14ac:dyDescent="0.3">
      <c r="A197" s="4" t="s">
        <v>1695</v>
      </c>
      <c r="B197" s="4" t="s">
        <v>1085</v>
      </c>
      <c r="C197" s="4" t="s">
        <v>1086</v>
      </c>
      <c r="D197" s="31">
        <v>28664</v>
      </c>
      <c r="E197" s="3" t="s">
        <v>7226</v>
      </c>
      <c r="F197" s="3" t="str">
        <f>_xlfn.XLOOKUP(DIM_CUSTOMERS[[#This Row],[Country]],DIM_COUNTRIES!A:A,DIM_COUNTRIES!B:B)</f>
        <v>North America</v>
      </c>
      <c r="G197" s="4" t="s">
        <v>2326</v>
      </c>
      <c r="H197" s="4" t="s">
        <v>6807</v>
      </c>
      <c r="I197" s="15">
        <f ca="1">DATEDIF(DIM_CUSTOMERS[[#This Row],[BirthDate]],TODAY(),"Y")</f>
        <v>46</v>
      </c>
      <c r="J197" s="15" t="str">
        <f t="shared" ca="1" si="3"/>
        <v>Adult</v>
      </c>
    </row>
    <row r="198" spans="1:10" x14ac:dyDescent="0.3">
      <c r="A198" s="4" t="s">
        <v>1643</v>
      </c>
      <c r="B198" s="4" t="s">
        <v>987</v>
      </c>
      <c r="C198" s="4" t="s">
        <v>988</v>
      </c>
      <c r="D198" s="31">
        <v>17241</v>
      </c>
      <c r="E198" s="3" t="s">
        <v>7226</v>
      </c>
      <c r="F198" s="3" t="str">
        <f>_xlfn.XLOOKUP(DIM_CUSTOMERS[[#This Row],[Country]],DIM_COUNTRIES!A:A,DIM_COUNTRIES!B:B)</f>
        <v>North America</v>
      </c>
      <c r="G198" s="4" t="s">
        <v>2326</v>
      </c>
      <c r="H198" s="4" t="s">
        <v>6807</v>
      </c>
      <c r="I198" s="15">
        <f ca="1">DATEDIF(DIM_CUSTOMERS[[#This Row],[BirthDate]],TODAY(),"Y")</f>
        <v>78</v>
      </c>
      <c r="J198" s="15" t="str">
        <f t="shared" ca="1" si="3"/>
        <v>Senior</v>
      </c>
    </row>
    <row r="199" spans="1:10" x14ac:dyDescent="0.3">
      <c r="A199" s="4" t="s">
        <v>1400</v>
      </c>
      <c r="B199" s="4" t="s">
        <v>514</v>
      </c>
      <c r="C199" s="4" t="s">
        <v>515</v>
      </c>
      <c r="D199" s="31">
        <v>26224</v>
      </c>
      <c r="E199" s="3" t="s">
        <v>7225</v>
      </c>
      <c r="F199" s="3" t="str">
        <f>_xlfn.XLOOKUP(DIM_CUSTOMERS[[#This Row],[Country]],DIM_COUNTRIES!A:A,DIM_COUNTRIES!B:B)</f>
        <v>North America</v>
      </c>
      <c r="G199" s="4" t="s">
        <v>2326</v>
      </c>
      <c r="H199" s="4" t="s">
        <v>6807</v>
      </c>
      <c r="I199" s="15">
        <f ca="1">DATEDIF(DIM_CUSTOMERS[[#This Row],[BirthDate]],TODAY(),"Y")</f>
        <v>53</v>
      </c>
      <c r="J199" s="15" t="str">
        <f t="shared" ca="1" si="3"/>
        <v>Adult</v>
      </c>
    </row>
    <row r="200" spans="1:10" x14ac:dyDescent="0.3">
      <c r="A200" s="4" t="s">
        <v>1208</v>
      </c>
      <c r="B200" s="4" t="s">
        <v>136</v>
      </c>
      <c r="C200" s="4" t="s">
        <v>137</v>
      </c>
      <c r="D200" s="31">
        <v>19395</v>
      </c>
      <c r="E200" s="3" t="s">
        <v>7226</v>
      </c>
      <c r="F200" s="3" t="str">
        <f>_xlfn.XLOOKUP(DIM_CUSTOMERS[[#This Row],[Country]],DIM_COUNTRIES!A:A,DIM_COUNTRIES!B:B)</f>
        <v>Europe</v>
      </c>
      <c r="G200" s="4" t="s">
        <v>2304</v>
      </c>
      <c r="H200" s="4" t="s">
        <v>6807</v>
      </c>
      <c r="I200" s="15">
        <f ca="1">DATEDIF(DIM_CUSTOMERS[[#This Row],[BirthDate]],TODAY(),"Y")</f>
        <v>72</v>
      </c>
      <c r="J200" s="15" t="str">
        <f t="shared" ca="1" si="3"/>
        <v>Senior</v>
      </c>
    </row>
    <row r="201" spans="1:10" x14ac:dyDescent="0.3">
      <c r="A201" s="4" t="s">
        <v>1193</v>
      </c>
      <c r="B201" s="4" t="s">
        <v>107</v>
      </c>
      <c r="C201" s="4" t="s">
        <v>108</v>
      </c>
      <c r="D201" s="31">
        <v>17579</v>
      </c>
      <c r="E201" s="3" t="s">
        <v>7226</v>
      </c>
      <c r="F201" s="3" t="str">
        <f>_xlfn.XLOOKUP(DIM_CUSTOMERS[[#This Row],[Country]],DIM_COUNTRIES!A:A,DIM_COUNTRIES!B:B)</f>
        <v>Asia</v>
      </c>
      <c r="G201" s="4" t="s">
        <v>2331</v>
      </c>
      <c r="H201" s="4" t="s">
        <v>6807</v>
      </c>
      <c r="I201" s="15">
        <f ca="1">DATEDIF(DIM_CUSTOMERS[[#This Row],[BirthDate]],TODAY(),"Y")</f>
        <v>77</v>
      </c>
      <c r="J201" s="15" t="str">
        <f t="shared" ca="1" si="3"/>
        <v>Senior</v>
      </c>
    </row>
    <row r="202" spans="1:10" x14ac:dyDescent="0.3">
      <c r="A202" s="4" t="s">
        <v>1434</v>
      </c>
      <c r="B202" s="4" t="s">
        <v>581</v>
      </c>
      <c r="C202" s="4" t="s">
        <v>130</v>
      </c>
      <c r="D202" s="31">
        <v>18739</v>
      </c>
      <c r="E202" s="3" t="s">
        <v>7225</v>
      </c>
      <c r="F202" s="3" t="str">
        <f>_xlfn.XLOOKUP(DIM_CUSTOMERS[[#This Row],[Country]],DIM_COUNTRIES!A:A,DIM_COUNTRIES!B:B)</f>
        <v>Central America</v>
      </c>
      <c r="G202" s="4" t="s">
        <v>2184</v>
      </c>
      <c r="H202" s="4" t="s">
        <v>6807</v>
      </c>
      <c r="I202" s="15">
        <f ca="1">DATEDIF(DIM_CUSTOMERS[[#This Row],[BirthDate]],TODAY(),"Y")</f>
        <v>74</v>
      </c>
      <c r="J202" s="15" t="str">
        <f t="shared" ca="1" si="3"/>
        <v>Senior</v>
      </c>
    </row>
    <row r="203" spans="1:10" x14ac:dyDescent="0.3">
      <c r="A203" s="4" t="s">
        <v>1701</v>
      </c>
      <c r="B203" s="4" t="s">
        <v>1097</v>
      </c>
      <c r="C203" s="4" t="s">
        <v>1098</v>
      </c>
      <c r="D203" s="31">
        <v>36726</v>
      </c>
      <c r="E203" s="3" t="s">
        <v>7226</v>
      </c>
      <c r="F203" s="3" t="str">
        <f>_xlfn.XLOOKUP(DIM_CUSTOMERS[[#This Row],[Country]],DIM_COUNTRIES!A:A,DIM_COUNTRIES!B:B)</f>
        <v>North America</v>
      </c>
      <c r="G203" s="4" t="s">
        <v>2326</v>
      </c>
      <c r="H203" s="4" t="s">
        <v>6808</v>
      </c>
      <c r="I203" s="15">
        <f ca="1">DATEDIF(DIM_CUSTOMERS[[#This Row],[BirthDate]],TODAY(),"Y")</f>
        <v>24</v>
      </c>
      <c r="J203" s="15" t="str">
        <f t="shared" ca="1" si="3"/>
        <v>Adult</v>
      </c>
    </row>
    <row r="204" spans="1:10" x14ac:dyDescent="0.3">
      <c r="A204" s="4" t="s">
        <v>1238</v>
      </c>
      <c r="B204" s="4" t="s">
        <v>196</v>
      </c>
      <c r="C204" s="4" t="s">
        <v>197</v>
      </c>
      <c r="D204" s="31">
        <v>20744</v>
      </c>
      <c r="E204" s="3" t="s">
        <v>7226</v>
      </c>
      <c r="F204" s="3" t="str">
        <f>_xlfn.XLOOKUP(DIM_CUSTOMERS[[#This Row],[Country]],DIM_COUNTRIES!A:A,DIM_COUNTRIES!B:B)</f>
        <v>North America</v>
      </c>
      <c r="G204" s="4" t="s">
        <v>2326</v>
      </c>
      <c r="H204" s="4" t="s">
        <v>6807</v>
      </c>
      <c r="I204" s="15">
        <f ca="1">DATEDIF(DIM_CUSTOMERS[[#This Row],[BirthDate]],TODAY(),"Y")</f>
        <v>68</v>
      </c>
      <c r="J204" s="15" t="str">
        <f t="shared" ca="1" si="3"/>
        <v>Senior</v>
      </c>
    </row>
    <row r="205" spans="1:10" x14ac:dyDescent="0.3">
      <c r="A205" s="4" t="s">
        <v>1294</v>
      </c>
      <c r="B205" s="4" t="s">
        <v>305</v>
      </c>
      <c r="C205" s="4" t="s">
        <v>306</v>
      </c>
      <c r="D205" s="31">
        <v>33183</v>
      </c>
      <c r="E205" s="3" t="s">
        <v>7225</v>
      </c>
      <c r="F205" s="3" t="str">
        <f>_xlfn.XLOOKUP(DIM_CUSTOMERS[[#This Row],[Country]],DIM_COUNTRIES!A:A,DIM_COUNTRIES!B:B)</f>
        <v>Europe</v>
      </c>
      <c r="G205" s="4" t="s">
        <v>2159</v>
      </c>
      <c r="H205" s="4" t="s">
        <v>6807</v>
      </c>
      <c r="I205" s="15">
        <f ca="1">DATEDIF(DIM_CUSTOMERS[[#This Row],[BirthDate]],TODAY(),"Y")</f>
        <v>34</v>
      </c>
      <c r="J205" s="15" t="str">
        <f t="shared" ca="1" si="3"/>
        <v>Adult</v>
      </c>
    </row>
    <row r="206" spans="1:10" x14ac:dyDescent="0.3">
      <c r="A206" s="4" t="s">
        <v>1161</v>
      </c>
      <c r="B206" s="4" t="s">
        <v>43</v>
      </c>
      <c r="C206" s="4" t="s">
        <v>44</v>
      </c>
      <c r="D206" s="31">
        <v>26025</v>
      </c>
      <c r="E206" s="3" t="s">
        <v>7225</v>
      </c>
      <c r="F206" s="3" t="str">
        <f>_xlfn.XLOOKUP(DIM_CUSTOMERS[[#This Row],[Country]],DIM_COUNTRIES!A:A,DIM_COUNTRIES!B:B)</f>
        <v>Europe</v>
      </c>
      <c r="G206" s="4" t="s">
        <v>2294</v>
      </c>
      <c r="H206" s="4" t="s">
        <v>6807</v>
      </c>
      <c r="I206" s="15">
        <f ca="1">DATEDIF(DIM_CUSTOMERS[[#This Row],[BirthDate]],TODAY(),"Y")</f>
        <v>54</v>
      </c>
      <c r="J206" s="15" t="str">
        <f t="shared" ca="1" si="3"/>
        <v>Adult</v>
      </c>
    </row>
    <row r="207" spans="1:10" x14ac:dyDescent="0.3">
      <c r="A207" s="4" t="s">
        <v>1714</v>
      </c>
      <c r="B207" s="4" t="s">
        <v>1122</v>
      </c>
      <c r="C207" s="4" t="s">
        <v>1123</v>
      </c>
      <c r="D207" s="31">
        <v>32622</v>
      </c>
      <c r="E207" s="3" t="s">
        <v>7226</v>
      </c>
      <c r="F207" s="3" t="str">
        <f>_xlfn.XLOOKUP(DIM_CUSTOMERS[[#This Row],[Country]],DIM_COUNTRIES!A:A,DIM_COUNTRIES!B:B)</f>
        <v>North America</v>
      </c>
      <c r="G207" s="4" t="s">
        <v>2326</v>
      </c>
      <c r="H207" s="4" t="s">
        <v>6807</v>
      </c>
      <c r="I207" s="15">
        <f ca="1">DATEDIF(DIM_CUSTOMERS[[#This Row],[BirthDate]],TODAY(),"Y")</f>
        <v>36</v>
      </c>
      <c r="J207" s="15" t="str">
        <f t="shared" ca="1" si="3"/>
        <v>Adult</v>
      </c>
    </row>
    <row r="208" spans="1:10" x14ac:dyDescent="0.3">
      <c r="A208" s="4" t="s">
        <v>1366</v>
      </c>
      <c r="B208" s="4" t="s">
        <v>447</v>
      </c>
      <c r="C208" s="4" t="s">
        <v>448</v>
      </c>
      <c r="D208" s="31">
        <v>20170</v>
      </c>
      <c r="E208" s="3" t="s">
        <v>7225</v>
      </c>
      <c r="F208" s="3" t="str">
        <f>_xlfn.XLOOKUP(DIM_CUSTOMERS[[#This Row],[Country]],DIM_COUNTRIES!A:A,DIM_COUNTRIES!B:B)</f>
        <v>North America</v>
      </c>
      <c r="G208" s="4" t="s">
        <v>2326</v>
      </c>
      <c r="H208" s="4" t="s">
        <v>6807</v>
      </c>
      <c r="I208" s="15">
        <f ca="1">DATEDIF(DIM_CUSTOMERS[[#This Row],[BirthDate]],TODAY(),"Y")</f>
        <v>70</v>
      </c>
      <c r="J208" s="15" t="str">
        <f t="shared" ca="1" si="3"/>
        <v>Senior</v>
      </c>
    </row>
    <row r="209" spans="1:10" x14ac:dyDescent="0.3">
      <c r="A209" s="4" t="s">
        <v>1401</v>
      </c>
      <c r="B209" s="4" t="s">
        <v>516</v>
      </c>
      <c r="C209" s="4" t="s">
        <v>517</v>
      </c>
      <c r="D209" s="31">
        <v>23244</v>
      </c>
      <c r="E209" s="3" t="s">
        <v>7226</v>
      </c>
      <c r="F209" s="3" t="str">
        <f>_xlfn.XLOOKUP(DIM_CUSTOMERS[[#This Row],[Country]],DIM_COUNTRIES!A:A,DIM_COUNTRIES!B:B)</f>
        <v>North America</v>
      </c>
      <c r="G209" s="4" t="s">
        <v>2326</v>
      </c>
      <c r="H209" s="4" t="s">
        <v>6807</v>
      </c>
      <c r="I209" s="15">
        <f ca="1">DATEDIF(DIM_CUSTOMERS[[#This Row],[BirthDate]],TODAY(),"Y")</f>
        <v>61</v>
      </c>
      <c r="J209" s="15" t="str">
        <f t="shared" ca="1" si="3"/>
        <v>Adult</v>
      </c>
    </row>
    <row r="210" spans="1:10" x14ac:dyDescent="0.3">
      <c r="A210" s="4" t="s">
        <v>1186</v>
      </c>
      <c r="B210" s="4" t="s">
        <v>93</v>
      </c>
      <c r="C210" s="4" t="s">
        <v>94</v>
      </c>
      <c r="D210" s="31">
        <v>33886</v>
      </c>
      <c r="E210" s="3" t="s">
        <v>7226</v>
      </c>
      <c r="F210" s="3" t="str">
        <f>_xlfn.XLOOKUP(DIM_CUSTOMERS[[#This Row],[Country]],DIM_COUNTRIES!A:A,DIM_COUNTRIES!B:B)</f>
        <v>Europe</v>
      </c>
      <c r="G210" s="4" t="s">
        <v>2280</v>
      </c>
      <c r="H210" s="4" t="s">
        <v>6808</v>
      </c>
      <c r="I210" s="15">
        <f ca="1">DATEDIF(DIM_CUSTOMERS[[#This Row],[BirthDate]],TODAY(),"Y")</f>
        <v>32</v>
      </c>
      <c r="J210" s="15" t="str">
        <f t="shared" ca="1" si="3"/>
        <v>Adult</v>
      </c>
    </row>
    <row r="211" spans="1:10" x14ac:dyDescent="0.3">
      <c r="A211" s="4" t="s">
        <v>1239</v>
      </c>
      <c r="B211" s="4" t="s">
        <v>198</v>
      </c>
      <c r="C211" s="4" t="s">
        <v>199</v>
      </c>
      <c r="D211" s="31">
        <v>20531</v>
      </c>
      <c r="E211" s="3" t="s">
        <v>7226</v>
      </c>
      <c r="F211" s="3" t="str">
        <f>_xlfn.XLOOKUP(DIM_CUSTOMERS[[#This Row],[Country]],DIM_COUNTRIES!A:A,DIM_COUNTRIES!B:B)</f>
        <v>North America</v>
      </c>
      <c r="G211" s="4" t="s">
        <v>2326</v>
      </c>
      <c r="H211" s="4" t="s">
        <v>6807</v>
      </c>
      <c r="I211" s="15">
        <f ca="1">DATEDIF(DIM_CUSTOMERS[[#This Row],[BirthDate]],TODAY(),"Y")</f>
        <v>69</v>
      </c>
      <c r="J211" s="15" t="str">
        <f t="shared" ca="1" si="3"/>
        <v>Senior</v>
      </c>
    </row>
    <row r="212" spans="1:10" x14ac:dyDescent="0.3">
      <c r="A212" s="4" t="s">
        <v>1210</v>
      </c>
      <c r="B212" s="4" t="s">
        <v>140</v>
      </c>
      <c r="C212" s="4" t="s">
        <v>141</v>
      </c>
      <c r="D212" s="31">
        <v>30757</v>
      </c>
      <c r="E212" s="3" t="s">
        <v>7226</v>
      </c>
      <c r="F212" s="3" t="str">
        <f>_xlfn.XLOOKUP(DIM_CUSTOMERS[[#This Row],[Country]],DIM_COUNTRIES!A:A,DIM_COUNTRIES!B:B)</f>
        <v>Asia</v>
      </c>
      <c r="G212" s="4" t="s">
        <v>2178</v>
      </c>
      <c r="H212" s="4" t="s">
        <v>6807</v>
      </c>
      <c r="I212" s="15">
        <f ca="1">DATEDIF(DIM_CUSTOMERS[[#This Row],[BirthDate]],TODAY(),"Y")</f>
        <v>41</v>
      </c>
      <c r="J212" s="15" t="str">
        <f t="shared" ca="1" si="3"/>
        <v>Adult</v>
      </c>
    </row>
    <row r="213" spans="1:10" x14ac:dyDescent="0.3">
      <c r="A213" s="4" t="s">
        <v>1528</v>
      </c>
      <c r="B213" s="4" t="s">
        <v>636</v>
      </c>
      <c r="C213" s="4" t="s">
        <v>761</v>
      </c>
      <c r="D213" s="31">
        <v>16288</v>
      </c>
      <c r="E213" s="3" t="s">
        <v>7226</v>
      </c>
      <c r="F213" s="3" t="str">
        <f>_xlfn.XLOOKUP(DIM_CUSTOMERS[[#This Row],[Country]],DIM_COUNTRIES!A:A,DIM_COUNTRIES!B:B)</f>
        <v>Asia</v>
      </c>
      <c r="G213" s="4" t="s">
        <v>2219</v>
      </c>
      <c r="H213" s="4" t="s">
        <v>6807</v>
      </c>
      <c r="I213" s="15">
        <f ca="1">DATEDIF(DIM_CUSTOMERS[[#This Row],[BirthDate]],TODAY(),"Y")</f>
        <v>80</v>
      </c>
      <c r="J213" s="15" t="str">
        <f t="shared" ca="1" si="3"/>
        <v>Senior</v>
      </c>
    </row>
    <row r="214" spans="1:10" x14ac:dyDescent="0.3">
      <c r="A214" s="4" t="s">
        <v>1620</v>
      </c>
      <c r="B214" s="4" t="s">
        <v>942</v>
      </c>
      <c r="C214" s="4" t="s">
        <v>943</v>
      </c>
      <c r="D214" s="31">
        <v>17974</v>
      </c>
      <c r="E214" s="3" t="s">
        <v>7225</v>
      </c>
      <c r="F214" s="3" t="str">
        <f>_xlfn.XLOOKUP(DIM_CUSTOMERS[[#This Row],[Country]],DIM_COUNTRIES!A:A,DIM_COUNTRIES!B:B)</f>
        <v>North America</v>
      </c>
      <c r="G214" s="4" t="s">
        <v>2326</v>
      </c>
      <c r="H214" s="4" t="s">
        <v>6807</v>
      </c>
      <c r="I214" s="15">
        <f ca="1">DATEDIF(DIM_CUSTOMERS[[#This Row],[BirthDate]],TODAY(),"Y")</f>
        <v>76</v>
      </c>
      <c r="J214" s="15" t="str">
        <f t="shared" ca="1" si="3"/>
        <v>Senior</v>
      </c>
    </row>
    <row r="215" spans="1:10" x14ac:dyDescent="0.3">
      <c r="A215" s="4" t="s">
        <v>1593</v>
      </c>
      <c r="B215" s="4" t="s">
        <v>888</v>
      </c>
      <c r="C215" s="4" t="s">
        <v>889</v>
      </c>
      <c r="D215" s="31">
        <v>36155</v>
      </c>
      <c r="E215" s="3" t="s">
        <v>7226</v>
      </c>
      <c r="F215" s="3" t="str">
        <f>_xlfn.XLOOKUP(DIM_CUSTOMERS[[#This Row],[Country]],DIM_COUNTRIES!A:A,DIM_COUNTRIES!B:B)</f>
        <v>Europe</v>
      </c>
      <c r="G215" s="4" t="s">
        <v>2224</v>
      </c>
      <c r="H215" s="4" t="s">
        <v>6807</v>
      </c>
      <c r="I215" s="15">
        <f ca="1">DATEDIF(DIM_CUSTOMERS[[#This Row],[BirthDate]],TODAY(),"Y")</f>
        <v>26</v>
      </c>
      <c r="J215" s="15" t="str">
        <f t="shared" ca="1" si="3"/>
        <v>Adult</v>
      </c>
    </row>
    <row r="216" spans="1:10" x14ac:dyDescent="0.3">
      <c r="A216" s="4" t="s">
        <v>1248</v>
      </c>
      <c r="B216" s="4" t="s">
        <v>216</v>
      </c>
      <c r="C216" s="4" t="s">
        <v>217</v>
      </c>
      <c r="D216" s="31">
        <v>33437</v>
      </c>
      <c r="E216" s="3" t="s">
        <v>7225</v>
      </c>
      <c r="F216" s="3" t="str">
        <f>_xlfn.XLOOKUP(DIM_CUSTOMERS[[#This Row],[Country]],DIM_COUNTRIES!A:A,DIM_COUNTRIES!B:B)</f>
        <v>North America</v>
      </c>
      <c r="G216" s="4" t="s">
        <v>2326</v>
      </c>
      <c r="H216" s="4" t="s">
        <v>6807</v>
      </c>
      <c r="I216" s="15">
        <f ca="1">DATEDIF(DIM_CUSTOMERS[[#This Row],[BirthDate]],TODAY(),"Y")</f>
        <v>33</v>
      </c>
      <c r="J216" s="15" t="str">
        <f t="shared" ca="1" si="3"/>
        <v>Adult</v>
      </c>
    </row>
    <row r="217" spans="1:10" x14ac:dyDescent="0.3">
      <c r="A217" s="4" t="s">
        <v>1585</v>
      </c>
      <c r="B217" s="4" t="s">
        <v>872</v>
      </c>
      <c r="C217" s="4" t="s">
        <v>873</v>
      </c>
      <c r="D217" s="31">
        <v>23683</v>
      </c>
      <c r="E217" s="3" t="s">
        <v>7226</v>
      </c>
      <c r="F217" s="3" t="str">
        <f>_xlfn.XLOOKUP(DIM_CUSTOMERS[[#This Row],[Country]],DIM_COUNTRIES!A:A,DIM_COUNTRIES!B:B)</f>
        <v>Europe</v>
      </c>
      <c r="G217" s="4" t="s">
        <v>2224</v>
      </c>
      <c r="H217" s="4" t="s">
        <v>6807</v>
      </c>
      <c r="I217" s="15">
        <f ca="1">DATEDIF(DIM_CUSTOMERS[[#This Row],[BirthDate]],TODAY(),"Y")</f>
        <v>60</v>
      </c>
      <c r="J217" s="15" t="str">
        <f t="shared" ca="1" si="3"/>
        <v>Adult</v>
      </c>
    </row>
    <row r="218" spans="1:10" x14ac:dyDescent="0.3">
      <c r="A218" s="4" t="s">
        <v>1323</v>
      </c>
      <c r="B218" s="4" t="s">
        <v>362</v>
      </c>
      <c r="C218" s="4" t="s">
        <v>363</v>
      </c>
      <c r="D218" s="31">
        <v>31645</v>
      </c>
      <c r="E218" s="3" t="s">
        <v>7225</v>
      </c>
      <c r="F218" s="3" t="str">
        <f>_xlfn.XLOOKUP(DIM_CUSTOMERS[[#This Row],[Country]],DIM_COUNTRIES!A:A,DIM_COUNTRIES!B:B)</f>
        <v>Europe</v>
      </c>
      <c r="G218" s="4" t="s">
        <v>2224</v>
      </c>
      <c r="H218" s="4" t="s">
        <v>6807</v>
      </c>
      <c r="I218" s="15">
        <f ca="1">DATEDIF(DIM_CUSTOMERS[[#This Row],[BirthDate]],TODAY(),"Y")</f>
        <v>38</v>
      </c>
      <c r="J218" s="15" t="str">
        <f t="shared" ca="1" si="3"/>
        <v>Adult</v>
      </c>
    </row>
    <row r="219" spans="1:10" x14ac:dyDescent="0.3">
      <c r="A219" s="4" t="s">
        <v>1246</v>
      </c>
      <c r="B219" s="4" t="s">
        <v>212</v>
      </c>
      <c r="C219" s="4" t="s">
        <v>213</v>
      </c>
      <c r="D219" s="31">
        <v>21344</v>
      </c>
      <c r="E219" s="3" t="s">
        <v>7226</v>
      </c>
      <c r="F219" s="3" t="str">
        <f>_xlfn.XLOOKUP(DIM_CUSTOMERS[[#This Row],[Country]],DIM_COUNTRIES!A:A,DIM_COUNTRIES!B:B)</f>
        <v>North America</v>
      </c>
      <c r="G219" s="4" t="s">
        <v>2326</v>
      </c>
      <c r="H219" s="4" t="s">
        <v>6807</v>
      </c>
      <c r="I219" s="15">
        <f ca="1">DATEDIF(DIM_CUSTOMERS[[#This Row],[BirthDate]],TODAY(),"Y")</f>
        <v>67</v>
      </c>
      <c r="J219" s="15" t="str">
        <f t="shared" ca="1" si="3"/>
        <v>Senior</v>
      </c>
    </row>
    <row r="220" spans="1:10" x14ac:dyDescent="0.3">
      <c r="A220" s="4" t="s">
        <v>1719</v>
      </c>
      <c r="B220" s="4" t="s">
        <v>1132</v>
      </c>
      <c r="C220" s="4" t="s">
        <v>1133</v>
      </c>
      <c r="D220" s="31">
        <v>24230</v>
      </c>
      <c r="E220" s="3" t="s">
        <v>7226</v>
      </c>
      <c r="F220" s="3" t="str">
        <f>_xlfn.XLOOKUP(DIM_CUSTOMERS[[#This Row],[Country]],DIM_COUNTRIES!A:A,DIM_COUNTRIES!B:B)</f>
        <v>North America</v>
      </c>
      <c r="G220" s="4" t="s">
        <v>2326</v>
      </c>
      <c r="H220" s="4" t="s">
        <v>6807</v>
      </c>
      <c r="I220" s="15">
        <f ca="1">DATEDIF(DIM_CUSTOMERS[[#This Row],[BirthDate]],TODAY(),"Y")</f>
        <v>59</v>
      </c>
      <c r="J220" s="15" t="str">
        <f t="shared" ca="1" si="3"/>
        <v>Adult</v>
      </c>
    </row>
    <row r="221" spans="1:10" x14ac:dyDescent="0.3">
      <c r="A221" s="4" t="s">
        <v>1591</v>
      </c>
      <c r="B221" s="4" t="s">
        <v>884</v>
      </c>
      <c r="C221" s="4" t="s">
        <v>885</v>
      </c>
      <c r="D221" s="31">
        <v>27553</v>
      </c>
      <c r="E221" s="3" t="s">
        <v>7225</v>
      </c>
      <c r="F221" s="3" t="str">
        <f>_xlfn.XLOOKUP(DIM_CUSTOMERS[[#This Row],[Country]],DIM_COUNTRIES!A:A,DIM_COUNTRIES!B:B)</f>
        <v>Europe</v>
      </c>
      <c r="G221" s="4" t="s">
        <v>2224</v>
      </c>
      <c r="H221" s="4" t="s">
        <v>6807</v>
      </c>
      <c r="I221" s="15">
        <f ca="1">DATEDIF(DIM_CUSTOMERS[[#This Row],[BirthDate]],TODAY(),"Y")</f>
        <v>50</v>
      </c>
      <c r="J221" s="15" t="str">
        <f t="shared" ca="1" si="3"/>
        <v>Adult</v>
      </c>
    </row>
    <row r="222" spans="1:10" x14ac:dyDescent="0.3">
      <c r="A222" s="4" t="s">
        <v>1649</v>
      </c>
      <c r="B222" s="4" t="s">
        <v>362</v>
      </c>
      <c r="C222" s="4" t="s">
        <v>999</v>
      </c>
      <c r="D222" s="31">
        <v>23739</v>
      </c>
      <c r="E222" s="3" t="s">
        <v>7226</v>
      </c>
      <c r="F222" s="3" t="str">
        <f>_xlfn.XLOOKUP(DIM_CUSTOMERS[[#This Row],[Country]],DIM_COUNTRIES!A:A,DIM_COUNTRIES!B:B)</f>
        <v>North America</v>
      </c>
      <c r="G222" s="4" t="s">
        <v>2326</v>
      </c>
      <c r="H222" s="4" t="s">
        <v>6807</v>
      </c>
      <c r="I222" s="15">
        <f ca="1">DATEDIF(DIM_CUSTOMERS[[#This Row],[BirthDate]],TODAY(),"Y")</f>
        <v>60</v>
      </c>
      <c r="J222" s="15" t="str">
        <f t="shared" ca="1" si="3"/>
        <v>Adult</v>
      </c>
    </row>
    <row r="223" spans="1:10" x14ac:dyDescent="0.3">
      <c r="A223" s="4" t="s">
        <v>1530</v>
      </c>
      <c r="B223" s="4" t="s">
        <v>764</v>
      </c>
      <c r="C223" s="4" t="s">
        <v>765</v>
      </c>
      <c r="D223" s="31">
        <v>28825</v>
      </c>
      <c r="E223" s="3" t="s">
        <v>7226</v>
      </c>
      <c r="F223" s="3" t="str">
        <f>_xlfn.XLOOKUP(DIM_CUSTOMERS[[#This Row],[Country]],DIM_COUNTRIES!A:A,DIM_COUNTRIES!B:B)</f>
        <v>Asia</v>
      </c>
      <c r="G223" s="4" t="s">
        <v>2220</v>
      </c>
      <c r="H223" s="4" t="s">
        <v>6807</v>
      </c>
      <c r="I223" s="15">
        <f ca="1">DATEDIF(DIM_CUSTOMERS[[#This Row],[BirthDate]],TODAY(),"Y")</f>
        <v>46</v>
      </c>
      <c r="J223" s="15" t="str">
        <f t="shared" ca="1" si="3"/>
        <v>Adult</v>
      </c>
    </row>
    <row r="224" spans="1:10" x14ac:dyDescent="0.3">
      <c r="A224" s="4" t="s">
        <v>1351</v>
      </c>
      <c r="B224" s="4" t="s">
        <v>417</v>
      </c>
      <c r="C224" s="4" t="s">
        <v>418</v>
      </c>
      <c r="D224" s="31">
        <v>33724</v>
      </c>
      <c r="E224" s="3" t="s">
        <v>7225</v>
      </c>
      <c r="F224" s="3" t="str">
        <f>_xlfn.XLOOKUP(DIM_CUSTOMERS[[#This Row],[Country]],DIM_COUNTRIES!A:A,DIM_COUNTRIES!B:B)</f>
        <v>North America</v>
      </c>
      <c r="G224" s="4" t="s">
        <v>2326</v>
      </c>
      <c r="H224" s="4" t="s">
        <v>6807</v>
      </c>
      <c r="I224" s="15">
        <f ca="1">DATEDIF(DIM_CUSTOMERS[[#This Row],[BirthDate]],TODAY(),"Y")</f>
        <v>33</v>
      </c>
      <c r="J224" s="15" t="str">
        <f t="shared" ca="1" si="3"/>
        <v>Adult</v>
      </c>
    </row>
    <row r="225" spans="1:10" x14ac:dyDescent="0.3">
      <c r="A225" s="4" t="s">
        <v>1671</v>
      </c>
      <c r="B225" s="4" t="s">
        <v>1038</v>
      </c>
      <c r="C225" s="4" t="s">
        <v>1039</v>
      </c>
      <c r="D225" s="31">
        <v>24496</v>
      </c>
      <c r="E225" s="3" t="s">
        <v>7226</v>
      </c>
      <c r="F225" s="3" t="str">
        <f>_xlfn.XLOOKUP(DIM_CUSTOMERS[[#This Row],[Country]],DIM_COUNTRIES!A:A,DIM_COUNTRIES!B:B)</f>
        <v>North America</v>
      </c>
      <c r="G225" s="4" t="s">
        <v>2326</v>
      </c>
      <c r="H225" s="4" t="s">
        <v>6807</v>
      </c>
      <c r="I225" s="15">
        <f ca="1">DATEDIF(DIM_CUSTOMERS[[#This Row],[BirthDate]],TODAY(),"Y")</f>
        <v>58</v>
      </c>
      <c r="J225" s="15" t="str">
        <f t="shared" ca="1" si="3"/>
        <v>Adult</v>
      </c>
    </row>
    <row r="226" spans="1:10" x14ac:dyDescent="0.3">
      <c r="A226" s="4" t="s">
        <v>1254</v>
      </c>
      <c r="B226" s="4" t="s">
        <v>228</v>
      </c>
      <c r="C226" s="4" t="s">
        <v>229</v>
      </c>
      <c r="D226" s="31">
        <v>23381</v>
      </c>
      <c r="E226" s="3" t="s">
        <v>7225</v>
      </c>
      <c r="F226" s="3" t="str">
        <f>_xlfn.XLOOKUP(DIM_CUSTOMERS[[#This Row],[Country]],DIM_COUNTRIES!A:A,DIM_COUNTRIES!B:B)</f>
        <v>Europe</v>
      </c>
      <c r="G226" s="4" t="s">
        <v>2222</v>
      </c>
      <c r="H226" s="4" t="s">
        <v>6807</v>
      </c>
      <c r="I226" s="15">
        <f ca="1">DATEDIF(DIM_CUSTOMERS[[#This Row],[BirthDate]],TODAY(),"Y")</f>
        <v>61</v>
      </c>
      <c r="J226" s="15" t="str">
        <f t="shared" ca="1" si="3"/>
        <v>Adult</v>
      </c>
    </row>
    <row r="227" spans="1:10" x14ac:dyDescent="0.3">
      <c r="A227" s="4" t="s">
        <v>1302</v>
      </c>
      <c r="B227" s="4" t="s">
        <v>321</v>
      </c>
      <c r="C227" s="4" t="s">
        <v>322</v>
      </c>
      <c r="D227" s="31">
        <v>37378</v>
      </c>
      <c r="E227" s="3" t="s">
        <v>7225</v>
      </c>
      <c r="F227" s="3" t="str">
        <f>_xlfn.XLOOKUP(DIM_CUSTOMERS[[#This Row],[Country]],DIM_COUNTRIES!A:A,DIM_COUNTRIES!B:B)</f>
        <v>Africa</v>
      </c>
      <c r="G227" s="4" t="s">
        <v>2268</v>
      </c>
      <c r="H227" s="4" t="s">
        <v>6807</v>
      </c>
      <c r="I227" s="15">
        <f ca="1">DATEDIF(DIM_CUSTOMERS[[#This Row],[BirthDate]],TODAY(),"Y")</f>
        <v>23</v>
      </c>
      <c r="J227" s="15" t="str">
        <f t="shared" ca="1" si="3"/>
        <v>Adult</v>
      </c>
    </row>
    <row r="228" spans="1:10" x14ac:dyDescent="0.3">
      <c r="A228" s="4" t="s">
        <v>1144</v>
      </c>
      <c r="B228" s="4" t="s">
        <v>9</v>
      </c>
      <c r="C228" s="4" t="s">
        <v>10</v>
      </c>
      <c r="D228" s="31">
        <v>21833</v>
      </c>
      <c r="E228" s="3" t="s">
        <v>7225</v>
      </c>
      <c r="F228" s="3" t="str">
        <f>_xlfn.XLOOKUP(DIM_CUSTOMERS[[#This Row],[Country]],DIM_COUNTRIES!A:A,DIM_COUNTRIES!B:B)</f>
        <v>North America</v>
      </c>
      <c r="G228" s="4" t="s">
        <v>2326</v>
      </c>
      <c r="H228" s="4" t="s">
        <v>6807</v>
      </c>
      <c r="I228" s="15">
        <f ca="1">DATEDIF(DIM_CUSTOMERS[[#This Row],[BirthDate]],TODAY(),"Y")</f>
        <v>65</v>
      </c>
      <c r="J228" s="15" t="str">
        <f t="shared" ca="1" si="3"/>
        <v>Senior</v>
      </c>
    </row>
    <row r="229" spans="1:10" x14ac:dyDescent="0.3">
      <c r="A229" s="4" t="s">
        <v>1178</v>
      </c>
      <c r="B229" s="4" t="s">
        <v>77</v>
      </c>
      <c r="C229" s="4" t="s">
        <v>78</v>
      </c>
      <c r="D229" s="31">
        <v>21860</v>
      </c>
      <c r="E229" s="3" t="s">
        <v>7225</v>
      </c>
      <c r="F229" s="3" t="str">
        <f>_xlfn.XLOOKUP(DIM_CUSTOMERS[[#This Row],[Country]],DIM_COUNTRIES!A:A,DIM_COUNTRIES!B:B)</f>
        <v>North America</v>
      </c>
      <c r="G229" s="4" t="s">
        <v>2326</v>
      </c>
      <c r="H229" s="4" t="s">
        <v>6807</v>
      </c>
      <c r="I229" s="15">
        <f ca="1">DATEDIF(DIM_CUSTOMERS[[#This Row],[BirthDate]],TODAY(),"Y")</f>
        <v>65</v>
      </c>
      <c r="J229" s="15" t="str">
        <f t="shared" ca="1" si="3"/>
        <v>Senior</v>
      </c>
    </row>
    <row r="230" spans="1:10" x14ac:dyDescent="0.3">
      <c r="A230" s="4" t="s">
        <v>1708</v>
      </c>
      <c r="B230" s="4" t="s">
        <v>1110</v>
      </c>
      <c r="C230" s="4" t="s">
        <v>1111</v>
      </c>
      <c r="D230" s="31">
        <v>34471</v>
      </c>
      <c r="E230" s="3" t="s">
        <v>7225</v>
      </c>
      <c r="F230" s="3" t="str">
        <f>_xlfn.XLOOKUP(DIM_CUSTOMERS[[#This Row],[Country]],DIM_COUNTRIES!A:A,DIM_COUNTRIES!B:B)</f>
        <v>North America</v>
      </c>
      <c r="G230" s="4" t="s">
        <v>2326</v>
      </c>
      <c r="H230" s="4" t="s">
        <v>6807</v>
      </c>
      <c r="I230" s="15">
        <f ca="1">DATEDIF(DIM_CUSTOMERS[[#This Row],[BirthDate]],TODAY(),"Y")</f>
        <v>31</v>
      </c>
      <c r="J230" s="15" t="str">
        <f t="shared" ca="1" si="3"/>
        <v>Adult</v>
      </c>
    </row>
    <row r="231" spans="1:10" x14ac:dyDescent="0.3">
      <c r="A231" s="4" t="s">
        <v>1167</v>
      </c>
      <c r="B231" s="4" t="s">
        <v>55</v>
      </c>
      <c r="C231" s="4" t="s">
        <v>56</v>
      </c>
      <c r="D231" s="31">
        <v>22123</v>
      </c>
      <c r="E231" s="3" t="s">
        <v>7225</v>
      </c>
      <c r="F231" s="3" t="str">
        <f>_xlfn.XLOOKUP(DIM_CUSTOMERS[[#This Row],[Country]],DIM_COUNTRIES!A:A,DIM_COUNTRIES!B:B)</f>
        <v>Europe</v>
      </c>
      <c r="G231" s="4" t="s">
        <v>2280</v>
      </c>
      <c r="H231" s="4" t="s">
        <v>6807</v>
      </c>
      <c r="I231" s="15">
        <f ca="1">DATEDIF(DIM_CUSTOMERS[[#This Row],[BirthDate]],TODAY(),"Y")</f>
        <v>64</v>
      </c>
      <c r="J231" s="15" t="str">
        <f t="shared" ca="1" si="3"/>
        <v>Adult</v>
      </c>
    </row>
    <row r="232" spans="1:10" x14ac:dyDescent="0.3">
      <c r="A232" s="4" t="s">
        <v>1462</v>
      </c>
      <c r="B232" s="4" t="s">
        <v>636</v>
      </c>
      <c r="C232" s="4" t="s">
        <v>637</v>
      </c>
      <c r="D232" s="31">
        <v>38759</v>
      </c>
      <c r="E232" s="3" t="s">
        <v>7225</v>
      </c>
      <c r="F232" s="3" t="str">
        <f>_xlfn.XLOOKUP(DIM_CUSTOMERS[[#This Row],[Country]],DIM_COUNTRIES!A:A,DIM_COUNTRIES!B:B)</f>
        <v>Africa</v>
      </c>
      <c r="G232" s="4" t="s">
        <v>2203</v>
      </c>
      <c r="H232" s="4" t="s">
        <v>6807</v>
      </c>
      <c r="I232" s="15">
        <f ca="1">DATEDIF(DIM_CUSTOMERS[[#This Row],[BirthDate]],TODAY(),"Y")</f>
        <v>19</v>
      </c>
      <c r="J232" s="15" t="str">
        <f t="shared" ca="1" si="3"/>
        <v>Child</v>
      </c>
    </row>
    <row r="233" spans="1:10" x14ac:dyDescent="0.3">
      <c r="A233" s="4" t="s">
        <v>1547</v>
      </c>
      <c r="B233" s="4" t="s">
        <v>797</v>
      </c>
      <c r="C233" s="4" t="s">
        <v>798</v>
      </c>
      <c r="D233" s="31">
        <v>34041</v>
      </c>
      <c r="E233" s="3" t="s">
        <v>7225</v>
      </c>
      <c r="F233" s="3" t="str">
        <f>_xlfn.XLOOKUP(DIM_CUSTOMERS[[#This Row],[Country]],DIM_COUNTRIES!A:A,DIM_COUNTRIES!B:B)</f>
        <v>Asia</v>
      </c>
      <c r="G233" s="4" t="s">
        <v>2223</v>
      </c>
      <c r="H233" s="4" t="s">
        <v>6807</v>
      </c>
      <c r="I233" s="15">
        <f ca="1">DATEDIF(DIM_CUSTOMERS[[#This Row],[BirthDate]],TODAY(),"Y")</f>
        <v>32</v>
      </c>
      <c r="J233" s="15" t="str">
        <f t="shared" ca="1" si="3"/>
        <v>Adult</v>
      </c>
    </row>
    <row r="234" spans="1:10" x14ac:dyDescent="0.3">
      <c r="A234" s="4" t="s">
        <v>1704</v>
      </c>
      <c r="B234" s="4" t="s">
        <v>1103</v>
      </c>
      <c r="C234" s="4" t="s">
        <v>1104</v>
      </c>
      <c r="D234" s="31">
        <v>20726</v>
      </c>
      <c r="E234" s="3" t="s">
        <v>7225</v>
      </c>
      <c r="F234" s="3" t="str">
        <f>_xlfn.XLOOKUP(DIM_CUSTOMERS[[#This Row],[Country]],DIM_COUNTRIES!A:A,DIM_COUNTRIES!B:B)</f>
        <v>North America</v>
      </c>
      <c r="G234" s="4" t="s">
        <v>2326</v>
      </c>
      <c r="H234" s="4" t="s">
        <v>6807</v>
      </c>
      <c r="I234" s="15">
        <f ca="1">DATEDIF(DIM_CUSTOMERS[[#This Row],[BirthDate]],TODAY(),"Y")</f>
        <v>68</v>
      </c>
      <c r="J234" s="15" t="str">
        <f t="shared" ca="1" si="3"/>
        <v>Senior</v>
      </c>
    </row>
    <row r="235" spans="1:10" x14ac:dyDescent="0.3">
      <c r="A235" s="4" t="s">
        <v>1573</v>
      </c>
      <c r="B235" s="4" t="s">
        <v>848</v>
      </c>
      <c r="C235" s="4" t="s">
        <v>849</v>
      </c>
      <c r="D235" s="31">
        <v>28118</v>
      </c>
      <c r="E235" s="3" t="s">
        <v>7225</v>
      </c>
      <c r="F235" s="3" t="str">
        <f>_xlfn.XLOOKUP(DIM_CUSTOMERS[[#This Row],[Country]],DIM_COUNTRIES!A:A,DIM_COUNTRIES!B:B)</f>
        <v>Europe</v>
      </c>
      <c r="G235" s="4" t="s">
        <v>2224</v>
      </c>
      <c r="H235" s="4" t="s">
        <v>6807</v>
      </c>
      <c r="I235" s="15">
        <f ca="1">DATEDIF(DIM_CUSTOMERS[[#This Row],[BirthDate]],TODAY(),"Y")</f>
        <v>48</v>
      </c>
      <c r="J235" s="15" t="str">
        <f t="shared" ca="1" si="3"/>
        <v>Adult</v>
      </c>
    </row>
    <row r="236" spans="1:10" x14ac:dyDescent="0.3">
      <c r="A236" s="4" t="s">
        <v>1500</v>
      </c>
      <c r="B236" s="4" t="s">
        <v>705</v>
      </c>
      <c r="C236" s="4" t="s">
        <v>706</v>
      </c>
      <c r="D236" s="31">
        <v>33626</v>
      </c>
      <c r="E236" s="3" t="s">
        <v>7226</v>
      </c>
      <c r="F236" s="3" t="str">
        <f>_xlfn.XLOOKUP(DIM_CUSTOMERS[[#This Row],[Country]],DIM_COUNTRIES!A:A,DIM_COUNTRIES!B:B)</f>
        <v>North America</v>
      </c>
      <c r="G236" s="4" t="s">
        <v>2326</v>
      </c>
      <c r="H236" s="4" t="s">
        <v>6807</v>
      </c>
      <c r="I236" s="15">
        <f ca="1">DATEDIF(DIM_CUSTOMERS[[#This Row],[BirthDate]],TODAY(),"Y")</f>
        <v>33</v>
      </c>
      <c r="J236" s="15" t="str">
        <f t="shared" ca="1" si="3"/>
        <v>Adult</v>
      </c>
    </row>
    <row r="237" spans="1:10" x14ac:dyDescent="0.3">
      <c r="A237" s="4" t="s">
        <v>1261</v>
      </c>
      <c r="B237" s="4" t="s">
        <v>242</v>
      </c>
      <c r="C237" s="4" t="s">
        <v>243</v>
      </c>
      <c r="D237" s="31">
        <v>38484</v>
      </c>
      <c r="E237" s="3" t="s">
        <v>7225</v>
      </c>
      <c r="F237" s="3" t="str">
        <f>_xlfn.XLOOKUP(DIM_CUSTOMERS[[#This Row],[Country]],DIM_COUNTRIES!A:A,DIM_COUNTRIES!B:B)</f>
        <v>North America</v>
      </c>
      <c r="G237" s="4" t="s">
        <v>2326</v>
      </c>
      <c r="H237" s="4" t="s">
        <v>6808</v>
      </c>
      <c r="I237" s="15">
        <f ca="1">DATEDIF(DIM_CUSTOMERS[[#This Row],[BirthDate]],TODAY(),"Y")</f>
        <v>20</v>
      </c>
      <c r="J237" s="15" t="str">
        <f t="shared" ca="1" si="3"/>
        <v>Child</v>
      </c>
    </row>
    <row r="238" spans="1:10" x14ac:dyDescent="0.3">
      <c r="A238" s="4" t="s">
        <v>1659</v>
      </c>
      <c r="B238" s="4" t="s">
        <v>1017</v>
      </c>
      <c r="C238" s="4" t="s">
        <v>1018</v>
      </c>
      <c r="D238" s="31">
        <v>29576</v>
      </c>
      <c r="E238" s="3" t="s">
        <v>7226</v>
      </c>
      <c r="F238" s="3" t="str">
        <f>_xlfn.XLOOKUP(DIM_CUSTOMERS[[#This Row],[Country]],DIM_COUNTRIES!A:A,DIM_COUNTRIES!B:B)</f>
        <v>North America</v>
      </c>
      <c r="G238" s="4" t="s">
        <v>2326</v>
      </c>
      <c r="H238" s="4" t="s">
        <v>6807</v>
      </c>
      <c r="I238" s="15">
        <f ca="1">DATEDIF(DIM_CUSTOMERS[[#This Row],[BirthDate]],TODAY(),"Y")</f>
        <v>44</v>
      </c>
      <c r="J238" s="15" t="str">
        <f t="shared" ca="1" si="3"/>
        <v>Adult</v>
      </c>
    </row>
    <row r="239" spans="1:10" x14ac:dyDescent="0.3">
      <c r="A239" s="4" t="s">
        <v>1225</v>
      </c>
      <c r="B239" s="4" t="s">
        <v>170</v>
      </c>
      <c r="C239" s="4" t="s">
        <v>171</v>
      </c>
      <c r="D239" s="31">
        <v>37872</v>
      </c>
      <c r="E239" s="3" t="s">
        <v>7225</v>
      </c>
      <c r="F239" s="3" t="str">
        <f>_xlfn.XLOOKUP(DIM_CUSTOMERS[[#This Row],[Country]],DIM_COUNTRIES!A:A,DIM_COUNTRIES!B:B)</f>
        <v>North America</v>
      </c>
      <c r="G239" s="4" t="s">
        <v>2326</v>
      </c>
      <c r="H239" s="4" t="s">
        <v>6808</v>
      </c>
      <c r="I239" s="15">
        <f ca="1">DATEDIF(DIM_CUSTOMERS[[#This Row],[BirthDate]],TODAY(),"Y")</f>
        <v>21</v>
      </c>
      <c r="J239" s="15" t="str">
        <f t="shared" ca="1" si="3"/>
        <v>Child</v>
      </c>
    </row>
    <row r="240" spans="1:10" x14ac:dyDescent="0.3">
      <c r="A240" s="4" t="s">
        <v>1681</v>
      </c>
      <c r="B240" s="4" t="s">
        <v>1058</v>
      </c>
      <c r="C240" s="4" t="s">
        <v>1059</v>
      </c>
      <c r="D240" s="31">
        <v>18058</v>
      </c>
      <c r="E240" s="3" t="s">
        <v>7225</v>
      </c>
      <c r="F240" s="3" t="str">
        <f>_xlfn.XLOOKUP(DIM_CUSTOMERS[[#This Row],[Country]],DIM_COUNTRIES!A:A,DIM_COUNTRIES!B:B)</f>
        <v>North America</v>
      </c>
      <c r="G240" s="4" t="s">
        <v>2326</v>
      </c>
      <c r="H240" s="4" t="s">
        <v>6807</v>
      </c>
      <c r="I240" s="15">
        <f ca="1">DATEDIF(DIM_CUSTOMERS[[#This Row],[BirthDate]],TODAY(),"Y")</f>
        <v>76</v>
      </c>
      <c r="J240" s="15" t="str">
        <f t="shared" ca="1" si="3"/>
        <v>Senior</v>
      </c>
    </row>
    <row r="241" spans="1:10" x14ac:dyDescent="0.3">
      <c r="A241" s="4" t="s">
        <v>1584</v>
      </c>
      <c r="B241" s="4" t="s">
        <v>870</v>
      </c>
      <c r="C241" s="4" t="s">
        <v>871</v>
      </c>
      <c r="D241" s="31">
        <v>29194</v>
      </c>
      <c r="E241" s="3" t="s">
        <v>7226</v>
      </c>
      <c r="F241" s="3" t="str">
        <f>_xlfn.XLOOKUP(DIM_CUSTOMERS[[#This Row],[Country]],DIM_COUNTRIES!A:A,DIM_COUNTRIES!B:B)</f>
        <v>North America</v>
      </c>
      <c r="G241" s="4" t="s">
        <v>2326</v>
      </c>
      <c r="H241" s="4" t="s">
        <v>6807</v>
      </c>
      <c r="I241" s="15">
        <f ca="1">DATEDIF(DIM_CUSTOMERS[[#This Row],[BirthDate]],TODAY(),"Y")</f>
        <v>45</v>
      </c>
      <c r="J241" s="15" t="str">
        <f t="shared" ca="1" si="3"/>
        <v>Adult</v>
      </c>
    </row>
    <row r="242" spans="1:10" x14ac:dyDescent="0.3">
      <c r="A242" s="4" t="s">
        <v>1648</v>
      </c>
      <c r="B242" s="4" t="s">
        <v>997</v>
      </c>
      <c r="C242" s="4" t="s">
        <v>998</v>
      </c>
      <c r="D242" s="31">
        <v>32498</v>
      </c>
      <c r="E242" s="3" t="s">
        <v>7226</v>
      </c>
      <c r="F242" s="3" t="str">
        <f>_xlfn.XLOOKUP(DIM_CUSTOMERS[[#This Row],[Country]],DIM_COUNTRIES!A:A,DIM_COUNTRIES!B:B)</f>
        <v>North America</v>
      </c>
      <c r="G242" s="4" t="s">
        <v>2326</v>
      </c>
      <c r="H242" s="4" t="s">
        <v>6807</v>
      </c>
      <c r="I242" s="15">
        <f ca="1">DATEDIF(DIM_CUSTOMERS[[#This Row],[BirthDate]],TODAY(),"Y")</f>
        <v>36</v>
      </c>
      <c r="J242" s="15" t="str">
        <f t="shared" ca="1" si="3"/>
        <v>Adult</v>
      </c>
    </row>
    <row r="243" spans="1:10" x14ac:dyDescent="0.3">
      <c r="A243" s="4" t="s">
        <v>1140</v>
      </c>
      <c r="B243" s="4" t="s">
        <v>1</v>
      </c>
      <c r="C243" s="4" t="s">
        <v>2</v>
      </c>
      <c r="D243" s="31">
        <v>21494</v>
      </c>
      <c r="E243" s="3" t="s">
        <v>7225</v>
      </c>
      <c r="F243" s="3" t="str">
        <f>_xlfn.XLOOKUP(DIM_CUSTOMERS[[#This Row],[Country]],DIM_COUNTRIES!A:A,DIM_COUNTRIES!B:B)</f>
        <v>Europe</v>
      </c>
      <c r="G243" s="4" t="s">
        <v>2281</v>
      </c>
      <c r="H243" s="4" t="s">
        <v>6807</v>
      </c>
      <c r="I243" s="15">
        <f ca="1">DATEDIF(DIM_CUSTOMERS[[#This Row],[BirthDate]],TODAY(),"Y")</f>
        <v>66</v>
      </c>
      <c r="J243" s="15" t="str">
        <f t="shared" ca="1" si="3"/>
        <v>Senior</v>
      </c>
    </row>
    <row r="244" spans="1:10" x14ac:dyDescent="0.3">
      <c r="A244" s="4" t="s">
        <v>1164</v>
      </c>
      <c r="B244" s="4" t="s">
        <v>49</v>
      </c>
      <c r="C244" s="4" t="s">
        <v>50</v>
      </c>
      <c r="D244" s="31">
        <v>16227</v>
      </c>
      <c r="E244" s="3" t="s">
        <v>7226</v>
      </c>
      <c r="F244" s="3" t="str">
        <f>_xlfn.XLOOKUP(DIM_CUSTOMERS[[#This Row],[Country]],DIM_COUNTRIES!A:A,DIM_COUNTRIES!B:B)</f>
        <v>Europe</v>
      </c>
      <c r="G244" s="4" t="s">
        <v>2284</v>
      </c>
      <c r="H244" s="4" t="s">
        <v>6807</v>
      </c>
      <c r="I244" s="15">
        <f ca="1">DATEDIF(DIM_CUSTOMERS[[#This Row],[BirthDate]],TODAY(),"Y")</f>
        <v>81</v>
      </c>
      <c r="J244" s="15" t="str">
        <f t="shared" ca="1" si="3"/>
        <v>Senior</v>
      </c>
    </row>
    <row r="245" spans="1:10" x14ac:dyDescent="0.3">
      <c r="A245" s="4" t="s">
        <v>1446</v>
      </c>
      <c r="B245" s="4" t="s">
        <v>604</v>
      </c>
      <c r="C245" s="4" t="s">
        <v>605</v>
      </c>
      <c r="D245" s="31">
        <v>33355</v>
      </c>
      <c r="E245" s="3" t="s">
        <v>7225</v>
      </c>
      <c r="F245" s="3" t="str">
        <f>_xlfn.XLOOKUP(DIM_CUSTOMERS[[#This Row],[Country]],DIM_COUNTRIES!A:A,DIM_COUNTRIES!B:B)</f>
        <v>South America</v>
      </c>
      <c r="G245" s="4" t="s">
        <v>2192</v>
      </c>
      <c r="H245" s="4" t="s">
        <v>6807</v>
      </c>
      <c r="I245" s="15">
        <f ca="1">DATEDIF(DIM_CUSTOMERS[[#This Row],[BirthDate]],TODAY(),"Y")</f>
        <v>34</v>
      </c>
      <c r="J245" s="15" t="str">
        <f t="shared" ca="1" si="3"/>
        <v>Adult</v>
      </c>
    </row>
    <row r="246" spans="1:10" x14ac:dyDescent="0.3">
      <c r="A246" s="4" t="s">
        <v>1337</v>
      </c>
      <c r="B246" s="4" t="s">
        <v>389</v>
      </c>
      <c r="C246" s="4" t="s">
        <v>390</v>
      </c>
      <c r="D246" s="31">
        <v>31451</v>
      </c>
      <c r="E246" s="3" t="s">
        <v>7226</v>
      </c>
      <c r="F246" s="3" t="str">
        <f>_xlfn.XLOOKUP(DIM_CUSTOMERS[[#This Row],[Country]],DIM_COUNTRIES!A:A,DIM_COUNTRIES!B:B)</f>
        <v>Africa</v>
      </c>
      <c r="G246" s="4" t="s">
        <v>2145</v>
      </c>
      <c r="H246" s="4" t="s">
        <v>6807</v>
      </c>
      <c r="I246" s="15">
        <f ca="1">DATEDIF(DIM_CUSTOMERS[[#This Row],[BirthDate]],TODAY(),"Y")</f>
        <v>39</v>
      </c>
      <c r="J246" s="15" t="str">
        <f t="shared" ca="1" si="3"/>
        <v>Adult</v>
      </c>
    </row>
    <row r="247" spans="1:10" x14ac:dyDescent="0.3">
      <c r="A247" s="4" t="s">
        <v>1393</v>
      </c>
      <c r="B247" s="4" t="s">
        <v>500</v>
      </c>
      <c r="C247" s="4" t="s">
        <v>501</v>
      </c>
      <c r="D247" s="31">
        <v>26967</v>
      </c>
      <c r="E247" s="3" t="s">
        <v>7226</v>
      </c>
      <c r="F247" s="3" t="str">
        <f>_xlfn.XLOOKUP(DIM_CUSTOMERS[[#This Row],[Country]],DIM_COUNTRIES!A:A,DIM_COUNTRIES!B:B)</f>
        <v>Africa</v>
      </c>
      <c r="G247" s="4" t="s">
        <v>2172</v>
      </c>
      <c r="H247" s="4" t="s">
        <v>6807</v>
      </c>
      <c r="I247" s="15">
        <f ca="1">DATEDIF(DIM_CUSTOMERS[[#This Row],[BirthDate]],TODAY(),"Y")</f>
        <v>51</v>
      </c>
      <c r="J247" s="15" t="str">
        <f t="shared" ca="1" si="3"/>
        <v>Adult</v>
      </c>
    </row>
    <row r="248" spans="1:10" x14ac:dyDescent="0.3">
      <c r="A248" s="4" t="s">
        <v>1280</v>
      </c>
      <c r="B248" s="4" t="s">
        <v>279</v>
      </c>
      <c r="C248" s="4" t="s">
        <v>280</v>
      </c>
      <c r="D248" s="31">
        <v>34069</v>
      </c>
      <c r="E248" s="3" t="s">
        <v>7225</v>
      </c>
      <c r="F248" s="3" t="str">
        <f>_xlfn.XLOOKUP(DIM_CUSTOMERS[[#This Row],[Country]],DIM_COUNTRIES!A:A,DIM_COUNTRIES!B:B)</f>
        <v>North America</v>
      </c>
      <c r="G248" s="4" t="s">
        <v>2326</v>
      </c>
      <c r="H248" s="4" t="s">
        <v>6808</v>
      </c>
      <c r="I248" s="15">
        <f ca="1">DATEDIF(DIM_CUSTOMERS[[#This Row],[BirthDate]],TODAY(),"Y")</f>
        <v>32</v>
      </c>
      <c r="J248" s="15" t="str">
        <f t="shared" ca="1" si="3"/>
        <v>Adult</v>
      </c>
    </row>
    <row r="249" spans="1:10" x14ac:dyDescent="0.3">
      <c r="A249" s="4" t="s">
        <v>1414</v>
      </c>
      <c r="B249" s="4" t="s">
        <v>541</v>
      </c>
      <c r="C249" s="4" t="s">
        <v>542</v>
      </c>
      <c r="D249" s="31">
        <v>25196</v>
      </c>
      <c r="E249" s="3" t="s">
        <v>7226</v>
      </c>
      <c r="F249" s="3" t="str">
        <f>_xlfn.XLOOKUP(DIM_CUSTOMERS[[#This Row],[Country]],DIM_COUNTRIES!A:A,DIM_COUNTRIES!B:B)</f>
        <v>North America</v>
      </c>
      <c r="G249" s="4" t="s">
        <v>2326</v>
      </c>
      <c r="H249" s="4" t="s">
        <v>6807</v>
      </c>
      <c r="I249" s="15">
        <f ca="1">DATEDIF(DIM_CUSTOMERS[[#This Row],[BirthDate]],TODAY(),"Y")</f>
        <v>56</v>
      </c>
      <c r="J249" s="15" t="str">
        <f t="shared" ca="1" si="3"/>
        <v>Adult</v>
      </c>
    </row>
    <row r="250" spans="1:10" x14ac:dyDescent="0.3">
      <c r="A250" s="4" t="s">
        <v>1369</v>
      </c>
      <c r="B250" s="4" t="s">
        <v>453</v>
      </c>
      <c r="C250" s="4" t="s">
        <v>454</v>
      </c>
      <c r="D250" s="31">
        <v>30926</v>
      </c>
      <c r="E250" s="3" t="s">
        <v>7225</v>
      </c>
      <c r="F250" s="3" t="str">
        <f>_xlfn.XLOOKUP(DIM_CUSTOMERS[[#This Row],[Country]],DIM_COUNTRIES!A:A,DIM_COUNTRIES!B:B)</f>
        <v>North America</v>
      </c>
      <c r="G250" s="4" t="s">
        <v>2326</v>
      </c>
      <c r="H250" s="4" t="s">
        <v>6807</v>
      </c>
      <c r="I250" s="15">
        <f ca="1">DATEDIF(DIM_CUSTOMERS[[#This Row],[BirthDate]],TODAY(),"Y")</f>
        <v>40</v>
      </c>
      <c r="J250" s="15" t="str">
        <f t="shared" ca="1" si="3"/>
        <v>Adult</v>
      </c>
    </row>
    <row r="251" spans="1:10" x14ac:dyDescent="0.3">
      <c r="A251" s="4" t="s">
        <v>1554</v>
      </c>
      <c r="B251" s="4" t="s">
        <v>811</v>
      </c>
      <c r="C251" s="4" t="s">
        <v>812</v>
      </c>
      <c r="D251" s="31">
        <v>29079</v>
      </c>
      <c r="E251" s="3" t="s">
        <v>7225</v>
      </c>
      <c r="F251" s="3" t="str">
        <f>_xlfn.XLOOKUP(DIM_CUSTOMERS[[#This Row],[Country]],DIM_COUNTRIES!A:A,DIM_COUNTRIES!B:B)</f>
        <v>Europe</v>
      </c>
      <c r="G251" s="4" t="s">
        <v>2224</v>
      </c>
      <c r="H251" s="4" t="s">
        <v>6807</v>
      </c>
      <c r="I251" s="15">
        <f ca="1">DATEDIF(DIM_CUSTOMERS[[#This Row],[BirthDate]],TODAY(),"Y")</f>
        <v>45</v>
      </c>
      <c r="J251" s="15" t="str">
        <f t="shared" ca="1" si="3"/>
        <v>Adult</v>
      </c>
    </row>
    <row r="252" spans="1:10" x14ac:dyDescent="0.3">
      <c r="A252" s="4" t="s">
        <v>1242</v>
      </c>
      <c r="B252" s="4" t="s">
        <v>204</v>
      </c>
      <c r="C252" s="4" t="s">
        <v>205</v>
      </c>
      <c r="D252" s="31">
        <v>30285</v>
      </c>
      <c r="E252" s="3" t="s">
        <v>7225</v>
      </c>
      <c r="F252" s="3" t="str">
        <f>_xlfn.XLOOKUP(DIM_CUSTOMERS[[#This Row],[Country]],DIM_COUNTRIES!A:A,DIM_COUNTRIES!B:B)</f>
        <v>North America</v>
      </c>
      <c r="G252" s="4" t="s">
        <v>2326</v>
      </c>
      <c r="H252" s="4" t="s">
        <v>6807</v>
      </c>
      <c r="I252" s="15">
        <f ca="1">DATEDIF(DIM_CUSTOMERS[[#This Row],[BirthDate]],TODAY(),"Y")</f>
        <v>42</v>
      </c>
      <c r="J252" s="15" t="str">
        <f t="shared" ca="1" si="3"/>
        <v>Adult</v>
      </c>
    </row>
    <row r="253" spans="1:10" x14ac:dyDescent="0.3">
      <c r="A253" s="4" t="s">
        <v>1406</v>
      </c>
      <c r="B253" s="4" t="s">
        <v>526</v>
      </c>
      <c r="C253" s="4" t="s">
        <v>527</v>
      </c>
      <c r="D253" s="31">
        <v>36867</v>
      </c>
      <c r="E253" s="3" t="s">
        <v>7225</v>
      </c>
      <c r="F253" s="3" t="str">
        <f>_xlfn.XLOOKUP(DIM_CUSTOMERS[[#This Row],[Country]],DIM_COUNTRIES!A:A,DIM_COUNTRIES!B:B)</f>
        <v>North America</v>
      </c>
      <c r="G253" s="4" t="s">
        <v>2326</v>
      </c>
      <c r="H253" s="4" t="s">
        <v>6808</v>
      </c>
      <c r="I253" s="15">
        <f ca="1">DATEDIF(DIM_CUSTOMERS[[#This Row],[BirthDate]],TODAY(),"Y")</f>
        <v>24</v>
      </c>
      <c r="J253" s="15" t="str">
        <f t="shared" ca="1" si="3"/>
        <v>Adult</v>
      </c>
    </row>
    <row r="254" spans="1:10" x14ac:dyDescent="0.3">
      <c r="A254" s="4" t="s">
        <v>1217</v>
      </c>
      <c r="B254" s="4" t="s">
        <v>154</v>
      </c>
      <c r="C254" s="4" t="s">
        <v>155</v>
      </c>
      <c r="D254" s="31">
        <v>25926</v>
      </c>
      <c r="E254" s="3" t="s">
        <v>7226</v>
      </c>
      <c r="F254" s="3" t="str">
        <f>_xlfn.XLOOKUP(DIM_CUSTOMERS[[#This Row],[Country]],DIM_COUNTRIES!A:A,DIM_COUNTRIES!B:B)</f>
        <v>Europe</v>
      </c>
      <c r="G254" s="4" t="s">
        <v>2325</v>
      </c>
      <c r="H254" s="4" t="s">
        <v>6807</v>
      </c>
      <c r="I254" s="15">
        <f ca="1">DATEDIF(DIM_CUSTOMERS[[#This Row],[BirthDate]],TODAY(),"Y")</f>
        <v>54</v>
      </c>
      <c r="J254" s="15" t="str">
        <f t="shared" ca="1" si="3"/>
        <v>Adult</v>
      </c>
    </row>
    <row r="255" spans="1:10" x14ac:dyDescent="0.3">
      <c r="A255" s="4" t="s">
        <v>1559</v>
      </c>
      <c r="B255" s="4" t="s">
        <v>821</v>
      </c>
      <c r="C255" s="4" t="s">
        <v>822</v>
      </c>
      <c r="D255" s="31">
        <v>20674</v>
      </c>
      <c r="E255" s="3" t="s">
        <v>7226</v>
      </c>
      <c r="F255" s="3" t="str">
        <f>_xlfn.XLOOKUP(DIM_CUSTOMERS[[#This Row],[Country]],DIM_COUNTRIES!A:A,DIM_COUNTRIES!B:B)</f>
        <v>Europe</v>
      </c>
      <c r="G255" s="4" t="s">
        <v>2224</v>
      </c>
      <c r="H255" s="4" t="s">
        <v>6807</v>
      </c>
      <c r="I255" s="15">
        <f ca="1">DATEDIF(DIM_CUSTOMERS[[#This Row],[BirthDate]],TODAY(),"Y")</f>
        <v>68</v>
      </c>
      <c r="J255" s="15" t="str">
        <f t="shared" ca="1" si="3"/>
        <v>Senior</v>
      </c>
    </row>
    <row r="256" spans="1:10" x14ac:dyDescent="0.3">
      <c r="A256" s="4" t="s">
        <v>1384</v>
      </c>
      <c r="B256" s="4" t="s">
        <v>483</v>
      </c>
      <c r="C256" s="4" t="s">
        <v>484</v>
      </c>
      <c r="D256" s="31">
        <v>24904</v>
      </c>
      <c r="E256" s="3" t="s">
        <v>7225</v>
      </c>
      <c r="F256" s="3" t="str">
        <f>_xlfn.XLOOKUP(DIM_CUSTOMERS[[#This Row],[Country]],DIM_COUNTRIES!A:A,DIM_COUNTRIES!B:B)</f>
        <v>North America</v>
      </c>
      <c r="G256" s="4" t="s">
        <v>2326</v>
      </c>
      <c r="H256" s="4" t="s">
        <v>6807</v>
      </c>
      <c r="I256" s="15">
        <f ca="1">DATEDIF(DIM_CUSTOMERS[[#This Row],[BirthDate]],TODAY(),"Y")</f>
        <v>57</v>
      </c>
      <c r="J256" s="15" t="str">
        <f t="shared" ca="1" si="3"/>
        <v>Adult</v>
      </c>
    </row>
    <row r="257" spans="1:10" x14ac:dyDescent="0.3">
      <c r="A257" s="4" t="s">
        <v>1656</v>
      </c>
      <c r="B257" s="4" t="s">
        <v>1011</v>
      </c>
      <c r="C257" s="4" t="s">
        <v>1012</v>
      </c>
      <c r="D257" s="31">
        <v>24213</v>
      </c>
      <c r="E257" s="3" t="s">
        <v>7225</v>
      </c>
      <c r="F257" s="3" t="str">
        <f>_xlfn.XLOOKUP(DIM_CUSTOMERS[[#This Row],[Country]],DIM_COUNTRIES!A:A,DIM_COUNTRIES!B:B)</f>
        <v>North America</v>
      </c>
      <c r="G257" s="4" t="s">
        <v>2326</v>
      </c>
      <c r="H257" s="4" t="s">
        <v>6807</v>
      </c>
      <c r="I257" s="15">
        <f ca="1">DATEDIF(DIM_CUSTOMERS[[#This Row],[BirthDate]],TODAY(),"Y")</f>
        <v>59</v>
      </c>
      <c r="J257" s="15" t="str">
        <f t="shared" ca="1" si="3"/>
        <v>Adult</v>
      </c>
    </row>
    <row r="258" spans="1:10" x14ac:dyDescent="0.3">
      <c r="A258" s="4" t="s">
        <v>1415</v>
      </c>
      <c r="B258" s="4" t="s">
        <v>543</v>
      </c>
      <c r="C258" s="4" t="s">
        <v>544</v>
      </c>
      <c r="D258" s="31">
        <v>20643</v>
      </c>
      <c r="E258" s="3" t="s">
        <v>7226</v>
      </c>
      <c r="F258" s="3" t="str">
        <f>_xlfn.XLOOKUP(DIM_CUSTOMERS[[#This Row],[Country]],DIM_COUNTRIES!A:A,DIM_COUNTRIES!B:B)</f>
        <v>Asia</v>
      </c>
      <c r="G258" s="4" t="s">
        <v>2178</v>
      </c>
      <c r="H258" s="4" t="s">
        <v>6807</v>
      </c>
      <c r="I258" s="15">
        <f ca="1">DATEDIF(DIM_CUSTOMERS[[#This Row],[BirthDate]],TODAY(),"Y")</f>
        <v>68</v>
      </c>
      <c r="J258" s="15" t="str">
        <f t="shared" ref="J258:J321" ca="1" si="4">IF(I258&lt;23, "Child", IF(I258&lt;65, "Adult", "Senior"))</f>
        <v>Senior</v>
      </c>
    </row>
    <row r="259" spans="1:10" x14ac:dyDescent="0.3">
      <c r="A259" s="4" t="s">
        <v>1703</v>
      </c>
      <c r="B259" s="4" t="s">
        <v>1101</v>
      </c>
      <c r="C259" s="4" t="s">
        <v>1102</v>
      </c>
      <c r="D259" s="31">
        <v>34780</v>
      </c>
      <c r="E259" s="3" t="s">
        <v>7226</v>
      </c>
      <c r="F259" s="3" t="str">
        <f>_xlfn.XLOOKUP(DIM_CUSTOMERS[[#This Row],[Country]],DIM_COUNTRIES!A:A,DIM_COUNTRIES!B:B)</f>
        <v>North America</v>
      </c>
      <c r="G259" s="4" t="s">
        <v>2326</v>
      </c>
      <c r="H259" s="4" t="s">
        <v>6808</v>
      </c>
      <c r="I259" s="15">
        <f ca="1">DATEDIF(DIM_CUSTOMERS[[#This Row],[BirthDate]],TODAY(),"Y")</f>
        <v>30</v>
      </c>
      <c r="J259" s="15" t="str">
        <f t="shared" ca="1" si="4"/>
        <v>Adult</v>
      </c>
    </row>
    <row r="260" spans="1:10" x14ac:dyDescent="0.3">
      <c r="A260" s="4" t="s">
        <v>1396</v>
      </c>
      <c r="B260" s="4" t="s">
        <v>506</v>
      </c>
      <c r="C260" s="4" t="s">
        <v>507</v>
      </c>
      <c r="D260" s="31">
        <v>22502</v>
      </c>
      <c r="E260" s="3" t="s">
        <v>7225</v>
      </c>
      <c r="F260" s="3" t="str">
        <f>_xlfn.XLOOKUP(DIM_CUSTOMERS[[#This Row],[Country]],DIM_COUNTRIES!A:A,DIM_COUNTRIES!B:B)</f>
        <v>North America</v>
      </c>
      <c r="G260" s="4" t="s">
        <v>2326</v>
      </c>
      <c r="H260" s="4" t="s">
        <v>6807</v>
      </c>
      <c r="I260" s="15">
        <f ca="1">DATEDIF(DIM_CUSTOMERS[[#This Row],[BirthDate]],TODAY(),"Y")</f>
        <v>63</v>
      </c>
      <c r="J260" s="15" t="str">
        <f t="shared" ca="1" si="4"/>
        <v>Adult</v>
      </c>
    </row>
    <row r="261" spans="1:10" x14ac:dyDescent="0.3">
      <c r="A261" s="4" t="s">
        <v>1288</v>
      </c>
      <c r="B261" s="4" t="s">
        <v>295</v>
      </c>
      <c r="C261" s="4" t="s">
        <v>296</v>
      </c>
      <c r="D261" s="31">
        <v>34609</v>
      </c>
      <c r="E261" s="3" t="s">
        <v>7225</v>
      </c>
      <c r="F261" s="3" t="str">
        <f>_xlfn.XLOOKUP(DIM_CUSTOMERS[[#This Row],[Country]],DIM_COUNTRIES!A:A,DIM_COUNTRIES!B:B)</f>
        <v>Asia</v>
      </c>
      <c r="G261" s="4" t="s">
        <v>2331</v>
      </c>
      <c r="H261" s="4" t="s">
        <v>6808</v>
      </c>
      <c r="I261" s="15">
        <f ca="1">DATEDIF(DIM_CUSTOMERS[[#This Row],[BirthDate]],TODAY(),"Y")</f>
        <v>30</v>
      </c>
      <c r="J261" s="15" t="str">
        <f t="shared" ca="1" si="4"/>
        <v>Adult</v>
      </c>
    </row>
    <row r="262" spans="1:10" x14ac:dyDescent="0.3">
      <c r="A262" s="4" t="s">
        <v>1486</v>
      </c>
      <c r="B262" s="4" t="s">
        <v>679</v>
      </c>
      <c r="C262" s="4" t="s">
        <v>680</v>
      </c>
      <c r="D262" s="31">
        <v>38882</v>
      </c>
      <c r="E262" s="3" t="s">
        <v>7226</v>
      </c>
      <c r="F262" s="3" t="str">
        <f>_xlfn.XLOOKUP(DIM_CUSTOMERS[[#This Row],[Country]],DIM_COUNTRIES!A:A,DIM_COUNTRIES!B:B)</f>
        <v>Europe</v>
      </c>
      <c r="G262" s="4" t="s">
        <v>2208</v>
      </c>
      <c r="H262" s="4" t="s">
        <v>6807</v>
      </c>
      <c r="I262" s="15">
        <f ca="1">DATEDIF(DIM_CUSTOMERS[[#This Row],[BirthDate]],TODAY(),"Y")</f>
        <v>18</v>
      </c>
      <c r="J262" s="15" t="str">
        <f t="shared" ca="1" si="4"/>
        <v>Child</v>
      </c>
    </row>
    <row r="263" spans="1:10" x14ac:dyDescent="0.3">
      <c r="A263" s="4" t="s">
        <v>1655</v>
      </c>
      <c r="B263" s="4" t="s">
        <v>1009</v>
      </c>
      <c r="C263" s="4" t="s">
        <v>1010</v>
      </c>
      <c r="D263" s="31">
        <v>21428</v>
      </c>
      <c r="E263" s="3" t="s">
        <v>7225</v>
      </c>
      <c r="F263" s="3" t="str">
        <f>_xlfn.XLOOKUP(DIM_CUSTOMERS[[#This Row],[Country]],DIM_COUNTRIES!A:A,DIM_COUNTRIES!B:B)</f>
        <v>North America</v>
      </c>
      <c r="G263" s="4" t="s">
        <v>2326</v>
      </c>
      <c r="H263" s="4" t="s">
        <v>6807</v>
      </c>
      <c r="I263" s="15">
        <f ca="1">DATEDIF(DIM_CUSTOMERS[[#This Row],[BirthDate]],TODAY(),"Y")</f>
        <v>66</v>
      </c>
      <c r="J263" s="15" t="str">
        <f t="shared" ca="1" si="4"/>
        <v>Senior</v>
      </c>
    </row>
    <row r="264" spans="1:10" x14ac:dyDescent="0.3">
      <c r="A264" s="4" t="s">
        <v>1308</v>
      </c>
      <c r="B264" s="4" t="s">
        <v>333</v>
      </c>
      <c r="C264" s="4" t="s">
        <v>334</v>
      </c>
      <c r="D264" s="31">
        <v>19743</v>
      </c>
      <c r="E264" s="3" t="s">
        <v>7226</v>
      </c>
      <c r="F264" s="3" t="str">
        <f>_xlfn.XLOOKUP(DIM_CUSTOMERS[[#This Row],[Country]],DIM_COUNTRIES!A:A,DIM_COUNTRIES!B:B)</f>
        <v>Europe</v>
      </c>
      <c r="G264" s="4" t="s">
        <v>2202</v>
      </c>
      <c r="H264" s="4" t="s">
        <v>6807</v>
      </c>
      <c r="I264" s="15">
        <f ca="1">DATEDIF(DIM_CUSTOMERS[[#This Row],[BirthDate]],TODAY(),"Y")</f>
        <v>71</v>
      </c>
      <c r="J264" s="15" t="str">
        <f t="shared" ca="1" si="4"/>
        <v>Senior</v>
      </c>
    </row>
    <row r="265" spans="1:10" x14ac:dyDescent="0.3">
      <c r="A265" s="4" t="s">
        <v>1160</v>
      </c>
      <c r="B265" s="4" t="s">
        <v>41</v>
      </c>
      <c r="C265" s="4" t="s">
        <v>42</v>
      </c>
      <c r="D265" s="31">
        <v>28337</v>
      </c>
      <c r="E265" s="3" t="s">
        <v>7225</v>
      </c>
      <c r="F265" s="3" t="str">
        <f>_xlfn.XLOOKUP(DIM_CUSTOMERS[[#This Row],[Country]],DIM_COUNTRIES!A:A,DIM_COUNTRIES!B:B)</f>
        <v>Europe</v>
      </c>
      <c r="G265" s="4" t="s">
        <v>2284</v>
      </c>
      <c r="H265" s="4" t="s">
        <v>6807</v>
      </c>
      <c r="I265" s="15">
        <f ca="1">DATEDIF(DIM_CUSTOMERS[[#This Row],[BirthDate]],TODAY(),"Y")</f>
        <v>47</v>
      </c>
      <c r="J265" s="15" t="str">
        <f t="shared" ca="1" si="4"/>
        <v>Adult</v>
      </c>
    </row>
    <row r="266" spans="1:10" x14ac:dyDescent="0.3">
      <c r="A266" s="4" t="s">
        <v>1436</v>
      </c>
      <c r="B266" s="4" t="s">
        <v>584</v>
      </c>
      <c r="C266" s="4" t="s">
        <v>585</v>
      </c>
      <c r="D266" s="31">
        <v>20458</v>
      </c>
      <c r="E266" s="3" t="s">
        <v>7226</v>
      </c>
      <c r="F266" s="3" t="str">
        <f>_xlfn.XLOOKUP(DIM_CUSTOMERS[[#This Row],[Country]],DIM_COUNTRIES!A:A,DIM_COUNTRIES!B:B)</f>
        <v>Europe</v>
      </c>
      <c r="G266" s="4" t="s">
        <v>2185</v>
      </c>
      <c r="H266" s="4" t="s">
        <v>6807</v>
      </c>
      <c r="I266" s="15">
        <f ca="1">DATEDIF(DIM_CUSTOMERS[[#This Row],[BirthDate]],TODAY(),"Y")</f>
        <v>69</v>
      </c>
      <c r="J266" s="15" t="str">
        <f t="shared" ca="1" si="4"/>
        <v>Senior</v>
      </c>
    </row>
    <row r="267" spans="1:10" x14ac:dyDescent="0.3">
      <c r="A267" s="4" t="s">
        <v>1661</v>
      </c>
      <c r="B267" s="4" t="s">
        <v>1021</v>
      </c>
      <c r="C267" s="4" t="s">
        <v>1022</v>
      </c>
      <c r="D267" s="31">
        <v>18846</v>
      </c>
      <c r="E267" s="3" t="s">
        <v>7226</v>
      </c>
      <c r="F267" s="3" t="str">
        <f>_xlfn.XLOOKUP(DIM_CUSTOMERS[[#This Row],[Country]],DIM_COUNTRIES!A:A,DIM_COUNTRIES!B:B)</f>
        <v>North America</v>
      </c>
      <c r="G267" s="4" t="s">
        <v>2326</v>
      </c>
      <c r="H267" s="4" t="s">
        <v>6807</v>
      </c>
      <c r="I267" s="15">
        <f ca="1">DATEDIF(DIM_CUSTOMERS[[#This Row],[BirthDate]],TODAY(),"Y")</f>
        <v>73</v>
      </c>
      <c r="J267" s="15" t="str">
        <f t="shared" ca="1" si="4"/>
        <v>Senior</v>
      </c>
    </row>
    <row r="268" spans="1:10" x14ac:dyDescent="0.3">
      <c r="A268" s="4" t="s">
        <v>1358</v>
      </c>
      <c r="B268" s="4" t="s">
        <v>431</v>
      </c>
      <c r="C268" s="4" t="s">
        <v>432</v>
      </c>
      <c r="D268" s="31">
        <v>20547</v>
      </c>
      <c r="E268" s="3" t="s">
        <v>7226</v>
      </c>
      <c r="F268" s="3" t="str">
        <f>_xlfn.XLOOKUP(DIM_CUSTOMERS[[#This Row],[Country]],DIM_COUNTRIES!A:A,DIM_COUNTRIES!B:B)</f>
        <v>North America</v>
      </c>
      <c r="G268" s="4" t="s">
        <v>2326</v>
      </c>
      <c r="H268" s="4" t="s">
        <v>6807</v>
      </c>
      <c r="I268" s="15">
        <f ca="1">DATEDIF(DIM_CUSTOMERS[[#This Row],[BirthDate]],TODAY(),"Y")</f>
        <v>69</v>
      </c>
      <c r="J268" s="15" t="str">
        <f t="shared" ca="1" si="4"/>
        <v>Senior</v>
      </c>
    </row>
    <row r="269" spans="1:10" x14ac:dyDescent="0.3">
      <c r="A269" s="4" t="s">
        <v>1166</v>
      </c>
      <c r="B269" s="4" t="s">
        <v>53</v>
      </c>
      <c r="C269" s="4" t="s">
        <v>54</v>
      </c>
      <c r="D269" s="31">
        <v>20161</v>
      </c>
      <c r="E269" s="3" t="s">
        <v>7225</v>
      </c>
      <c r="F269" s="3" t="str">
        <f>_xlfn.XLOOKUP(DIM_CUSTOMERS[[#This Row],[Country]],DIM_COUNTRIES!A:A,DIM_COUNTRIES!B:B)</f>
        <v>Europe</v>
      </c>
      <c r="G269" s="4" t="s">
        <v>2298</v>
      </c>
      <c r="H269" s="4" t="s">
        <v>6807</v>
      </c>
      <c r="I269" s="15">
        <f ca="1">DATEDIF(DIM_CUSTOMERS[[#This Row],[BirthDate]],TODAY(),"Y")</f>
        <v>70</v>
      </c>
      <c r="J269" s="15" t="str">
        <f t="shared" ca="1" si="4"/>
        <v>Senior</v>
      </c>
    </row>
    <row r="270" spans="1:10" x14ac:dyDescent="0.3">
      <c r="A270" s="4" t="s">
        <v>1306</v>
      </c>
      <c r="B270" s="4" t="s">
        <v>329</v>
      </c>
      <c r="C270" s="4" t="s">
        <v>330</v>
      </c>
      <c r="D270" s="31">
        <v>34149</v>
      </c>
      <c r="E270" s="3" t="s">
        <v>7226</v>
      </c>
      <c r="F270" s="3" t="str">
        <f>_xlfn.XLOOKUP(DIM_CUSTOMERS[[#This Row],[Country]],DIM_COUNTRIES!A:A,DIM_COUNTRIES!B:B)</f>
        <v>North America</v>
      </c>
      <c r="G270" s="4" t="s">
        <v>2326</v>
      </c>
      <c r="H270" s="4" t="s">
        <v>6808</v>
      </c>
      <c r="I270" s="15">
        <f ca="1">DATEDIF(DIM_CUSTOMERS[[#This Row],[BirthDate]],TODAY(),"Y")</f>
        <v>31</v>
      </c>
      <c r="J270" s="15" t="str">
        <f t="shared" ca="1" si="4"/>
        <v>Adult</v>
      </c>
    </row>
    <row r="271" spans="1:10" x14ac:dyDescent="0.3">
      <c r="A271" s="4" t="s">
        <v>1637</v>
      </c>
      <c r="B271" s="4" t="s">
        <v>975</v>
      </c>
      <c r="C271" s="4" t="s">
        <v>976</v>
      </c>
      <c r="D271" s="31">
        <v>23074</v>
      </c>
      <c r="E271" s="3" t="s">
        <v>7225</v>
      </c>
      <c r="F271" s="3" t="str">
        <f>_xlfn.XLOOKUP(DIM_CUSTOMERS[[#This Row],[Country]],DIM_COUNTRIES!A:A,DIM_COUNTRIES!B:B)</f>
        <v>North America</v>
      </c>
      <c r="G271" s="4" t="s">
        <v>2326</v>
      </c>
      <c r="H271" s="4" t="s">
        <v>6807</v>
      </c>
      <c r="I271" s="15">
        <f ca="1">DATEDIF(DIM_CUSTOMERS[[#This Row],[BirthDate]],TODAY(),"Y")</f>
        <v>62</v>
      </c>
      <c r="J271" s="15" t="str">
        <f t="shared" ca="1" si="4"/>
        <v>Adult</v>
      </c>
    </row>
    <row r="272" spans="1:10" x14ac:dyDescent="0.3">
      <c r="A272" s="4" t="s">
        <v>1386</v>
      </c>
      <c r="B272" s="4" t="s">
        <v>285</v>
      </c>
      <c r="C272" s="4" t="s">
        <v>487</v>
      </c>
      <c r="D272" s="31">
        <v>34952</v>
      </c>
      <c r="E272" s="3" t="s">
        <v>7226</v>
      </c>
      <c r="F272" s="3" t="str">
        <f>_xlfn.XLOOKUP(DIM_CUSTOMERS[[#This Row],[Country]],DIM_COUNTRIES!A:A,DIM_COUNTRIES!B:B)</f>
        <v>Europe</v>
      </c>
      <c r="G272" s="4" t="s">
        <v>2168</v>
      </c>
      <c r="H272" s="4" t="s">
        <v>6807</v>
      </c>
      <c r="I272" s="15">
        <f ca="1">DATEDIF(DIM_CUSTOMERS[[#This Row],[BirthDate]],TODAY(),"Y")</f>
        <v>29</v>
      </c>
      <c r="J272" s="15" t="str">
        <f t="shared" ca="1" si="4"/>
        <v>Adult</v>
      </c>
    </row>
    <row r="273" spans="1:10" x14ac:dyDescent="0.3">
      <c r="A273" s="4" t="s">
        <v>1196</v>
      </c>
      <c r="B273" s="4" t="s">
        <v>113</v>
      </c>
      <c r="C273" s="4" t="s">
        <v>114</v>
      </c>
      <c r="D273" s="31">
        <v>29198</v>
      </c>
      <c r="E273" s="3" t="s">
        <v>7226</v>
      </c>
      <c r="F273" s="3" t="str">
        <f>_xlfn.XLOOKUP(DIM_CUSTOMERS[[#This Row],[Country]],DIM_COUNTRIES!A:A,DIM_COUNTRIES!B:B)</f>
        <v>Europe</v>
      </c>
      <c r="G273" s="4" t="s">
        <v>2224</v>
      </c>
      <c r="H273" s="4" t="s">
        <v>6807</v>
      </c>
      <c r="I273" s="15">
        <f ca="1">DATEDIF(DIM_CUSTOMERS[[#This Row],[BirthDate]],TODAY(),"Y")</f>
        <v>45</v>
      </c>
      <c r="J273" s="15" t="str">
        <f t="shared" ca="1" si="4"/>
        <v>Adult</v>
      </c>
    </row>
    <row r="274" spans="1:10" x14ac:dyDescent="0.3">
      <c r="A274" s="4" t="s">
        <v>1324</v>
      </c>
      <c r="B274" s="4" t="s">
        <v>113</v>
      </c>
      <c r="C274" s="4" t="s">
        <v>364</v>
      </c>
      <c r="D274" s="31">
        <v>31825</v>
      </c>
      <c r="E274" s="3" t="s">
        <v>7225</v>
      </c>
      <c r="F274" s="3" t="str">
        <f>_xlfn.XLOOKUP(DIM_CUSTOMERS[[#This Row],[Country]],DIM_COUNTRIES!A:A,DIM_COUNTRIES!B:B)</f>
        <v>Asia</v>
      </c>
      <c r="G274" s="4" t="s">
        <v>2331</v>
      </c>
      <c r="H274" s="4" t="s">
        <v>6807</v>
      </c>
      <c r="I274" s="15">
        <f ca="1">DATEDIF(DIM_CUSTOMERS[[#This Row],[BirthDate]],TODAY(),"Y")</f>
        <v>38</v>
      </c>
      <c r="J274" s="15" t="str">
        <f t="shared" ca="1" si="4"/>
        <v>Adult</v>
      </c>
    </row>
    <row r="275" spans="1:10" x14ac:dyDescent="0.3">
      <c r="A275" s="4" t="s">
        <v>1271</v>
      </c>
      <c r="B275" s="4" t="s">
        <v>262</v>
      </c>
      <c r="C275" s="4" t="s">
        <v>263</v>
      </c>
      <c r="D275" s="31">
        <v>29289</v>
      </c>
      <c r="E275" s="3" t="s">
        <v>7226</v>
      </c>
      <c r="F275" s="3" t="str">
        <f>_xlfn.XLOOKUP(DIM_CUSTOMERS[[#This Row],[Country]],DIM_COUNTRIES!A:A,DIM_COUNTRIES!B:B)</f>
        <v>North America</v>
      </c>
      <c r="G275" s="4" t="s">
        <v>2326</v>
      </c>
      <c r="H275" s="4" t="s">
        <v>6807</v>
      </c>
      <c r="I275" s="15">
        <f ca="1">DATEDIF(DIM_CUSTOMERS[[#This Row],[BirthDate]],TODAY(),"Y")</f>
        <v>45</v>
      </c>
      <c r="J275" s="15" t="str">
        <f t="shared" ca="1" si="4"/>
        <v>Adult</v>
      </c>
    </row>
    <row r="276" spans="1:10" x14ac:dyDescent="0.3">
      <c r="A276" s="4" t="s">
        <v>1154</v>
      </c>
      <c r="B276" s="4" t="s">
        <v>29</v>
      </c>
      <c r="C276" s="4" t="s">
        <v>30</v>
      </c>
      <c r="D276" s="31">
        <v>38369</v>
      </c>
      <c r="E276" s="3" t="s">
        <v>7225</v>
      </c>
      <c r="F276" s="3" t="str">
        <f>_xlfn.XLOOKUP(DIM_CUSTOMERS[[#This Row],[Country]],DIM_COUNTRIES!A:A,DIM_COUNTRIES!B:B)</f>
        <v>Africa</v>
      </c>
      <c r="G276" s="4" t="s">
        <v>2296</v>
      </c>
      <c r="H276" s="4" t="s">
        <v>6808</v>
      </c>
      <c r="I276" s="15">
        <f ca="1">DATEDIF(DIM_CUSTOMERS[[#This Row],[BirthDate]],TODAY(),"Y")</f>
        <v>20</v>
      </c>
      <c r="J276" s="15" t="str">
        <f t="shared" ca="1" si="4"/>
        <v>Child</v>
      </c>
    </row>
    <row r="277" spans="1:10" x14ac:dyDescent="0.3">
      <c r="A277" s="4" t="s">
        <v>1589</v>
      </c>
      <c r="B277" s="4" t="s">
        <v>880</v>
      </c>
      <c r="C277" s="4" t="s">
        <v>881</v>
      </c>
      <c r="D277" s="31">
        <v>28105</v>
      </c>
      <c r="E277" s="3" t="s">
        <v>7226</v>
      </c>
      <c r="F277" s="3" t="str">
        <f>_xlfn.XLOOKUP(DIM_CUSTOMERS[[#This Row],[Country]],DIM_COUNTRIES!A:A,DIM_COUNTRIES!B:B)</f>
        <v>North America</v>
      </c>
      <c r="G277" s="4" t="s">
        <v>2326</v>
      </c>
      <c r="H277" s="4" t="s">
        <v>6807</v>
      </c>
      <c r="I277" s="15">
        <f ca="1">DATEDIF(DIM_CUSTOMERS[[#This Row],[BirthDate]],TODAY(),"Y")</f>
        <v>48</v>
      </c>
      <c r="J277" s="15" t="str">
        <f t="shared" ca="1" si="4"/>
        <v>Adult</v>
      </c>
    </row>
    <row r="278" spans="1:10" x14ac:dyDescent="0.3">
      <c r="A278" s="4" t="s">
        <v>1335</v>
      </c>
      <c r="B278" s="4" t="s">
        <v>385</v>
      </c>
      <c r="C278" s="4" t="s">
        <v>386</v>
      </c>
      <c r="D278" s="31">
        <v>27658</v>
      </c>
      <c r="E278" s="3" t="s">
        <v>7226</v>
      </c>
      <c r="F278" s="3" t="str">
        <f>_xlfn.XLOOKUP(DIM_CUSTOMERS[[#This Row],[Country]],DIM_COUNTRIES!A:A,DIM_COUNTRIES!B:B)</f>
        <v>North America</v>
      </c>
      <c r="G278" s="4" t="s">
        <v>2326</v>
      </c>
      <c r="H278" s="4" t="s">
        <v>6807</v>
      </c>
      <c r="I278" s="15">
        <f ca="1">DATEDIF(DIM_CUSTOMERS[[#This Row],[BirthDate]],TODAY(),"Y")</f>
        <v>49</v>
      </c>
      <c r="J278" s="15" t="str">
        <f t="shared" ca="1" si="4"/>
        <v>Adult</v>
      </c>
    </row>
    <row r="279" spans="1:10" x14ac:dyDescent="0.3">
      <c r="A279" s="4" t="s">
        <v>1179</v>
      </c>
      <c r="B279" s="4" t="s">
        <v>79</v>
      </c>
      <c r="C279" s="4" t="s">
        <v>80</v>
      </c>
      <c r="D279" s="31">
        <v>31684</v>
      </c>
      <c r="E279" s="3" t="s">
        <v>7226</v>
      </c>
      <c r="F279" s="3" t="str">
        <f>_xlfn.XLOOKUP(DIM_CUSTOMERS[[#This Row],[Country]],DIM_COUNTRIES!A:A,DIM_COUNTRIES!B:B)</f>
        <v>Europe</v>
      </c>
      <c r="G279" s="4" t="s">
        <v>2284</v>
      </c>
      <c r="H279" s="4" t="s">
        <v>6807</v>
      </c>
      <c r="I279" s="15">
        <f ca="1">DATEDIF(DIM_CUSTOMERS[[#This Row],[BirthDate]],TODAY(),"Y")</f>
        <v>38</v>
      </c>
      <c r="J279" s="15" t="str">
        <f t="shared" ca="1" si="4"/>
        <v>Adult</v>
      </c>
    </row>
    <row r="280" spans="1:10" x14ac:dyDescent="0.3">
      <c r="A280" s="4" t="s">
        <v>1213</v>
      </c>
      <c r="B280" s="4" t="s">
        <v>146</v>
      </c>
      <c r="C280" s="4" t="s">
        <v>147</v>
      </c>
      <c r="D280" s="31">
        <v>35133</v>
      </c>
      <c r="E280" s="3" t="s">
        <v>7226</v>
      </c>
      <c r="F280" s="3" t="str">
        <f>_xlfn.XLOOKUP(DIM_CUSTOMERS[[#This Row],[Country]],DIM_COUNTRIES!A:A,DIM_COUNTRIES!B:B)</f>
        <v>North America</v>
      </c>
      <c r="G280" s="4" t="s">
        <v>2326</v>
      </c>
      <c r="H280" s="4" t="s">
        <v>6808</v>
      </c>
      <c r="I280" s="15">
        <f ca="1">DATEDIF(DIM_CUSTOMERS[[#This Row],[BirthDate]],TODAY(),"Y")</f>
        <v>29</v>
      </c>
      <c r="J280" s="15" t="str">
        <f t="shared" ca="1" si="4"/>
        <v>Adult</v>
      </c>
    </row>
    <row r="281" spans="1:10" x14ac:dyDescent="0.3">
      <c r="A281" s="4" t="s">
        <v>1195</v>
      </c>
      <c r="B281" s="4" t="s">
        <v>111</v>
      </c>
      <c r="C281" s="4" t="s">
        <v>112</v>
      </c>
      <c r="D281" s="31">
        <v>24675</v>
      </c>
      <c r="E281" s="3" t="s">
        <v>7226</v>
      </c>
      <c r="F281" s="3" t="str">
        <f>_xlfn.XLOOKUP(DIM_CUSTOMERS[[#This Row],[Country]],DIM_COUNTRIES!A:A,DIM_COUNTRIES!B:B)</f>
        <v>Europe</v>
      </c>
      <c r="G281" s="4" t="s">
        <v>2270</v>
      </c>
      <c r="H281" s="4" t="s">
        <v>6807</v>
      </c>
      <c r="I281" s="15">
        <f ca="1">DATEDIF(DIM_CUSTOMERS[[#This Row],[BirthDate]],TODAY(),"Y")</f>
        <v>57</v>
      </c>
      <c r="J281" s="15" t="str">
        <f t="shared" ca="1" si="4"/>
        <v>Adult</v>
      </c>
    </row>
    <row r="282" spans="1:10" x14ac:dyDescent="0.3">
      <c r="A282" s="4" t="s">
        <v>1707</v>
      </c>
      <c r="B282" s="4" t="s">
        <v>262</v>
      </c>
      <c r="C282" s="4" t="s">
        <v>1109</v>
      </c>
      <c r="D282" s="31">
        <v>21759</v>
      </c>
      <c r="E282" s="3" t="s">
        <v>7225</v>
      </c>
      <c r="F282" s="3" t="str">
        <f>_xlfn.XLOOKUP(DIM_CUSTOMERS[[#This Row],[Country]],DIM_COUNTRIES!A:A,DIM_COUNTRIES!B:B)</f>
        <v>North America</v>
      </c>
      <c r="G282" s="4" t="s">
        <v>2326</v>
      </c>
      <c r="H282" s="4" t="s">
        <v>6807</v>
      </c>
      <c r="I282" s="15">
        <f ca="1">DATEDIF(DIM_CUSTOMERS[[#This Row],[BirthDate]],TODAY(),"Y")</f>
        <v>65</v>
      </c>
      <c r="J282" s="15" t="str">
        <f t="shared" ca="1" si="4"/>
        <v>Senior</v>
      </c>
    </row>
    <row r="283" spans="1:10" x14ac:dyDescent="0.3">
      <c r="A283" s="4" t="s">
        <v>1710</v>
      </c>
      <c r="B283" s="4" t="s">
        <v>1114</v>
      </c>
      <c r="C283" s="4" t="s">
        <v>1115</v>
      </c>
      <c r="D283" s="31">
        <v>19908</v>
      </c>
      <c r="E283" s="3" t="s">
        <v>7225</v>
      </c>
      <c r="F283" s="3" t="str">
        <f>_xlfn.XLOOKUP(DIM_CUSTOMERS[[#This Row],[Country]],DIM_COUNTRIES!A:A,DIM_COUNTRIES!B:B)</f>
        <v>North America</v>
      </c>
      <c r="G283" s="4" t="s">
        <v>2326</v>
      </c>
      <c r="H283" s="4" t="s">
        <v>6807</v>
      </c>
      <c r="I283" s="15">
        <f ca="1">DATEDIF(DIM_CUSTOMERS[[#This Row],[BirthDate]],TODAY(),"Y")</f>
        <v>70</v>
      </c>
      <c r="J283" s="15" t="str">
        <f t="shared" ca="1" si="4"/>
        <v>Senior</v>
      </c>
    </row>
    <row r="284" spans="1:10" x14ac:dyDescent="0.3">
      <c r="A284" s="4" t="s">
        <v>1680</v>
      </c>
      <c r="B284" s="4" t="s">
        <v>1056</v>
      </c>
      <c r="C284" s="4" t="s">
        <v>1057</v>
      </c>
      <c r="D284" s="31">
        <v>36278</v>
      </c>
      <c r="E284" s="3" t="s">
        <v>7225</v>
      </c>
      <c r="F284" s="3" t="str">
        <f>_xlfn.XLOOKUP(DIM_CUSTOMERS[[#This Row],[Country]],DIM_COUNTRIES!A:A,DIM_COUNTRIES!B:B)</f>
        <v>North America</v>
      </c>
      <c r="G284" s="4" t="s">
        <v>2326</v>
      </c>
      <c r="H284" s="4" t="s">
        <v>6807</v>
      </c>
      <c r="I284" s="15">
        <f ca="1">DATEDIF(DIM_CUSTOMERS[[#This Row],[BirthDate]],TODAY(),"Y")</f>
        <v>26</v>
      </c>
      <c r="J284" s="15" t="str">
        <f t="shared" ca="1" si="4"/>
        <v>Adult</v>
      </c>
    </row>
    <row r="285" spans="1:10" x14ac:dyDescent="0.3">
      <c r="A285" s="4" t="s">
        <v>1644</v>
      </c>
      <c r="B285" s="4" t="s">
        <v>989</v>
      </c>
      <c r="C285" s="4" t="s">
        <v>990</v>
      </c>
      <c r="D285" s="31">
        <v>26599</v>
      </c>
      <c r="E285" s="3" t="s">
        <v>7226</v>
      </c>
      <c r="F285" s="3" t="str">
        <f>_xlfn.XLOOKUP(DIM_CUSTOMERS[[#This Row],[Country]],DIM_COUNTRIES!A:A,DIM_COUNTRIES!B:B)</f>
        <v>North America</v>
      </c>
      <c r="G285" s="4" t="s">
        <v>2326</v>
      </c>
      <c r="H285" s="4" t="s">
        <v>6807</v>
      </c>
      <c r="I285" s="15">
        <f ca="1">DATEDIF(DIM_CUSTOMERS[[#This Row],[BirthDate]],TODAY(),"Y")</f>
        <v>52</v>
      </c>
      <c r="J285" s="15" t="str">
        <f t="shared" ca="1" si="4"/>
        <v>Adult</v>
      </c>
    </row>
    <row r="286" spans="1:10" x14ac:dyDescent="0.3">
      <c r="A286" s="4" t="s">
        <v>1605</v>
      </c>
      <c r="B286" s="4" t="s">
        <v>912</v>
      </c>
      <c r="C286" s="4" t="s">
        <v>913</v>
      </c>
      <c r="D286" s="31">
        <v>17178</v>
      </c>
      <c r="E286" s="3" t="s">
        <v>7226</v>
      </c>
      <c r="F286" s="3" t="str">
        <f>_xlfn.XLOOKUP(DIM_CUSTOMERS[[#This Row],[Country]],DIM_COUNTRIES!A:A,DIM_COUNTRIES!B:B)</f>
        <v>North America</v>
      </c>
      <c r="G286" s="4" t="s">
        <v>2326</v>
      </c>
      <c r="H286" s="4" t="s">
        <v>6807</v>
      </c>
      <c r="I286" s="15">
        <f ca="1">DATEDIF(DIM_CUSTOMERS[[#This Row],[BirthDate]],TODAY(),"Y")</f>
        <v>78</v>
      </c>
      <c r="J286" s="15" t="str">
        <f t="shared" ca="1" si="4"/>
        <v>Senior</v>
      </c>
    </row>
    <row r="287" spans="1:10" x14ac:dyDescent="0.3">
      <c r="A287" s="4" t="s">
        <v>1674</v>
      </c>
      <c r="B287" s="4" t="s">
        <v>1044</v>
      </c>
      <c r="C287" s="4" t="s">
        <v>1045</v>
      </c>
      <c r="D287" s="31">
        <v>37237</v>
      </c>
      <c r="E287" s="3" t="s">
        <v>7225</v>
      </c>
      <c r="F287" s="3" t="str">
        <f>_xlfn.XLOOKUP(DIM_CUSTOMERS[[#This Row],[Country]],DIM_COUNTRIES!A:A,DIM_COUNTRIES!B:B)</f>
        <v>North America</v>
      </c>
      <c r="G287" s="4" t="s">
        <v>2326</v>
      </c>
      <c r="H287" s="4" t="s">
        <v>6808</v>
      </c>
      <c r="I287" s="15">
        <f ca="1">DATEDIF(DIM_CUSTOMERS[[#This Row],[BirthDate]],TODAY(),"Y")</f>
        <v>23</v>
      </c>
      <c r="J287" s="15" t="str">
        <f t="shared" ca="1" si="4"/>
        <v>Adult</v>
      </c>
    </row>
    <row r="288" spans="1:10" x14ac:dyDescent="0.3">
      <c r="A288" s="4" t="s">
        <v>1652</v>
      </c>
      <c r="B288" s="4" t="s">
        <v>285</v>
      </c>
      <c r="C288" s="4" t="s">
        <v>1004</v>
      </c>
      <c r="D288" s="31">
        <v>32231</v>
      </c>
      <c r="E288" s="3" t="s">
        <v>7226</v>
      </c>
      <c r="F288" s="3" t="str">
        <f>_xlfn.XLOOKUP(DIM_CUSTOMERS[[#This Row],[Country]],DIM_COUNTRIES!A:A,DIM_COUNTRIES!B:B)</f>
        <v>North America</v>
      </c>
      <c r="G288" s="4" t="s">
        <v>2326</v>
      </c>
      <c r="H288" s="4" t="s">
        <v>6807</v>
      </c>
      <c r="I288" s="15">
        <f ca="1">DATEDIF(DIM_CUSTOMERS[[#This Row],[BirthDate]],TODAY(),"Y")</f>
        <v>37</v>
      </c>
      <c r="J288" s="15" t="str">
        <f t="shared" ca="1" si="4"/>
        <v>Adult</v>
      </c>
    </row>
    <row r="289" spans="1:10" x14ac:dyDescent="0.3">
      <c r="A289" s="4" t="s">
        <v>1410</v>
      </c>
      <c r="B289" s="4" t="s">
        <v>534</v>
      </c>
      <c r="C289" s="4" t="s">
        <v>535</v>
      </c>
      <c r="D289" s="31">
        <v>17408</v>
      </c>
      <c r="E289" s="3" t="s">
        <v>7225</v>
      </c>
      <c r="F289" s="3" t="str">
        <f>_xlfn.XLOOKUP(DIM_CUSTOMERS[[#This Row],[Country]],DIM_COUNTRIES!A:A,DIM_COUNTRIES!B:B)</f>
        <v>North America</v>
      </c>
      <c r="G289" s="4" t="s">
        <v>2326</v>
      </c>
      <c r="H289" s="4" t="s">
        <v>6807</v>
      </c>
      <c r="I289" s="15">
        <f ca="1">DATEDIF(DIM_CUSTOMERS[[#This Row],[BirthDate]],TODAY(),"Y")</f>
        <v>77</v>
      </c>
      <c r="J289" s="15" t="str">
        <f t="shared" ca="1" si="4"/>
        <v>Senior</v>
      </c>
    </row>
    <row r="290" spans="1:10" x14ac:dyDescent="0.3">
      <c r="A290" s="4" t="s">
        <v>1361</v>
      </c>
      <c r="B290" s="4" t="s">
        <v>437</v>
      </c>
      <c r="C290" s="4" t="s">
        <v>438</v>
      </c>
      <c r="D290" s="31">
        <v>37560</v>
      </c>
      <c r="E290" s="3" t="s">
        <v>7225</v>
      </c>
      <c r="F290" s="3" t="str">
        <f>_xlfn.XLOOKUP(DIM_CUSTOMERS[[#This Row],[Country]],DIM_COUNTRIES!A:A,DIM_COUNTRIES!B:B)</f>
        <v>Asia</v>
      </c>
      <c r="G290" s="4" t="s">
        <v>2153</v>
      </c>
      <c r="H290" s="4" t="s">
        <v>6807</v>
      </c>
      <c r="I290" s="15">
        <f ca="1">DATEDIF(DIM_CUSTOMERS[[#This Row],[BirthDate]],TODAY(),"Y")</f>
        <v>22</v>
      </c>
      <c r="J290" s="15" t="str">
        <f t="shared" ca="1" si="4"/>
        <v>Child</v>
      </c>
    </row>
    <row r="291" spans="1:10" x14ac:dyDescent="0.3">
      <c r="A291" s="4" t="s">
        <v>1531</v>
      </c>
      <c r="B291" s="4" t="s">
        <v>766</v>
      </c>
      <c r="C291" s="4" t="s">
        <v>767</v>
      </c>
      <c r="D291" s="31">
        <v>28219</v>
      </c>
      <c r="E291" s="3" t="s">
        <v>7225</v>
      </c>
      <c r="F291" s="3" t="str">
        <f>_xlfn.XLOOKUP(DIM_CUSTOMERS[[#This Row],[Country]],DIM_COUNTRIES!A:A,DIM_COUNTRIES!B:B)</f>
        <v>Asia</v>
      </c>
      <c r="G291" s="4" t="s">
        <v>2220</v>
      </c>
      <c r="H291" s="4" t="s">
        <v>6807</v>
      </c>
      <c r="I291" s="15">
        <f ca="1">DATEDIF(DIM_CUSTOMERS[[#This Row],[BirthDate]],TODAY(),"Y")</f>
        <v>48</v>
      </c>
      <c r="J291" s="15" t="str">
        <f t="shared" ca="1" si="4"/>
        <v>Adult</v>
      </c>
    </row>
    <row r="292" spans="1:10" x14ac:dyDescent="0.3">
      <c r="A292" s="4" t="s">
        <v>1539</v>
      </c>
      <c r="B292" s="4" t="s">
        <v>781</v>
      </c>
      <c r="C292" s="4" t="s">
        <v>782</v>
      </c>
      <c r="D292" s="31">
        <v>25651</v>
      </c>
      <c r="E292" s="3" t="s">
        <v>7226</v>
      </c>
      <c r="F292" s="3" t="str">
        <f>_xlfn.XLOOKUP(DIM_CUSTOMERS[[#This Row],[Country]],DIM_COUNTRIES!A:A,DIM_COUNTRIES!B:B)</f>
        <v>North America</v>
      </c>
      <c r="G292" s="4" t="s">
        <v>2326</v>
      </c>
      <c r="H292" s="4" t="s">
        <v>6807</v>
      </c>
      <c r="I292" s="15">
        <f ca="1">DATEDIF(DIM_CUSTOMERS[[#This Row],[BirthDate]],TODAY(),"Y")</f>
        <v>55</v>
      </c>
      <c r="J292" s="15" t="str">
        <f t="shared" ca="1" si="4"/>
        <v>Adult</v>
      </c>
    </row>
    <row r="293" spans="1:10" x14ac:dyDescent="0.3">
      <c r="A293" s="4" t="s">
        <v>1548</v>
      </c>
      <c r="B293" s="4" t="s">
        <v>799</v>
      </c>
      <c r="C293" s="4" t="s">
        <v>800</v>
      </c>
      <c r="D293" s="31">
        <v>38631</v>
      </c>
      <c r="E293" s="3" t="s">
        <v>7226</v>
      </c>
      <c r="F293" s="3" t="str">
        <f>_xlfn.XLOOKUP(DIM_CUSTOMERS[[#This Row],[Country]],DIM_COUNTRIES!A:A,DIM_COUNTRIES!B:B)</f>
        <v>Asia</v>
      </c>
      <c r="G293" s="4" t="s">
        <v>2223</v>
      </c>
      <c r="H293" s="4" t="s">
        <v>6808</v>
      </c>
      <c r="I293" s="15">
        <f ca="1">DATEDIF(DIM_CUSTOMERS[[#This Row],[BirthDate]],TODAY(),"Y")</f>
        <v>19</v>
      </c>
      <c r="J293" s="15" t="str">
        <f t="shared" ca="1" si="4"/>
        <v>Child</v>
      </c>
    </row>
    <row r="294" spans="1:10" x14ac:dyDescent="0.3">
      <c r="A294" s="4" t="s">
        <v>1607</v>
      </c>
      <c r="B294" s="4" t="s">
        <v>916</v>
      </c>
      <c r="C294" s="4" t="s">
        <v>917</v>
      </c>
      <c r="D294" s="31">
        <v>30910</v>
      </c>
      <c r="E294" s="3" t="s">
        <v>7226</v>
      </c>
      <c r="F294" s="3" t="str">
        <f>_xlfn.XLOOKUP(DIM_CUSTOMERS[[#This Row],[Country]],DIM_COUNTRIES!A:A,DIM_COUNTRIES!B:B)</f>
        <v>North America</v>
      </c>
      <c r="G294" s="4" t="s">
        <v>2326</v>
      </c>
      <c r="H294" s="4" t="s">
        <v>6807</v>
      </c>
      <c r="I294" s="15">
        <f ca="1">DATEDIF(DIM_CUSTOMERS[[#This Row],[BirthDate]],TODAY(),"Y")</f>
        <v>40</v>
      </c>
      <c r="J294" s="15" t="str">
        <f t="shared" ca="1" si="4"/>
        <v>Adult</v>
      </c>
    </row>
    <row r="295" spans="1:10" x14ac:dyDescent="0.3">
      <c r="A295" s="4" t="s">
        <v>1686</v>
      </c>
      <c r="B295" s="4" t="s">
        <v>1068</v>
      </c>
      <c r="C295" s="4" t="s">
        <v>1069</v>
      </c>
      <c r="D295" s="31">
        <v>16723</v>
      </c>
      <c r="E295" s="3" t="s">
        <v>7226</v>
      </c>
      <c r="F295" s="3" t="str">
        <f>_xlfn.XLOOKUP(DIM_CUSTOMERS[[#This Row],[Country]],DIM_COUNTRIES!A:A,DIM_COUNTRIES!B:B)</f>
        <v>North America</v>
      </c>
      <c r="G295" s="4" t="s">
        <v>2326</v>
      </c>
      <c r="H295" s="4" t="s">
        <v>6807</v>
      </c>
      <c r="I295" s="15">
        <f ca="1">DATEDIF(DIM_CUSTOMERS[[#This Row],[BirthDate]],TODAY(),"Y")</f>
        <v>79</v>
      </c>
      <c r="J295" s="15" t="str">
        <f t="shared" ca="1" si="4"/>
        <v>Senior</v>
      </c>
    </row>
    <row r="296" spans="1:10" x14ac:dyDescent="0.3">
      <c r="A296" s="4" t="s">
        <v>1177</v>
      </c>
      <c r="B296" s="4" t="s">
        <v>75</v>
      </c>
      <c r="C296" s="4" t="s">
        <v>76</v>
      </c>
      <c r="D296" s="31">
        <v>35681</v>
      </c>
      <c r="E296" s="3" t="s">
        <v>7226</v>
      </c>
      <c r="F296" s="3" t="str">
        <f>_xlfn.XLOOKUP(DIM_CUSTOMERS[[#This Row],[Country]],DIM_COUNTRIES!A:A,DIM_COUNTRIES!B:B)</f>
        <v>Asia</v>
      </c>
      <c r="G296" s="4" t="s">
        <v>2292</v>
      </c>
      <c r="H296" s="4" t="s">
        <v>6807</v>
      </c>
      <c r="I296" s="15">
        <f ca="1">DATEDIF(DIM_CUSTOMERS[[#This Row],[BirthDate]],TODAY(),"Y")</f>
        <v>27</v>
      </c>
      <c r="J296" s="15" t="str">
        <f t="shared" ca="1" si="4"/>
        <v>Adult</v>
      </c>
    </row>
    <row r="297" spans="1:10" x14ac:dyDescent="0.3">
      <c r="A297" s="4" t="s">
        <v>1307</v>
      </c>
      <c r="B297" s="4" t="s">
        <v>331</v>
      </c>
      <c r="C297" s="4" t="s">
        <v>332</v>
      </c>
      <c r="D297" s="31">
        <v>20924</v>
      </c>
      <c r="E297" s="3" t="s">
        <v>7225</v>
      </c>
      <c r="F297" s="3" t="str">
        <f>_xlfn.XLOOKUP(DIM_CUSTOMERS[[#This Row],[Country]],DIM_COUNTRIES!A:A,DIM_COUNTRIES!B:B)</f>
        <v>North America</v>
      </c>
      <c r="G297" s="4" t="s">
        <v>2326</v>
      </c>
      <c r="H297" s="4" t="s">
        <v>6807</v>
      </c>
      <c r="I297" s="15">
        <f ca="1">DATEDIF(DIM_CUSTOMERS[[#This Row],[BirthDate]],TODAY(),"Y")</f>
        <v>68</v>
      </c>
      <c r="J297" s="15" t="str">
        <f t="shared" ca="1" si="4"/>
        <v>Senior</v>
      </c>
    </row>
    <row r="298" spans="1:10" x14ac:dyDescent="0.3">
      <c r="A298" s="4" t="s">
        <v>1283</v>
      </c>
      <c r="B298" s="4" t="s">
        <v>285</v>
      </c>
      <c r="C298" s="4" t="s">
        <v>286</v>
      </c>
      <c r="D298" s="31">
        <v>17899</v>
      </c>
      <c r="E298" s="3" t="s">
        <v>7226</v>
      </c>
      <c r="F298" s="3" t="str">
        <f>_xlfn.XLOOKUP(DIM_CUSTOMERS[[#This Row],[Country]],DIM_COUNTRIES!A:A,DIM_COUNTRIES!B:B)</f>
        <v>Europe</v>
      </c>
      <c r="G298" s="4" t="s">
        <v>2206</v>
      </c>
      <c r="H298" s="4" t="s">
        <v>6807</v>
      </c>
      <c r="I298" s="15">
        <f ca="1">DATEDIF(DIM_CUSTOMERS[[#This Row],[BirthDate]],TODAY(),"Y")</f>
        <v>76</v>
      </c>
      <c r="J298" s="15" t="str">
        <f t="shared" ca="1" si="4"/>
        <v>Senior</v>
      </c>
    </row>
    <row r="299" spans="1:10" x14ac:dyDescent="0.3">
      <c r="A299" s="4" t="s">
        <v>1159</v>
      </c>
      <c r="B299" s="4" t="s">
        <v>39</v>
      </c>
      <c r="C299" s="4" t="s">
        <v>40</v>
      </c>
      <c r="D299" s="31">
        <v>19109</v>
      </c>
      <c r="E299" s="3" t="s">
        <v>7225</v>
      </c>
      <c r="F299" s="3" t="str">
        <f>_xlfn.XLOOKUP(DIM_CUSTOMERS[[#This Row],[Country]],DIM_COUNTRIES!A:A,DIM_COUNTRIES!B:B)</f>
        <v>Africa</v>
      </c>
      <c r="G299" s="4" t="s">
        <v>2293</v>
      </c>
      <c r="H299" s="4" t="s">
        <v>6807</v>
      </c>
      <c r="I299" s="15">
        <f ca="1">DATEDIF(DIM_CUSTOMERS[[#This Row],[BirthDate]],TODAY(),"Y")</f>
        <v>73</v>
      </c>
      <c r="J299" s="15" t="str">
        <f t="shared" ca="1" si="4"/>
        <v>Senior</v>
      </c>
    </row>
    <row r="300" spans="1:10" x14ac:dyDescent="0.3">
      <c r="A300" s="4" t="s">
        <v>1439</v>
      </c>
      <c r="B300" s="4" t="s">
        <v>590</v>
      </c>
      <c r="C300" s="4" t="s">
        <v>591</v>
      </c>
      <c r="D300" s="31">
        <v>25258</v>
      </c>
      <c r="E300" s="3" t="s">
        <v>7226</v>
      </c>
      <c r="F300" s="3" t="str">
        <f>_xlfn.XLOOKUP(DIM_CUSTOMERS[[#This Row],[Country]],DIM_COUNTRIES!A:A,DIM_COUNTRIES!B:B)</f>
        <v>Europe</v>
      </c>
      <c r="G300" s="4" t="s">
        <v>2187</v>
      </c>
      <c r="H300" s="4" t="s">
        <v>6807</v>
      </c>
      <c r="I300" s="15">
        <f ca="1">DATEDIF(DIM_CUSTOMERS[[#This Row],[BirthDate]],TODAY(),"Y")</f>
        <v>56</v>
      </c>
      <c r="J300" s="15" t="str">
        <f t="shared" ca="1" si="4"/>
        <v>Adult</v>
      </c>
    </row>
    <row r="301" spans="1:10" x14ac:dyDescent="0.3">
      <c r="A301" s="4" t="s">
        <v>1689</v>
      </c>
      <c r="B301" s="4" t="s">
        <v>1074</v>
      </c>
      <c r="C301" s="4" t="s">
        <v>1075</v>
      </c>
      <c r="D301" s="31">
        <v>36289</v>
      </c>
      <c r="E301" s="3" t="s">
        <v>7225</v>
      </c>
      <c r="F301" s="3" t="str">
        <f>_xlfn.XLOOKUP(DIM_CUSTOMERS[[#This Row],[Country]],DIM_COUNTRIES!A:A,DIM_COUNTRIES!B:B)</f>
        <v>North America</v>
      </c>
      <c r="G301" s="4" t="s">
        <v>2326</v>
      </c>
      <c r="H301" s="4" t="s">
        <v>6807</v>
      </c>
      <c r="I301" s="15">
        <f ca="1">DATEDIF(DIM_CUSTOMERS[[#This Row],[BirthDate]],TODAY(),"Y")</f>
        <v>26</v>
      </c>
      <c r="J301" s="15" t="str">
        <f t="shared" ca="1" si="4"/>
        <v>Adult</v>
      </c>
    </row>
    <row r="302" spans="1:10" x14ac:dyDescent="0.3">
      <c r="A302" s="4" t="s">
        <v>1698</v>
      </c>
      <c r="B302" s="4" t="s">
        <v>1091</v>
      </c>
      <c r="C302" s="4" t="s">
        <v>1092</v>
      </c>
      <c r="D302" s="31">
        <v>18536</v>
      </c>
      <c r="E302" s="3" t="s">
        <v>7226</v>
      </c>
      <c r="F302" s="3" t="str">
        <f>_xlfn.XLOOKUP(DIM_CUSTOMERS[[#This Row],[Country]],DIM_COUNTRIES!A:A,DIM_COUNTRIES!B:B)</f>
        <v>North America</v>
      </c>
      <c r="G302" s="4" t="s">
        <v>2326</v>
      </c>
      <c r="H302" s="4" t="s">
        <v>6807</v>
      </c>
      <c r="I302" s="15">
        <f ca="1">DATEDIF(DIM_CUSTOMERS[[#This Row],[BirthDate]],TODAY(),"Y")</f>
        <v>74</v>
      </c>
      <c r="J302" s="15" t="str">
        <f t="shared" ca="1" si="4"/>
        <v>Senior</v>
      </c>
    </row>
    <row r="303" spans="1:10" x14ac:dyDescent="0.3">
      <c r="A303" s="4" t="s">
        <v>1311</v>
      </c>
      <c r="B303" s="4" t="s">
        <v>339</v>
      </c>
      <c r="C303" s="4" t="s">
        <v>340</v>
      </c>
      <c r="D303" s="31">
        <v>27103</v>
      </c>
      <c r="E303" s="3" t="s">
        <v>7226</v>
      </c>
      <c r="F303" s="3" t="str">
        <f>_xlfn.XLOOKUP(DIM_CUSTOMERS[[#This Row],[Country]],DIM_COUNTRIES!A:A,DIM_COUNTRIES!B:B)</f>
        <v>Africa</v>
      </c>
      <c r="G303" s="4" t="s">
        <v>2240</v>
      </c>
      <c r="H303" s="4" t="s">
        <v>6807</v>
      </c>
      <c r="I303" s="15">
        <f ca="1">DATEDIF(DIM_CUSTOMERS[[#This Row],[BirthDate]],TODAY(),"Y")</f>
        <v>51</v>
      </c>
      <c r="J303" s="15" t="str">
        <f t="shared" ca="1" si="4"/>
        <v>Adult</v>
      </c>
    </row>
    <row r="304" spans="1:10" x14ac:dyDescent="0.3">
      <c r="A304" s="4" t="s">
        <v>1677</v>
      </c>
      <c r="B304" s="4" t="s">
        <v>1050</v>
      </c>
      <c r="C304" s="4" t="s">
        <v>1051</v>
      </c>
      <c r="D304" s="31">
        <v>39125</v>
      </c>
      <c r="E304" s="3" t="s">
        <v>7226</v>
      </c>
      <c r="F304" s="3" t="str">
        <f>_xlfn.XLOOKUP(DIM_CUSTOMERS[[#This Row],[Country]],DIM_COUNTRIES!A:A,DIM_COUNTRIES!B:B)</f>
        <v>North America</v>
      </c>
      <c r="G304" s="4" t="s">
        <v>2326</v>
      </c>
      <c r="H304" s="4" t="s">
        <v>6808</v>
      </c>
      <c r="I304" s="15">
        <f ca="1">DATEDIF(DIM_CUSTOMERS[[#This Row],[BirthDate]],TODAY(),"Y")</f>
        <v>18</v>
      </c>
      <c r="J304" s="15" t="str">
        <f t="shared" ca="1" si="4"/>
        <v>Child</v>
      </c>
    </row>
    <row r="305" spans="1:10" x14ac:dyDescent="0.3">
      <c r="A305" s="4" t="s">
        <v>1326</v>
      </c>
      <c r="B305" s="4" t="s">
        <v>367</v>
      </c>
      <c r="C305" s="4" t="s">
        <v>368</v>
      </c>
      <c r="D305" s="31">
        <v>25624</v>
      </c>
      <c r="E305" s="3" t="s">
        <v>7226</v>
      </c>
      <c r="F305" s="3" t="str">
        <f>_xlfn.XLOOKUP(DIM_CUSTOMERS[[#This Row],[Country]],DIM_COUNTRIES!A:A,DIM_COUNTRIES!B:B)</f>
        <v>Asia</v>
      </c>
      <c r="G305" s="4" t="s">
        <v>2218</v>
      </c>
      <c r="H305" s="4" t="s">
        <v>6807</v>
      </c>
      <c r="I305" s="15">
        <f ca="1">DATEDIF(DIM_CUSTOMERS[[#This Row],[BirthDate]],TODAY(),"Y")</f>
        <v>55</v>
      </c>
      <c r="J305" s="15" t="str">
        <f t="shared" ca="1" si="4"/>
        <v>Adult</v>
      </c>
    </row>
    <row r="306" spans="1:10" x14ac:dyDescent="0.3">
      <c r="A306" s="4" t="s">
        <v>1300</v>
      </c>
      <c r="B306" s="4" t="s">
        <v>317</v>
      </c>
      <c r="C306" s="4" t="s">
        <v>318</v>
      </c>
      <c r="D306" s="31">
        <v>18066</v>
      </c>
      <c r="E306" s="3" t="s">
        <v>7226</v>
      </c>
      <c r="F306" s="3" t="str">
        <f>_xlfn.XLOOKUP(DIM_CUSTOMERS[[#This Row],[Country]],DIM_COUNTRIES!A:A,DIM_COUNTRIES!B:B)</f>
        <v>Europe</v>
      </c>
      <c r="G306" s="4" t="s">
        <v>2304</v>
      </c>
      <c r="H306" s="4" t="s">
        <v>6807</v>
      </c>
      <c r="I306" s="15">
        <f ca="1">DATEDIF(DIM_CUSTOMERS[[#This Row],[BirthDate]],TODAY(),"Y")</f>
        <v>75</v>
      </c>
      <c r="J306" s="15" t="str">
        <f t="shared" ca="1" si="4"/>
        <v>Senior</v>
      </c>
    </row>
    <row r="307" spans="1:10" x14ac:dyDescent="0.3">
      <c r="A307" s="4" t="s">
        <v>1153</v>
      </c>
      <c r="B307" s="4" t="s">
        <v>27</v>
      </c>
      <c r="C307" s="4" t="s">
        <v>28</v>
      </c>
      <c r="D307" s="31">
        <v>36847</v>
      </c>
      <c r="E307" s="3" t="s">
        <v>7225</v>
      </c>
      <c r="F307" s="3" t="str">
        <f>_xlfn.XLOOKUP(DIM_CUSTOMERS[[#This Row],[Country]],DIM_COUNTRIES!A:A,DIM_COUNTRIES!B:B)</f>
        <v>Africa</v>
      </c>
      <c r="G307" s="4" t="s">
        <v>2295</v>
      </c>
      <c r="H307" s="4" t="s">
        <v>6808</v>
      </c>
      <c r="I307" s="15">
        <f ca="1">DATEDIF(DIM_CUSTOMERS[[#This Row],[BirthDate]],TODAY(),"Y")</f>
        <v>24</v>
      </c>
      <c r="J307" s="15" t="str">
        <f t="shared" ca="1" si="4"/>
        <v>Adult</v>
      </c>
    </row>
    <row r="308" spans="1:10" x14ac:dyDescent="0.3">
      <c r="A308" s="4" t="s">
        <v>1404</v>
      </c>
      <c r="B308" s="4" t="s">
        <v>522</v>
      </c>
      <c r="C308" s="4" t="s">
        <v>523</v>
      </c>
      <c r="D308" s="31">
        <v>20050</v>
      </c>
      <c r="E308" s="3" t="s">
        <v>7226</v>
      </c>
      <c r="F308" s="3" t="str">
        <f>_xlfn.XLOOKUP(DIM_CUSTOMERS[[#This Row],[Country]],DIM_COUNTRIES!A:A,DIM_COUNTRIES!B:B)</f>
        <v>Asia</v>
      </c>
      <c r="G308" s="4" t="s">
        <v>2178</v>
      </c>
      <c r="H308" s="4" t="s">
        <v>6807</v>
      </c>
      <c r="I308" s="15">
        <f ca="1">DATEDIF(DIM_CUSTOMERS[[#This Row],[BirthDate]],TODAY(),"Y")</f>
        <v>70</v>
      </c>
      <c r="J308" s="15" t="str">
        <f t="shared" ca="1" si="4"/>
        <v>Senior</v>
      </c>
    </row>
    <row r="309" spans="1:10" x14ac:dyDescent="0.3">
      <c r="A309" s="4" t="s">
        <v>1183</v>
      </c>
      <c r="B309" s="4" t="s">
        <v>87</v>
      </c>
      <c r="C309" s="4" t="s">
        <v>88</v>
      </c>
      <c r="D309" s="31">
        <v>37216</v>
      </c>
      <c r="E309" s="3" t="s">
        <v>7226</v>
      </c>
      <c r="F309" s="3" t="str">
        <f>_xlfn.XLOOKUP(DIM_CUSTOMERS[[#This Row],[Country]],DIM_COUNTRIES!A:A,DIM_COUNTRIES!B:B)</f>
        <v>Europe</v>
      </c>
      <c r="G309" s="4" t="s">
        <v>2281</v>
      </c>
      <c r="H309" s="4" t="s">
        <v>6808</v>
      </c>
      <c r="I309" s="15">
        <f ca="1">DATEDIF(DIM_CUSTOMERS[[#This Row],[BirthDate]],TODAY(),"Y")</f>
        <v>23</v>
      </c>
      <c r="J309" s="15" t="str">
        <f t="shared" ca="1" si="4"/>
        <v>Adult</v>
      </c>
    </row>
    <row r="310" spans="1:10" x14ac:dyDescent="0.3">
      <c r="A310" s="4" t="s">
        <v>1250</v>
      </c>
      <c r="B310" s="4" t="s">
        <v>220</v>
      </c>
      <c r="C310" s="4" t="s">
        <v>221</v>
      </c>
      <c r="D310" s="31">
        <v>21125</v>
      </c>
      <c r="E310" s="3" t="s">
        <v>7226</v>
      </c>
      <c r="F310" s="3" t="str">
        <f>_xlfn.XLOOKUP(DIM_CUSTOMERS[[#This Row],[Country]],DIM_COUNTRIES!A:A,DIM_COUNTRIES!B:B)</f>
        <v>Europe</v>
      </c>
      <c r="G310" s="4" t="s">
        <v>2206</v>
      </c>
      <c r="H310" s="4" t="s">
        <v>6807</v>
      </c>
      <c r="I310" s="15">
        <f ca="1">DATEDIF(DIM_CUSTOMERS[[#This Row],[BirthDate]],TODAY(),"Y")</f>
        <v>67</v>
      </c>
      <c r="J310" s="15" t="str">
        <f t="shared" ca="1" si="4"/>
        <v>Senior</v>
      </c>
    </row>
    <row r="311" spans="1:10" x14ac:dyDescent="0.3">
      <c r="A311" s="4" t="s">
        <v>1627</v>
      </c>
      <c r="B311" s="4" t="s">
        <v>956</v>
      </c>
      <c r="C311" s="4" t="s">
        <v>957</v>
      </c>
      <c r="D311" s="31">
        <v>19612</v>
      </c>
      <c r="E311" s="3" t="s">
        <v>7225</v>
      </c>
      <c r="F311" s="3" t="str">
        <f>_xlfn.XLOOKUP(DIM_CUSTOMERS[[#This Row],[Country]],DIM_COUNTRIES!A:A,DIM_COUNTRIES!B:B)</f>
        <v>North America</v>
      </c>
      <c r="G311" s="4" t="s">
        <v>2326</v>
      </c>
      <c r="H311" s="4" t="s">
        <v>6807</v>
      </c>
      <c r="I311" s="15">
        <f ca="1">DATEDIF(DIM_CUSTOMERS[[#This Row],[BirthDate]],TODAY(),"Y")</f>
        <v>71</v>
      </c>
      <c r="J311" s="15" t="str">
        <f t="shared" ca="1" si="4"/>
        <v>Senior</v>
      </c>
    </row>
    <row r="312" spans="1:10" x14ac:dyDescent="0.3">
      <c r="A312" s="4" t="s">
        <v>1445</v>
      </c>
      <c r="B312" s="4" t="s">
        <v>602</v>
      </c>
      <c r="C312" s="4" t="s">
        <v>603</v>
      </c>
      <c r="D312" s="31">
        <v>17563</v>
      </c>
      <c r="E312" s="3" t="s">
        <v>7225</v>
      </c>
      <c r="F312" s="3" t="str">
        <f>_xlfn.XLOOKUP(DIM_CUSTOMERS[[#This Row],[Country]],DIM_COUNTRIES!A:A,DIM_COUNTRIES!B:B)</f>
        <v>South America</v>
      </c>
      <c r="G312" s="4" t="s">
        <v>2192</v>
      </c>
      <c r="H312" s="4" t="s">
        <v>6807</v>
      </c>
      <c r="I312" s="15">
        <f ca="1">DATEDIF(DIM_CUSTOMERS[[#This Row],[BirthDate]],TODAY(),"Y")</f>
        <v>77</v>
      </c>
      <c r="J312" s="15" t="str">
        <f t="shared" ca="1" si="4"/>
        <v>Senior</v>
      </c>
    </row>
    <row r="313" spans="1:10" x14ac:dyDescent="0.3">
      <c r="A313" s="4" t="s">
        <v>1451</v>
      </c>
      <c r="B313" s="4" t="s">
        <v>614</v>
      </c>
      <c r="C313" s="4" t="s">
        <v>615</v>
      </c>
      <c r="D313" s="31">
        <v>30391</v>
      </c>
      <c r="E313" s="3" t="s">
        <v>7226</v>
      </c>
      <c r="F313" s="3" t="str">
        <f>_xlfn.XLOOKUP(DIM_CUSTOMERS[[#This Row],[Country]],DIM_COUNTRIES!A:A,DIM_COUNTRIES!B:B)</f>
        <v>Africa</v>
      </c>
      <c r="G313" s="4" t="s">
        <v>2195</v>
      </c>
      <c r="H313" s="4" t="s">
        <v>6807</v>
      </c>
      <c r="I313" s="15">
        <f ca="1">DATEDIF(DIM_CUSTOMERS[[#This Row],[BirthDate]],TODAY(),"Y")</f>
        <v>42</v>
      </c>
      <c r="J313" s="15" t="str">
        <f t="shared" ca="1" si="4"/>
        <v>Adult</v>
      </c>
    </row>
    <row r="314" spans="1:10" x14ac:dyDescent="0.3">
      <c r="A314" s="4" t="s">
        <v>1194</v>
      </c>
      <c r="B314" s="4" t="s">
        <v>109</v>
      </c>
      <c r="C314" s="4" t="s">
        <v>110</v>
      </c>
      <c r="D314" s="31">
        <v>36463</v>
      </c>
      <c r="E314" s="3" t="s">
        <v>7226</v>
      </c>
      <c r="F314" s="3" t="str">
        <f>_xlfn.XLOOKUP(DIM_CUSTOMERS[[#This Row],[Country]],DIM_COUNTRIES!A:A,DIM_COUNTRIES!B:B)</f>
        <v>Asia</v>
      </c>
      <c r="G314" s="4" t="s">
        <v>2279</v>
      </c>
      <c r="H314" s="4" t="s">
        <v>6808</v>
      </c>
      <c r="I314" s="15">
        <f ca="1">DATEDIF(DIM_CUSTOMERS[[#This Row],[BirthDate]],TODAY(),"Y")</f>
        <v>25</v>
      </c>
      <c r="J314" s="15" t="str">
        <f t="shared" ca="1" si="4"/>
        <v>Adult</v>
      </c>
    </row>
    <row r="315" spans="1:10" x14ac:dyDescent="0.3">
      <c r="A315" s="4" t="s">
        <v>1595</v>
      </c>
      <c r="B315" s="4" t="s">
        <v>892</v>
      </c>
      <c r="C315" s="4" t="s">
        <v>893</v>
      </c>
      <c r="D315" s="31">
        <v>19171</v>
      </c>
      <c r="E315" s="3" t="s">
        <v>7225</v>
      </c>
      <c r="F315" s="3" t="str">
        <f>_xlfn.XLOOKUP(DIM_CUSTOMERS[[#This Row],[Country]],DIM_COUNTRIES!A:A,DIM_COUNTRIES!B:B)</f>
        <v>Asia</v>
      </c>
      <c r="G315" s="4" t="s">
        <v>2226</v>
      </c>
      <c r="H315" s="4" t="s">
        <v>6807</v>
      </c>
      <c r="I315" s="15">
        <f ca="1">DATEDIF(DIM_CUSTOMERS[[#This Row],[BirthDate]],TODAY(),"Y")</f>
        <v>72</v>
      </c>
      <c r="J315" s="15" t="str">
        <f t="shared" ca="1" si="4"/>
        <v>Senior</v>
      </c>
    </row>
    <row r="316" spans="1:10" x14ac:dyDescent="0.3">
      <c r="A316" s="4" t="s">
        <v>1612</v>
      </c>
      <c r="B316" s="4" t="s">
        <v>926</v>
      </c>
      <c r="C316" s="4" t="s">
        <v>927</v>
      </c>
      <c r="D316" s="31">
        <v>27970</v>
      </c>
      <c r="E316" s="3" t="s">
        <v>7226</v>
      </c>
      <c r="F316" s="3" t="str">
        <f>_xlfn.XLOOKUP(DIM_CUSTOMERS[[#This Row],[Country]],DIM_COUNTRIES!A:A,DIM_COUNTRIES!B:B)</f>
        <v>Africa</v>
      </c>
      <c r="G316" s="4" t="s">
        <v>2240</v>
      </c>
      <c r="H316" s="4" t="s">
        <v>6807</v>
      </c>
      <c r="I316" s="15">
        <f ca="1">DATEDIF(DIM_CUSTOMERS[[#This Row],[BirthDate]],TODAY(),"Y")</f>
        <v>48</v>
      </c>
      <c r="J316" s="15" t="str">
        <f t="shared" ca="1" si="4"/>
        <v>Adult</v>
      </c>
    </row>
    <row r="317" spans="1:10" x14ac:dyDescent="0.3">
      <c r="A317" s="4" t="s">
        <v>1155</v>
      </c>
      <c r="B317" s="4" t="s">
        <v>31</v>
      </c>
      <c r="C317" s="4" t="s">
        <v>32</v>
      </c>
      <c r="D317" s="31">
        <v>19288</v>
      </c>
      <c r="E317" s="3" t="s">
        <v>7225</v>
      </c>
      <c r="F317" s="3" t="str">
        <f>_xlfn.XLOOKUP(DIM_CUSTOMERS[[#This Row],[Country]],DIM_COUNTRIES!A:A,DIM_COUNTRIES!B:B)</f>
        <v>North America</v>
      </c>
      <c r="G317" s="4" t="s">
        <v>2326</v>
      </c>
      <c r="H317" s="4" t="s">
        <v>6807</v>
      </c>
      <c r="I317" s="15">
        <f ca="1">DATEDIF(DIM_CUSTOMERS[[#This Row],[BirthDate]],TODAY(),"Y")</f>
        <v>72</v>
      </c>
      <c r="J317" s="15" t="str">
        <f t="shared" ca="1" si="4"/>
        <v>Senior</v>
      </c>
    </row>
    <row r="318" spans="1:10" x14ac:dyDescent="0.3">
      <c r="A318" s="4" t="s">
        <v>1488</v>
      </c>
      <c r="B318" s="4" t="s">
        <v>683</v>
      </c>
      <c r="C318" s="4" t="s">
        <v>684</v>
      </c>
      <c r="D318" s="31">
        <v>38252</v>
      </c>
      <c r="E318" s="3" t="s">
        <v>7226</v>
      </c>
      <c r="F318" s="3" t="str">
        <f>_xlfn.XLOOKUP(DIM_CUSTOMERS[[#This Row],[Country]],DIM_COUNTRIES!A:A,DIM_COUNTRIES!B:B)</f>
        <v>Central America</v>
      </c>
      <c r="G318" s="4" t="s">
        <v>2210</v>
      </c>
      <c r="H318" s="4" t="s">
        <v>6807</v>
      </c>
      <c r="I318" s="15">
        <f ca="1">DATEDIF(DIM_CUSTOMERS[[#This Row],[BirthDate]],TODAY(),"Y")</f>
        <v>20</v>
      </c>
      <c r="J318" s="15" t="str">
        <f t="shared" ca="1" si="4"/>
        <v>Child</v>
      </c>
    </row>
    <row r="319" spans="1:10" x14ac:dyDescent="0.3">
      <c r="A319" s="4" t="s">
        <v>1205</v>
      </c>
      <c r="B319" s="4" t="s">
        <v>130</v>
      </c>
      <c r="C319" s="4" t="s">
        <v>131</v>
      </c>
      <c r="D319" s="31">
        <v>21881</v>
      </c>
      <c r="E319" s="3" t="s">
        <v>7225</v>
      </c>
      <c r="F319" s="3" t="str">
        <f>_xlfn.XLOOKUP(DIM_CUSTOMERS[[#This Row],[Country]],DIM_COUNTRIES!A:A,DIM_COUNTRIES!B:B)</f>
        <v>Europe</v>
      </c>
      <c r="G319" s="4" t="s">
        <v>2152</v>
      </c>
      <c r="H319" s="4" t="s">
        <v>6807</v>
      </c>
      <c r="I319" s="15">
        <f ca="1">DATEDIF(DIM_CUSTOMERS[[#This Row],[BirthDate]],TODAY(),"Y")</f>
        <v>65</v>
      </c>
      <c r="J319" s="15" t="str">
        <f t="shared" ca="1" si="4"/>
        <v>Senior</v>
      </c>
    </row>
    <row r="320" spans="1:10" x14ac:dyDescent="0.3">
      <c r="A320" s="4" t="s">
        <v>1610</v>
      </c>
      <c r="B320" s="4" t="s">
        <v>922</v>
      </c>
      <c r="C320" s="4" t="s">
        <v>923</v>
      </c>
      <c r="D320" s="31">
        <v>28557</v>
      </c>
      <c r="E320" s="3" t="s">
        <v>7226</v>
      </c>
      <c r="F320" s="3" t="str">
        <f>_xlfn.XLOOKUP(DIM_CUSTOMERS[[#This Row],[Country]],DIM_COUNTRIES!A:A,DIM_COUNTRIES!B:B)</f>
        <v>North America</v>
      </c>
      <c r="G320" s="4" t="s">
        <v>2326</v>
      </c>
      <c r="H320" s="4" t="s">
        <v>6807</v>
      </c>
      <c r="I320" s="15">
        <f ca="1">DATEDIF(DIM_CUSTOMERS[[#This Row],[BirthDate]],TODAY(),"Y")</f>
        <v>47</v>
      </c>
      <c r="J320" s="15" t="str">
        <f t="shared" ca="1" si="4"/>
        <v>Adult</v>
      </c>
    </row>
    <row r="321" spans="1:10" x14ac:dyDescent="0.3">
      <c r="A321" s="4" t="s">
        <v>1564</v>
      </c>
      <c r="B321" s="4" t="s">
        <v>831</v>
      </c>
      <c r="C321" s="4" t="s">
        <v>832</v>
      </c>
      <c r="D321" s="31">
        <v>31236</v>
      </c>
      <c r="E321" s="3" t="s">
        <v>7226</v>
      </c>
      <c r="F321" s="3" t="str">
        <f>_xlfn.XLOOKUP(DIM_CUSTOMERS[[#This Row],[Country]],DIM_COUNTRIES!A:A,DIM_COUNTRIES!B:B)</f>
        <v>Europe</v>
      </c>
      <c r="G321" s="4" t="s">
        <v>2224</v>
      </c>
      <c r="H321" s="4" t="s">
        <v>6807</v>
      </c>
      <c r="I321" s="15">
        <f ca="1">DATEDIF(DIM_CUSTOMERS[[#This Row],[BirthDate]],TODAY(),"Y")</f>
        <v>39</v>
      </c>
      <c r="J321" s="15" t="str">
        <f t="shared" ca="1" si="4"/>
        <v>Adult</v>
      </c>
    </row>
    <row r="322" spans="1:10" x14ac:dyDescent="0.3">
      <c r="A322" s="4" t="s">
        <v>1533</v>
      </c>
      <c r="B322" s="4" t="s">
        <v>109</v>
      </c>
      <c r="C322" s="4" t="s">
        <v>770</v>
      </c>
      <c r="D322" s="31">
        <v>18266</v>
      </c>
      <c r="E322" s="3" t="s">
        <v>7225</v>
      </c>
      <c r="F322" s="3" t="str">
        <f>_xlfn.XLOOKUP(DIM_CUSTOMERS[[#This Row],[Country]],DIM_COUNTRIES!A:A,DIM_COUNTRIES!B:B)</f>
        <v>Asia</v>
      </c>
      <c r="G322" s="4" t="s">
        <v>2220</v>
      </c>
      <c r="H322" s="4" t="s">
        <v>6807</v>
      </c>
      <c r="I322" s="15">
        <f ca="1">DATEDIF(DIM_CUSTOMERS[[#This Row],[BirthDate]],TODAY(),"Y")</f>
        <v>75</v>
      </c>
      <c r="J322" s="15" t="str">
        <f t="shared" ref="J322:J385" ca="1" si="5">IF(I322&lt;23, "Child", IF(I322&lt;65, "Adult", "Senior"))</f>
        <v>Senior</v>
      </c>
    </row>
    <row r="323" spans="1:10" x14ac:dyDescent="0.3">
      <c r="A323" s="4" t="s">
        <v>1320</v>
      </c>
      <c r="B323" s="4" t="s">
        <v>357</v>
      </c>
      <c r="C323" s="4" t="s">
        <v>145</v>
      </c>
      <c r="D323" s="31">
        <v>27407</v>
      </c>
      <c r="E323" s="3" t="s">
        <v>7226</v>
      </c>
      <c r="F323" s="3" t="str">
        <f>_xlfn.XLOOKUP(DIM_CUSTOMERS[[#This Row],[Country]],DIM_COUNTRIES!A:A,DIM_COUNTRIES!B:B)</f>
        <v>Europe</v>
      </c>
      <c r="G323" s="4" t="s">
        <v>2224</v>
      </c>
      <c r="H323" s="4" t="s">
        <v>6807</v>
      </c>
      <c r="I323" s="15">
        <f ca="1">DATEDIF(DIM_CUSTOMERS[[#This Row],[BirthDate]],TODAY(),"Y")</f>
        <v>50</v>
      </c>
      <c r="J323" s="15" t="str">
        <f t="shared" ca="1" si="5"/>
        <v>Adult</v>
      </c>
    </row>
    <row r="324" spans="1:10" x14ac:dyDescent="0.3">
      <c r="A324" s="4" t="s">
        <v>1165</v>
      </c>
      <c r="B324" s="4" t="s">
        <v>51</v>
      </c>
      <c r="C324" s="4" t="s">
        <v>52</v>
      </c>
      <c r="D324" s="31">
        <v>22453</v>
      </c>
      <c r="E324" s="3" t="s">
        <v>7225</v>
      </c>
      <c r="F324" s="3" t="str">
        <f>_xlfn.XLOOKUP(DIM_CUSTOMERS[[#This Row],[Country]],DIM_COUNTRIES!A:A,DIM_COUNTRIES!B:B)</f>
        <v>Europe</v>
      </c>
      <c r="G324" s="4" t="s">
        <v>2280</v>
      </c>
      <c r="H324" s="4" t="s">
        <v>6807</v>
      </c>
      <c r="I324" s="15">
        <f ca="1">DATEDIF(DIM_CUSTOMERS[[#This Row],[BirthDate]],TODAY(),"Y")</f>
        <v>63</v>
      </c>
      <c r="J324" s="15" t="str">
        <f t="shared" ca="1" si="5"/>
        <v>Adult</v>
      </c>
    </row>
    <row r="325" spans="1:10" x14ac:dyDescent="0.3">
      <c r="A325" s="4" t="s">
        <v>1236</v>
      </c>
      <c r="B325" s="4" t="s">
        <v>192</v>
      </c>
      <c r="C325" s="4" t="s">
        <v>193</v>
      </c>
      <c r="D325" s="31">
        <v>23881</v>
      </c>
      <c r="E325" s="3" t="s">
        <v>7225</v>
      </c>
      <c r="F325" s="3" t="str">
        <f>_xlfn.XLOOKUP(DIM_CUSTOMERS[[#This Row],[Country]],DIM_COUNTRIES!A:A,DIM_COUNTRIES!B:B)</f>
        <v>North America</v>
      </c>
      <c r="G325" s="4" t="s">
        <v>2326</v>
      </c>
      <c r="H325" s="4" t="s">
        <v>6807</v>
      </c>
      <c r="I325" s="15">
        <f ca="1">DATEDIF(DIM_CUSTOMERS[[#This Row],[BirthDate]],TODAY(),"Y")</f>
        <v>60</v>
      </c>
      <c r="J325" s="15" t="str">
        <f t="shared" ca="1" si="5"/>
        <v>Adult</v>
      </c>
    </row>
    <row r="326" spans="1:10" x14ac:dyDescent="0.3">
      <c r="A326" s="4" t="s">
        <v>1395</v>
      </c>
      <c r="B326" s="4" t="s">
        <v>504</v>
      </c>
      <c r="C326" s="4" t="s">
        <v>505</v>
      </c>
      <c r="D326" s="31">
        <v>36114</v>
      </c>
      <c r="E326" s="3" t="s">
        <v>7226</v>
      </c>
      <c r="F326" s="3" t="str">
        <f>_xlfn.XLOOKUP(DIM_CUSTOMERS[[#This Row],[Country]],DIM_COUNTRIES!A:A,DIM_COUNTRIES!B:B)</f>
        <v>North America</v>
      </c>
      <c r="G326" s="4" t="s">
        <v>2326</v>
      </c>
      <c r="H326" s="4" t="s">
        <v>6807</v>
      </c>
      <c r="I326" s="15">
        <f ca="1">DATEDIF(DIM_CUSTOMERS[[#This Row],[BirthDate]],TODAY(),"Y")</f>
        <v>26</v>
      </c>
      <c r="J326" s="15" t="str">
        <f t="shared" ca="1" si="5"/>
        <v>Adult</v>
      </c>
    </row>
    <row r="327" spans="1:10" x14ac:dyDescent="0.3">
      <c r="A327" s="4" t="s">
        <v>1480</v>
      </c>
      <c r="B327" s="4" t="s">
        <v>669</v>
      </c>
      <c r="C327" s="4" t="s">
        <v>670</v>
      </c>
      <c r="D327" s="31">
        <v>20630</v>
      </c>
      <c r="E327" s="3" t="s">
        <v>7225</v>
      </c>
      <c r="F327" s="3" t="str">
        <f>_xlfn.XLOOKUP(DIM_CUSTOMERS[[#This Row],[Country]],DIM_COUNTRIES!A:A,DIM_COUNTRIES!B:B)</f>
        <v>Europe</v>
      </c>
      <c r="G327" s="4" t="s">
        <v>2206</v>
      </c>
      <c r="H327" s="4" t="s">
        <v>6807</v>
      </c>
      <c r="I327" s="15">
        <f ca="1">DATEDIF(DIM_CUSTOMERS[[#This Row],[BirthDate]],TODAY(),"Y")</f>
        <v>68</v>
      </c>
      <c r="J327" s="15" t="str">
        <f t="shared" ca="1" si="5"/>
        <v>Senior</v>
      </c>
    </row>
    <row r="328" spans="1:10" x14ac:dyDescent="0.3">
      <c r="A328" s="4" t="s">
        <v>1413</v>
      </c>
      <c r="B328" s="4" t="s">
        <v>539</v>
      </c>
      <c r="C328" s="4" t="s">
        <v>540</v>
      </c>
      <c r="D328" s="31">
        <v>33859</v>
      </c>
      <c r="E328" s="3" t="s">
        <v>7226</v>
      </c>
      <c r="F328" s="3" t="str">
        <f>_xlfn.XLOOKUP(DIM_CUSTOMERS[[#This Row],[Country]],DIM_COUNTRIES!A:A,DIM_COUNTRIES!B:B)</f>
        <v>Asia</v>
      </c>
      <c r="G328" s="4" t="s">
        <v>2178</v>
      </c>
      <c r="H328" s="4" t="s">
        <v>6807</v>
      </c>
      <c r="I328" s="15">
        <f ca="1">DATEDIF(DIM_CUSTOMERS[[#This Row],[BirthDate]],TODAY(),"Y")</f>
        <v>32</v>
      </c>
      <c r="J328" s="15" t="str">
        <f t="shared" ca="1" si="5"/>
        <v>Adult</v>
      </c>
    </row>
    <row r="329" spans="1:10" x14ac:dyDescent="0.3">
      <c r="A329" s="4" t="s">
        <v>1255</v>
      </c>
      <c r="B329" s="4" t="s">
        <v>230</v>
      </c>
      <c r="C329" s="4" t="s">
        <v>231</v>
      </c>
      <c r="D329" s="31">
        <v>22177</v>
      </c>
      <c r="E329" s="3" t="s">
        <v>7226</v>
      </c>
      <c r="F329" s="3" t="str">
        <f>_xlfn.XLOOKUP(DIM_CUSTOMERS[[#This Row],[Country]],DIM_COUNTRIES!A:A,DIM_COUNTRIES!B:B)</f>
        <v>Asia</v>
      </c>
      <c r="G329" s="4" t="s">
        <v>2312</v>
      </c>
      <c r="H329" s="4" t="s">
        <v>6807</v>
      </c>
      <c r="I329" s="15">
        <f ca="1">DATEDIF(DIM_CUSTOMERS[[#This Row],[BirthDate]],TODAY(),"Y")</f>
        <v>64</v>
      </c>
      <c r="J329" s="15" t="str">
        <f t="shared" ca="1" si="5"/>
        <v>Adult</v>
      </c>
    </row>
    <row r="330" spans="1:10" x14ac:dyDescent="0.3">
      <c r="A330" s="4" t="s">
        <v>1590</v>
      </c>
      <c r="B330" s="4" t="s">
        <v>882</v>
      </c>
      <c r="C330" s="4" t="s">
        <v>883</v>
      </c>
      <c r="D330" s="31">
        <v>37997</v>
      </c>
      <c r="E330" s="3" t="s">
        <v>7226</v>
      </c>
      <c r="F330" s="3" t="str">
        <f>_xlfn.XLOOKUP(DIM_CUSTOMERS[[#This Row],[Country]],DIM_COUNTRIES!A:A,DIM_COUNTRIES!B:B)</f>
        <v>Europe</v>
      </c>
      <c r="G330" s="4" t="s">
        <v>2224</v>
      </c>
      <c r="H330" s="4" t="s">
        <v>6808</v>
      </c>
      <c r="I330" s="15">
        <f ca="1">DATEDIF(DIM_CUSTOMERS[[#This Row],[BirthDate]],TODAY(),"Y")</f>
        <v>21</v>
      </c>
      <c r="J330" s="15" t="str">
        <f t="shared" ca="1" si="5"/>
        <v>Child</v>
      </c>
    </row>
    <row r="331" spans="1:10" x14ac:dyDescent="0.3">
      <c r="A331" s="4" t="s">
        <v>1705</v>
      </c>
      <c r="B331" s="4" t="s">
        <v>1105</v>
      </c>
      <c r="C331" s="4" t="s">
        <v>1106</v>
      </c>
      <c r="D331" s="31">
        <v>16918</v>
      </c>
      <c r="E331" s="3" t="s">
        <v>7226</v>
      </c>
      <c r="F331" s="3" t="str">
        <f>_xlfn.XLOOKUP(DIM_CUSTOMERS[[#This Row],[Country]],DIM_COUNTRIES!A:A,DIM_COUNTRIES!B:B)</f>
        <v>North America</v>
      </c>
      <c r="G331" s="4" t="s">
        <v>2326</v>
      </c>
      <c r="H331" s="4" t="s">
        <v>6807</v>
      </c>
      <c r="I331" s="15">
        <f ca="1">DATEDIF(DIM_CUSTOMERS[[#This Row],[BirthDate]],TODAY(),"Y")</f>
        <v>79</v>
      </c>
      <c r="J331" s="15" t="str">
        <f t="shared" ca="1" si="5"/>
        <v>Senior</v>
      </c>
    </row>
    <row r="332" spans="1:10" x14ac:dyDescent="0.3">
      <c r="A332" s="4" t="s">
        <v>1645</v>
      </c>
      <c r="B332" s="4" t="s">
        <v>991</v>
      </c>
      <c r="C332" s="4" t="s">
        <v>992</v>
      </c>
      <c r="D332" s="31">
        <v>17851</v>
      </c>
      <c r="E332" s="3" t="s">
        <v>7226</v>
      </c>
      <c r="F332" s="3" t="str">
        <f>_xlfn.XLOOKUP(DIM_CUSTOMERS[[#This Row],[Country]],DIM_COUNTRIES!A:A,DIM_COUNTRIES!B:B)</f>
        <v>North America</v>
      </c>
      <c r="G332" s="4" t="s">
        <v>2326</v>
      </c>
      <c r="H332" s="4" t="s">
        <v>6807</v>
      </c>
      <c r="I332" s="15">
        <f ca="1">DATEDIF(DIM_CUSTOMERS[[#This Row],[BirthDate]],TODAY(),"Y")</f>
        <v>76</v>
      </c>
      <c r="J332" s="15" t="str">
        <f t="shared" ca="1" si="5"/>
        <v>Senior</v>
      </c>
    </row>
    <row r="333" spans="1:10" x14ac:dyDescent="0.3">
      <c r="A333" s="4" t="s">
        <v>1498</v>
      </c>
      <c r="B333" s="4" t="s">
        <v>701</v>
      </c>
      <c r="C333" s="4" t="s">
        <v>702</v>
      </c>
      <c r="D333" s="31">
        <v>17778</v>
      </c>
      <c r="E333" s="3" t="s">
        <v>7225</v>
      </c>
      <c r="F333" s="3" t="str">
        <f>_xlfn.XLOOKUP(DIM_CUSTOMERS[[#This Row],[Country]],DIM_COUNTRIES!A:A,DIM_COUNTRIES!B:B)</f>
        <v>Europe</v>
      </c>
      <c r="G333" s="4" t="s">
        <v>2216</v>
      </c>
      <c r="H333" s="4" t="s">
        <v>6807</v>
      </c>
      <c r="I333" s="15">
        <f ca="1">DATEDIF(DIM_CUSTOMERS[[#This Row],[BirthDate]],TODAY(),"Y")</f>
        <v>76</v>
      </c>
      <c r="J333" s="15" t="str">
        <f t="shared" ca="1" si="5"/>
        <v>Senior</v>
      </c>
    </row>
    <row r="334" spans="1:10" x14ac:dyDescent="0.3">
      <c r="A334" s="4" t="s">
        <v>1506</v>
      </c>
      <c r="B334" s="4" t="s">
        <v>717</v>
      </c>
      <c r="C334" s="4" t="s">
        <v>718</v>
      </c>
      <c r="D334" s="31">
        <v>21512</v>
      </c>
      <c r="E334" s="3" t="s">
        <v>7226</v>
      </c>
      <c r="F334" s="3" t="str">
        <f>_xlfn.XLOOKUP(DIM_CUSTOMERS[[#This Row],[Country]],DIM_COUNTRIES!A:A,DIM_COUNTRIES!B:B)</f>
        <v>Europe</v>
      </c>
      <c r="G334" s="4" t="s">
        <v>2216</v>
      </c>
      <c r="H334" s="4" t="s">
        <v>6807</v>
      </c>
      <c r="I334" s="15">
        <f ca="1">DATEDIF(DIM_CUSTOMERS[[#This Row],[BirthDate]],TODAY(),"Y")</f>
        <v>66</v>
      </c>
      <c r="J334" s="15" t="str">
        <f t="shared" ca="1" si="5"/>
        <v>Senior</v>
      </c>
    </row>
    <row r="335" spans="1:10" x14ac:dyDescent="0.3">
      <c r="A335" s="4" t="s">
        <v>1721</v>
      </c>
      <c r="B335" s="4" t="s">
        <v>1136</v>
      </c>
      <c r="C335" s="4" t="s">
        <v>1137</v>
      </c>
      <c r="D335" s="31">
        <v>34317</v>
      </c>
      <c r="E335" s="3" t="s">
        <v>7226</v>
      </c>
      <c r="F335" s="3" t="str">
        <f>_xlfn.XLOOKUP(DIM_CUSTOMERS[[#This Row],[Country]],DIM_COUNTRIES!A:A,DIM_COUNTRIES!B:B)</f>
        <v>North America</v>
      </c>
      <c r="G335" s="4" t="s">
        <v>2326</v>
      </c>
      <c r="H335" s="4" t="s">
        <v>6807</v>
      </c>
      <c r="I335" s="15">
        <f ca="1">DATEDIF(DIM_CUSTOMERS[[#This Row],[BirthDate]],TODAY(),"Y")</f>
        <v>31</v>
      </c>
      <c r="J335" s="15" t="str">
        <f t="shared" ca="1" si="5"/>
        <v>Adult</v>
      </c>
    </row>
    <row r="336" spans="1:10" x14ac:dyDescent="0.3">
      <c r="A336" s="4" t="s">
        <v>1518</v>
      </c>
      <c r="B336" s="4" t="s">
        <v>741</v>
      </c>
      <c r="C336" s="4" t="s">
        <v>742</v>
      </c>
      <c r="D336" s="31">
        <v>37716</v>
      </c>
      <c r="E336" s="3" t="s">
        <v>7225</v>
      </c>
      <c r="F336" s="3" t="str">
        <f>_xlfn.XLOOKUP(DIM_CUSTOMERS[[#This Row],[Country]],DIM_COUNTRIES!A:A,DIM_COUNTRIES!B:B)</f>
        <v>North America</v>
      </c>
      <c r="G336" s="4" t="s">
        <v>2326</v>
      </c>
      <c r="H336" s="4" t="s">
        <v>6807</v>
      </c>
      <c r="I336" s="15">
        <f ca="1">DATEDIF(DIM_CUSTOMERS[[#This Row],[BirthDate]],TODAY(),"Y")</f>
        <v>22</v>
      </c>
      <c r="J336" s="15" t="str">
        <f t="shared" ca="1" si="5"/>
        <v>Child</v>
      </c>
    </row>
    <row r="337" spans="1:10" x14ac:dyDescent="0.3">
      <c r="A337" s="4" t="s">
        <v>1340</v>
      </c>
      <c r="B337" s="4" t="s">
        <v>395</v>
      </c>
      <c r="C337" s="4" t="s">
        <v>396</v>
      </c>
      <c r="D337" s="31">
        <v>22098</v>
      </c>
      <c r="E337" s="3" t="s">
        <v>7226</v>
      </c>
      <c r="F337" s="3" t="str">
        <f>_xlfn.XLOOKUP(DIM_CUSTOMERS[[#This Row],[Country]],DIM_COUNTRIES!A:A,DIM_COUNTRIES!B:B)</f>
        <v>North America</v>
      </c>
      <c r="G337" s="4" t="s">
        <v>2326</v>
      </c>
      <c r="H337" s="4" t="s">
        <v>6807</v>
      </c>
      <c r="I337" s="15">
        <f ca="1">DATEDIF(DIM_CUSTOMERS[[#This Row],[BirthDate]],TODAY(),"Y")</f>
        <v>64</v>
      </c>
      <c r="J337" s="15" t="str">
        <f t="shared" ca="1" si="5"/>
        <v>Adult</v>
      </c>
    </row>
    <row r="338" spans="1:10" x14ac:dyDescent="0.3">
      <c r="A338" s="4" t="s">
        <v>1298</v>
      </c>
      <c r="B338" s="4" t="s">
        <v>313</v>
      </c>
      <c r="C338" s="4" t="s">
        <v>314</v>
      </c>
      <c r="D338" s="31">
        <v>30882</v>
      </c>
      <c r="E338" s="3" t="s">
        <v>7226</v>
      </c>
      <c r="F338" s="3" t="str">
        <f>_xlfn.XLOOKUP(DIM_CUSTOMERS[[#This Row],[Country]],DIM_COUNTRIES!A:A,DIM_COUNTRIES!B:B)</f>
        <v>North America</v>
      </c>
      <c r="G338" s="4" t="s">
        <v>2326</v>
      </c>
      <c r="H338" s="4" t="s">
        <v>6807</v>
      </c>
      <c r="I338" s="15">
        <f ca="1">DATEDIF(DIM_CUSTOMERS[[#This Row],[BirthDate]],TODAY(),"Y")</f>
        <v>40</v>
      </c>
      <c r="J338" s="15" t="str">
        <f t="shared" ca="1" si="5"/>
        <v>Adult</v>
      </c>
    </row>
    <row r="339" spans="1:10" x14ac:dyDescent="0.3">
      <c r="A339" s="4" t="s">
        <v>1150</v>
      </c>
      <c r="B339" s="4" t="s">
        <v>21</v>
      </c>
      <c r="C339" s="4" t="s">
        <v>22</v>
      </c>
      <c r="D339" s="31">
        <v>23715</v>
      </c>
      <c r="E339" s="3" t="s">
        <v>7226</v>
      </c>
      <c r="F339" s="3" t="str">
        <f>_xlfn.XLOOKUP(DIM_CUSTOMERS[[#This Row],[Country]],DIM_COUNTRIES!A:A,DIM_COUNTRIES!B:B)</f>
        <v>North America</v>
      </c>
      <c r="G339" s="4" t="s">
        <v>2326</v>
      </c>
      <c r="H339" s="4" t="s">
        <v>6807</v>
      </c>
      <c r="I339" s="15">
        <f ca="1">DATEDIF(DIM_CUSTOMERS[[#This Row],[BirthDate]],TODAY(),"Y")</f>
        <v>60</v>
      </c>
      <c r="J339" s="15" t="str">
        <f t="shared" ca="1" si="5"/>
        <v>Adult</v>
      </c>
    </row>
    <row r="340" spans="1:10" x14ac:dyDescent="0.3">
      <c r="A340" s="4" t="s">
        <v>1583</v>
      </c>
      <c r="B340" s="4" t="s">
        <v>868</v>
      </c>
      <c r="C340" s="4" t="s">
        <v>869</v>
      </c>
      <c r="D340" s="31">
        <v>26144</v>
      </c>
      <c r="E340" s="3" t="s">
        <v>7226</v>
      </c>
      <c r="F340" s="3" t="str">
        <f>_xlfn.XLOOKUP(DIM_CUSTOMERS[[#This Row],[Country]],DIM_COUNTRIES!A:A,DIM_COUNTRIES!B:B)</f>
        <v>Europe</v>
      </c>
      <c r="G340" s="4" t="s">
        <v>2224</v>
      </c>
      <c r="H340" s="4" t="s">
        <v>6807</v>
      </c>
      <c r="I340" s="15">
        <f ca="1">DATEDIF(DIM_CUSTOMERS[[#This Row],[BirthDate]],TODAY(),"Y")</f>
        <v>53</v>
      </c>
      <c r="J340" s="15" t="str">
        <f t="shared" ca="1" si="5"/>
        <v>Adult</v>
      </c>
    </row>
    <row r="341" spans="1:10" x14ac:dyDescent="0.3">
      <c r="A341" s="4" t="s">
        <v>1467</v>
      </c>
      <c r="B341" s="4" t="s">
        <v>645</v>
      </c>
      <c r="C341" s="4" t="s">
        <v>646</v>
      </c>
      <c r="D341" s="31">
        <v>38825</v>
      </c>
      <c r="E341" s="3" t="s">
        <v>7226</v>
      </c>
      <c r="F341" s="3" t="str">
        <f>_xlfn.XLOOKUP(DIM_CUSTOMERS[[#This Row],[Country]],DIM_COUNTRIES!A:A,DIM_COUNTRIES!B:B)</f>
        <v>Europe</v>
      </c>
      <c r="G341" s="4" t="s">
        <v>2206</v>
      </c>
      <c r="H341" s="4" t="s">
        <v>6807</v>
      </c>
      <c r="I341" s="15">
        <f ca="1">DATEDIF(DIM_CUSTOMERS[[#This Row],[BirthDate]],TODAY(),"Y")</f>
        <v>19</v>
      </c>
      <c r="J341" s="15" t="str">
        <f t="shared" ca="1" si="5"/>
        <v>Child</v>
      </c>
    </row>
    <row r="342" spans="1:10" x14ac:dyDescent="0.3">
      <c r="A342" s="4" t="s">
        <v>1313</v>
      </c>
      <c r="B342" s="4" t="s">
        <v>343</v>
      </c>
      <c r="C342" s="4" t="s">
        <v>344</v>
      </c>
      <c r="D342" s="31">
        <v>30177</v>
      </c>
      <c r="E342" s="3" t="s">
        <v>7226</v>
      </c>
      <c r="F342" s="3" t="str">
        <f>_xlfn.XLOOKUP(DIM_CUSTOMERS[[#This Row],[Country]],DIM_COUNTRIES!A:A,DIM_COUNTRIES!B:B)</f>
        <v>Europe</v>
      </c>
      <c r="G342" s="4" t="s">
        <v>2271</v>
      </c>
      <c r="H342" s="4" t="s">
        <v>6807</v>
      </c>
      <c r="I342" s="15">
        <f ca="1">DATEDIF(DIM_CUSTOMERS[[#This Row],[BirthDate]],TODAY(),"Y")</f>
        <v>42</v>
      </c>
      <c r="J342" s="15" t="str">
        <f t="shared" ca="1" si="5"/>
        <v>Adult</v>
      </c>
    </row>
    <row r="343" spans="1:10" x14ac:dyDescent="0.3">
      <c r="A343" s="4" t="s">
        <v>1606</v>
      </c>
      <c r="B343" s="4" t="s">
        <v>914</v>
      </c>
      <c r="C343" s="4" t="s">
        <v>915</v>
      </c>
      <c r="D343" s="31">
        <v>28836</v>
      </c>
      <c r="E343" s="3" t="s">
        <v>7226</v>
      </c>
      <c r="F343" s="3" t="str">
        <f>_xlfn.XLOOKUP(DIM_CUSTOMERS[[#This Row],[Country]],DIM_COUNTRIES!A:A,DIM_COUNTRIES!B:B)</f>
        <v>North America</v>
      </c>
      <c r="G343" s="4" t="s">
        <v>2326</v>
      </c>
      <c r="H343" s="4" t="s">
        <v>6807</v>
      </c>
      <c r="I343" s="15">
        <f ca="1">DATEDIF(DIM_CUSTOMERS[[#This Row],[BirthDate]],TODAY(),"Y")</f>
        <v>46</v>
      </c>
      <c r="J343" s="15" t="str">
        <f t="shared" ca="1" si="5"/>
        <v>Adult</v>
      </c>
    </row>
    <row r="344" spans="1:10" x14ac:dyDescent="0.3">
      <c r="A344" s="4" t="s">
        <v>1458</v>
      </c>
      <c r="B344" s="4" t="s">
        <v>628</v>
      </c>
      <c r="C344" s="4" t="s">
        <v>629</v>
      </c>
      <c r="D344" s="31">
        <v>24597</v>
      </c>
      <c r="E344" s="3" t="s">
        <v>7226</v>
      </c>
      <c r="F344" s="3" t="str">
        <f>_xlfn.XLOOKUP(DIM_CUSTOMERS[[#This Row],[Country]],DIM_COUNTRIES!A:A,DIM_COUNTRIES!B:B)</f>
        <v>Europe</v>
      </c>
      <c r="G344" s="4" t="s">
        <v>2202</v>
      </c>
      <c r="H344" s="4" t="s">
        <v>6807</v>
      </c>
      <c r="I344" s="15">
        <f ca="1">DATEDIF(DIM_CUSTOMERS[[#This Row],[BirthDate]],TODAY(),"Y")</f>
        <v>58</v>
      </c>
      <c r="J344" s="15" t="str">
        <f t="shared" ca="1" si="5"/>
        <v>Adult</v>
      </c>
    </row>
    <row r="345" spans="1:10" x14ac:dyDescent="0.3">
      <c r="A345" s="4" t="s">
        <v>1141</v>
      </c>
      <c r="B345" s="4" t="s">
        <v>3</v>
      </c>
      <c r="C345" s="4" t="s">
        <v>4</v>
      </c>
      <c r="D345" s="31">
        <v>31125</v>
      </c>
      <c r="E345" s="3" t="s">
        <v>7225</v>
      </c>
      <c r="F345" s="3" t="str">
        <f>_xlfn.XLOOKUP(DIM_CUSTOMERS[[#This Row],[Country]],DIM_COUNTRIES!A:A,DIM_COUNTRIES!B:B)</f>
        <v>Europe</v>
      </c>
      <c r="G345" s="4" t="s">
        <v>2284</v>
      </c>
      <c r="H345" s="4" t="s">
        <v>6807</v>
      </c>
      <c r="I345" s="15">
        <f ca="1">DATEDIF(DIM_CUSTOMERS[[#This Row],[BirthDate]],TODAY(),"Y")</f>
        <v>40</v>
      </c>
      <c r="J345" s="15" t="str">
        <f t="shared" ca="1" si="5"/>
        <v>Adult</v>
      </c>
    </row>
    <row r="346" spans="1:10" x14ac:dyDescent="0.3">
      <c r="A346" s="4" t="s">
        <v>1524</v>
      </c>
      <c r="B346" s="4" t="s">
        <v>753</v>
      </c>
      <c r="C346" s="4" t="s">
        <v>754</v>
      </c>
      <c r="D346" s="31">
        <v>19117</v>
      </c>
      <c r="E346" s="3" t="s">
        <v>7225</v>
      </c>
      <c r="F346" s="3" t="str">
        <f>_xlfn.XLOOKUP(DIM_CUSTOMERS[[#This Row],[Country]],DIM_COUNTRIES!A:A,DIM_COUNTRIES!B:B)</f>
        <v>North America</v>
      </c>
      <c r="G346" s="4" t="s">
        <v>2326</v>
      </c>
      <c r="H346" s="4" t="s">
        <v>6807</v>
      </c>
      <c r="I346" s="15">
        <f ca="1">DATEDIF(DIM_CUSTOMERS[[#This Row],[BirthDate]],TODAY(),"Y")</f>
        <v>73</v>
      </c>
      <c r="J346" s="15" t="str">
        <f t="shared" ca="1" si="5"/>
        <v>Senior</v>
      </c>
    </row>
    <row r="347" spans="1:10" x14ac:dyDescent="0.3">
      <c r="A347" s="4" t="s">
        <v>1371</v>
      </c>
      <c r="B347" s="4" t="s">
        <v>457</v>
      </c>
      <c r="C347" s="4" t="s">
        <v>458</v>
      </c>
      <c r="D347" s="31">
        <v>35890</v>
      </c>
      <c r="E347" s="3" t="s">
        <v>7226</v>
      </c>
      <c r="F347" s="3" t="str">
        <f>_xlfn.XLOOKUP(DIM_CUSTOMERS[[#This Row],[Country]],DIM_COUNTRIES!A:A,DIM_COUNTRIES!B:B)</f>
        <v>Central America</v>
      </c>
      <c r="G347" s="4" t="s">
        <v>2160</v>
      </c>
      <c r="H347" s="4" t="s">
        <v>6807</v>
      </c>
      <c r="I347" s="15">
        <f ca="1">DATEDIF(DIM_CUSTOMERS[[#This Row],[BirthDate]],TODAY(),"Y")</f>
        <v>27</v>
      </c>
      <c r="J347" s="15" t="str">
        <f t="shared" ca="1" si="5"/>
        <v>Adult</v>
      </c>
    </row>
    <row r="348" spans="1:10" x14ac:dyDescent="0.3">
      <c r="A348" s="4" t="s">
        <v>1148</v>
      </c>
      <c r="B348" s="4" t="s">
        <v>17</v>
      </c>
      <c r="C348" s="4" t="s">
        <v>18</v>
      </c>
      <c r="D348" s="31">
        <v>27755</v>
      </c>
      <c r="E348" s="3" t="s">
        <v>7226</v>
      </c>
      <c r="F348" s="3" t="str">
        <f>_xlfn.XLOOKUP(DIM_CUSTOMERS[[#This Row],[Country]],DIM_COUNTRIES!A:A,DIM_COUNTRIES!B:B)</f>
        <v>Europe</v>
      </c>
      <c r="G348" s="4" t="s">
        <v>2284</v>
      </c>
      <c r="H348" s="4" t="s">
        <v>6807</v>
      </c>
      <c r="I348" s="15">
        <f ca="1">DATEDIF(DIM_CUSTOMERS[[#This Row],[BirthDate]],TODAY(),"Y")</f>
        <v>49</v>
      </c>
      <c r="J348" s="15" t="str">
        <f t="shared" ca="1" si="5"/>
        <v>Adult</v>
      </c>
    </row>
    <row r="349" spans="1:10" x14ac:dyDescent="0.3">
      <c r="A349" s="4" t="s">
        <v>1608</v>
      </c>
      <c r="B349" s="4" t="s">
        <v>918</v>
      </c>
      <c r="C349" s="4" t="s">
        <v>919</v>
      </c>
      <c r="D349" s="31">
        <v>23993</v>
      </c>
      <c r="E349" s="3" t="s">
        <v>7226</v>
      </c>
      <c r="F349" s="3" t="str">
        <f>_xlfn.XLOOKUP(DIM_CUSTOMERS[[#This Row],[Country]],DIM_COUNTRIES!A:A,DIM_COUNTRIES!B:B)</f>
        <v>Europe</v>
      </c>
      <c r="G349" s="4" t="s">
        <v>2236</v>
      </c>
      <c r="H349" s="4" t="s">
        <v>6807</v>
      </c>
      <c r="I349" s="15">
        <f ca="1">DATEDIF(DIM_CUSTOMERS[[#This Row],[BirthDate]],TODAY(),"Y")</f>
        <v>59</v>
      </c>
      <c r="J349" s="15" t="str">
        <f t="shared" ca="1" si="5"/>
        <v>Adult</v>
      </c>
    </row>
    <row r="350" spans="1:10" x14ac:dyDescent="0.3">
      <c r="A350" s="4" t="s">
        <v>1553</v>
      </c>
      <c r="B350" s="4" t="s">
        <v>809</v>
      </c>
      <c r="C350" s="4" t="s">
        <v>810</v>
      </c>
      <c r="D350" s="31">
        <v>36518</v>
      </c>
      <c r="E350" s="3" t="s">
        <v>7226</v>
      </c>
      <c r="F350" s="3" t="str">
        <f>_xlfn.XLOOKUP(DIM_CUSTOMERS[[#This Row],[Country]],DIM_COUNTRIES!A:A,DIM_COUNTRIES!B:B)</f>
        <v>Asia</v>
      </c>
      <c r="G350" s="4" t="s">
        <v>2223</v>
      </c>
      <c r="H350" s="4" t="s">
        <v>6808</v>
      </c>
      <c r="I350" s="15">
        <f ca="1">DATEDIF(DIM_CUSTOMERS[[#This Row],[BirthDate]],TODAY(),"Y")</f>
        <v>25</v>
      </c>
      <c r="J350" s="15" t="str">
        <f t="shared" ca="1" si="5"/>
        <v>Adult</v>
      </c>
    </row>
    <row r="351" spans="1:10" x14ac:dyDescent="0.3">
      <c r="A351" s="4" t="s">
        <v>1520</v>
      </c>
      <c r="B351" s="4" t="s">
        <v>745</v>
      </c>
      <c r="C351" s="4" t="s">
        <v>746</v>
      </c>
      <c r="D351" s="31">
        <v>27690</v>
      </c>
      <c r="E351" s="3" t="s">
        <v>7225</v>
      </c>
      <c r="F351" s="3" t="str">
        <f>_xlfn.XLOOKUP(DIM_CUSTOMERS[[#This Row],[Country]],DIM_COUNTRIES!A:A,DIM_COUNTRIES!B:B)</f>
        <v>Europe</v>
      </c>
      <c r="G351" s="4" t="s">
        <v>2216</v>
      </c>
      <c r="H351" s="4" t="s">
        <v>6807</v>
      </c>
      <c r="I351" s="15">
        <f ca="1">DATEDIF(DIM_CUSTOMERS[[#This Row],[BirthDate]],TODAY(),"Y")</f>
        <v>49</v>
      </c>
      <c r="J351" s="15" t="str">
        <f t="shared" ca="1" si="5"/>
        <v>Adult</v>
      </c>
    </row>
    <row r="352" spans="1:10" x14ac:dyDescent="0.3">
      <c r="A352" s="4" t="s">
        <v>1281</v>
      </c>
      <c r="B352" s="4" t="s">
        <v>281</v>
      </c>
      <c r="C352" s="4" t="s">
        <v>282</v>
      </c>
      <c r="D352" s="31">
        <v>20432</v>
      </c>
      <c r="E352" s="3" t="s">
        <v>7226</v>
      </c>
      <c r="F352" s="3" t="str">
        <f>_xlfn.XLOOKUP(DIM_CUSTOMERS[[#This Row],[Country]],DIM_COUNTRIES!A:A,DIM_COUNTRIES!B:B)</f>
        <v>Europe</v>
      </c>
      <c r="G352" s="4" t="s">
        <v>2304</v>
      </c>
      <c r="H352" s="4" t="s">
        <v>6807</v>
      </c>
      <c r="I352" s="15">
        <f ca="1">DATEDIF(DIM_CUSTOMERS[[#This Row],[BirthDate]],TODAY(),"Y")</f>
        <v>69</v>
      </c>
      <c r="J352" s="15" t="str">
        <f t="shared" ca="1" si="5"/>
        <v>Senior</v>
      </c>
    </row>
    <row r="353" spans="1:10" x14ac:dyDescent="0.3">
      <c r="A353" s="4" t="s">
        <v>1380</v>
      </c>
      <c r="B353" s="4" t="s">
        <v>475</v>
      </c>
      <c r="C353" s="4" t="s">
        <v>476</v>
      </c>
      <c r="D353" s="31">
        <v>24489</v>
      </c>
      <c r="E353" s="3" t="s">
        <v>7226</v>
      </c>
      <c r="F353" s="3" t="str">
        <f>_xlfn.XLOOKUP(DIM_CUSTOMERS[[#This Row],[Country]],DIM_COUNTRIES!A:A,DIM_COUNTRIES!B:B)</f>
        <v>Africa</v>
      </c>
      <c r="G353" s="4" t="s">
        <v>2165</v>
      </c>
      <c r="H353" s="4" t="s">
        <v>6807</v>
      </c>
      <c r="I353" s="15">
        <f ca="1">DATEDIF(DIM_CUSTOMERS[[#This Row],[BirthDate]],TODAY(),"Y")</f>
        <v>58</v>
      </c>
      <c r="J353" s="15" t="str">
        <f t="shared" ca="1" si="5"/>
        <v>Adult</v>
      </c>
    </row>
    <row r="354" spans="1:10" x14ac:dyDescent="0.3">
      <c r="A354" s="4" t="s">
        <v>1576</v>
      </c>
      <c r="B354" s="4" t="s">
        <v>854</v>
      </c>
      <c r="C354" s="4" t="s">
        <v>855</v>
      </c>
      <c r="D354" s="31">
        <v>19006</v>
      </c>
      <c r="E354" s="3" t="s">
        <v>7225</v>
      </c>
      <c r="F354" s="3" t="str">
        <f>_xlfn.XLOOKUP(DIM_CUSTOMERS[[#This Row],[Country]],DIM_COUNTRIES!A:A,DIM_COUNTRIES!B:B)</f>
        <v>Europe</v>
      </c>
      <c r="G354" s="4" t="s">
        <v>2224</v>
      </c>
      <c r="H354" s="4" t="s">
        <v>6807</v>
      </c>
      <c r="I354" s="15">
        <f ca="1">DATEDIF(DIM_CUSTOMERS[[#This Row],[BirthDate]],TODAY(),"Y")</f>
        <v>73</v>
      </c>
      <c r="J354" s="15" t="str">
        <f t="shared" ca="1" si="5"/>
        <v>Senior</v>
      </c>
    </row>
    <row r="355" spans="1:10" x14ac:dyDescent="0.3">
      <c r="A355" s="4" t="s">
        <v>1561</v>
      </c>
      <c r="B355" s="4" t="s">
        <v>825</v>
      </c>
      <c r="C355" s="4" t="s">
        <v>826</v>
      </c>
      <c r="D355" s="31">
        <v>16509</v>
      </c>
      <c r="E355" s="3" t="s">
        <v>7226</v>
      </c>
      <c r="F355" s="3" t="str">
        <f>_xlfn.XLOOKUP(DIM_CUSTOMERS[[#This Row],[Country]],DIM_COUNTRIES!A:A,DIM_COUNTRIES!B:B)</f>
        <v>Europe</v>
      </c>
      <c r="G355" s="4" t="s">
        <v>2224</v>
      </c>
      <c r="H355" s="4" t="s">
        <v>6807</v>
      </c>
      <c r="I355" s="15">
        <f ca="1">DATEDIF(DIM_CUSTOMERS[[#This Row],[BirthDate]],TODAY(),"Y")</f>
        <v>80</v>
      </c>
      <c r="J355" s="15" t="str">
        <f t="shared" ca="1" si="5"/>
        <v>Senior</v>
      </c>
    </row>
    <row r="356" spans="1:10" x14ac:dyDescent="0.3">
      <c r="A356" s="4" t="s">
        <v>1207</v>
      </c>
      <c r="B356" s="4" t="s">
        <v>134</v>
      </c>
      <c r="C356" s="4" t="s">
        <v>135</v>
      </c>
      <c r="D356" s="31">
        <v>17930</v>
      </c>
      <c r="E356" s="3" t="s">
        <v>7225</v>
      </c>
      <c r="F356" s="3" t="str">
        <f>_xlfn.XLOOKUP(DIM_CUSTOMERS[[#This Row],[Country]],DIM_COUNTRIES!A:A,DIM_COUNTRIES!B:B)</f>
        <v>North America</v>
      </c>
      <c r="G356" s="4" t="s">
        <v>2326</v>
      </c>
      <c r="H356" s="4" t="s">
        <v>6807</v>
      </c>
      <c r="I356" s="15">
        <f ca="1">DATEDIF(DIM_CUSTOMERS[[#This Row],[BirthDate]],TODAY(),"Y")</f>
        <v>76</v>
      </c>
      <c r="J356" s="15" t="str">
        <f t="shared" ca="1" si="5"/>
        <v>Senior</v>
      </c>
    </row>
    <row r="357" spans="1:10" x14ac:dyDescent="0.3">
      <c r="A357" s="4" t="s">
        <v>1617</v>
      </c>
      <c r="B357" s="4" t="s">
        <v>936</v>
      </c>
      <c r="C357" s="4" t="s">
        <v>937</v>
      </c>
      <c r="D357" s="31">
        <v>31151</v>
      </c>
      <c r="E357" s="3" t="s">
        <v>7225</v>
      </c>
      <c r="F357" s="3" t="str">
        <f>_xlfn.XLOOKUP(DIM_CUSTOMERS[[#This Row],[Country]],DIM_COUNTRIES!A:A,DIM_COUNTRIES!B:B)</f>
        <v>Africa</v>
      </c>
      <c r="G357" s="4" t="s">
        <v>2245</v>
      </c>
      <c r="H357" s="4" t="s">
        <v>6807</v>
      </c>
      <c r="I357" s="15">
        <f ca="1">DATEDIF(DIM_CUSTOMERS[[#This Row],[BirthDate]],TODAY(),"Y")</f>
        <v>40</v>
      </c>
      <c r="J357" s="15" t="str">
        <f t="shared" ca="1" si="5"/>
        <v>Adult</v>
      </c>
    </row>
    <row r="358" spans="1:10" x14ac:dyDescent="0.3">
      <c r="A358" s="4" t="s">
        <v>1641</v>
      </c>
      <c r="B358" s="4" t="s">
        <v>983</v>
      </c>
      <c r="C358" s="4" t="s">
        <v>984</v>
      </c>
      <c r="D358" s="31">
        <v>23723</v>
      </c>
      <c r="E358" s="3" t="s">
        <v>7226</v>
      </c>
      <c r="F358" s="3" t="str">
        <f>_xlfn.XLOOKUP(DIM_CUSTOMERS[[#This Row],[Country]],DIM_COUNTRIES!A:A,DIM_COUNTRIES!B:B)</f>
        <v>North America</v>
      </c>
      <c r="G358" s="4" t="s">
        <v>2326</v>
      </c>
      <c r="H358" s="4" t="s">
        <v>6807</v>
      </c>
      <c r="I358" s="15">
        <f ca="1">DATEDIF(DIM_CUSTOMERS[[#This Row],[BirthDate]],TODAY(),"Y")</f>
        <v>60</v>
      </c>
      <c r="J358" s="15" t="str">
        <f t="shared" ca="1" si="5"/>
        <v>Adult</v>
      </c>
    </row>
    <row r="359" spans="1:10" x14ac:dyDescent="0.3">
      <c r="A359" s="4" t="s">
        <v>1582</v>
      </c>
      <c r="B359" s="4" t="s">
        <v>866</v>
      </c>
      <c r="C359" s="4" t="s">
        <v>867</v>
      </c>
      <c r="D359" s="31">
        <v>16590</v>
      </c>
      <c r="E359" s="3" t="s">
        <v>7225</v>
      </c>
      <c r="F359" s="3" t="str">
        <f>_xlfn.XLOOKUP(DIM_CUSTOMERS[[#This Row],[Country]],DIM_COUNTRIES!A:A,DIM_COUNTRIES!B:B)</f>
        <v>Europe</v>
      </c>
      <c r="G359" s="4" t="s">
        <v>2224</v>
      </c>
      <c r="H359" s="4" t="s">
        <v>6807</v>
      </c>
      <c r="I359" s="15">
        <f ca="1">DATEDIF(DIM_CUSTOMERS[[#This Row],[BirthDate]],TODAY(),"Y")</f>
        <v>80</v>
      </c>
      <c r="J359" s="15" t="str">
        <f t="shared" ca="1" si="5"/>
        <v>Senior</v>
      </c>
    </row>
    <row r="360" spans="1:10" x14ac:dyDescent="0.3">
      <c r="A360" s="4" t="s">
        <v>1247</v>
      </c>
      <c r="B360" s="4" t="s">
        <v>214</v>
      </c>
      <c r="C360" s="4" t="s">
        <v>215</v>
      </c>
      <c r="D360" s="31">
        <v>35341</v>
      </c>
      <c r="E360" s="3" t="s">
        <v>7226</v>
      </c>
      <c r="F360" s="3" t="str">
        <f>_xlfn.XLOOKUP(DIM_CUSTOMERS[[#This Row],[Country]],DIM_COUNTRIES!A:A,DIM_COUNTRIES!B:B)</f>
        <v>North America</v>
      </c>
      <c r="G360" s="4" t="s">
        <v>2326</v>
      </c>
      <c r="H360" s="4" t="s">
        <v>6807</v>
      </c>
      <c r="I360" s="15">
        <f ca="1">DATEDIF(DIM_CUSTOMERS[[#This Row],[BirthDate]],TODAY(),"Y")</f>
        <v>28</v>
      </c>
      <c r="J360" s="15" t="str">
        <f t="shared" ca="1" si="5"/>
        <v>Adult</v>
      </c>
    </row>
    <row r="361" spans="1:10" x14ac:dyDescent="0.3">
      <c r="A361" s="4" t="s">
        <v>1662</v>
      </c>
      <c r="B361" s="4" t="s">
        <v>281</v>
      </c>
      <c r="C361" s="4" t="s">
        <v>1023</v>
      </c>
      <c r="D361" s="31">
        <v>21187</v>
      </c>
      <c r="E361" s="3" t="s">
        <v>7225</v>
      </c>
      <c r="F361" s="3" t="str">
        <f>_xlfn.XLOOKUP(DIM_CUSTOMERS[[#This Row],[Country]],DIM_COUNTRIES!A:A,DIM_COUNTRIES!B:B)</f>
        <v>North America</v>
      </c>
      <c r="G361" s="4" t="s">
        <v>2326</v>
      </c>
      <c r="H361" s="4" t="s">
        <v>6807</v>
      </c>
      <c r="I361" s="15">
        <f ca="1">DATEDIF(DIM_CUSTOMERS[[#This Row],[BirthDate]],TODAY(),"Y")</f>
        <v>67</v>
      </c>
      <c r="J361" s="15" t="str">
        <f t="shared" ca="1" si="5"/>
        <v>Senior</v>
      </c>
    </row>
    <row r="362" spans="1:10" x14ac:dyDescent="0.3">
      <c r="A362" s="4" t="s">
        <v>1232</v>
      </c>
      <c r="B362" s="4" t="s">
        <v>184</v>
      </c>
      <c r="C362" s="4" t="s">
        <v>185</v>
      </c>
      <c r="D362" s="31">
        <v>28414</v>
      </c>
      <c r="E362" s="3" t="s">
        <v>7225</v>
      </c>
      <c r="F362" s="3" t="str">
        <f>_xlfn.XLOOKUP(DIM_CUSTOMERS[[#This Row],[Country]],DIM_COUNTRIES!A:A,DIM_COUNTRIES!B:B)</f>
        <v>North America</v>
      </c>
      <c r="G362" s="4" t="s">
        <v>2326</v>
      </c>
      <c r="H362" s="4" t="s">
        <v>6807</v>
      </c>
      <c r="I362" s="15">
        <f ca="1">DATEDIF(DIM_CUSTOMERS[[#This Row],[BirthDate]],TODAY(),"Y")</f>
        <v>47</v>
      </c>
      <c r="J362" s="15" t="str">
        <f t="shared" ca="1" si="5"/>
        <v>Adult</v>
      </c>
    </row>
    <row r="363" spans="1:10" x14ac:dyDescent="0.3">
      <c r="A363" s="4" t="s">
        <v>1450</v>
      </c>
      <c r="B363" s="4" t="s">
        <v>612</v>
      </c>
      <c r="C363" s="4" t="s">
        <v>613</v>
      </c>
      <c r="D363" s="31">
        <v>37157</v>
      </c>
      <c r="E363" s="3" t="s">
        <v>7226</v>
      </c>
      <c r="F363" s="3" t="str">
        <f>_xlfn.XLOOKUP(DIM_CUSTOMERS[[#This Row],[Country]],DIM_COUNTRIES!A:A,DIM_COUNTRIES!B:B)</f>
        <v>Central America</v>
      </c>
      <c r="G363" s="4" t="s">
        <v>2194</v>
      </c>
      <c r="H363" s="4" t="s">
        <v>6807</v>
      </c>
      <c r="I363" s="15">
        <f ca="1">DATEDIF(DIM_CUSTOMERS[[#This Row],[BirthDate]],TODAY(),"Y")</f>
        <v>23</v>
      </c>
      <c r="J363" s="15" t="str">
        <f t="shared" ca="1" si="5"/>
        <v>Adult</v>
      </c>
    </row>
    <row r="364" spans="1:10" x14ac:dyDescent="0.3">
      <c r="A364" s="4" t="s">
        <v>1319</v>
      </c>
      <c r="B364" s="4" t="s">
        <v>355</v>
      </c>
      <c r="C364" s="4" t="s">
        <v>356</v>
      </c>
      <c r="D364" s="31">
        <v>20232</v>
      </c>
      <c r="E364" s="3" t="s">
        <v>7225</v>
      </c>
      <c r="F364" s="3" t="str">
        <f>_xlfn.XLOOKUP(DIM_CUSTOMERS[[#This Row],[Country]],DIM_COUNTRIES!A:A,DIM_COUNTRIES!B:B)</f>
        <v>Africa</v>
      </c>
      <c r="G364" s="4" t="s">
        <v>2318</v>
      </c>
      <c r="H364" s="4" t="s">
        <v>6807</v>
      </c>
      <c r="I364" s="15">
        <f ca="1">DATEDIF(DIM_CUSTOMERS[[#This Row],[BirthDate]],TODAY(),"Y")</f>
        <v>70</v>
      </c>
      <c r="J364" s="15" t="str">
        <f t="shared" ca="1" si="5"/>
        <v>Senior</v>
      </c>
    </row>
    <row r="365" spans="1:10" x14ac:dyDescent="0.3">
      <c r="A365" s="4" t="s">
        <v>1476</v>
      </c>
      <c r="B365" s="4" t="s">
        <v>663</v>
      </c>
      <c r="C365" s="4" t="s">
        <v>577</v>
      </c>
      <c r="D365" s="31">
        <v>17150</v>
      </c>
      <c r="E365" s="3" t="s">
        <v>7226</v>
      </c>
      <c r="F365" s="3" t="str">
        <f>_xlfn.XLOOKUP(DIM_CUSTOMERS[[#This Row],[Country]],DIM_COUNTRIES!A:A,DIM_COUNTRIES!B:B)</f>
        <v>North America</v>
      </c>
      <c r="G365" s="4" t="s">
        <v>2326</v>
      </c>
      <c r="H365" s="4" t="s">
        <v>6807</v>
      </c>
      <c r="I365" s="15">
        <f ca="1">DATEDIF(DIM_CUSTOMERS[[#This Row],[BirthDate]],TODAY(),"Y")</f>
        <v>78</v>
      </c>
      <c r="J365" s="15" t="str">
        <f t="shared" ca="1" si="5"/>
        <v>Senior</v>
      </c>
    </row>
    <row r="366" spans="1:10" x14ac:dyDescent="0.3">
      <c r="A366" s="4" t="s">
        <v>1258</v>
      </c>
      <c r="B366" s="4" t="s">
        <v>236</v>
      </c>
      <c r="C366" s="4" t="s">
        <v>237</v>
      </c>
      <c r="D366" s="31">
        <v>33696</v>
      </c>
      <c r="E366" s="3" t="s">
        <v>7225</v>
      </c>
      <c r="F366" s="3" t="str">
        <f>_xlfn.XLOOKUP(DIM_CUSTOMERS[[#This Row],[Country]],DIM_COUNTRIES!A:A,DIM_COUNTRIES!B:B)</f>
        <v>North America</v>
      </c>
      <c r="G366" s="4" t="s">
        <v>2326</v>
      </c>
      <c r="H366" s="4" t="s">
        <v>6808</v>
      </c>
      <c r="I366" s="15">
        <f ca="1">DATEDIF(DIM_CUSTOMERS[[#This Row],[BirthDate]],TODAY(),"Y")</f>
        <v>33</v>
      </c>
      <c r="J366" s="15" t="str">
        <f t="shared" ca="1" si="5"/>
        <v>Adult</v>
      </c>
    </row>
    <row r="367" spans="1:10" x14ac:dyDescent="0.3">
      <c r="A367" s="4" t="s">
        <v>1398</v>
      </c>
      <c r="B367" s="4" t="s">
        <v>510</v>
      </c>
      <c r="C367" s="4" t="s">
        <v>511</v>
      </c>
      <c r="D367" s="31">
        <v>21567</v>
      </c>
      <c r="E367" s="3" t="s">
        <v>7226</v>
      </c>
      <c r="F367" s="3" t="str">
        <f>_xlfn.XLOOKUP(DIM_CUSTOMERS[[#This Row],[Country]],DIM_COUNTRIES!A:A,DIM_COUNTRIES!B:B)</f>
        <v>North America</v>
      </c>
      <c r="G367" s="4" t="s">
        <v>2326</v>
      </c>
      <c r="H367" s="4" t="s">
        <v>6807</v>
      </c>
      <c r="I367" s="15">
        <f ca="1">DATEDIF(DIM_CUSTOMERS[[#This Row],[BirthDate]],TODAY(),"Y")</f>
        <v>66</v>
      </c>
      <c r="J367" s="15" t="str">
        <f t="shared" ca="1" si="5"/>
        <v>Senior</v>
      </c>
    </row>
    <row r="368" spans="1:10" x14ac:dyDescent="0.3">
      <c r="A368" s="4" t="s">
        <v>1204</v>
      </c>
      <c r="B368" s="4" t="s">
        <v>128</v>
      </c>
      <c r="C368" s="4" t="s">
        <v>129</v>
      </c>
      <c r="D368" s="31">
        <v>31299</v>
      </c>
      <c r="E368" s="3" t="s">
        <v>7225</v>
      </c>
      <c r="F368" s="3" t="str">
        <f>_xlfn.XLOOKUP(DIM_CUSTOMERS[[#This Row],[Country]],DIM_COUNTRIES!A:A,DIM_COUNTRIES!B:B)</f>
        <v>North America</v>
      </c>
      <c r="G368" s="4" t="s">
        <v>2326</v>
      </c>
      <c r="H368" s="4" t="s">
        <v>6807</v>
      </c>
      <c r="I368" s="15">
        <f ca="1">DATEDIF(DIM_CUSTOMERS[[#This Row],[BirthDate]],TODAY(),"Y")</f>
        <v>39</v>
      </c>
      <c r="J368" s="15" t="str">
        <f t="shared" ca="1" si="5"/>
        <v>Adult</v>
      </c>
    </row>
    <row r="369" spans="1:10" x14ac:dyDescent="0.3">
      <c r="A369" s="4" t="s">
        <v>1465</v>
      </c>
      <c r="B369" s="4" t="s">
        <v>641</v>
      </c>
      <c r="C369" s="4" t="s">
        <v>642</v>
      </c>
      <c r="D369" s="31">
        <v>22957</v>
      </c>
      <c r="E369" s="3" t="s">
        <v>7226</v>
      </c>
      <c r="F369" s="3" t="str">
        <f>_xlfn.XLOOKUP(DIM_CUSTOMERS[[#This Row],[Country]],DIM_COUNTRIES!A:A,DIM_COUNTRIES!B:B)</f>
        <v>Europe</v>
      </c>
      <c r="G369" s="4" t="s">
        <v>2206</v>
      </c>
      <c r="H369" s="4" t="s">
        <v>6807</v>
      </c>
      <c r="I369" s="15">
        <f ca="1">DATEDIF(DIM_CUSTOMERS[[#This Row],[BirthDate]],TODAY(),"Y")</f>
        <v>62</v>
      </c>
      <c r="J369" s="15" t="str">
        <f t="shared" ca="1" si="5"/>
        <v>Adult</v>
      </c>
    </row>
    <row r="370" spans="1:10" x14ac:dyDescent="0.3">
      <c r="A370" s="4" t="s">
        <v>1206</v>
      </c>
      <c r="B370" s="4" t="s">
        <v>132</v>
      </c>
      <c r="C370" s="4" t="s">
        <v>133</v>
      </c>
      <c r="D370" s="31">
        <v>37750</v>
      </c>
      <c r="E370" s="3" t="s">
        <v>7226</v>
      </c>
      <c r="F370" s="3" t="str">
        <f>_xlfn.XLOOKUP(DIM_CUSTOMERS[[#This Row],[Country]],DIM_COUNTRIES!A:A,DIM_COUNTRIES!B:B)</f>
        <v>Europe</v>
      </c>
      <c r="G370" s="4" t="s">
        <v>2242</v>
      </c>
      <c r="H370" s="4" t="s">
        <v>6808</v>
      </c>
      <c r="I370" s="15">
        <f ca="1">DATEDIF(DIM_CUSTOMERS[[#This Row],[BirthDate]],TODAY(),"Y")</f>
        <v>22</v>
      </c>
      <c r="J370" s="15" t="str">
        <f t="shared" ca="1" si="5"/>
        <v>Child</v>
      </c>
    </row>
    <row r="371" spans="1:10" x14ac:dyDescent="0.3">
      <c r="A371" s="4" t="s">
        <v>1483</v>
      </c>
      <c r="B371" s="4" t="s">
        <v>443</v>
      </c>
      <c r="C371" s="4" t="s">
        <v>675</v>
      </c>
      <c r="D371" s="31">
        <v>34501</v>
      </c>
      <c r="E371" s="3" t="s">
        <v>7226</v>
      </c>
      <c r="F371" s="3" t="str">
        <f>_xlfn.XLOOKUP(DIM_CUSTOMERS[[#This Row],[Country]],DIM_COUNTRIES!A:A,DIM_COUNTRIES!B:B)</f>
        <v>Africa</v>
      </c>
      <c r="G371" s="4" t="s">
        <v>2207</v>
      </c>
      <c r="H371" s="4" t="s">
        <v>6807</v>
      </c>
      <c r="I371" s="15">
        <f ca="1">DATEDIF(DIM_CUSTOMERS[[#This Row],[BirthDate]],TODAY(),"Y")</f>
        <v>30</v>
      </c>
      <c r="J371" s="15" t="str">
        <f t="shared" ca="1" si="5"/>
        <v>Adult</v>
      </c>
    </row>
    <row r="372" spans="1:10" x14ac:dyDescent="0.3">
      <c r="A372" s="4" t="s">
        <v>1683</v>
      </c>
      <c r="B372" s="4" t="s">
        <v>1062</v>
      </c>
      <c r="C372" s="4" t="s">
        <v>1063</v>
      </c>
      <c r="D372" s="31">
        <v>25333</v>
      </c>
      <c r="E372" s="3" t="s">
        <v>7226</v>
      </c>
      <c r="F372" s="3" t="str">
        <f>_xlfn.XLOOKUP(DIM_CUSTOMERS[[#This Row],[Country]],DIM_COUNTRIES!A:A,DIM_COUNTRIES!B:B)</f>
        <v>North America</v>
      </c>
      <c r="G372" s="4" t="s">
        <v>2326</v>
      </c>
      <c r="H372" s="4" t="s">
        <v>6807</v>
      </c>
      <c r="I372" s="15">
        <f ca="1">DATEDIF(DIM_CUSTOMERS[[#This Row],[BirthDate]],TODAY(),"Y")</f>
        <v>56</v>
      </c>
      <c r="J372" s="15" t="str">
        <f t="shared" ca="1" si="5"/>
        <v>Adult</v>
      </c>
    </row>
    <row r="373" spans="1:10" x14ac:dyDescent="0.3">
      <c r="A373" s="4" t="s">
        <v>1568</v>
      </c>
      <c r="B373" s="4" t="s">
        <v>665</v>
      </c>
      <c r="C373" s="4" t="s">
        <v>839</v>
      </c>
      <c r="D373" s="31">
        <v>36798</v>
      </c>
      <c r="E373" s="3" t="s">
        <v>7225</v>
      </c>
      <c r="F373" s="3" t="str">
        <f>_xlfn.XLOOKUP(DIM_CUSTOMERS[[#This Row],[Country]],DIM_COUNTRIES!A:A,DIM_COUNTRIES!B:B)</f>
        <v>North America</v>
      </c>
      <c r="G373" s="4" t="s">
        <v>2326</v>
      </c>
      <c r="H373" s="4" t="s">
        <v>6808</v>
      </c>
      <c r="I373" s="15">
        <f ca="1">DATEDIF(DIM_CUSTOMERS[[#This Row],[BirthDate]],TODAY(),"Y")</f>
        <v>24</v>
      </c>
      <c r="J373" s="15" t="str">
        <f t="shared" ca="1" si="5"/>
        <v>Adult</v>
      </c>
    </row>
    <row r="374" spans="1:10" x14ac:dyDescent="0.3">
      <c r="A374" s="4" t="s">
        <v>1635</v>
      </c>
      <c r="B374" s="4" t="s">
        <v>971</v>
      </c>
      <c r="C374" s="4" t="s">
        <v>972</v>
      </c>
      <c r="D374" s="31">
        <v>32914</v>
      </c>
      <c r="E374" s="3" t="s">
        <v>7225</v>
      </c>
      <c r="F374" s="3" t="str">
        <f>_xlfn.XLOOKUP(DIM_CUSTOMERS[[#This Row],[Country]],DIM_COUNTRIES!A:A,DIM_COUNTRIES!B:B)</f>
        <v>North America</v>
      </c>
      <c r="G374" s="4" t="s">
        <v>2326</v>
      </c>
      <c r="H374" s="4" t="s">
        <v>6807</v>
      </c>
      <c r="I374" s="15">
        <f ca="1">DATEDIF(DIM_CUSTOMERS[[#This Row],[BirthDate]],TODAY(),"Y")</f>
        <v>35</v>
      </c>
      <c r="J374" s="15" t="str">
        <f t="shared" ca="1" si="5"/>
        <v>Adult</v>
      </c>
    </row>
    <row r="375" spans="1:10" x14ac:dyDescent="0.3">
      <c r="A375" s="4" t="s">
        <v>1382</v>
      </c>
      <c r="B375" s="4" t="s">
        <v>479</v>
      </c>
      <c r="C375" s="4" t="s">
        <v>480</v>
      </c>
      <c r="D375" s="31">
        <v>27125</v>
      </c>
      <c r="E375" s="3" t="s">
        <v>7225</v>
      </c>
      <c r="F375" s="3" t="str">
        <f>_xlfn.XLOOKUP(DIM_CUSTOMERS[[#This Row],[Country]],DIM_COUNTRIES!A:A,DIM_COUNTRIES!B:B)</f>
        <v>South America</v>
      </c>
      <c r="G375" s="4" t="s">
        <v>2166</v>
      </c>
      <c r="H375" s="4" t="s">
        <v>6807</v>
      </c>
      <c r="I375" s="15">
        <f ca="1">DATEDIF(DIM_CUSTOMERS[[#This Row],[BirthDate]],TODAY(),"Y")</f>
        <v>51</v>
      </c>
      <c r="J375" s="15" t="str">
        <f t="shared" ca="1" si="5"/>
        <v>Adult</v>
      </c>
    </row>
    <row r="376" spans="1:10" x14ac:dyDescent="0.3">
      <c r="A376" s="4" t="s">
        <v>1563</v>
      </c>
      <c r="B376" s="4" t="s">
        <v>829</v>
      </c>
      <c r="C376" s="4" t="s">
        <v>830</v>
      </c>
      <c r="D376" s="31">
        <v>17228</v>
      </c>
      <c r="E376" s="3" t="s">
        <v>7225</v>
      </c>
      <c r="F376" s="3" t="str">
        <f>_xlfn.XLOOKUP(DIM_CUSTOMERS[[#This Row],[Country]],DIM_COUNTRIES!A:A,DIM_COUNTRIES!B:B)</f>
        <v>North America</v>
      </c>
      <c r="G376" s="4" t="s">
        <v>2326</v>
      </c>
      <c r="H376" s="4" t="s">
        <v>6807</v>
      </c>
      <c r="I376" s="15">
        <f ca="1">DATEDIF(DIM_CUSTOMERS[[#This Row],[BirthDate]],TODAY(),"Y")</f>
        <v>78</v>
      </c>
      <c r="J376" s="15" t="str">
        <f t="shared" ca="1" si="5"/>
        <v>Senior</v>
      </c>
    </row>
    <row r="377" spans="1:10" x14ac:dyDescent="0.3">
      <c r="A377" s="4" t="s">
        <v>1243</v>
      </c>
      <c r="B377" s="4" t="s">
        <v>206</v>
      </c>
      <c r="C377" s="4" t="s">
        <v>207</v>
      </c>
      <c r="D377" s="31">
        <v>30789</v>
      </c>
      <c r="E377" s="3" t="s">
        <v>7226</v>
      </c>
      <c r="F377" s="3" t="str">
        <f>_xlfn.XLOOKUP(DIM_CUSTOMERS[[#This Row],[Country]],DIM_COUNTRIES!A:A,DIM_COUNTRIES!B:B)</f>
        <v>North America</v>
      </c>
      <c r="G377" s="4" t="s">
        <v>2326</v>
      </c>
      <c r="H377" s="4" t="s">
        <v>6807</v>
      </c>
      <c r="I377" s="15">
        <f ca="1">DATEDIF(DIM_CUSTOMERS[[#This Row],[BirthDate]],TODAY(),"Y")</f>
        <v>41</v>
      </c>
      <c r="J377" s="15" t="str">
        <f t="shared" ca="1" si="5"/>
        <v>Adult</v>
      </c>
    </row>
    <row r="378" spans="1:10" x14ac:dyDescent="0.3">
      <c r="A378" s="4" t="s">
        <v>1348</v>
      </c>
      <c r="B378" s="4" t="s">
        <v>411</v>
      </c>
      <c r="C378" s="4" t="s">
        <v>412</v>
      </c>
      <c r="D378" s="31">
        <v>36963</v>
      </c>
      <c r="E378" s="3" t="s">
        <v>7225</v>
      </c>
      <c r="F378" s="3" t="str">
        <f>_xlfn.XLOOKUP(DIM_CUSTOMERS[[#This Row],[Country]],DIM_COUNTRIES!A:A,DIM_COUNTRIES!B:B)</f>
        <v>Australia</v>
      </c>
      <c r="G378" s="4" t="s">
        <v>2151</v>
      </c>
      <c r="H378" s="4" t="s">
        <v>6808</v>
      </c>
      <c r="I378" s="15">
        <f ca="1">DATEDIF(DIM_CUSTOMERS[[#This Row],[BirthDate]],TODAY(),"Y")</f>
        <v>24</v>
      </c>
      <c r="J378" s="15" t="str">
        <f t="shared" ca="1" si="5"/>
        <v>Adult</v>
      </c>
    </row>
    <row r="379" spans="1:10" x14ac:dyDescent="0.3">
      <c r="A379" s="4" t="s">
        <v>1588</v>
      </c>
      <c r="B379" s="4" t="s">
        <v>878</v>
      </c>
      <c r="C379" s="4" t="s">
        <v>879</v>
      </c>
      <c r="D379" s="31">
        <v>29403</v>
      </c>
      <c r="E379" s="3" t="s">
        <v>7225</v>
      </c>
      <c r="F379" s="3" t="str">
        <f>_xlfn.XLOOKUP(DIM_CUSTOMERS[[#This Row],[Country]],DIM_COUNTRIES!A:A,DIM_COUNTRIES!B:B)</f>
        <v>North America</v>
      </c>
      <c r="G379" s="4" t="s">
        <v>2326</v>
      </c>
      <c r="H379" s="4" t="s">
        <v>6807</v>
      </c>
      <c r="I379" s="15">
        <f ca="1">DATEDIF(DIM_CUSTOMERS[[#This Row],[BirthDate]],TODAY(),"Y")</f>
        <v>44</v>
      </c>
      <c r="J379" s="15" t="str">
        <f t="shared" ca="1" si="5"/>
        <v>Adult</v>
      </c>
    </row>
    <row r="380" spans="1:10" x14ac:dyDescent="0.3">
      <c r="A380" s="4" t="s">
        <v>1672</v>
      </c>
      <c r="B380" s="4" t="s">
        <v>1040</v>
      </c>
      <c r="C380" s="4" t="s">
        <v>1041</v>
      </c>
      <c r="D380" s="31">
        <v>18423</v>
      </c>
      <c r="E380" s="3" t="s">
        <v>7225</v>
      </c>
      <c r="F380" s="3" t="str">
        <f>_xlfn.XLOOKUP(DIM_CUSTOMERS[[#This Row],[Country]],DIM_COUNTRIES!A:A,DIM_COUNTRIES!B:B)</f>
        <v>North America</v>
      </c>
      <c r="G380" s="4" t="s">
        <v>2326</v>
      </c>
      <c r="H380" s="4" t="s">
        <v>6807</v>
      </c>
      <c r="I380" s="15">
        <f ca="1">DATEDIF(DIM_CUSTOMERS[[#This Row],[BirthDate]],TODAY(),"Y")</f>
        <v>75</v>
      </c>
      <c r="J380" s="15" t="str">
        <f t="shared" ca="1" si="5"/>
        <v>Senior</v>
      </c>
    </row>
    <row r="381" spans="1:10" x14ac:dyDescent="0.3">
      <c r="A381" s="4" t="s">
        <v>1519</v>
      </c>
      <c r="B381" s="4" t="s">
        <v>743</v>
      </c>
      <c r="C381" s="4" t="s">
        <v>744</v>
      </c>
      <c r="D381" s="31">
        <v>34849</v>
      </c>
      <c r="E381" s="3" t="s">
        <v>7226</v>
      </c>
      <c r="F381" s="3" t="str">
        <f>_xlfn.XLOOKUP(DIM_CUSTOMERS[[#This Row],[Country]],DIM_COUNTRIES!A:A,DIM_COUNTRIES!B:B)</f>
        <v>Europe</v>
      </c>
      <c r="G381" s="4" t="s">
        <v>2216</v>
      </c>
      <c r="H381" s="4" t="s">
        <v>6808</v>
      </c>
      <c r="I381" s="15">
        <f ca="1">DATEDIF(DIM_CUSTOMERS[[#This Row],[BirthDate]],TODAY(),"Y")</f>
        <v>30</v>
      </c>
      <c r="J381" s="15" t="str">
        <f t="shared" ca="1" si="5"/>
        <v>Adult</v>
      </c>
    </row>
    <row r="382" spans="1:10" x14ac:dyDescent="0.3">
      <c r="A382" s="4" t="s">
        <v>1497</v>
      </c>
      <c r="B382" s="4" t="s">
        <v>488</v>
      </c>
      <c r="C382" s="4" t="s">
        <v>700</v>
      </c>
      <c r="D382" s="31">
        <v>30110</v>
      </c>
      <c r="E382" s="3" t="s">
        <v>7225</v>
      </c>
      <c r="F382" s="3" t="str">
        <f>_xlfn.XLOOKUP(DIM_CUSTOMERS[[#This Row],[Country]],DIM_COUNTRIES!A:A,DIM_COUNTRIES!B:B)</f>
        <v>North America</v>
      </c>
      <c r="G382" s="4" t="s">
        <v>2326</v>
      </c>
      <c r="H382" s="4" t="s">
        <v>6807</v>
      </c>
      <c r="I382" s="15">
        <f ca="1">DATEDIF(DIM_CUSTOMERS[[#This Row],[BirthDate]],TODAY(),"Y")</f>
        <v>43</v>
      </c>
      <c r="J382" s="15" t="str">
        <f t="shared" ca="1" si="5"/>
        <v>Adult</v>
      </c>
    </row>
    <row r="383" spans="1:10" x14ac:dyDescent="0.3">
      <c r="A383" s="4" t="s">
        <v>1466</v>
      </c>
      <c r="B383" s="4" t="s">
        <v>643</v>
      </c>
      <c r="C383" s="4" t="s">
        <v>644</v>
      </c>
      <c r="D383" s="31">
        <v>37832</v>
      </c>
      <c r="E383" s="3" t="s">
        <v>7226</v>
      </c>
      <c r="F383" s="3" t="str">
        <f>_xlfn.XLOOKUP(DIM_CUSTOMERS[[#This Row],[Country]],DIM_COUNTRIES!A:A,DIM_COUNTRIES!B:B)</f>
        <v>Europe</v>
      </c>
      <c r="G383" s="4" t="s">
        <v>2206</v>
      </c>
      <c r="H383" s="4" t="s">
        <v>6807</v>
      </c>
      <c r="I383" s="15">
        <f ca="1">DATEDIF(DIM_CUSTOMERS[[#This Row],[BirthDate]],TODAY(),"Y")</f>
        <v>21</v>
      </c>
      <c r="J383" s="15" t="str">
        <f t="shared" ca="1" si="5"/>
        <v>Child</v>
      </c>
    </row>
    <row r="384" spans="1:10" x14ac:dyDescent="0.3">
      <c r="A384" s="4" t="s">
        <v>1184</v>
      </c>
      <c r="B384" s="4" t="s">
        <v>89</v>
      </c>
      <c r="C384" s="4" t="s">
        <v>90</v>
      </c>
      <c r="D384" s="31">
        <v>16739</v>
      </c>
      <c r="E384" s="3" t="s">
        <v>7226</v>
      </c>
      <c r="F384" s="3" t="str">
        <f>_xlfn.XLOOKUP(DIM_CUSTOMERS[[#This Row],[Country]],DIM_COUNTRIES!A:A,DIM_COUNTRIES!B:B)</f>
        <v>Europe</v>
      </c>
      <c r="G384" s="4" t="s">
        <v>2280</v>
      </c>
      <c r="H384" s="4" t="s">
        <v>6807</v>
      </c>
      <c r="I384" s="15">
        <f ca="1">DATEDIF(DIM_CUSTOMERS[[#This Row],[BirthDate]],TODAY(),"Y")</f>
        <v>79</v>
      </c>
      <c r="J384" s="15" t="str">
        <f t="shared" ca="1" si="5"/>
        <v>Senior</v>
      </c>
    </row>
    <row r="385" spans="1:10" x14ac:dyDescent="0.3">
      <c r="A385" s="4" t="s">
        <v>1478</v>
      </c>
      <c r="B385" s="4" t="s">
        <v>665</v>
      </c>
      <c r="C385" s="4" t="s">
        <v>666</v>
      </c>
      <c r="D385" s="31">
        <v>36901</v>
      </c>
      <c r="E385" s="3" t="s">
        <v>7226</v>
      </c>
      <c r="F385" s="3" t="str">
        <f>_xlfn.XLOOKUP(DIM_CUSTOMERS[[#This Row],[Country]],DIM_COUNTRIES!A:A,DIM_COUNTRIES!B:B)</f>
        <v>Europe</v>
      </c>
      <c r="G385" s="4" t="s">
        <v>2206</v>
      </c>
      <c r="H385" s="4" t="s">
        <v>6808</v>
      </c>
      <c r="I385" s="15">
        <f ca="1">DATEDIF(DIM_CUSTOMERS[[#This Row],[BirthDate]],TODAY(),"Y")</f>
        <v>24</v>
      </c>
      <c r="J385" s="15" t="str">
        <f t="shared" ca="1" si="5"/>
        <v>Adult</v>
      </c>
    </row>
    <row r="386" spans="1:10" x14ac:dyDescent="0.3">
      <c r="A386" s="4" t="s">
        <v>1237</v>
      </c>
      <c r="B386" s="4" t="s">
        <v>194</v>
      </c>
      <c r="C386" s="4" t="s">
        <v>195</v>
      </c>
      <c r="D386" s="31">
        <v>27898</v>
      </c>
      <c r="E386" s="3" t="s">
        <v>7225</v>
      </c>
      <c r="F386" s="3" t="str">
        <f>_xlfn.XLOOKUP(DIM_CUSTOMERS[[#This Row],[Country]],DIM_COUNTRIES!A:A,DIM_COUNTRIES!B:B)</f>
        <v>Europe</v>
      </c>
      <c r="G386" s="4" t="s">
        <v>2304</v>
      </c>
      <c r="H386" s="4" t="s">
        <v>6807</v>
      </c>
      <c r="I386" s="15">
        <f ca="1">DATEDIF(DIM_CUSTOMERS[[#This Row],[BirthDate]],TODAY(),"Y")</f>
        <v>49</v>
      </c>
      <c r="J386" s="15" t="str">
        <f t="shared" ref="J386:J449" ca="1" si="6">IF(I386&lt;23, "Child", IF(I386&lt;65, "Adult", "Senior"))</f>
        <v>Adult</v>
      </c>
    </row>
    <row r="387" spans="1:10" x14ac:dyDescent="0.3">
      <c r="A387" s="4" t="s">
        <v>1317</v>
      </c>
      <c r="B387" s="4" t="s">
        <v>351</v>
      </c>
      <c r="C387" s="4" t="s">
        <v>352</v>
      </c>
      <c r="D387" s="31">
        <v>29993</v>
      </c>
      <c r="E387" s="3" t="s">
        <v>7226</v>
      </c>
      <c r="F387" s="3" t="str">
        <f>_xlfn.XLOOKUP(DIM_CUSTOMERS[[#This Row],[Country]],DIM_COUNTRIES!A:A,DIM_COUNTRIES!B:B)</f>
        <v>North America</v>
      </c>
      <c r="G387" s="4" t="s">
        <v>2326</v>
      </c>
      <c r="H387" s="4" t="s">
        <v>6807</v>
      </c>
      <c r="I387" s="15">
        <f ca="1">DATEDIF(DIM_CUSTOMERS[[#This Row],[BirthDate]],TODAY(),"Y")</f>
        <v>43</v>
      </c>
      <c r="J387" s="15" t="str">
        <f t="shared" ca="1" si="6"/>
        <v>Adult</v>
      </c>
    </row>
    <row r="388" spans="1:10" x14ac:dyDescent="0.3">
      <c r="A388" s="4" t="s">
        <v>1490</v>
      </c>
      <c r="B388" s="4" t="s">
        <v>687</v>
      </c>
      <c r="C388" s="4" t="s">
        <v>688</v>
      </c>
      <c r="D388" s="31">
        <v>17798</v>
      </c>
      <c r="E388" s="3" t="s">
        <v>7226</v>
      </c>
      <c r="F388" s="3" t="str">
        <f>_xlfn.XLOOKUP(DIM_CUSTOMERS[[#This Row],[Country]],DIM_COUNTRIES!A:A,DIM_COUNTRIES!B:B)</f>
        <v>Africa</v>
      </c>
      <c r="G388" s="4" t="s">
        <v>2211</v>
      </c>
      <c r="H388" s="4" t="s">
        <v>6807</v>
      </c>
      <c r="I388" s="15">
        <f ca="1">DATEDIF(DIM_CUSTOMERS[[#This Row],[BirthDate]],TODAY(),"Y")</f>
        <v>76</v>
      </c>
      <c r="J388" s="15" t="str">
        <f t="shared" ca="1" si="6"/>
        <v>Senior</v>
      </c>
    </row>
    <row r="389" spans="1:10" x14ac:dyDescent="0.3">
      <c r="A389" s="4" t="s">
        <v>1443</v>
      </c>
      <c r="B389" s="4" t="s">
        <v>598</v>
      </c>
      <c r="C389" s="4" t="s">
        <v>599</v>
      </c>
      <c r="D389" s="31">
        <v>38723</v>
      </c>
      <c r="E389" s="3" t="s">
        <v>7225</v>
      </c>
      <c r="F389" s="3" t="str">
        <f>_xlfn.XLOOKUP(DIM_CUSTOMERS[[#This Row],[Country]],DIM_COUNTRIES!A:A,DIM_COUNTRIES!B:B)</f>
        <v>Central America</v>
      </c>
      <c r="G389" s="4" t="s">
        <v>2190</v>
      </c>
      <c r="H389" s="4" t="s">
        <v>6808</v>
      </c>
      <c r="I389" s="15">
        <f ca="1">DATEDIF(DIM_CUSTOMERS[[#This Row],[BirthDate]],TODAY(),"Y")</f>
        <v>19</v>
      </c>
      <c r="J389" s="15" t="str">
        <f t="shared" ca="1" si="6"/>
        <v>Child</v>
      </c>
    </row>
    <row r="390" spans="1:10" x14ac:dyDescent="0.3">
      <c r="A390" s="4" t="s">
        <v>1185</v>
      </c>
      <c r="B390" s="4" t="s">
        <v>91</v>
      </c>
      <c r="C390" s="4" t="s">
        <v>92</v>
      </c>
      <c r="D390" s="31">
        <v>26565</v>
      </c>
      <c r="E390" s="3" t="s">
        <v>7225</v>
      </c>
      <c r="F390" s="3" t="str">
        <f>_xlfn.XLOOKUP(DIM_CUSTOMERS[[#This Row],[Country]],DIM_COUNTRIES!A:A,DIM_COUNTRIES!B:B)</f>
        <v>Europe</v>
      </c>
      <c r="G390" s="4" t="s">
        <v>2299</v>
      </c>
      <c r="H390" s="4" t="s">
        <v>6807</v>
      </c>
      <c r="I390" s="15">
        <f ca="1">DATEDIF(DIM_CUSTOMERS[[#This Row],[BirthDate]],TODAY(),"Y")</f>
        <v>52</v>
      </c>
      <c r="J390" s="15" t="str">
        <f t="shared" ca="1" si="6"/>
        <v>Adult</v>
      </c>
    </row>
    <row r="391" spans="1:10" x14ac:dyDescent="0.3">
      <c r="A391" s="4" t="s">
        <v>1245</v>
      </c>
      <c r="B391" s="4" t="s">
        <v>210</v>
      </c>
      <c r="C391" s="4" t="s">
        <v>211</v>
      </c>
      <c r="D391" s="31">
        <v>17087</v>
      </c>
      <c r="E391" s="3" t="s">
        <v>7225</v>
      </c>
      <c r="F391" s="3" t="str">
        <f>_xlfn.XLOOKUP(DIM_CUSTOMERS[[#This Row],[Country]],DIM_COUNTRIES!A:A,DIM_COUNTRIES!B:B)</f>
        <v>Europe</v>
      </c>
      <c r="G391" s="4" t="s">
        <v>2224</v>
      </c>
      <c r="H391" s="4" t="s">
        <v>6807</v>
      </c>
      <c r="I391" s="15">
        <f ca="1">DATEDIF(DIM_CUSTOMERS[[#This Row],[BirthDate]],TODAY(),"Y")</f>
        <v>78</v>
      </c>
      <c r="J391" s="15" t="str">
        <f t="shared" ca="1" si="6"/>
        <v>Senior</v>
      </c>
    </row>
    <row r="392" spans="1:10" x14ac:dyDescent="0.3">
      <c r="A392" s="4" t="s">
        <v>1146</v>
      </c>
      <c r="B392" s="4" t="s">
        <v>13</v>
      </c>
      <c r="C392" s="4" t="s">
        <v>14</v>
      </c>
      <c r="D392" s="31">
        <v>34741</v>
      </c>
      <c r="E392" s="3" t="s">
        <v>7225</v>
      </c>
      <c r="F392" s="3" t="str">
        <f>_xlfn.XLOOKUP(DIM_CUSTOMERS[[#This Row],[Country]],DIM_COUNTRIES!A:A,DIM_COUNTRIES!B:B)</f>
        <v>North America</v>
      </c>
      <c r="G392" s="4" t="s">
        <v>2326</v>
      </c>
      <c r="H392" s="4" t="s">
        <v>6808</v>
      </c>
      <c r="I392" s="15">
        <f ca="1">DATEDIF(DIM_CUSTOMERS[[#This Row],[BirthDate]],TODAY(),"Y")</f>
        <v>30</v>
      </c>
      <c r="J392" s="15" t="str">
        <f t="shared" ca="1" si="6"/>
        <v>Adult</v>
      </c>
    </row>
    <row r="393" spans="1:10" x14ac:dyDescent="0.3">
      <c r="A393" s="4" t="s">
        <v>1218</v>
      </c>
      <c r="B393" s="4" t="s">
        <v>156</v>
      </c>
      <c r="C393" s="4" t="s">
        <v>157</v>
      </c>
      <c r="D393" s="31">
        <v>27036</v>
      </c>
      <c r="E393" s="3" t="s">
        <v>7225</v>
      </c>
      <c r="F393" s="3" t="str">
        <f>_xlfn.XLOOKUP(DIM_CUSTOMERS[[#This Row],[Country]],DIM_COUNTRIES!A:A,DIM_COUNTRIES!B:B)</f>
        <v>North America</v>
      </c>
      <c r="G393" s="4" t="s">
        <v>2326</v>
      </c>
      <c r="H393" s="4" t="s">
        <v>6807</v>
      </c>
      <c r="I393" s="15">
        <f ca="1">DATEDIF(DIM_CUSTOMERS[[#This Row],[BirthDate]],TODAY(),"Y")</f>
        <v>51</v>
      </c>
      <c r="J393" s="15" t="str">
        <f t="shared" ca="1" si="6"/>
        <v>Adult</v>
      </c>
    </row>
    <row r="394" spans="1:10" x14ac:dyDescent="0.3">
      <c r="A394" s="4" t="s">
        <v>1339</v>
      </c>
      <c r="B394" s="4" t="s">
        <v>393</v>
      </c>
      <c r="C394" s="4" t="s">
        <v>394</v>
      </c>
      <c r="D394" s="31">
        <v>36187</v>
      </c>
      <c r="E394" s="3" t="s">
        <v>7225</v>
      </c>
      <c r="F394" s="3" t="str">
        <f>_xlfn.XLOOKUP(DIM_CUSTOMERS[[#This Row],[Country]],DIM_COUNTRIES!A:A,DIM_COUNTRIES!B:B)</f>
        <v>South America</v>
      </c>
      <c r="G394" s="4" t="s">
        <v>2149</v>
      </c>
      <c r="H394" s="4" t="s">
        <v>6807</v>
      </c>
      <c r="I394" s="15">
        <f ca="1">DATEDIF(DIM_CUSTOMERS[[#This Row],[BirthDate]],TODAY(),"Y")</f>
        <v>26</v>
      </c>
      <c r="J394" s="15" t="str">
        <f t="shared" ca="1" si="6"/>
        <v>Adult</v>
      </c>
    </row>
    <row r="395" spans="1:10" x14ac:dyDescent="0.3">
      <c r="A395" s="4" t="s">
        <v>1338</v>
      </c>
      <c r="B395" s="4" t="s">
        <v>391</v>
      </c>
      <c r="C395" s="4" t="s">
        <v>392</v>
      </c>
      <c r="D395" s="31">
        <v>24487</v>
      </c>
      <c r="E395" s="3" t="s">
        <v>7226</v>
      </c>
      <c r="F395" s="3" t="str">
        <f>_xlfn.XLOOKUP(DIM_CUSTOMERS[[#This Row],[Country]],DIM_COUNTRIES!A:A,DIM_COUNTRIES!B:B)</f>
        <v>Africa</v>
      </c>
      <c r="G395" s="4" t="s">
        <v>2147</v>
      </c>
      <c r="H395" s="4" t="s">
        <v>6807</v>
      </c>
      <c r="I395" s="15">
        <f ca="1">DATEDIF(DIM_CUSTOMERS[[#This Row],[BirthDate]],TODAY(),"Y")</f>
        <v>58</v>
      </c>
      <c r="J395" s="15" t="str">
        <f t="shared" ca="1" si="6"/>
        <v>Adult</v>
      </c>
    </row>
    <row r="396" spans="1:10" x14ac:dyDescent="0.3">
      <c r="A396" s="4" t="s">
        <v>1456</v>
      </c>
      <c r="B396" s="4" t="s">
        <v>624</v>
      </c>
      <c r="C396" s="4" t="s">
        <v>625</v>
      </c>
      <c r="D396" s="31">
        <v>17754</v>
      </c>
      <c r="E396" s="3" t="s">
        <v>7226</v>
      </c>
      <c r="F396" s="3" t="str">
        <f>_xlfn.XLOOKUP(DIM_CUSTOMERS[[#This Row],[Country]],DIM_COUNTRIES!A:A,DIM_COUNTRIES!B:B)</f>
        <v>North America</v>
      </c>
      <c r="G396" s="4" t="s">
        <v>2326</v>
      </c>
      <c r="H396" s="4" t="s">
        <v>6807</v>
      </c>
      <c r="I396" s="15">
        <f ca="1">DATEDIF(DIM_CUSTOMERS[[#This Row],[BirthDate]],TODAY(),"Y")</f>
        <v>76</v>
      </c>
      <c r="J396" s="15" t="str">
        <f t="shared" ca="1" si="6"/>
        <v>Senior</v>
      </c>
    </row>
    <row r="397" spans="1:10" x14ac:dyDescent="0.3">
      <c r="A397" s="4" t="s">
        <v>1444</v>
      </c>
      <c r="B397" s="4" t="s">
        <v>600</v>
      </c>
      <c r="C397" s="4" t="s">
        <v>601</v>
      </c>
      <c r="D397" s="31">
        <v>23983</v>
      </c>
      <c r="E397" s="3" t="s">
        <v>7225</v>
      </c>
      <c r="F397" s="3" t="str">
        <f>_xlfn.XLOOKUP(DIM_CUSTOMERS[[#This Row],[Country]],DIM_COUNTRIES!A:A,DIM_COUNTRIES!B:B)</f>
        <v>Asia</v>
      </c>
      <c r="G397" s="4" t="s">
        <v>2191</v>
      </c>
      <c r="H397" s="4" t="s">
        <v>6807</v>
      </c>
      <c r="I397" s="15">
        <f ca="1">DATEDIF(DIM_CUSTOMERS[[#This Row],[BirthDate]],TODAY(),"Y")</f>
        <v>59</v>
      </c>
      <c r="J397" s="15" t="str">
        <f t="shared" ca="1" si="6"/>
        <v>Adult</v>
      </c>
    </row>
    <row r="398" spans="1:10" x14ac:dyDescent="0.3">
      <c r="A398" s="4" t="s">
        <v>1389</v>
      </c>
      <c r="B398" s="4" t="s">
        <v>492</v>
      </c>
      <c r="C398" s="4" t="s">
        <v>493</v>
      </c>
      <c r="D398" s="31">
        <v>29406</v>
      </c>
      <c r="E398" s="3" t="s">
        <v>7226</v>
      </c>
      <c r="F398" s="3" t="str">
        <f>_xlfn.XLOOKUP(DIM_CUSTOMERS[[#This Row],[Country]],DIM_COUNTRIES!A:A,DIM_COUNTRIES!B:B)</f>
        <v>Africa</v>
      </c>
      <c r="G398" s="4" t="s">
        <v>2170</v>
      </c>
      <c r="H398" s="4" t="s">
        <v>6807</v>
      </c>
      <c r="I398" s="15">
        <f ca="1">DATEDIF(DIM_CUSTOMERS[[#This Row],[BirthDate]],TODAY(),"Y")</f>
        <v>44</v>
      </c>
      <c r="J398" s="15" t="str">
        <f t="shared" ca="1" si="6"/>
        <v>Adult</v>
      </c>
    </row>
    <row r="399" spans="1:10" x14ac:dyDescent="0.3">
      <c r="A399" s="4" t="s">
        <v>1364</v>
      </c>
      <c r="B399" s="4" t="s">
        <v>443</v>
      </c>
      <c r="C399" s="4" t="s">
        <v>444</v>
      </c>
      <c r="D399" s="31">
        <v>18075</v>
      </c>
      <c r="E399" s="3" t="s">
        <v>7226</v>
      </c>
      <c r="F399" s="3" t="str">
        <f>_xlfn.XLOOKUP(DIM_CUSTOMERS[[#This Row],[Country]],DIM_COUNTRIES!A:A,DIM_COUNTRIES!B:B)</f>
        <v>Asia</v>
      </c>
      <c r="G399" s="4" t="s">
        <v>2156</v>
      </c>
      <c r="H399" s="4" t="s">
        <v>6807</v>
      </c>
      <c r="I399" s="15">
        <f ca="1">DATEDIF(DIM_CUSTOMERS[[#This Row],[BirthDate]],TODAY(),"Y")</f>
        <v>75</v>
      </c>
      <c r="J399" s="15" t="str">
        <f t="shared" ca="1" si="6"/>
        <v>Senior</v>
      </c>
    </row>
    <row r="400" spans="1:10" x14ac:dyDescent="0.3">
      <c r="A400" s="4" t="s">
        <v>1344</v>
      </c>
      <c r="B400" s="4" t="s">
        <v>403</v>
      </c>
      <c r="C400" s="4" t="s">
        <v>404</v>
      </c>
      <c r="D400" s="31">
        <v>39084</v>
      </c>
      <c r="E400" s="3" t="s">
        <v>7225</v>
      </c>
      <c r="F400" s="3" t="str">
        <f>_xlfn.XLOOKUP(DIM_CUSTOMERS[[#This Row],[Country]],DIM_COUNTRIES!A:A,DIM_COUNTRIES!B:B)</f>
        <v>South America</v>
      </c>
      <c r="G400" s="4" t="s">
        <v>2149</v>
      </c>
      <c r="H400" s="4" t="s">
        <v>6807</v>
      </c>
      <c r="I400" s="15">
        <f ca="1">DATEDIF(DIM_CUSTOMERS[[#This Row],[BirthDate]],TODAY(),"Y")</f>
        <v>18</v>
      </c>
      <c r="J400" s="15" t="str">
        <f t="shared" ca="1" si="6"/>
        <v>Child</v>
      </c>
    </row>
    <row r="401" spans="1:10" x14ac:dyDescent="0.3">
      <c r="A401" s="4" t="s">
        <v>1176</v>
      </c>
      <c r="B401" s="4" t="s">
        <v>73</v>
      </c>
      <c r="C401" s="4" t="s">
        <v>74</v>
      </c>
      <c r="D401" s="31">
        <v>29309</v>
      </c>
      <c r="E401" s="3" t="s">
        <v>7226</v>
      </c>
      <c r="F401" s="3" t="str">
        <f>_xlfn.XLOOKUP(DIM_CUSTOMERS[[#This Row],[Country]],DIM_COUNTRIES!A:A,DIM_COUNTRIES!B:B)</f>
        <v>Europe</v>
      </c>
      <c r="G401" s="4" t="s">
        <v>2280</v>
      </c>
      <c r="H401" s="4" t="s">
        <v>6807</v>
      </c>
      <c r="I401" s="15">
        <f ca="1">DATEDIF(DIM_CUSTOMERS[[#This Row],[BirthDate]],TODAY(),"Y")</f>
        <v>45</v>
      </c>
      <c r="J401" s="15" t="str">
        <f t="shared" ca="1" si="6"/>
        <v>Adult</v>
      </c>
    </row>
    <row r="402" spans="1:10" x14ac:dyDescent="0.3">
      <c r="A402" s="4" t="s">
        <v>1341</v>
      </c>
      <c r="B402" s="4" t="s">
        <v>397</v>
      </c>
      <c r="C402" s="4" t="s">
        <v>398</v>
      </c>
      <c r="D402" s="31">
        <v>38067</v>
      </c>
      <c r="E402" s="3" t="s">
        <v>7226</v>
      </c>
      <c r="F402" s="3" t="str">
        <f>_xlfn.XLOOKUP(DIM_CUSTOMERS[[#This Row],[Country]],DIM_COUNTRIES!A:A,DIM_COUNTRIES!B:B)</f>
        <v>North America</v>
      </c>
      <c r="G402" s="4" t="s">
        <v>2326</v>
      </c>
      <c r="H402" s="4" t="s">
        <v>6807</v>
      </c>
      <c r="I402" s="15">
        <f ca="1">DATEDIF(DIM_CUSTOMERS[[#This Row],[BirthDate]],TODAY(),"Y")</f>
        <v>21</v>
      </c>
      <c r="J402" s="15" t="str">
        <f t="shared" ca="1" si="6"/>
        <v>Child</v>
      </c>
    </row>
    <row r="403" spans="1:10" x14ac:dyDescent="0.3">
      <c r="A403" s="4" t="s">
        <v>1470</v>
      </c>
      <c r="B403" s="4" t="s">
        <v>651</v>
      </c>
      <c r="C403" s="4" t="s">
        <v>652</v>
      </c>
      <c r="D403" s="31">
        <v>18101</v>
      </c>
      <c r="E403" s="3" t="s">
        <v>7226</v>
      </c>
      <c r="F403" s="3" t="str">
        <f>_xlfn.XLOOKUP(DIM_CUSTOMERS[[#This Row],[Country]],DIM_COUNTRIES!A:A,DIM_COUNTRIES!B:B)</f>
        <v>Europe</v>
      </c>
      <c r="G403" s="4" t="s">
        <v>2206</v>
      </c>
      <c r="H403" s="4" t="s">
        <v>6807</v>
      </c>
      <c r="I403" s="15">
        <f ca="1">DATEDIF(DIM_CUSTOMERS[[#This Row],[BirthDate]],TODAY(),"Y")</f>
        <v>75</v>
      </c>
      <c r="J403" s="15" t="str">
        <f t="shared" ca="1" si="6"/>
        <v>Senior</v>
      </c>
    </row>
    <row r="404" spans="1:10" x14ac:dyDescent="0.3">
      <c r="A404" s="4" t="s">
        <v>1387</v>
      </c>
      <c r="B404" s="4" t="s">
        <v>488</v>
      </c>
      <c r="C404" s="4" t="s">
        <v>489</v>
      </c>
      <c r="D404" s="31">
        <v>22472</v>
      </c>
      <c r="E404" s="3" t="s">
        <v>7225</v>
      </c>
      <c r="F404" s="3" t="str">
        <f>_xlfn.XLOOKUP(DIM_CUSTOMERS[[#This Row],[Country]],DIM_COUNTRIES!A:A,DIM_COUNTRIES!B:B)</f>
        <v>Europe</v>
      </c>
      <c r="G404" s="4" t="s">
        <v>2168</v>
      </c>
      <c r="H404" s="4" t="s">
        <v>6807</v>
      </c>
      <c r="I404" s="15">
        <f ca="1">DATEDIF(DIM_CUSTOMERS[[#This Row],[BirthDate]],TODAY(),"Y")</f>
        <v>63</v>
      </c>
      <c r="J404" s="15" t="str">
        <f t="shared" ca="1" si="6"/>
        <v>Adult</v>
      </c>
    </row>
    <row r="405" spans="1:10" x14ac:dyDescent="0.3">
      <c r="A405" s="4" t="s">
        <v>1587</v>
      </c>
      <c r="B405" s="4" t="s">
        <v>876</v>
      </c>
      <c r="C405" s="4" t="s">
        <v>877</v>
      </c>
      <c r="D405" s="31">
        <v>31795</v>
      </c>
      <c r="E405" s="3" t="s">
        <v>7225</v>
      </c>
      <c r="F405" s="3" t="str">
        <f>_xlfn.XLOOKUP(DIM_CUSTOMERS[[#This Row],[Country]],DIM_COUNTRIES!A:A,DIM_COUNTRIES!B:B)</f>
        <v>North America</v>
      </c>
      <c r="G405" s="4" t="s">
        <v>2326</v>
      </c>
      <c r="H405" s="4" t="s">
        <v>6807</v>
      </c>
      <c r="I405" s="15">
        <f ca="1">DATEDIF(DIM_CUSTOMERS[[#This Row],[BirthDate]],TODAY(),"Y")</f>
        <v>38</v>
      </c>
      <c r="J405" s="15" t="str">
        <f t="shared" ca="1" si="6"/>
        <v>Adult</v>
      </c>
    </row>
    <row r="406" spans="1:10" x14ac:dyDescent="0.3">
      <c r="A406" s="4" t="s">
        <v>1622</v>
      </c>
      <c r="B406" s="4" t="s">
        <v>946</v>
      </c>
      <c r="C406" s="4" t="s">
        <v>947</v>
      </c>
      <c r="D406" s="31">
        <v>37345</v>
      </c>
      <c r="E406" s="3" t="s">
        <v>7225</v>
      </c>
      <c r="F406" s="3" t="str">
        <f>_xlfn.XLOOKUP(DIM_CUSTOMERS[[#This Row],[Country]],DIM_COUNTRIES!A:A,DIM_COUNTRIES!B:B)</f>
        <v>North America</v>
      </c>
      <c r="G406" s="4" t="s">
        <v>2326</v>
      </c>
      <c r="H406" s="4" t="s">
        <v>6807</v>
      </c>
      <c r="I406" s="15">
        <f ca="1">DATEDIF(DIM_CUSTOMERS[[#This Row],[BirthDate]],TODAY(),"Y")</f>
        <v>23</v>
      </c>
      <c r="J406" s="15" t="str">
        <f t="shared" ca="1" si="6"/>
        <v>Adult</v>
      </c>
    </row>
    <row r="407" spans="1:10" x14ac:dyDescent="0.3">
      <c r="A407" s="4" t="s">
        <v>1180</v>
      </c>
      <c r="B407" s="4" t="s">
        <v>81</v>
      </c>
      <c r="C407" s="4" t="s">
        <v>82</v>
      </c>
      <c r="D407" s="31">
        <v>25417</v>
      </c>
      <c r="E407" s="3" t="s">
        <v>7226</v>
      </c>
      <c r="F407" s="3" t="str">
        <f>_xlfn.XLOOKUP(DIM_CUSTOMERS[[#This Row],[Country]],DIM_COUNTRIES!A:A,DIM_COUNTRIES!B:B)</f>
        <v>Africa</v>
      </c>
      <c r="G407" s="4" t="s">
        <v>2301</v>
      </c>
      <c r="H407" s="4" t="s">
        <v>6807</v>
      </c>
      <c r="I407" s="15">
        <f ca="1">DATEDIF(DIM_CUSTOMERS[[#This Row],[BirthDate]],TODAY(),"Y")</f>
        <v>55</v>
      </c>
      <c r="J407" s="15" t="str">
        <f t="shared" ca="1" si="6"/>
        <v>Adult</v>
      </c>
    </row>
    <row r="408" spans="1:10" x14ac:dyDescent="0.3">
      <c r="A408" s="4" t="s">
        <v>1304</v>
      </c>
      <c r="B408" s="4" t="s">
        <v>325</v>
      </c>
      <c r="C408" s="4" t="s">
        <v>326</v>
      </c>
      <c r="D408" s="31">
        <v>32256</v>
      </c>
      <c r="E408" s="3" t="s">
        <v>7225</v>
      </c>
      <c r="F408" s="3" t="str">
        <f>_xlfn.XLOOKUP(DIM_CUSTOMERS[[#This Row],[Country]],DIM_COUNTRIES!A:A,DIM_COUNTRIES!B:B)</f>
        <v>North America</v>
      </c>
      <c r="G408" s="4" t="s">
        <v>2326</v>
      </c>
      <c r="H408" s="4" t="s">
        <v>6807</v>
      </c>
      <c r="I408" s="15">
        <f ca="1">DATEDIF(DIM_CUSTOMERS[[#This Row],[BirthDate]],TODAY(),"Y")</f>
        <v>37</v>
      </c>
      <c r="J408" s="15" t="str">
        <f t="shared" ca="1" si="6"/>
        <v>Adult</v>
      </c>
    </row>
    <row r="409" spans="1:10" x14ac:dyDescent="0.3">
      <c r="A409" s="4" t="s">
        <v>1385</v>
      </c>
      <c r="B409" s="4" t="s">
        <v>485</v>
      </c>
      <c r="C409" s="4" t="s">
        <v>486</v>
      </c>
      <c r="D409" s="31">
        <v>23477</v>
      </c>
      <c r="E409" s="3" t="s">
        <v>7225</v>
      </c>
      <c r="F409" s="3" t="str">
        <f>_xlfn.XLOOKUP(DIM_CUSTOMERS[[#This Row],[Country]],DIM_COUNTRIES!A:A,DIM_COUNTRIES!B:B)</f>
        <v>Asia</v>
      </c>
      <c r="G409" s="4" t="s">
        <v>2167</v>
      </c>
      <c r="H409" s="4" t="s">
        <v>6807</v>
      </c>
      <c r="I409" s="15">
        <f ca="1">DATEDIF(DIM_CUSTOMERS[[#This Row],[BirthDate]],TODAY(),"Y")</f>
        <v>61</v>
      </c>
      <c r="J409" s="15" t="str">
        <f t="shared" ca="1" si="6"/>
        <v>Adult</v>
      </c>
    </row>
    <row r="410" spans="1:10" x14ac:dyDescent="0.3">
      <c r="A410" s="4" t="s">
        <v>1430</v>
      </c>
      <c r="B410" s="4" t="s">
        <v>573</v>
      </c>
      <c r="C410" s="4" t="s">
        <v>574</v>
      </c>
      <c r="D410" s="31">
        <v>35699</v>
      </c>
      <c r="E410" s="3" t="s">
        <v>7225</v>
      </c>
      <c r="F410" s="3" t="str">
        <f>_xlfn.XLOOKUP(DIM_CUSTOMERS[[#This Row],[Country]],DIM_COUNTRIES!A:A,DIM_COUNTRIES!B:B)</f>
        <v>North America</v>
      </c>
      <c r="G410" s="4" t="s">
        <v>2326</v>
      </c>
      <c r="H410" s="4" t="s">
        <v>6807</v>
      </c>
      <c r="I410" s="15">
        <f ca="1">DATEDIF(DIM_CUSTOMERS[[#This Row],[BirthDate]],TODAY(),"Y")</f>
        <v>27</v>
      </c>
      <c r="J410" s="15" t="str">
        <f t="shared" ca="1" si="6"/>
        <v>Adult</v>
      </c>
    </row>
    <row r="411" spans="1:10" x14ac:dyDescent="0.3">
      <c r="A411" s="4" t="s">
        <v>1699</v>
      </c>
      <c r="B411" s="4" t="s">
        <v>1093</v>
      </c>
      <c r="C411" s="4" t="s">
        <v>1094</v>
      </c>
      <c r="D411" s="31">
        <v>36975</v>
      </c>
      <c r="E411" s="3" t="s">
        <v>7226</v>
      </c>
      <c r="F411" s="3" t="str">
        <f>_xlfn.XLOOKUP(DIM_CUSTOMERS[[#This Row],[Country]],DIM_COUNTRIES!A:A,DIM_COUNTRIES!B:B)</f>
        <v>North America</v>
      </c>
      <c r="G411" s="4" t="s">
        <v>2326</v>
      </c>
      <c r="H411" s="4" t="s">
        <v>6807</v>
      </c>
      <c r="I411" s="15">
        <f ca="1">DATEDIF(DIM_CUSTOMERS[[#This Row],[BirthDate]],TODAY(),"Y")</f>
        <v>24</v>
      </c>
      <c r="J411" s="15" t="str">
        <f t="shared" ca="1" si="6"/>
        <v>Adult</v>
      </c>
    </row>
    <row r="412" spans="1:10" x14ac:dyDescent="0.3">
      <c r="A412" s="4" t="s">
        <v>1277</v>
      </c>
      <c r="B412" s="4" t="s">
        <v>273</v>
      </c>
      <c r="C412" s="4" t="s">
        <v>274</v>
      </c>
      <c r="D412" s="31">
        <v>29517</v>
      </c>
      <c r="E412" s="3" t="s">
        <v>7225</v>
      </c>
      <c r="F412" s="3" t="str">
        <f>_xlfn.XLOOKUP(DIM_CUSTOMERS[[#This Row],[Country]],DIM_COUNTRIES!A:A,DIM_COUNTRIES!B:B)</f>
        <v>North America</v>
      </c>
      <c r="G412" s="4" t="s">
        <v>2326</v>
      </c>
      <c r="H412" s="4" t="s">
        <v>6807</v>
      </c>
      <c r="I412" s="15">
        <f ca="1">DATEDIF(DIM_CUSTOMERS[[#This Row],[BirthDate]],TODAY(),"Y")</f>
        <v>44</v>
      </c>
      <c r="J412" s="15" t="str">
        <f t="shared" ca="1" si="6"/>
        <v>Adult</v>
      </c>
    </row>
    <row r="413" spans="1:10" x14ac:dyDescent="0.3">
      <c r="A413" s="4" t="s">
        <v>1375</v>
      </c>
      <c r="B413" s="4" t="s">
        <v>465</v>
      </c>
      <c r="C413" s="4" t="s">
        <v>466</v>
      </c>
      <c r="D413" s="31">
        <v>35881</v>
      </c>
      <c r="E413" s="3" t="s">
        <v>7225</v>
      </c>
      <c r="F413" s="3" t="str">
        <f>_xlfn.XLOOKUP(DIM_CUSTOMERS[[#This Row],[Country]],DIM_COUNTRIES!A:A,DIM_COUNTRIES!B:B)</f>
        <v>North America</v>
      </c>
      <c r="G413" s="4" t="s">
        <v>2326</v>
      </c>
      <c r="H413" s="4" t="s">
        <v>6807</v>
      </c>
      <c r="I413" s="15">
        <f ca="1">DATEDIF(DIM_CUSTOMERS[[#This Row],[BirthDate]],TODAY(),"Y")</f>
        <v>27</v>
      </c>
      <c r="J413" s="15" t="str">
        <f t="shared" ca="1" si="6"/>
        <v>Adult</v>
      </c>
    </row>
    <row r="414" spans="1:10" x14ac:dyDescent="0.3">
      <c r="A414" s="4" t="s">
        <v>1511</v>
      </c>
      <c r="B414" s="4" t="s">
        <v>727</v>
      </c>
      <c r="C414" s="4" t="s">
        <v>728</v>
      </c>
      <c r="D414" s="31">
        <v>34454</v>
      </c>
      <c r="E414" s="3" t="s">
        <v>7226</v>
      </c>
      <c r="F414" s="3" t="str">
        <f>_xlfn.XLOOKUP(DIM_CUSTOMERS[[#This Row],[Country]],DIM_COUNTRIES!A:A,DIM_COUNTRIES!B:B)</f>
        <v>North America</v>
      </c>
      <c r="G414" s="4" t="s">
        <v>2326</v>
      </c>
      <c r="H414" s="4" t="s">
        <v>6808</v>
      </c>
      <c r="I414" s="15">
        <f ca="1">DATEDIF(DIM_CUSTOMERS[[#This Row],[BirthDate]],TODAY(),"Y")</f>
        <v>31</v>
      </c>
      <c r="J414" s="15" t="str">
        <f t="shared" ca="1" si="6"/>
        <v>Adult</v>
      </c>
    </row>
    <row r="415" spans="1:10" x14ac:dyDescent="0.3">
      <c r="A415" s="4" t="s">
        <v>1409</v>
      </c>
      <c r="B415" s="4" t="s">
        <v>532</v>
      </c>
      <c r="C415" s="4" t="s">
        <v>533</v>
      </c>
      <c r="D415" s="31">
        <v>23774</v>
      </c>
      <c r="E415" s="3" t="s">
        <v>7226</v>
      </c>
      <c r="F415" s="3" t="str">
        <f>_xlfn.XLOOKUP(DIM_CUSTOMERS[[#This Row],[Country]],DIM_COUNTRIES!A:A,DIM_COUNTRIES!B:B)</f>
        <v>Asia</v>
      </c>
      <c r="G415" s="4" t="s">
        <v>2178</v>
      </c>
      <c r="H415" s="4" t="s">
        <v>6807</v>
      </c>
      <c r="I415" s="15">
        <f ca="1">DATEDIF(DIM_CUSTOMERS[[#This Row],[BirthDate]],TODAY(),"Y")</f>
        <v>60</v>
      </c>
      <c r="J415" s="15" t="str">
        <f t="shared" ca="1" si="6"/>
        <v>Adult</v>
      </c>
    </row>
    <row r="416" spans="1:10" x14ac:dyDescent="0.3">
      <c r="A416" s="4" t="s">
        <v>1455</v>
      </c>
      <c r="B416" s="4" t="s">
        <v>622</v>
      </c>
      <c r="C416" s="4" t="s">
        <v>623</v>
      </c>
      <c r="D416" s="31">
        <v>31397</v>
      </c>
      <c r="E416" s="3" t="s">
        <v>7225</v>
      </c>
      <c r="F416" s="3" t="str">
        <f>_xlfn.XLOOKUP(DIM_CUSTOMERS[[#This Row],[Country]],DIM_COUNTRIES!A:A,DIM_COUNTRIES!B:B)</f>
        <v>Africa</v>
      </c>
      <c r="G416" s="4" t="s">
        <v>2199</v>
      </c>
      <c r="H416" s="4" t="s">
        <v>6807</v>
      </c>
      <c r="I416" s="15">
        <f ca="1">DATEDIF(DIM_CUSTOMERS[[#This Row],[BirthDate]],TODAY(),"Y")</f>
        <v>39</v>
      </c>
      <c r="J416" s="15" t="str">
        <f t="shared" ca="1" si="6"/>
        <v>Adult</v>
      </c>
    </row>
    <row r="417" spans="1:10" x14ac:dyDescent="0.3">
      <c r="A417" s="4" t="s">
        <v>1379</v>
      </c>
      <c r="B417" s="4" t="s">
        <v>473</v>
      </c>
      <c r="C417" s="4" t="s">
        <v>474</v>
      </c>
      <c r="D417" s="31">
        <v>33735</v>
      </c>
      <c r="E417" s="3" t="s">
        <v>7225</v>
      </c>
      <c r="F417" s="3" t="str">
        <f>_xlfn.XLOOKUP(DIM_CUSTOMERS[[#This Row],[Country]],DIM_COUNTRIES!A:A,DIM_COUNTRIES!B:B)</f>
        <v>Africa</v>
      </c>
      <c r="G417" s="4" t="s">
        <v>2165</v>
      </c>
      <c r="H417" s="4" t="s">
        <v>6807</v>
      </c>
      <c r="I417" s="15">
        <f ca="1">DATEDIF(DIM_CUSTOMERS[[#This Row],[BirthDate]],TODAY(),"Y")</f>
        <v>33</v>
      </c>
      <c r="J417" s="15" t="str">
        <f t="shared" ca="1" si="6"/>
        <v>Adult</v>
      </c>
    </row>
    <row r="418" spans="1:10" x14ac:dyDescent="0.3">
      <c r="A418" s="4" t="s">
        <v>1272</v>
      </c>
      <c r="B418" s="4" t="s">
        <v>264</v>
      </c>
      <c r="C418" s="4" t="s">
        <v>265</v>
      </c>
      <c r="D418" s="31">
        <v>26372</v>
      </c>
      <c r="E418" s="3" t="s">
        <v>7225</v>
      </c>
      <c r="F418" s="3" t="str">
        <f>_xlfn.XLOOKUP(DIM_CUSTOMERS[[#This Row],[Country]],DIM_COUNTRIES!A:A,DIM_COUNTRIES!B:B)</f>
        <v>Asia</v>
      </c>
      <c r="G418" s="4" t="s">
        <v>2235</v>
      </c>
      <c r="H418" s="4" t="s">
        <v>6807</v>
      </c>
      <c r="I418" s="15">
        <f ca="1">DATEDIF(DIM_CUSTOMERS[[#This Row],[BirthDate]],TODAY(),"Y")</f>
        <v>53</v>
      </c>
      <c r="J418" s="15" t="str">
        <f t="shared" ca="1" si="6"/>
        <v>Adult</v>
      </c>
    </row>
    <row r="419" spans="1:10" x14ac:dyDescent="0.3">
      <c r="A419" s="4" t="s">
        <v>1457</v>
      </c>
      <c r="B419" s="4" t="s">
        <v>626</v>
      </c>
      <c r="C419" s="4" t="s">
        <v>627</v>
      </c>
      <c r="D419" s="31">
        <v>24855</v>
      </c>
      <c r="E419" s="3" t="s">
        <v>7226</v>
      </c>
      <c r="F419" s="3" t="str">
        <f>_xlfn.XLOOKUP(DIM_CUSTOMERS[[#This Row],[Country]],DIM_COUNTRIES!A:A,DIM_COUNTRIES!B:B)</f>
        <v>North America</v>
      </c>
      <c r="G419" s="4" t="s">
        <v>2326</v>
      </c>
      <c r="H419" s="4" t="s">
        <v>6807</v>
      </c>
      <c r="I419" s="15">
        <f ca="1">DATEDIF(DIM_CUSTOMERS[[#This Row],[BirthDate]],TODAY(),"Y")</f>
        <v>57</v>
      </c>
      <c r="J419" s="15" t="str">
        <f t="shared" ca="1" si="6"/>
        <v>Adult</v>
      </c>
    </row>
    <row r="420" spans="1:10" x14ac:dyDescent="0.3">
      <c r="A420" s="4" t="s">
        <v>1551</v>
      </c>
      <c r="B420" s="4" t="s">
        <v>805</v>
      </c>
      <c r="C420" s="4" t="s">
        <v>806</v>
      </c>
      <c r="D420" s="31">
        <v>26148</v>
      </c>
      <c r="E420" s="3" t="s">
        <v>7225</v>
      </c>
      <c r="F420" s="3" t="str">
        <f>_xlfn.XLOOKUP(DIM_CUSTOMERS[[#This Row],[Country]],DIM_COUNTRIES!A:A,DIM_COUNTRIES!B:B)</f>
        <v>Asia</v>
      </c>
      <c r="G420" s="4" t="s">
        <v>2223</v>
      </c>
      <c r="H420" s="4" t="s">
        <v>6807</v>
      </c>
      <c r="I420" s="15">
        <f ca="1">DATEDIF(DIM_CUSTOMERS[[#This Row],[BirthDate]],TODAY(),"Y")</f>
        <v>53</v>
      </c>
      <c r="J420" s="15" t="str">
        <f t="shared" ca="1" si="6"/>
        <v>Adult</v>
      </c>
    </row>
    <row r="421" spans="1:10" x14ac:dyDescent="0.3">
      <c r="A421" s="4" t="s">
        <v>1571</v>
      </c>
      <c r="B421" s="4" t="s">
        <v>844</v>
      </c>
      <c r="C421" s="4" t="s">
        <v>845</v>
      </c>
      <c r="D421" s="31">
        <v>25760</v>
      </c>
      <c r="E421" s="3" t="s">
        <v>7225</v>
      </c>
      <c r="F421" s="3" t="str">
        <f>_xlfn.XLOOKUP(DIM_CUSTOMERS[[#This Row],[Country]],DIM_COUNTRIES!A:A,DIM_COUNTRIES!B:B)</f>
        <v>Europe</v>
      </c>
      <c r="G421" s="4" t="s">
        <v>2224</v>
      </c>
      <c r="H421" s="4" t="s">
        <v>6807</v>
      </c>
      <c r="I421" s="15">
        <f ca="1">DATEDIF(DIM_CUSTOMERS[[#This Row],[BirthDate]],TODAY(),"Y")</f>
        <v>54</v>
      </c>
      <c r="J421" s="15" t="str">
        <f t="shared" ca="1" si="6"/>
        <v>Adult</v>
      </c>
    </row>
    <row r="422" spans="1:10" x14ac:dyDescent="0.3">
      <c r="A422" s="4" t="s">
        <v>1510</v>
      </c>
      <c r="B422" s="4" t="s">
        <v>725</v>
      </c>
      <c r="C422" s="4" t="s">
        <v>726</v>
      </c>
      <c r="D422" s="31">
        <v>26704</v>
      </c>
      <c r="E422" s="3" t="s">
        <v>7225</v>
      </c>
      <c r="F422" s="3" t="str">
        <f>_xlfn.XLOOKUP(DIM_CUSTOMERS[[#This Row],[Country]],DIM_COUNTRIES!A:A,DIM_COUNTRIES!B:B)</f>
        <v>Europe</v>
      </c>
      <c r="G422" s="4" t="s">
        <v>2216</v>
      </c>
      <c r="H422" s="4" t="s">
        <v>6807</v>
      </c>
      <c r="I422" s="15">
        <f ca="1">DATEDIF(DIM_CUSTOMERS[[#This Row],[BirthDate]],TODAY(),"Y")</f>
        <v>52</v>
      </c>
      <c r="J422" s="15" t="str">
        <f t="shared" ca="1" si="6"/>
        <v>Adult</v>
      </c>
    </row>
    <row r="423" spans="1:10" x14ac:dyDescent="0.3">
      <c r="A423" s="4" t="s">
        <v>1651</v>
      </c>
      <c r="B423" s="4" t="s">
        <v>1002</v>
      </c>
      <c r="C423" s="4" t="s">
        <v>1003</v>
      </c>
      <c r="D423" s="31">
        <v>28121</v>
      </c>
      <c r="E423" s="3" t="s">
        <v>7226</v>
      </c>
      <c r="F423" s="3" t="str">
        <f>_xlfn.XLOOKUP(DIM_CUSTOMERS[[#This Row],[Country]],DIM_COUNTRIES!A:A,DIM_COUNTRIES!B:B)</f>
        <v>North America</v>
      </c>
      <c r="G423" s="4" t="s">
        <v>2326</v>
      </c>
      <c r="H423" s="4" t="s">
        <v>6807</v>
      </c>
      <c r="I423" s="15">
        <f ca="1">DATEDIF(DIM_CUSTOMERS[[#This Row],[BirthDate]],TODAY(),"Y")</f>
        <v>48</v>
      </c>
      <c r="J423" s="15" t="str">
        <f t="shared" ca="1" si="6"/>
        <v>Adult</v>
      </c>
    </row>
    <row r="424" spans="1:10" x14ac:dyDescent="0.3">
      <c r="A424" s="4" t="s">
        <v>1224</v>
      </c>
      <c r="B424" s="4" t="s">
        <v>168</v>
      </c>
      <c r="C424" s="4" t="s">
        <v>169</v>
      </c>
      <c r="D424" s="31">
        <v>22792</v>
      </c>
      <c r="E424" s="3" t="s">
        <v>7225</v>
      </c>
      <c r="F424" s="3" t="str">
        <f>_xlfn.XLOOKUP(DIM_CUSTOMERS[[#This Row],[Country]],DIM_COUNTRIES!A:A,DIM_COUNTRIES!B:B)</f>
        <v>North America</v>
      </c>
      <c r="G424" s="4" t="s">
        <v>2326</v>
      </c>
      <c r="H424" s="4" t="s">
        <v>6807</v>
      </c>
      <c r="I424" s="15">
        <f ca="1">DATEDIF(DIM_CUSTOMERS[[#This Row],[BirthDate]],TODAY(),"Y")</f>
        <v>63</v>
      </c>
      <c r="J424" s="15" t="str">
        <f t="shared" ca="1" si="6"/>
        <v>Adult</v>
      </c>
    </row>
    <row r="425" spans="1:10" x14ac:dyDescent="0.3">
      <c r="A425" s="4" t="s">
        <v>1356</v>
      </c>
      <c r="B425" s="4" t="s">
        <v>427</v>
      </c>
      <c r="C425" s="4" t="s">
        <v>428</v>
      </c>
      <c r="D425" s="31">
        <v>33157</v>
      </c>
      <c r="E425" s="3" t="s">
        <v>7225</v>
      </c>
      <c r="F425" s="3" t="str">
        <f>_xlfn.XLOOKUP(DIM_CUSTOMERS[[#This Row],[Country]],DIM_COUNTRIES!A:A,DIM_COUNTRIES!B:B)</f>
        <v>Europe</v>
      </c>
      <c r="G425" s="4" t="s">
        <v>2152</v>
      </c>
      <c r="H425" s="4" t="s">
        <v>6807</v>
      </c>
      <c r="I425" s="15">
        <f ca="1">DATEDIF(DIM_CUSTOMERS[[#This Row],[BirthDate]],TODAY(),"Y")</f>
        <v>34</v>
      </c>
      <c r="J425" s="15" t="str">
        <f t="shared" ca="1" si="6"/>
        <v>Adult</v>
      </c>
    </row>
    <row r="426" spans="1:10" x14ac:dyDescent="0.3">
      <c r="A426" s="4" t="s">
        <v>1566</v>
      </c>
      <c r="B426" s="4" t="s">
        <v>835</v>
      </c>
      <c r="C426" s="4" t="s">
        <v>836</v>
      </c>
      <c r="D426" s="31">
        <v>21819</v>
      </c>
      <c r="E426" s="3" t="s">
        <v>7225</v>
      </c>
      <c r="F426" s="3" t="str">
        <f>_xlfn.XLOOKUP(DIM_CUSTOMERS[[#This Row],[Country]],DIM_COUNTRIES!A:A,DIM_COUNTRIES!B:B)</f>
        <v>Europe</v>
      </c>
      <c r="G426" s="4" t="s">
        <v>2224</v>
      </c>
      <c r="H426" s="4" t="s">
        <v>6807</v>
      </c>
      <c r="I426" s="15">
        <f ca="1">DATEDIF(DIM_CUSTOMERS[[#This Row],[BirthDate]],TODAY(),"Y")</f>
        <v>65</v>
      </c>
      <c r="J426" s="15" t="str">
        <f t="shared" ca="1" si="6"/>
        <v>Senior</v>
      </c>
    </row>
    <row r="427" spans="1:10" x14ac:dyDescent="0.3">
      <c r="A427" s="4" t="s">
        <v>1262</v>
      </c>
      <c r="B427" s="4" t="s">
        <v>244</v>
      </c>
      <c r="C427" s="4" t="s">
        <v>245</v>
      </c>
      <c r="D427" s="31">
        <v>20336</v>
      </c>
      <c r="E427" s="3" t="s">
        <v>7226</v>
      </c>
      <c r="F427" s="3" t="str">
        <f>_xlfn.XLOOKUP(DIM_CUSTOMERS[[#This Row],[Country]],DIM_COUNTRIES!A:A,DIM_COUNTRIES!B:B)</f>
        <v>Asia</v>
      </c>
      <c r="G427" s="4" t="s">
        <v>2178</v>
      </c>
      <c r="H427" s="4" t="s">
        <v>6807</v>
      </c>
      <c r="I427" s="15">
        <f ca="1">DATEDIF(DIM_CUSTOMERS[[#This Row],[BirthDate]],TODAY(),"Y")</f>
        <v>69</v>
      </c>
      <c r="J427" s="15" t="str">
        <f t="shared" ca="1" si="6"/>
        <v>Senior</v>
      </c>
    </row>
    <row r="428" spans="1:10" x14ac:dyDescent="0.3">
      <c r="A428" s="4" t="s">
        <v>1336</v>
      </c>
      <c r="B428" s="4" t="s">
        <v>387</v>
      </c>
      <c r="C428" s="4" t="s">
        <v>388</v>
      </c>
      <c r="D428" s="31">
        <v>33056</v>
      </c>
      <c r="E428" s="3" t="s">
        <v>7225</v>
      </c>
      <c r="F428" s="3" t="str">
        <f>_xlfn.XLOOKUP(DIM_CUSTOMERS[[#This Row],[Country]],DIM_COUNTRIES!A:A,DIM_COUNTRIES!B:B)</f>
        <v>North America</v>
      </c>
      <c r="G428" s="4" t="s">
        <v>2326</v>
      </c>
      <c r="H428" s="4" t="s">
        <v>6808</v>
      </c>
      <c r="I428" s="15">
        <f ca="1">DATEDIF(DIM_CUSTOMERS[[#This Row],[BirthDate]],TODAY(),"Y")</f>
        <v>34</v>
      </c>
      <c r="J428" s="15" t="str">
        <f t="shared" ca="1" si="6"/>
        <v>Adult</v>
      </c>
    </row>
    <row r="429" spans="1:10" x14ac:dyDescent="0.3">
      <c r="A429" s="4" t="s">
        <v>1377</v>
      </c>
      <c r="B429" s="4" t="s">
        <v>469</v>
      </c>
      <c r="C429" s="4" t="s">
        <v>470</v>
      </c>
      <c r="D429" s="31">
        <v>20791</v>
      </c>
      <c r="E429" s="3" t="s">
        <v>7226</v>
      </c>
      <c r="F429" s="3" t="str">
        <f>_xlfn.XLOOKUP(DIM_CUSTOMERS[[#This Row],[Country]],DIM_COUNTRIES!A:A,DIM_COUNTRIES!B:B)</f>
        <v>North America</v>
      </c>
      <c r="G429" s="4" t="s">
        <v>2326</v>
      </c>
      <c r="H429" s="4" t="s">
        <v>6807</v>
      </c>
      <c r="I429" s="15">
        <f ca="1">DATEDIF(DIM_CUSTOMERS[[#This Row],[BirthDate]],TODAY(),"Y")</f>
        <v>68</v>
      </c>
      <c r="J429" s="15" t="str">
        <f t="shared" ca="1" si="6"/>
        <v>Senior</v>
      </c>
    </row>
    <row r="430" spans="1:10" x14ac:dyDescent="0.3">
      <c r="A430" s="4" t="s">
        <v>1684</v>
      </c>
      <c r="B430" s="4" t="s">
        <v>1064</v>
      </c>
      <c r="C430" s="4" t="s">
        <v>1065</v>
      </c>
      <c r="D430" s="31">
        <v>28363</v>
      </c>
      <c r="E430" s="3" t="s">
        <v>7225</v>
      </c>
      <c r="F430" s="3" t="str">
        <f>_xlfn.XLOOKUP(DIM_CUSTOMERS[[#This Row],[Country]],DIM_COUNTRIES!A:A,DIM_COUNTRIES!B:B)</f>
        <v>North America</v>
      </c>
      <c r="G430" s="4" t="s">
        <v>2326</v>
      </c>
      <c r="H430" s="4" t="s">
        <v>6807</v>
      </c>
      <c r="I430" s="15">
        <f ca="1">DATEDIF(DIM_CUSTOMERS[[#This Row],[BirthDate]],TODAY(),"Y")</f>
        <v>47</v>
      </c>
      <c r="J430" s="15" t="str">
        <f t="shared" ca="1" si="6"/>
        <v>Adult</v>
      </c>
    </row>
    <row r="431" spans="1:10" x14ac:dyDescent="0.3">
      <c r="A431" s="4" t="s">
        <v>1636</v>
      </c>
      <c r="B431" s="4" t="s">
        <v>973</v>
      </c>
      <c r="C431" s="4" t="s">
        <v>974</v>
      </c>
      <c r="D431" s="31">
        <v>32589</v>
      </c>
      <c r="E431" s="3" t="s">
        <v>7226</v>
      </c>
      <c r="F431" s="3" t="str">
        <f>_xlfn.XLOOKUP(DIM_CUSTOMERS[[#This Row],[Country]],DIM_COUNTRIES!A:A,DIM_COUNTRIES!B:B)</f>
        <v>North America</v>
      </c>
      <c r="G431" s="4" t="s">
        <v>2326</v>
      </c>
      <c r="H431" s="4" t="s">
        <v>6807</v>
      </c>
      <c r="I431" s="15">
        <f ca="1">DATEDIF(DIM_CUSTOMERS[[#This Row],[BirthDate]],TODAY(),"Y")</f>
        <v>36</v>
      </c>
      <c r="J431" s="15" t="str">
        <f t="shared" ca="1" si="6"/>
        <v>Adult</v>
      </c>
    </row>
    <row r="432" spans="1:10" x14ac:dyDescent="0.3">
      <c r="A432" s="4" t="s">
        <v>1417</v>
      </c>
      <c r="B432" s="4" t="s">
        <v>547</v>
      </c>
      <c r="C432" s="4" t="s">
        <v>548</v>
      </c>
      <c r="D432" s="31">
        <v>19226</v>
      </c>
      <c r="E432" s="3" t="s">
        <v>7226</v>
      </c>
      <c r="F432" s="3" t="str">
        <f>_xlfn.XLOOKUP(DIM_CUSTOMERS[[#This Row],[Country]],DIM_COUNTRIES!A:A,DIM_COUNTRIES!B:B)</f>
        <v>Asia</v>
      </c>
      <c r="G432" s="4" t="s">
        <v>2178</v>
      </c>
      <c r="H432" s="4" t="s">
        <v>6807</v>
      </c>
      <c r="I432" s="15">
        <f ca="1">DATEDIF(DIM_CUSTOMERS[[#This Row],[BirthDate]],TODAY(),"Y")</f>
        <v>72</v>
      </c>
      <c r="J432" s="15" t="str">
        <f t="shared" ca="1" si="6"/>
        <v>Senior</v>
      </c>
    </row>
    <row r="433" spans="1:10" x14ac:dyDescent="0.3">
      <c r="A433" s="4" t="s">
        <v>1312</v>
      </c>
      <c r="B433" s="4" t="s">
        <v>341</v>
      </c>
      <c r="C433" s="4" t="s">
        <v>342</v>
      </c>
      <c r="D433" s="31">
        <v>23274</v>
      </c>
      <c r="E433" s="3" t="s">
        <v>7226</v>
      </c>
      <c r="F433" s="3" t="str">
        <f>_xlfn.XLOOKUP(DIM_CUSTOMERS[[#This Row],[Country]],DIM_COUNTRIES!A:A,DIM_COUNTRIES!B:B)</f>
        <v>Asia</v>
      </c>
      <c r="G433" s="4" t="s">
        <v>2331</v>
      </c>
      <c r="H433" s="4" t="s">
        <v>6807</v>
      </c>
      <c r="I433" s="15">
        <f ca="1">DATEDIF(DIM_CUSTOMERS[[#This Row],[BirthDate]],TODAY(),"Y")</f>
        <v>61</v>
      </c>
      <c r="J433" s="15" t="str">
        <f t="shared" ca="1" si="6"/>
        <v>Adult</v>
      </c>
    </row>
    <row r="434" spans="1:10" x14ac:dyDescent="0.3">
      <c r="A434" s="4" t="s">
        <v>1711</v>
      </c>
      <c r="B434" s="4" t="s">
        <v>1116</v>
      </c>
      <c r="C434" s="4" t="s">
        <v>1117</v>
      </c>
      <c r="D434" s="31">
        <v>27471</v>
      </c>
      <c r="E434" s="3" t="s">
        <v>7225</v>
      </c>
      <c r="F434" s="3" t="str">
        <f>_xlfn.XLOOKUP(DIM_CUSTOMERS[[#This Row],[Country]],DIM_COUNTRIES!A:A,DIM_COUNTRIES!B:B)</f>
        <v>North America</v>
      </c>
      <c r="G434" s="4" t="s">
        <v>2326</v>
      </c>
      <c r="H434" s="4" t="s">
        <v>6807</v>
      </c>
      <c r="I434" s="15">
        <f ca="1">DATEDIF(DIM_CUSTOMERS[[#This Row],[BirthDate]],TODAY(),"Y")</f>
        <v>50</v>
      </c>
      <c r="J434" s="15" t="str">
        <f t="shared" ca="1" si="6"/>
        <v>Adult</v>
      </c>
    </row>
    <row r="435" spans="1:10" x14ac:dyDescent="0.3">
      <c r="A435" s="4" t="s">
        <v>1696</v>
      </c>
      <c r="B435" s="4" t="s">
        <v>1087</v>
      </c>
      <c r="C435" s="4" t="s">
        <v>1088</v>
      </c>
      <c r="D435" s="31">
        <v>22502</v>
      </c>
      <c r="E435" s="3" t="s">
        <v>7226</v>
      </c>
      <c r="F435" s="3" t="str">
        <f>_xlfn.XLOOKUP(DIM_CUSTOMERS[[#This Row],[Country]],DIM_COUNTRIES!A:A,DIM_COUNTRIES!B:B)</f>
        <v>North America</v>
      </c>
      <c r="G435" s="4" t="s">
        <v>2326</v>
      </c>
      <c r="H435" s="4" t="s">
        <v>6807</v>
      </c>
      <c r="I435" s="15">
        <f ca="1">DATEDIF(DIM_CUSTOMERS[[#This Row],[BirthDate]],TODAY(),"Y")</f>
        <v>63</v>
      </c>
      <c r="J435" s="15" t="str">
        <f t="shared" ca="1" si="6"/>
        <v>Adult</v>
      </c>
    </row>
    <row r="436" spans="1:10" x14ac:dyDescent="0.3">
      <c r="A436" s="4" t="s">
        <v>1273</v>
      </c>
      <c r="B436" s="4" t="s">
        <v>266</v>
      </c>
      <c r="C436" s="4" t="s">
        <v>267</v>
      </c>
      <c r="D436" s="31">
        <v>16854</v>
      </c>
      <c r="E436" s="3" t="s">
        <v>7226</v>
      </c>
      <c r="F436" s="3" t="str">
        <f>_xlfn.XLOOKUP(DIM_CUSTOMERS[[#This Row],[Country]],DIM_COUNTRIES!A:A,DIM_COUNTRIES!B:B)</f>
        <v>Europe</v>
      </c>
      <c r="G436" s="4" t="s">
        <v>2206</v>
      </c>
      <c r="H436" s="4" t="s">
        <v>6807</v>
      </c>
      <c r="I436" s="15">
        <f ca="1">DATEDIF(DIM_CUSTOMERS[[#This Row],[BirthDate]],TODAY(),"Y")</f>
        <v>79</v>
      </c>
      <c r="J436" s="15" t="str">
        <f t="shared" ca="1" si="6"/>
        <v>Senior</v>
      </c>
    </row>
    <row r="437" spans="1:10" x14ac:dyDescent="0.3">
      <c r="A437" s="4" t="s">
        <v>1509</v>
      </c>
      <c r="B437" s="4" t="s">
        <v>723</v>
      </c>
      <c r="C437" s="4" t="s">
        <v>724</v>
      </c>
      <c r="D437" s="31">
        <v>30575</v>
      </c>
      <c r="E437" s="3" t="s">
        <v>7226</v>
      </c>
      <c r="F437" s="3" t="str">
        <f>_xlfn.XLOOKUP(DIM_CUSTOMERS[[#This Row],[Country]],DIM_COUNTRIES!A:A,DIM_COUNTRIES!B:B)</f>
        <v>Europe</v>
      </c>
      <c r="G437" s="4" t="s">
        <v>2216</v>
      </c>
      <c r="H437" s="4" t="s">
        <v>6807</v>
      </c>
      <c r="I437" s="15">
        <f ca="1">DATEDIF(DIM_CUSTOMERS[[#This Row],[BirthDate]],TODAY(),"Y")</f>
        <v>41</v>
      </c>
      <c r="J437" s="15" t="str">
        <f t="shared" ca="1" si="6"/>
        <v>Adult</v>
      </c>
    </row>
    <row r="438" spans="1:10" x14ac:dyDescent="0.3">
      <c r="A438" s="4" t="s">
        <v>1390</v>
      </c>
      <c r="B438" s="4" t="s">
        <v>494</v>
      </c>
      <c r="C438" s="4" t="s">
        <v>495</v>
      </c>
      <c r="D438" s="31">
        <v>20005</v>
      </c>
      <c r="E438" s="3" t="s">
        <v>7225</v>
      </c>
      <c r="F438" s="3" t="str">
        <f>_xlfn.XLOOKUP(DIM_CUSTOMERS[[#This Row],[Country]],DIM_COUNTRIES!A:A,DIM_COUNTRIES!B:B)</f>
        <v>Asia</v>
      </c>
      <c r="G438" s="4" t="s">
        <v>2171</v>
      </c>
      <c r="H438" s="4" t="s">
        <v>6807</v>
      </c>
      <c r="I438" s="15">
        <f ca="1">DATEDIF(DIM_CUSTOMERS[[#This Row],[BirthDate]],TODAY(),"Y")</f>
        <v>70</v>
      </c>
      <c r="J438" s="15" t="str">
        <f t="shared" ca="1" si="6"/>
        <v>Senior</v>
      </c>
    </row>
    <row r="439" spans="1:10" x14ac:dyDescent="0.3">
      <c r="A439" s="4" t="s">
        <v>1357</v>
      </c>
      <c r="B439" s="4" t="s">
        <v>429</v>
      </c>
      <c r="C439" s="4" t="s">
        <v>430</v>
      </c>
      <c r="D439" s="31">
        <v>30245</v>
      </c>
      <c r="E439" s="3" t="s">
        <v>7226</v>
      </c>
      <c r="F439" s="3" t="str">
        <f>_xlfn.XLOOKUP(DIM_CUSTOMERS[[#This Row],[Country]],DIM_COUNTRIES!A:A,DIM_COUNTRIES!B:B)</f>
        <v>Europe</v>
      </c>
      <c r="G439" s="4" t="s">
        <v>2152</v>
      </c>
      <c r="H439" s="4" t="s">
        <v>6807</v>
      </c>
      <c r="I439" s="15">
        <f ca="1">DATEDIF(DIM_CUSTOMERS[[#This Row],[BirthDate]],TODAY(),"Y")</f>
        <v>42</v>
      </c>
      <c r="J439" s="15" t="str">
        <f t="shared" ca="1" si="6"/>
        <v>Adult</v>
      </c>
    </row>
    <row r="440" spans="1:10" x14ac:dyDescent="0.3">
      <c r="A440" s="4" t="s">
        <v>1223</v>
      </c>
      <c r="B440" s="4" t="s">
        <v>166</v>
      </c>
      <c r="C440" s="4" t="s">
        <v>167</v>
      </c>
      <c r="D440" s="31">
        <v>17159</v>
      </c>
      <c r="E440" s="3" t="s">
        <v>7226</v>
      </c>
      <c r="F440" s="3" t="str">
        <f>_xlfn.XLOOKUP(DIM_CUSTOMERS[[#This Row],[Country]],DIM_COUNTRIES!A:A,DIM_COUNTRIES!B:B)</f>
        <v>Africa</v>
      </c>
      <c r="G440" s="4" t="s">
        <v>2303</v>
      </c>
      <c r="H440" s="4" t="s">
        <v>6807</v>
      </c>
      <c r="I440" s="15">
        <f ca="1">DATEDIF(DIM_CUSTOMERS[[#This Row],[BirthDate]],TODAY(),"Y")</f>
        <v>78</v>
      </c>
      <c r="J440" s="15" t="str">
        <f t="shared" ca="1" si="6"/>
        <v>Senior</v>
      </c>
    </row>
    <row r="441" spans="1:10" x14ac:dyDescent="0.3">
      <c r="A441" s="4" t="s">
        <v>1322</v>
      </c>
      <c r="B441" s="4" t="s">
        <v>360</v>
      </c>
      <c r="C441" s="4" t="s">
        <v>361</v>
      </c>
      <c r="D441" s="31">
        <v>20816</v>
      </c>
      <c r="E441" s="3" t="s">
        <v>7225</v>
      </c>
      <c r="F441" s="3" t="str">
        <f>_xlfn.XLOOKUP(DIM_CUSTOMERS[[#This Row],[Country]],DIM_COUNTRIES!A:A,DIM_COUNTRIES!B:B)</f>
        <v>Asia</v>
      </c>
      <c r="G441" s="4" t="s">
        <v>2220</v>
      </c>
      <c r="H441" s="4" t="s">
        <v>6807</v>
      </c>
      <c r="I441" s="15">
        <f ca="1">DATEDIF(DIM_CUSTOMERS[[#This Row],[BirthDate]],TODAY(),"Y")</f>
        <v>68</v>
      </c>
      <c r="J441" s="15" t="str">
        <f t="shared" ca="1" si="6"/>
        <v>Senior</v>
      </c>
    </row>
    <row r="442" spans="1:10" x14ac:dyDescent="0.3">
      <c r="A442" s="4" t="s">
        <v>1525</v>
      </c>
      <c r="B442" s="4" t="s">
        <v>755</v>
      </c>
      <c r="C442" s="4" t="s">
        <v>756</v>
      </c>
      <c r="D442" s="31">
        <v>37005</v>
      </c>
      <c r="E442" s="3" t="s">
        <v>7226</v>
      </c>
      <c r="F442" s="3" t="str">
        <f>_xlfn.XLOOKUP(DIM_CUSTOMERS[[#This Row],[Country]],DIM_COUNTRIES!A:A,DIM_COUNTRIES!B:B)</f>
        <v>Asia</v>
      </c>
      <c r="G442" s="4" t="s">
        <v>2218</v>
      </c>
      <c r="H442" s="4" t="s">
        <v>6807</v>
      </c>
      <c r="I442" s="15">
        <f ca="1">DATEDIF(DIM_CUSTOMERS[[#This Row],[BirthDate]],TODAY(),"Y")</f>
        <v>24</v>
      </c>
      <c r="J442" s="15" t="str">
        <f t="shared" ca="1" si="6"/>
        <v>Adult</v>
      </c>
    </row>
    <row r="443" spans="1:10" x14ac:dyDescent="0.3">
      <c r="A443" s="4" t="s">
        <v>1442</v>
      </c>
      <c r="B443" s="4" t="s">
        <v>596</v>
      </c>
      <c r="C443" s="4" t="s">
        <v>597</v>
      </c>
      <c r="D443" s="31">
        <v>23374</v>
      </c>
      <c r="E443" s="3" t="s">
        <v>7226</v>
      </c>
      <c r="F443" s="3" t="str">
        <f>_xlfn.XLOOKUP(DIM_CUSTOMERS[[#This Row],[Country]],DIM_COUNTRIES!A:A,DIM_COUNTRIES!B:B)</f>
        <v>Central America</v>
      </c>
      <c r="G443" s="4" t="s">
        <v>2189</v>
      </c>
      <c r="H443" s="4" t="s">
        <v>6807</v>
      </c>
      <c r="I443" s="15">
        <f ca="1">DATEDIF(DIM_CUSTOMERS[[#This Row],[BirthDate]],TODAY(),"Y")</f>
        <v>61</v>
      </c>
      <c r="J443" s="15" t="str">
        <f t="shared" ca="1" si="6"/>
        <v>Adult</v>
      </c>
    </row>
    <row r="444" spans="1:10" x14ac:dyDescent="0.3">
      <c r="A444" s="4" t="s">
        <v>1646</v>
      </c>
      <c r="B444" s="4" t="s">
        <v>993</v>
      </c>
      <c r="C444" s="4" t="s">
        <v>994</v>
      </c>
      <c r="D444" s="31">
        <v>17662</v>
      </c>
      <c r="E444" s="3" t="s">
        <v>7225</v>
      </c>
      <c r="F444" s="3" t="str">
        <f>_xlfn.XLOOKUP(DIM_CUSTOMERS[[#This Row],[Country]],DIM_COUNTRIES!A:A,DIM_COUNTRIES!B:B)</f>
        <v>North America</v>
      </c>
      <c r="G444" s="4" t="s">
        <v>2326</v>
      </c>
      <c r="H444" s="4" t="s">
        <v>6807</v>
      </c>
      <c r="I444" s="15">
        <f ca="1">DATEDIF(DIM_CUSTOMERS[[#This Row],[BirthDate]],TODAY(),"Y")</f>
        <v>77</v>
      </c>
      <c r="J444" s="15" t="str">
        <f t="shared" ca="1" si="6"/>
        <v>Senior</v>
      </c>
    </row>
    <row r="445" spans="1:10" x14ac:dyDescent="0.3">
      <c r="A445" s="4" t="s">
        <v>1484</v>
      </c>
      <c r="B445" s="4" t="s">
        <v>676</v>
      </c>
      <c r="C445" s="4" t="s">
        <v>392</v>
      </c>
      <c r="D445" s="31">
        <v>30594</v>
      </c>
      <c r="E445" s="3" t="s">
        <v>7226</v>
      </c>
      <c r="F445" s="3" t="str">
        <f>_xlfn.XLOOKUP(DIM_CUSTOMERS[[#This Row],[Country]],DIM_COUNTRIES!A:A,DIM_COUNTRIES!B:B)</f>
        <v>North America</v>
      </c>
      <c r="G445" s="4" t="s">
        <v>2326</v>
      </c>
      <c r="H445" s="4" t="s">
        <v>6807</v>
      </c>
      <c r="I445" s="15">
        <f ca="1">DATEDIF(DIM_CUSTOMERS[[#This Row],[BirthDate]],TODAY(),"Y")</f>
        <v>41</v>
      </c>
      <c r="J445" s="15" t="str">
        <f t="shared" ca="1" si="6"/>
        <v>Adult</v>
      </c>
    </row>
    <row r="446" spans="1:10" x14ac:dyDescent="0.3">
      <c r="A446" s="4" t="s">
        <v>1330</v>
      </c>
      <c r="B446" s="4" t="s">
        <v>375</v>
      </c>
      <c r="C446" s="4" t="s">
        <v>376</v>
      </c>
      <c r="D446" s="31">
        <v>23710</v>
      </c>
      <c r="E446" s="3" t="s">
        <v>7225</v>
      </c>
      <c r="F446" s="3" t="str">
        <f>_xlfn.XLOOKUP(DIM_CUSTOMERS[[#This Row],[Country]],DIM_COUNTRIES!A:A,DIM_COUNTRIES!B:B)</f>
        <v>North America</v>
      </c>
      <c r="G446" s="4" t="s">
        <v>2326</v>
      </c>
      <c r="H446" s="4" t="s">
        <v>6807</v>
      </c>
      <c r="I446" s="15">
        <f ca="1">DATEDIF(DIM_CUSTOMERS[[#This Row],[BirthDate]],TODAY(),"Y")</f>
        <v>60</v>
      </c>
      <c r="J446" s="15" t="str">
        <f t="shared" ca="1" si="6"/>
        <v>Adult</v>
      </c>
    </row>
    <row r="447" spans="1:10" x14ac:dyDescent="0.3">
      <c r="A447" s="4" t="s">
        <v>1275</v>
      </c>
      <c r="B447" s="4" t="s">
        <v>270</v>
      </c>
      <c r="C447" s="4" t="s">
        <v>271</v>
      </c>
      <c r="D447" s="31">
        <v>33418</v>
      </c>
      <c r="E447" s="3" t="s">
        <v>7226</v>
      </c>
      <c r="F447" s="3" t="str">
        <f>_xlfn.XLOOKUP(DIM_CUSTOMERS[[#This Row],[Country]],DIM_COUNTRIES!A:A,DIM_COUNTRIES!B:B)</f>
        <v>Europe</v>
      </c>
      <c r="G447" s="4" t="s">
        <v>2224</v>
      </c>
      <c r="H447" s="4" t="s">
        <v>6808</v>
      </c>
      <c r="I447" s="15">
        <f ca="1">DATEDIF(DIM_CUSTOMERS[[#This Row],[BirthDate]],TODAY(),"Y")</f>
        <v>33</v>
      </c>
      <c r="J447" s="15" t="str">
        <f t="shared" ca="1" si="6"/>
        <v>Adult</v>
      </c>
    </row>
    <row r="448" spans="1:10" x14ac:dyDescent="0.3">
      <c r="A448" s="4" t="s">
        <v>1545</v>
      </c>
      <c r="B448" s="4" t="s">
        <v>793</v>
      </c>
      <c r="C448" s="4" t="s">
        <v>794</v>
      </c>
      <c r="D448" s="31">
        <v>27409</v>
      </c>
      <c r="E448" s="3" t="s">
        <v>7225</v>
      </c>
      <c r="F448" s="3" t="str">
        <f>_xlfn.XLOOKUP(DIM_CUSTOMERS[[#This Row],[Country]],DIM_COUNTRIES!A:A,DIM_COUNTRIES!B:B)</f>
        <v>Europe</v>
      </c>
      <c r="G448" s="4" t="s">
        <v>2222</v>
      </c>
      <c r="H448" s="4" t="s">
        <v>6807</v>
      </c>
      <c r="I448" s="15">
        <f ca="1">DATEDIF(DIM_CUSTOMERS[[#This Row],[BirthDate]],TODAY(),"Y")</f>
        <v>50</v>
      </c>
      <c r="J448" s="15" t="str">
        <f t="shared" ca="1" si="6"/>
        <v>Adult</v>
      </c>
    </row>
    <row r="449" spans="1:10" x14ac:dyDescent="0.3">
      <c r="A449" s="4" t="s">
        <v>1249</v>
      </c>
      <c r="B449" s="4" t="s">
        <v>218</v>
      </c>
      <c r="C449" s="4" t="s">
        <v>219</v>
      </c>
      <c r="D449" s="31">
        <v>23024</v>
      </c>
      <c r="E449" s="3" t="s">
        <v>7226</v>
      </c>
      <c r="F449" s="3" t="str">
        <f>_xlfn.XLOOKUP(DIM_CUSTOMERS[[#This Row],[Country]],DIM_COUNTRIES!A:A,DIM_COUNTRIES!B:B)</f>
        <v>Europe</v>
      </c>
      <c r="G449" s="4" t="s">
        <v>2325</v>
      </c>
      <c r="H449" s="4" t="s">
        <v>6807</v>
      </c>
      <c r="I449" s="15">
        <f ca="1">DATEDIF(DIM_CUSTOMERS[[#This Row],[BirthDate]],TODAY(),"Y")</f>
        <v>62</v>
      </c>
      <c r="J449" s="15" t="str">
        <f t="shared" ca="1" si="6"/>
        <v>Adult</v>
      </c>
    </row>
    <row r="450" spans="1:10" x14ac:dyDescent="0.3">
      <c r="A450" s="4" t="s">
        <v>1709</v>
      </c>
      <c r="B450" s="4" t="s">
        <v>1112</v>
      </c>
      <c r="C450" s="4" t="s">
        <v>1113</v>
      </c>
      <c r="D450" s="31">
        <v>21204</v>
      </c>
      <c r="E450" s="3" t="s">
        <v>7226</v>
      </c>
      <c r="F450" s="3" t="str">
        <f>_xlfn.XLOOKUP(DIM_CUSTOMERS[[#This Row],[Country]],DIM_COUNTRIES!A:A,DIM_COUNTRIES!B:B)</f>
        <v>North America</v>
      </c>
      <c r="G450" s="4" t="s">
        <v>2326</v>
      </c>
      <c r="H450" s="4" t="s">
        <v>6807</v>
      </c>
      <c r="I450" s="15">
        <f ca="1">DATEDIF(DIM_CUSTOMERS[[#This Row],[BirthDate]],TODAY(),"Y")</f>
        <v>67</v>
      </c>
      <c r="J450" s="15" t="str">
        <f t="shared" ref="J450:J513" ca="1" si="7">IF(I450&lt;23, "Child", IF(I450&lt;65, "Adult", "Senior"))</f>
        <v>Senior</v>
      </c>
    </row>
    <row r="451" spans="1:10" x14ac:dyDescent="0.3">
      <c r="A451" s="4" t="s">
        <v>1678</v>
      </c>
      <c r="B451" s="4" t="s">
        <v>1052</v>
      </c>
      <c r="C451" s="4" t="s">
        <v>1053</v>
      </c>
      <c r="D451" s="31">
        <v>19476</v>
      </c>
      <c r="E451" s="3" t="s">
        <v>7226</v>
      </c>
      <c r="F451" s="3" t="str">
        <f>_xlfn.XLOOKUP(DIM_CUSTOMERS[[#This Row],[Country]],DIM_COUNTRIES!A:A,DIM_COUNTRIES!B:B)</f>
        <v>North America</v>
      </c>
      <c r="G451" s="4" t="s">
        <v>2326</v>
      </c>
      <c r="H451" s="4" t="s">
        <v>6807</v>
      </c>
      <c r="I451" s="15">
        <f ca="1">DATEDIF(DIM_CUSTOMERS[[#This Row],[BirthDate]],TODAY(),"Y")</f>
        <v>72</v>
      </c>
      <c r="J451" s="15" t="str">
        <f t="shared" ca="1" si="7"/>
        <v>Senior</v>
      </c>
    </row>
    <row r="452" spans="1:10" x14ac:dyDescent="0.3">
      <c r="A452" s="4" t="s">
        <v>1618</v>
      </c>
      <c r="B452" s="4" t="s">
        <v>938</v>
      </c>
      <c r="C452" s="4" t="s">
        <v>939</v>
      </c>
      <c r="D452" s="31">
        <v>27614</v>
      </c>
      <c r="E452" s="3" t="s">
        <v>7226</v>
      </c>
      <c r="F452" s="3" t="str">
        <f>_xlfn.XLOOKUP(DIM_CUSTOMERS[[#This Row],[Country]],DIM_COUNTRIES!A:A,DIM_COUNTRIES!B:B)</f>
        <v>Asia</v>
      </c>
      <c r="G452" s="4" t="s">
        <v>2246</v>
      </c>
      <c r="H452" s="4" t="s">
        <v>6807</v>
      </c>
      <c r="I452" s="15">
        <f ca="1">DATEDIF(DIM_CUSTOMERS[[#This Row],[BirthDate]],TODAY(),"Y")</f>
        <v>49</v>
      </c>
      <c r="J452" s="15" t="str">
        <f t="shared" ca="1" si="7"/>
        <v>Adult</v>
      </c>
    </row>
    <row r="453" spans="1:10" x14ac:dyDescent="0.3">
      <c r="A453" s="4" t="s">
        <v>1399</v>
      </c>
      <c r="B453" s="4" t="s">
        <v>512</v>
      </c>
      <c r="C453" s="4" t="s">
        <v>513</v>
      </c>
      <c r="D453" s="31">
        <v>22062</v>
      </c>
      <c r="E453" s="3" t="s">
        <v>7226</v>
      </c>
      <c r="F453" s="3" t="str">
        <f>_xlfn.XLOOKUP(DIM_CUSTOMERS[[#This Row],[Country]],DIM_COUNTRIES!A:A,DIM_COUNTRIES!B:B)</f>
        <v>North America</v>
      </c>
      <c r="G453" s="4" t="s">
        <v>2173</v>
      </c>
      <c r="H453" s="4" t="s">
        <v>6807</v>
      </c>
      <c r="I453" s="15">
        <f ca="1">DATEDIF(DIM_CUSTOMERS[[#This Row],[BirthDate]],TODAY(),"Y")</f>
        <v>65</v>
      </c>
      <c r="J453" s="15" t="str">
        <f t="shared" ca="1" si="7"/>
        <v>Senior</v>
      </c>
    </row>
    <row r="454" spans="1:10" x14ac:dyDescent="0.3">
      <c r="A454" s="4" t="s">
        <v>1435</v>
      </c>
      <c r="B454" s="4" t="s">
        <v>582</v>
      </c>
      <c r="C454" s="4" t="s">
        <v>583</v>
      </c>
      <c r="D454" s="31">
        <v>34485</v>
      </c>
      <c r="E454" s="3" t="s">
        <v>7225</v>
      </c>
      <c r="F454" s="3" t="str">
        <f>_xlfn.XLOOKUP(DIM_CUSTOMERS[[#This Row],[Country]],DIM_COUNTRIES!A:A,DIM_COUNTRIES!B:B)</f>
        <v>North America</v>
      </c>
      <c r="G454" s="4" t="s">
        <v>2326</v>
      </c>
      <c r="H454" s="4" t="s">
        <v>6807</v>
      </c>
      <c r="I454" s="15">
        <f ca="1">DATEDIF(DIM_CUSTOMERS[[#This Row],[BirthDate]],TODAY(),"Y")</f>
        <v>31</v>
      </c>
      <c r="J454" s="15" t="str">
        <f t="shared" ca="1" si="7"/>
        <v>Adult</v>
      </c>
    </row>
    <row r="455" spans="1:10" x14ac:dyDescent="0.3">
      <c r="A455" s="4" t="s">
        <v>1460</v>
      </c>
      <c r="B455" s="4" t="s">
        <v>632</v>
      </c>
      <c r="C455" s="4" t="s">
        <v>633</v>
      </c>
      <c r="D455" s="31">
        <v>38468</v>
      </c>
      <c r="E455" s="3" t="s">
        <v>7225</v>
      </c>
      <c r="F455" s="3" t="str">
        <f>_xlfn.XLOOKUP(DIM_CUSTOMERS[[#This Row],[Country]],DIM_COUNTRIES!A:A,DIM_COUNTRIES!B:B)</f>
        <v>Europe</v>
      </c>
      <c r="G455" s="4" t="s">
        <v>2202</v>
      </c>
      <c r="H455" s="4" t="s">
        <v>6807</v>
      </c>
      <c r="I455" s="15">
        <f ca="1">DATEDIF(DIM_CUSTOMERS[[#This Row],[BirthDate]],TODAY(),"Y")</f>
        <v>20</v>
      </c>
      <c r="J455" s="15" t="str">
        <f t="shared" ca="1" si="7"/>
        <v>Child</v>
      </c>
    </row>
    <row r="456" spans="1:10" x14ac:dyDescent="0.3">
      <c r="A456" s="4" t="s">
        <v>1201</v>
      </c>
      <c r="B456" s="4" t="s">
        <v>123</v>
      </c>
      <c r="C456" s="4" t="s">
        <v>124</v>
      </c>
      <c r="D456" s="31">
        <v>30495</v>
      </c>
      <c r="E456" s="3" t="s">
        <v>7226</v>
      </c>
      <c r="F456" s="3" t="str">
        <f>_xlfn.XLOOKUP(DIM_CUSTOMERS[[#This Row],[Country]],DIM_COUNTRIES!A:A,DIM_COUNTRIES!B:B)</f>
        <v>North America</v>
      </c>
      <c r="G456" s="4" t="s">
        <v>2326</v>
      </c>
      <c r="H456" s="4" t="s">
        <v>6807</v>
      </c>
      <c r="I456" s="15">
        <f ca="1">DATEDIF(DIM_CUSTOMERS[[#This Row],[BirthDate]],TODAY(),"Y")</f>
        <v>41</v>
      </c>
      <c r="J456" s="15" t="str">
        <f t="shared" ca="1" si="7"/>
        <v>Adult</v>
      </c>
    </row>
    <row r="457" spans="1:10" x14ac:dyDescent="0.3">
      <c r="A457" s="4" t="s">
        <v>1365</v>
      </c>
      <c r="B457" s="4" t="s">
        <v>445</v>
      </c>
      <c r="C457" s="4" t="s">
        <v>446</v>
      </c>
      <c r="D457" s="31">
        <v>34711</v>
      </c>
      <c r="E457" s="3" t="s">
        <v>7225</v>
      </c>
      <c r="F457" s="3" t="str">
        <f>_xlfn.XLOOKUP(DIM_CUSTOMERS[[#This Row],[Country]],DIM_COUNTRIES!A:A,DIM_COUNTRIES!B:B)</f>
        <v>Asia</v>
      </c>
      <c r="G457" s="4" t="s">
        <v>2156</v>
      </c>
      <c r="H457" s="4" t="s">
        <v>6807</v>
      </c>
      <c r="I457" s="15">
        <f ca="1">DATEDIF(DIM_CUSTOMERS[[#This Row],[BirthDate]],TODAY(),"Y")</f>
        <v>30</v>
      </c>
      <c r="J457" s="15" t="str">
        <f t="shared" ca="1" si="7"/>
        <v>Adult</v>
      </c>
    </row>
    <row r="458" spans="1:10" x14ac:dyDescent="0.3">
      <c r="A458" s="4" t="s">
        <v>1557</v>
      </c>
      <c r="B458" s="4" t="s">
        <v>817</v>
      </c>
      <c r="C458" s="4" t="s">
        <v>818</v>
      </c>
      <c r="D458" s="31">
        <v>28685</v>
      </c>
      <c r="E458" s="3" t="s">
        <v>7225</v>
      </c>
      <c r="F458" s="3" t="str">
        <f>_xlfn.XLOOKUP(DIM_CUSTOMERS[[#This Row],[Country]],DIM_COUNTRIES!A:A,DIM_COUNTRIES!B:B)</f>
        <v>Europe</v>
      </c>
      <c r="G458" s="4" t="s">
        <v>2224</v>
      </c>
      <c r="H458" s="4" t="s">
        <v>6807</v>
      </c>
      <c r="I458" s="15">
        <f ca="1">DATEDIF(DIM_CUSTOMERS[[#This Row],[BirthDate]],TODAY(),"Y")</f>
        <v>46</v>
      </c>
      <c r="J458" s="15" t="str">
        <f t="shared" ca="1" si="7"/>
        <v>Adult</v>
      </c>
    </row>
    <row r="459" spans="1:10" x14ac:dyDescent="0.3">
      <c r="A459" s="4" t="s">
        <v>1544</v>
      </c>
      <c r="B459" s="4" t="s">
        <v>791</v>
      </c>
      <c r="C459" s="4" t="s">
        <v>792</v>
      </c>
      <c r="D459" s="31">
        <v>23713</v>
      </c>
      <c r="E459" s="3" t="s">
        <v>7225</v>
      </c>
      <c r="F459" s="3" t="str">
        <f>_xlfn.XLOOKUP(DIM_CUSTOMERS[[#This Row],[Country]],DIM_COUNTRIES!A:A,DIM_COUNTRIES!B:B)</f>
        <v>North America</v>
      </c>
      <c r="G459" s="4" t="s">
        <v>2326</v>
      </c>
      <c r="H459" s="4" t="s">
        <v>6807</v>
      </c>
      <c r="I459" s="15">
        <f ca="1">DATEDIF(DIM_CUSTOMERS[[#This Row],[BirthDate]],TODAY(),"Y")</f>
        <v>60</v>
      </c>
      <c r="J459" s="15" t="str">
        <f t="shared" ca="1" si="7"/>
        <v>Adult</v>
      </c>
    </row>
    <row r="460" spans="1:10" x14ac:dyDescent="0.3">
      <c r="A460" s="4" t="s">
        <v>1632</v>
      </c>
      <c r="B460" s="4" t="s">
        <v>966</v>
      </c>
      <c r="C460" s="4" t="s">
        <v>967</v>
      </c>
      <c r="D460" s="31">
        <v>29880</v>
      </c>
      <c r="E460" s="3" t="s">
        <v>7226</v>
      </c>
      <c r="F460" s="3" t="str">
        <f>_xlfn.XLOOKUP(DIM_CUSTOMERS[[#This Row],[Country]],DIM_COUNTRIES!A:A,DIM_COUNTRIES!B:B)</f>
        <v>North America</v>
      </c>
      <c r="G460" s="4" t="s">
        <v>2326</v>
      </c>
      <c r="H460" s="4" t="s">
        <v>6807</v>
      </c>
      <c r="I460" s="15">
        <f ca="1">DATEDIF(DIM_CUSTOMERS[[#This Row],[BirthDate]],TODAY(),"Y")</f>
        <v>43</v>
      </c>
      <c r="J460" s="15" t="str">
        <f t="shared" ca="1" si="7"/>
        <v>Adult</v>
      </c>
    </row>
    <row r="461" spans="1:10" x14ac:dyDescent="0.3">
      <c r="A461" s="4" t="s">
        <v>1244</v>
      </c>
      <c r="B461" s="4" t="s">
        <v>208</v>
      </c>
      <c r="C461" s="4" t="s">
        <v>209</v>
      </c>
      <c r="D461" s="31">
        <v>35887</v>
      </c>
      <c r="E461" s="3" t="s">
        <v>7225</v>
      </c>
      <c r="F461" s="3" t="str">
        <f>_xlfn.XLOOKUP(DIM_CUSTOMERS[[#This Row],[Country]],DIM_COUNTRIES!A:A,DIM_COUNTRIES!B:B)</f>
        <v>Asia</v>
      </c>
      <c r="G461" s="4" t="s">
        <v>2220</v>
      </c>
      <c r="H461" s="4" t="s">
        <v>6808</v>
      </c>
      <c r="I461" s="15">
        <f ca="1">DATEDIF(DIM_CUSTOMERS[[#This Row],[BirthDate]],TODAY(),"Y")</f>
        <v>27</v>
      </c>
      <c r="J461" s="15" t="str">
        <f t="shared" ca="1" si="7"/>
        <v>Adult</v>
      </c>
    </row>
    <row r="462" spans="1:10" x14ac:dyDescent="0.3">
      <c r="A462" s="4" t="s">
        <v>1408</v>
      </c>
      <c r="B462" s="4" t="s">
        <v>530</v>
      </c>
      <c r="C462" s="4" t="s">
        <v>531</v>
      </c>
      <c r="D462" s="31">
        <v>29292</v>
      </c>
      <c r="E462" s="3" t="s">
        <v>7225</v>
      </c>
      <c r="F462" s="3" t="str">
        <f>_xlfn.XLOOKUP(DIM_CUSTOMERS[[#This Row],[Country]],DIM_COUNTRIES!A:A,DIM_COUNTRIES!B:B)</f>
        <v>Asia</v>
      </c>
      <c r="G462" s="4" t="s">
        <v>2178</v>
      </c>
      <c r="H462" s="4" t="s">
        <v>6807</v>
      </c>
      <c r="I462" s="15">
        <f ca="1">DATEDIF(DIM_CUSTOMERS[[#This Row],[BirthDate]],TODAY(),"Y")</f>
        <v>45</v>
      </c>
      <c r="J462" s="15" t="str">
        <f t="shared" ca="1" si="7"/>
        <v>Adult</v>
      </c>
    </row>
    <row r="463" spans="1:10" x14ac:dyDescent="0.3">
      <c r="A463" s="4" t="s">
        <v>1354</v>
      </c>
      <c r="B463" s="4" t="s">
        <v>423</v>
      </c>
      <c r="C463" s="4" t="s">
        <v>424</v>
      </c>
      <c r="D463" s="31">
        <v>19669</v>
      </c>
      <c r="E463" s="3" t="s">
        <v>7225</v>
      </c>
      <c r="F463" s="3" t="str">
        <f>_xlfn.XLOOKUP(DIM_CUSTOMERS[[#This Row],[Country]],DIM_COUNTRIES!A:A,DIM_COUNTRIES!B:B)</f>
        <v>Europe</v>
      </c>
      <c r="G463" s="4" t="s">
        <v>2152</v>
      </c>
      <c r="H463" s="4" t="s">
        <v>6807</v>
      </c>
      <c r="I463" s="15">
        <f ca="1">DATEDIF(DIM_CUSTOMERS[[#This Row],[BirthDate]],TODAY(),"Y")</f>
        <v>71</v>
      </c>
      <c r="J463" s="15" t="str">
        <f t="shared" ca="1" si="7"/>
        <v>Senior</v>
      </c>
    </row>
    <row r="464" spans="1:10" x14ac:dyDescent="0.3">
      <c r="A464" s="4" t="s">
        <v>1305</v>
      </c>
      <c r="B464" s="4" t="s">
        <v>327</v>
      </c>
      <c r="C464" s="4" t="s">
        <v>328</v>
      </c>
      <c r="D464" s="31">
        <v>19475</v>
      </c>
      <c r="E464" s="3" t="s">
        <v>7226</v>
      </c>
      <c r="F464" s="3" t="str">
        <f>_xlfn.XLOOKUP(DIM_CUSTOMERS[[#This Row],[Country]],DIM_COUNTRIES!A:A,DIM_COUNTRIES!B:B)</f>
        <v>North America</v>
      </c>
      <c r="G464" s="4" t="s">
        <v>2326</v>
      </c>
      <c r="H464" s="4" t="s">
        <v>6807</v>
      </c>
      <c r="I464" s="15">
        <f ca="1">DATEDIF(DIM_CUSTOMERS[[#This Row],[BirthDate]],TODAY(),"Y")</f>
        <v>72</v>
      </c>
      <c r="J464" s="15" t="str">
        <f t="shared" ca="1" si="7"/>
        <v>Senior</v>
      </c>
    </row>
    <row r="465" spans="1:10" x14ac:dyDescent="0.3">
      <c r="A465" s="4" t="s">
        <v>1675</v>
      </c>
      <c r="B465" s="4" t="s">
        <v>1046</v>
      </c>
      <c r="C465" s="4" t="s">
        <v>1047</v>
      </c>
      <c r="D465" s="31">
        <v>16382</v>
      </c>
      <c r="E465" s="3" t="s">
        <v>7225</v>
      </c>
      <c r="F465" s="3" t="str">
        <f>_xlfn.XLOOKUP(DIM_CUSTOMERS[[#This Row],[Country]],DIM_COUNTRIES!A:A,DIM_COUNTRIES!B:B)</f>
        <v>North America</v>
      </c>
      <c r="G465" s="4" t="s">
        <v>2326</v>
      </c>
      <c r="H465" s="4" t="s">
        <v>6807</v>
      </c>
      <c r="I465" s="15">
        <f ca="1">DATEDIF(DIM_CUSTOMERS[[#This Row],[BirthDate]],TODAY(),"Y")</f>
        <v>80</v>
      </c>
      <c r="J465" s="15" t="str">
        <f t="shared" ca="1" si="7"/>
        <v>Senior</v>
      </c>
    </row>
    <row r="466" spans="1:10" x14ac:dyDescent="0.3">
      <c r="A466" s="4" t="s">
        <v>1418</v>
      </c>
      <c r="B466" s="4" t="s">
        <v>549</v>
      </c>
      <c r="C466" s="4" t="s">
        <v>550</v>
      </c>
      <c r="D466" s="31">
        <v>36483</v>
      </c>
      <c r="E466" s="3" t="s">
        <v>7225</v>
      </c>
      <c r="F466" s="3" t="str">
        <f>_xlfn.XLOOKUP(DIM_CUSTOMERS[[#This Row],[Country]],DIM_COUNTRIES!A:A,DIM_COUNTRIES!B:B)</f>
        <v>Asia</v>
      </c>
      <c r="G466" s="4" t="s">
        <v>2178</v>
      </c>
      <c r="H466" s="4" t="s">
        <v>6808</v>
      </c>
      <c r="I466" s="15">
        <f ca="1">DATEDIF(DIM_CUSTOMERS[[#This Row],[BirthDate]],TODAY(),"Y")</f>
        <v>25</v>
      </c>
      <c r="J466" s="15" t="str">
        <f t="shared" ca="1" si="7"/>
        <v>Adult</v>
      </c>
    </row>
    <row r="467" spans="1:10" x14ac:dyDescent="0.3">
      <c r="A467" s="4" t="s">
        <v>1403</v>
      </c>
      <c r="B467" s="4" t="s">
        <v>520</v>
      </c>
      <c r="C467" s="4" t="s">
        <v>521</v>
      </c>
      <c r="D467" s="31">
        <v>27118</v>
      </c>
      <c r="E467" s="3" t="s">
        <v>7225</v>
      </c>
      <c r="F467" s="3" t="str">
        <f>_xlfn.XLOOKUP(DIM_CUSTOMERS[[#This Row],[Country]],DIM_COUNTRIES!A:A,DIM_COUNTRIES!B:B)</f>
        <v>Asia</v>
      </c>
      <c r="G467" s="4" t="s">
        <v>2178</v>
      </c>
      <c r="H467" s="4" t="s">
        <v>6807</v>
      </c>
      <c r="I467" s="15">
        <f ca="1">DATEDIF(DIM_CUSTOMERS[[#This Row],[BirthDate]],TODAY(),"Y")</f>
        <v>51</v>
      </c>
      <c r="J467" s="15" t="str">
        <f t="shared" ca="1" si="7"/>
        <v>Adult</v>
      </c>
    </row>
    <row r="468" spans="1:10" x14ac:dyDescent="0.3">
      <c r="A468" s="4" t="s">
        <v>1503</v>
      </c>
      <c r="B468" s="4" t="s">
        <v>711</v>
      </c>
      <c r="C468" s="4" t="s">
        <v>712</v>
      </c>
      <c r="D468" s="31">
        <v>29614</v>
      </c>
      <c r="E468" s="3" t="s">
        <v>7225</v>
      </c>
      <c r="F468" s="3" t="str">
        <f>_xlfn.XLOOKUP(DIM_CUSTOMERS[[#This Row],[Country]],DIM_COUNTRIES!A:A,DIM_COUNTRIES!B:B)</f>
        <v>Europe</v>
      </c>
      <c r="G468" s="4" t="s">
        <v>2216</v>
      </c>
      <c r="H468" s="4" t="s">
        <v>6807</v>
      </c>
      <c r="I468" s="15">
        <f ca="1">DATEDIF(DIM_CUSTOMERS[[#This Row],[BirthDate]],TODAY(),"Y")</f>
        <v>44</v>
      </c>
      <c r="J468" s="15" t="str">
        <f t="shared" ca="1" si="7"/>
        <v>Adult</v>
      </c>
    </row>
    <row r="469" spans="1:10" x14ac:dyDescent="0.3">
      <c r="A469" s="4" t="s">
        <v>1189</v>
      </c>
      <c r="B469" s="4" t="s">
        <v>99</v>
      </c>
      <c r="C469" s="4" t="s">
        <v>100</v>
      </c>
      <c r="D469" s="31">
        <v>21412</v>
      </c>
      <c r="E469" s="3" t="s">
        <v>7226</v>
      </c>
      <c r="F469" s="3" t="str">
        <f>_xlfn.XLOOKUP(DIM_CUSTOMERS[[#This Row],[Country]],DIM_COUNTRIES!A:A,DIM_COUNTRIES!B:B)</f>
        <v>North America</v>
      </c>
      <c r="G469" s="4" t="s">
        <v>2326</v>
      </c>
      <c r="H469" s="4" t="s">
        <v>6807</v>
      </c>
      <c r="I469" s="15">
        <f ca="1">DATEDIF(DIM_CUSTOMERS[[#This Row],[BirthDate]],TODAY(),"Y")</f>
        <v>66</v>
      </c>
      <c r="J469" s="15" t="str">
        <f t="shared" ca="1" si="7"/>
        <v>Senior</v>
      </c>
    </row>
    <row r="470" spans="1:10" x14ac:dyDescent="0.3">
      <c r="A470" s="4" t="s">
        <v>1266</v>
      </c>
      <c r="B470" s="4" t="s">
        <v>252</v>
      </c>
      <c r="C470" s="4" t="s">
        <v>253</v>
      </c>
      <c r="D470" s="31">
        <v>29828</v>
      </c>
      <c r="E470" s="3" t="s">
        <v>7226</v>
      </c>
      <c r="F470" s="3" t="str">
        <f>_xlfn.XLOOKUP(DIM_CUSTOMERS[[#This Row],[Country]],DIM_COUNTRIES!A:A,DIM_COUNTRIES!B:B)</f>
        <v>North America</v>
      </c>
      <c r="G470" s="4" t="s">
        <v>2326</v>
      </c>
      <c r="H470" s="4" t="s">
        <v>6807</v>
      </c>
      <c r="I470" s="15">
        <f ca="1">DATEDIF(DIM_CUSTOMERS[[#This Row],[BirthDate]],TODAY(),"Y")</f>
        <v>43</v>
      </c>
      <c r="J470" s="15" t="str">
        <f t="shared" ca="1" si="7"/>
        <v>Adult</v>
      </c>
    </row>
    <row r="471" spans="1:10" x14ac:dyDescent="0.3">
      <c r="A471" s="4" t="s">
        <v>1212</v>
      </c>
      <c r="B471" s="4" t="s">
        <v>144</v>
      </c>
      <c r="C471" s="4" t="s">
        <v>145</v>
      </c>
      <c r="D471" s="31">
        <v>17743</v>
      </c>
      <c r="E471" s="3" t="s">
        <v>7225</v>
      </c>
      <c r="F471" s="3" t="str">
        <f>_xlfn.XLOOKUP(DIM_CUSTOMERS[[#This Row],[Country]],DIM_COUNTRIES!A:A,DIM_COUNTRIES!B:B)</f>
        <v>North America</v>
      </c>
      <c r="G471" s="4" t="s">
        <v>2326</v>
      </c>
      <c r="H471" s="4" t="s">
        <v>6807</v>
      </c>
      <c r="I471" s="15">
        <f ca="1">DATEDIF(DIM_CUSTOMERS[[#This Row],[BirthDate]],TODAY(),"Y")</f>
        <v>76</v>
      </c>
      <c r="J471" s="15" t="str">
        <f t="shared" ca="1" si="7"/>
        <v>Senior</v>
      </c>
    </row>
    <row r="472" spans="1:10" x14ac:dyDescent="0.3">
      <c r="A472" s="4" t="s">
        <v>1297</v>
      </c>
      <c r="B472" s="4" t="s">
        <v>311</v>
      </c>
      <c r="C472" s="4" t="s">
        <v>312</v>
      </c>
      <c r="D472" s="31">
        <v>19141</v>
      </c>
      <c r="E472" s="3" t="s">
        <v>7226</v>
      </c>
      <c r="F472" s="3" t="str">
        <f>_xlfn.XLOOKUP(DIM_CUSTOMERS[[#This Row],[Country]],DIM_COUNTRIES!A:A,DIM_COUNTRIES!B:B)</f>
        <v>Asia</v>
      </c>
      <c r="G472" s="4" t="s">
        <v>2331</v>
      </c>
      <c r="H472" s="4" t="s">
        <v>6807</v>
      </c>
      <c r="I472" s="15">
        <f ca="1">DATEDIF(DIM_CUSTOMERS[[#This Row],[BirthDate]],TODAY(),"Y")</f>
        <v>73</v>
      </c>
      <c r="J472" s="15" t="str">
        <f t="shared" ca="1" si="7"/>
        <v>Senior</v>
      </c>
    </row>
    <row r="473" spans="1:10" x14ac:dyDescent="0.3">
      <c r="A473" s="4" t="s">
        <v>1316</v>
      </c>
      <c r="B473" s="4" t="s">
        <v>349</v>
      </c>
      <c r="C473" s="4" t="s">
        <v>350</v>
      </c>
      <c r="D473" s="31">
        <v>21535</v>
      </c>
      <c r="E473" s="3" t="s">
        <v>7226</v>
      </c>
      <c r="F473" s="3" t="str">
        <f>_xlfn.XLOOKUP(DIM_CUSTOMERS[[#This Row],[Country]],DIM_COUNTRIES!A:A,DIM_COUNTRIES!B:B)</f>
        <v>North America</v>
      </c>
      <c r="G473" s="4" t="s">
        <v>2326</v>
      </c>
      <c r="H473" s="4" t="s">
        <v>6807</v>
      </c>
      <c r="I473" s="15">
        <f ca="1">DATEDIF(DIM_CUSTOMERS[[#This Row],[BirthDate]],TODAY(),"Y")</f>
        <v>66</v>
      </c>
      <c r="J473" s="15" t="str">
        <f t="shared" ca="1" si="7"/>
        <v>Senior</v>
      </c>
    </row>
    <row r="474" spans="1:10" x14ac:dyDescent="0.3">
      <c r="A474" s="4" t="s">
        <v>1575</v>
      </c>
      <c r="B474" s="4" t="s">
        <v>852</v>
      </c>
      <c r="C474" s="4" t="s">
        <v>853</v>
      </c>
      <c r="D474" s="31">
        <v>34368</v>
      </c>
      <c r="E474" s="3" t="s">
        <v>7226</v>
      </c>
      <c r="F474" s="3" t="str">
        <f>_xlfn.XLOOKUP(DIM_CUSTOMERS[[#This Row],[Country]],DIM_COUNTRIES!A:A,DIM_COUNTRIES!B:B)</f>
        <v>North America</v>
      </c>
      <c r="G474" s="4" t="s">
        <v>2326</v>
      </c>
      <c r="H474" s="4" t="s">
        <v>6807</v>
      </c>
      <c r="I474" s="15">
        <f ca="1">DATEDIF(DIM_CUSTOMERS[[#This Row],[BirthDate]],TODAY(),"Y")</f>
        <v>31</v>
      </c>
      <c r="J474" s="15" t="str">
        <f t="shared" ca="1" si="7"/>
        <v>Adult</v>
      </c>
    </row>
    <row r="475" spans="1:10" x14ac:dyDescent="0.3">
      <c r="A475" s="4" t="s">
        <v>1309</v>
      </c>
      <c r="B475" s="4" t="s">
        <v>335</v>
      </c>
      <c r="C475" s="4" t="s">
        <v>336</v>
      </c>
      <c r="D475" s="31">
        <v>34961</v>
      </c>
      <c r="E475" s="3" t="s">
        <v>7226</v>
      </c>
      <c r="F475" s="3" t="str">
        <f>_xlfn.XLOOKUP(DIM_CUSTOMERS[[#This Row],[Country]],DIM_COUNTRIES!A:A,DIM_COUNTRIES!B:B)</f>
        <v>North America</v>
      </c>
      <c r="G475" s="4" t="s">
        <v>2326</v>
      </c>
      <c r="H475" s="4" t="s">
        <v>6808</v>
      </c>
      <c r="I475" s="15">
        <f ca="1">DATEDIF(DIM_CUSTOMERS[[#This Row],[BirthDate]],TODAY(),"Y")</f>
        <v>29</v>
      </c>
      <c r="J475" s="15" t="str">
        <f t="shared" ca="1" si="7"/>
        <v>Adult</v>
      </c>
    </row>
    <row r="476" spans="1:10" x14ac:dyDescent="0.3">
      <c r="A476" s="4" t="s">
        <v>1578</v>
      </c>
      <c r="B476" s="4" t="s">
        <v>858</v>
      </c>
      <c r="C476" s="4" t="s">
        <v>859</v>
      </c>
      <c r="D476" s="31">
        <v>30813</v>
      </c>
      <c r="E476" s="3" t="s">
        <v>7226</v>
      </c>
      <c r="F476" s="3" t="str">
        <f>_xlfn.XLOOKUP(DIM_CUSTOMERS[[#This Row],[Country]],DIM_COUNTRIES!A:A,DIM_COUNTRIES!B:B)</f>
        <v>Europe</v>
      </c>
      <c r="G476" s="4" t="s">
        <v>2224</v>
      </c>
      <c r="H476" s="4" t="s">
        <v>6807</v>
      </c>
      <c r="I476" s="15">
        <f ca="1">DATEDIF(DIM_CUSTOMERS[[#This Row],[BirthDate]],TODAY(),"Y")</f>
        <v>41</v>
      </c>
      <c r="J476" s="15" t="str">
        <f t="shared" ca="1" si="7"/>
        <v>Adult</v>
      </c>
    </row>
    <row r="477" spans="1:10" x14ac:dyDescent="0.3">
      <c r="A477" s="4" t="s">
        <v>1616</v>
      </c>
      <c r="B477" s="4" t="s">
        <v>934</v>
      </c>
      <c r="C477" s="4" t="s">
        <v>935</v>
      </c>
      <c r="D477" s="31">
        <v>22489</v>
      </c>
      <c r="E477" s="3" t="s">
        <v>7225</v>
      </c>
      <c r="F477" s="3" t="str">
        <f>_xlfn.XLOOKUP(DIM_CUSTOMERS[[#This Row],[Country]],DIM_COUNTRIES!A:A,DIM_COUNTRIES!B:B)</f>
        <v>North America</v>
      </c>
      <c r="G477" s="4" t="s">
        <v>2326</v>
      </c>
      <c r="H477" s="4" t="s">
        <v>6807</v>
      </c>
      <c r="I477" s="15">
        <f ca="1">DATEDIF(DIM_CUSTOMERS[[#This Row],[BirthDate]],TODAY(),"Y")</f>
        <v>63</v>
      </c>
      <c r="J477" s="15" t="str">
        <f t="shared" ca="1" si="7"/>
        <v>Adult</v>
      </c>
    </row>
    <row r="478" spans="1:10" x14ac:dyDescent="0.3">
      <c r="A478" s="4" t="s">
        <v>1182</v>
      </c>
      <c r="B478" s="4" t="s">
        <v>85</v>
      </c>
      <c r="C478" s="4" t="s">
        <v>86</v>
      </c>
      <c r="D478" s="31">
        <v>31437</v>
      </c>
      <c r="E478" s="3" t="s">
        <v>7225</v>
      </c>
      <c r="F478" s="3" t="str">
        <f>_xlfn.XLOOKUP(DIM_CUSTOMERS[[#This Row],[Country]],DIM_COUNTRIES!A:A,DIM_COUNTRIES!B:B)</f>
        <v>Europe</v>
      </c>
      <c r="G478" s="4" t="s">
        <v>2280</v>
      </c>
      <c r="H478" s="4" t="s">
        <v>6807</v>
      </c>
      <c r="I478" s="15">
        <f ca="1">DATEDIF(DIM_CUSTOMERS[[#This Row],[BirthDate]],TODAY(),"Y")</f>
        <v>39</v>
      </c>
      <c r="J478" s="15" t="str">
        <f t="shared" ca="1" si="7"/>
        <v>Adult</v>
      </c>
    </row>
    <row r="479" spans="1:10" x14ac:dyDescent="0.3">
      <c r="A479" s="4" t="s">
        <v>1668</v>
      </c>
      <c r="B479" s="4" t="s">
        <v>1033</v>
      </c>
      <c r="C479" s="4" t="s">
        <v>1034</v>
      </c>
      <c r="D479" s="31">
        <v>25342</v>
      </c>
      <c r="E479" s="3" t="s">
        <v>7226</v>
      </c>
      <c r="F479" s="3" t="str">
        <f>_xlfn.XLOOKUP(DIM_CUSTOMERS[[#This Row],[Country]],DIM_COUNTRIES!A:A,DIM_COUNTRIES!B:B)</f>
        <v>North America</v>
      </c>
      <c r="G479" s="4" t="s">
        <v>2326</v>
      </c>
      <c r="H479" s="4" t="s">
        <v>6807</v>
      </c>
      <c r="I479" s="15">
        <f ca="1">DATEDIF(DIM_CUSTOMERS[[#This Row],[BirthDate]],TODAY(),"Y")</f>
        <v>56</v>
      </c>
      <c r="J479" s="15" t="str">
        <f t="shared" ca="1" si="7"/>
        <v>Adult</v>
      </c>
    </row>
    <row r="480" spans="1:10" x14ac:dyDescent="0.3">
      <c r="A480" s="4" t="s">
        <v>1355</v>
      </c>
      <c r="B480" s="4" t="s">
        <v>425</v>
      </c>
      <c r="C480" s="4" t="s">
        <v>426</v>
      </c>
      <c r="D480" s="31">
        <v>28701</v>
      </c>
      <c r="E480" s="3" t="s">
        <v>7226</v>
      </c>
      <c r="F480" s="3" t="str">
        <f>_xlfn.XLOOKUP(DIM_CUSTOMERS[[#This Row],[Country]],DIM_COUNTRIES!A:A,DIM_COUNTRIES!B:B)</f>
        <v>Europe</v>
      </c>
      <c r="G480" s="4" t="s">
        <v>2152</v>
      </c>
      <c r="H480" s="4" t="s">
        <v>6807</v>
      </c>
      <c r="I480" s="15">
        <f ca="1">DATEDIF(DIM_CUSTOMERS[[#This Row],[BirthDate]],TODAY(),"Y")</f>
        <v>46</v>
      </c>
      <c r="J480" s="15" t="str">
        <f t="shared" ca="1" si="7"/>
        <v>Adult</v>
      </c>
    </row>
    <row r="481" spans="1:10" x14ac:dyDescent="0.3">
      <c r="A481" s="4" t="s">
        <v>1370</v>
      </c>
      <c r="B481" s="4" t="s">
        <v>455</v>
      </c>
      <c r="C481" s="4" t="s">
        <v>456</v>
      </c>
      <c r="D481" s="31">
        <v>17149</v>
      </c>
      <c r="E481" s="3" t="s">
        <v>7226</v>
      </c>
      <c r="F481" s="3" t="str">
        <f>_xlfn.XLOOKUP(DIM_CUSTOMERS[[#This Row],[Country]],DIM_COUNTRIES!A:A,DIM_COUNTRIES!B:B)</f>
        <v>Europe</v>
      </c>
      <c r="G481" s="4" t="s">
        <v>2159</v>
      </c>
      <c r="H481" s="4" t="s">
        <v>6807</v>
      </c>
      <c r="I481" s="15">
        <f ca="1">DATEDIF(DIM_CUSTOMERS[[#This Row],[BirthDate]],TODAY(),"Y")</f>
        <v>78</v>
      </c>
      <c r="J481" s="15" t="str">
        <f t="shared" ca="1" si="7"/>
        <v>Senior</v>
      </c>
    </row>
    <row r="482" spans="1:10" x14ac:dyDescent="0.3">
      <c r="A482" s="4" t="s">
        <v>1360</v>
      </c>
      <c r="B482" s="4" t="s">
        <v>435</v>
      </c>
      <c r="C482" s="4" t="s">
        <v>436</v>
      </c>
      <c r="D482" s="31">
        <v>32773</v>
      </c>
      <c r="E482" s="3" t="s">
        <v>7225</v>
      </c>
      <c r="F482" s="3" t="str">
        <f>_xlfn.XLOOKUP(DIM_CUSTOMERS[[#This Row],[Country]],DIM_COUNTRIES!A:A,DIM_COUNTRIES!B:B)</f>
        <v>Europe</v>
      </c>
      <c r="G482" s="4" t="s">
        <v>2152</v>
      </c>
      <c r="H482" s="4" t="s">
        <v>6807</v>
      </c>
      <c r="I482" s="15">
        <f ca="1">DATEDIF(DIM_CUSTOMERS[[#This Row],[BirthDate]],TODAY(),"Y")</f>
        <v>35</v>
      </c>
      <c r="J482" s="15" t="str">
        <f t="shared" ca="1" si="7"/>
        <v>Adult</v>
      </c>
    </row>
    <row r="483" spans="1:10" x14ac:dyDescent="0.3">
      <c r="A483" s="4" t="s">
        <v>1170</v>
      </c>
      <c r="B483" s="4" t="s">
        <v>61</v>
      </c>
      <c r="C483" s="4" t="s">
        <v>62</v>
      </c>
      <c r="D483" s="31">
        <v>28110</v>
      </c>
      <c r="E483" s="3" t="s">
        <v>7225</v>
      </c>
      <c r="F483" s="3" t="str">
        <f>_xlfn.XLOOKUP(DIM_CUSTOMERS[[#This Row],[Country]],DIM_COUNTRIES!A:A,DIM_COUNTRIES!B:B)</f>
        <v>North America</v>
      </c>
      <c r="G483" s="4" t="s">
        <v>2326</v>
      </c>
      <c r="H483" s="4" t="s">
        <v>6807</v>
      </c>
      <c r="I483" s="15">
        <f ca="1">DATEDIF(DIM_CUSTOMERS[[#This Row],[BirthDate]],TODAY(),"Y")</f>
        <v>48</v>
      </c>
      <c r="J483" s="15" t="str">
        <f t="shared" ca="1" si="7"/>
        <v>Adult</v>
      </c>
    </row>
    <row r="484" spans="1:10" x14ac:dyDescent="0.3">
      <c r="A484" s="4" t="s">
        <v>1256</v>
      </c>
      <c r="B484" s="4" t="s">
        <v>232</v>
      </c>
      <c r="C484" s="4" t="s">
        <v>233</v>
      </c>
      <c r="D484" s="31">
        <v>21690</v>
      </c>
      <c r="E484" s="3" t="s">
        <v>7225</v>
      </c>
      <c r="F484" s="3" t="str">
        <f>_xlfn.XLOOKUP(DIM_CUSTOMERS[[#This Row],[Country]],DIM_COUNTRIES!A:A,DIM_COUNTRIES!B:B)</f>
        <v>Asia</v>
      </c>
      <c r="G484" s="4" t="s">
        <v>2220</v>
      </c>
      <c r="H484" s="4" t="s">
        <v>6807</v>
      </c>
      <c r="I484" s="15">
        <f ca="1">DATEDIF(DIM_CUSTOMERS[[#This Row],[BirthDate]],TODAY(),"Y")</f>
        <v>66</v>
      </c>
      <c r="J484" s="15" t="str">
        <f t="shared" ca="1" si="7"/>
        <v>Senior</v>
      </c>
    </row>
    <row r="485" spans="1:10" x14ac:dyDescent="0.3">
      <c r="A485" s="4" t="s">
        <v>1321</v>
      </c>
      <c r="B485" s="4" t="s">
        <v>358</v>
      </c>
      <c r="C485" s="4" t="s">
        <v>359</v>
      </c>
      <c r="D485" s="31">
        <v>37511</v>
      </c>
      <c r="E485" s="3" t="s">
        <v>7225</v>
      </c>
      <c r="F485" s="3" t="str">
        <f>_xlfn.XLOOKUP(DIM_CUSTOMERS[[#This Row],[Country]],DIM_COUNTRIES!A:A,DIM_COUNTRIES!B:B)</f>
        <v>Europe</v>
      </c>
      <c r="G485" s="4" t="s">
        <v>2224</v>
      </c>
      <c r="H485" s="4" t="s">
        <v>6808</v>
      </c>
      <c r="I485" s="15">
        <f ca="1">DATEDIF(DIM_CUSTOMERS[[#This Row],[BirthDate]],TODAY(),"Y")</f>
        <v>22</v>
      </c>
      <c r="J485" s="15" t="str">
        <f t="shared" ca="1" si="7"/>
        <v>Child</v>
      </c>
    </row>
    <row r="486" spans="1:10" x14ac:dyDescent="0.3">
      <c r="A486" s="4" t="s">
        <v>1188</v>
      </c>
      <c r="B486" s="4" t="s">
        <v>97</v>
      </c>
      <c r="C486" s="4" t="s">
        <v>98</v>
      </c>
      <c r="D486" s="31">
        <v>22360</v>
      </c>
      <c r="E486" s="3" t="s">
        <v>7225</v>
      </c>
      <c r="F486" s="3" t="str">
        <f>_xlfn.XLOOKUP(DIM_CUSTOMERS[[#This Row],[Country]],DIM_COUNTRIES!A:A,DIM_COUNTRIES!B:B)</f>
        <v>North America</v>
      </c>
      <c r="G486" s="4" t="s">
        <v>2326</v>
      </c>
      <c r="H486" s="4" t="s">
        <v>6807</v>
      </c>
      <c r="I486" s="15">
        <f ca="1">DATEDIF(DIM_CUSTOMERS[[#This Row],[BirthDate]],TODAY(),"Y")</f>
        <v>64</v>
      </c>
      <c r="J486" s="15" t="str">
        <f t="shared" ca="1" si="7"/>
        <v>Adult</v>
      </c>
    </row>
    <row r="487" spans="1:10" x14ac:dyDescent="0.3">
      <c r="A487" s="4" t="s">
        <v>1234</v>
      </c>
      <c r="B487" s="4" t="s">
        <v>188</v>
      </c>
      <c r="C487" s="4" t="s">
        <v>189</v>
      </c>
      <c r="D487" s="31">
        <v>34915</v>
      </c>
      <c r="E487" s="3" t="s">
        <v>7225</v>
      </c>
      <c r="F487" s="3" t="str">
        <f>_xlfn.XLOOKUP(DIM_CUSTOMERS[[#This Row],[Country]],DIM_COUNTRIES!A:A,DIM_COUNTRIES!B:B)</f>
        <v>Europe</v>
      </c>
      <c r="G487" s="4" t="s">
        <v>2304</v>
      </c>
      <c r="H487" s="4" t="s">
        <v>6808</v>
      </c>
      <c r="I487" s="15">
        <f ca="1">DATEDIF(DIM_CUSTOMERS[[#This Row],[BirthDate]],TODAY(),"Y")</f>
        <v>29</v>
      </c>
      <c r="J487" s="15" t="str">
        <f t="shared" ca="1" si="7"/>
        <v>Adult</v>
      </c>
    </row>
    <row r="488" spans="1:10" x14ac:dyDescent="0.3">
      <c r="A488" s="4" t="s">
        <v>1647</v>
      </c>
      <c r="B488" s="4" t="s">
        <v>995</v>
      </c>
      <c r="C488" s="4" t="s">
        <v>996</v>
      </c>
      <c r="D488" s="31">
        <v>25307</v>
      </c>
      <c r="E488" s="3" t="s">
        <v>7225</v>
      </c>
      <c r="F488" s="3" t="str">
        <f>_xlfn.XLOOKUP(DIM_CUSTOMERS[[#This Row],[Country]],DIM_COUNTRIES!A:A,DIM_COUNTRIES!B:B)</f>
        <v>North America</v>
      </c>
      <c r="G488" s="4" t="s">
        <v>2326</v>
      </c>
      <c r="H488" s="4" t="s">
        <v>6807</v>
      </c>
      <c r="I488" s="15">
        <f ca="1">DATEDIF(DIM_CUSTOMERS[[#This Row],[BirthDate]],TODAY(),"Y")</f>
        <v>56</v>
      </c>
      <c r="J488" s="15" t="str">
        <f t="shared" ca="1" si="7"/>
        <v>Adult</v>
      </c>
    </row>
    <row r="489" spans="1:10" x14ac:dyDescent="0.3">
      <c r="A489" s="4" t="s">
        <v>1274</v>
      </c>
      <c r="B489" s="4" t="s">
        <v>268</v>
      </c>
      <c r="C489" s="4" t="s">
        <v>269</v>
      </c>
      <c r="D489" s="31">
        <v>24504</v>
      </c>
      <c r="E489" s="3" t="s">
        <v>7225</v>
      </c>
      <c r="F489" s="3" t="str">
        <f>_xlfn.XLOOKUP(DIM_CUSTOMERS[[#This Row],[Country]],DIM_COUNTRIES!A:A,DIM_COUNTRIES!B:B)</f>
        <v>North America</v>
      </c>
      <c r="G489" s="4" t="s">
        <v>2326</v>
      </c>
      <c r="H489" s="4" t="s">
        <v>6807</v>
      </c>
      <c r="I489" s="15">
        <f ca="1">DATEDIF(DIM_CUSTOMERS[[#This Row],[BirthDate]],TODAY(),"Y")</f>
        <v>58</v>
      </c>
      <c r="J489" s="15" t="str">
        <f t="shared" ca="1" si="7"/>
        <v>Adult</v>
      </c>
    </row>
    <row r="490" spans="1:10" x14ac:dyDescent="0.3">
      <c r="A490" s="4" t="s">
        <v>1376</v>
      </c>
      <c r="B490" s="4" t="s">
        <v>467</v>
      </c>
      <c r="C490" s="4" t="s">
        <v>468</v>
      </c>
      <c r="D490" s="31">
        <v>37802</v>
      </c>
      <c r="E490" s="3" t="s">
        <v>7226</v>
      </c>
      <c r="F490" s="3" t="str">
        <f>_xlfn.XLOOKUP(DIM_CUSTOMERS[[#This Row],[Country]],DIM_COUNTRIES!A:A,DIM_COUNTRIES!B:B)</f>
        <v>North America</v>
      </c>
      <c r="G490" s="4" t="s">
        <v>2326</v>
      </c>
      <c r="H490" s="4" t="s">
        <v>6807</v>
      </c>
      <c r="I490" s="15">
        <f ca="1">DATEDIF(DIM_CUSTOMERS[[#This Row],[BirthDate]],TODAY(),"Y")</f>
        <v>21</v>
      </c>
      <c r="J490" s="15" t="str">
        <f t="shared" ca="1" si="7"/>
        <v>Child</v>
      </c>
    </row>
    <row r="491" spans="1:10" x14ac:dyDescent="0.3">
      <c r="A491" s="4" t="s">
        <v>1679</v>
      </c>
      <c r="B491" s="4" t="s">
        <v>1054</v>
      </c>
      <c r="C491" s="4" t="s">
        <v>1055</v>
      </c>
      <c r="D491" s="31">
        <v>37683</v>
      </c>
      <c r="E491" s="3" t="s">
        <v>7225</v>
      </c>
      <c r="F491" s="3" t="str">
        <f>_xlfn.XLOOKUP(DIM_CUSTOMERS[[#This Row],[Country]],DIM_COUNTRIES!A:A,DIM_COUNTRIES!B:B)</f>
        <v>North America</v>
      </c>
      <c r="G491" s="4" t="s">
        <v>2326</v>
      </c>
      <c r="H491" s="4" t="s">
        <v>6807</v>
      </c>
      <c r="I491" s="15">
        <f ca="1">DATEDIF(DIM_CUSTOMERS[[#This Row],[BirthDate]],TODAY(),"Y")</f>
        <v>22</v>
      </c>
      <c r="J491" s="15" t="str">
        <f t="shared" ca="1" si="7"/>
        <v>Child</v>
      </c>
    </row>
    <row r="492" spans="1:10" x14ac:dyDescent="0.3">
      <c r="A492" s="4" t="s">
        <v>1601</v>
      </c>
      <c r="B492" s="4" t="s">
        <v>904</v>
      </c>
      <c r="C492" s="4" t="s">
        <v>905</v>
      </c>
      <c r="D492" s="31">
        <v>31818</v>
      </c>
      <c r="E492" s="3" t="s">
        <v>7225</v>
      </c>
      <c r="F492" s="3" t="str">
        <f>_xlfn.XLOOKUP(DIM_CUSTOMERS[[#This Row],[Country]],DIM_COUNTRIES!A:A,DIM_COUNTRIES!B:B)</f>
        <v>North America</v>
      </c>
      <c r="G492" s="4" t="s">
        <v>2326</v>
      </c>
      <c r="H492" s="4" t="s">
        <v>6807</v>
      </c>
      <c r="I492" s="15">
        <f ca="1">DATEDIF(DIM_CUSTOMERS[[#This Row],[BirthDate]],TODAY(),"Y")</f>
        <v>38</v>
      </c>
      <c r="J492" s="15" t="str">
        <f t="shared" ca="1" si="7"/>
        <v>Adult</v>
      </c>
    </row>
    <row r="493" spans="1:10" x14ac:dyDescent="0.3">
      <c r="A493" s="4" t="s">
        <v>1315</v>
      </c>
      <c r="B493" s="4" t="s">
        <v>347</v>
      </c>
      <c r="C493" s="4" t="s">
        <v>348</v>
      </c>
      <c r="D493" s="31">
        <v>24421</v>
      </c>
      <c r="E493" s="3" t="s">
        <v>7225</v>
      </c>
      <c r="F493" s="3" t="str">
        <f>_xlfn.XLOOKUP(DIM_CUSTOMERS[[#This Row],[Country]],DIM_COUNTRIES!A:A,DIM_COUNTRIES!B:B)</f>
        <v>Africa</v>
      </c>
      <c r="G493" s="4" t="s">
        <v>2260</v>
      </c>
      <c r="H493" s="4" t="s">
        <v>6807</v>
      </c>
      <c r="I493" s="15">
        <f ca="1">DATEDIF(DIM_CUSTOMERS[[#This Row],[BirthDate]],TODAY(),"Y")</f>
        <v>58</v>
      </c>
      <c r="J493" s="15" t="str">
        <f t="shared" ca="1" si="7"/>
        <v>Adult</v>
      </c>
    </row>
    <row r="494" spans="1:10" x14ac:dyDescent="0.3">
      <c r="A494" s="4" t="s">
        <v>1599</v>
      </c>
      <c r="B494" s="4" t="s">
        <v>900</v>
      </c>
      <c r="C494" s="4" t="s">
        <v>901</v>
      </c>
      <c r="D494" s="31">
        <v>16527</v>
      </c>
      <c r="E494" s="3" t="s">
        <v>7225</v>
      </c>
      <c r="F494" s="3" t="str">
        <f>_xlfn.XLOOKUP(DIM_CUSTOMERS[[#This Row],[Country]],DIM_COUNTRIES!A:A,DIM_COUNTRIES!B:B)</f>
        <v>Asia</v>
      </c>
      <c r="G494" s="4" t="s">
        <v>2227</v>
      </c>
      <c r="H494" s="4" t="s">
        <v>6807</v>
      </c>
      <c r="I494" s="15">
        <f ca="1">DATEDIF(DIM_CUSTOMERS[[#This Row],[BirthDate]],TODAY(),"Y")</f>
        <v>80</v>
      </c>
      <c r="J494" s="15" t="str">
        <f t="shared" ca="1" si="7"/>
        <v>Senior</v>
      </c>
    </row>
    <row r="495" spans="1:10" x14ac:dyDescent="0.3">
      <c r="A495" s="4" t="s">
        <v>1228</v>
      </c>
      <c r="B495" s="4" t="s">
        <v>176</v>
      </c>
      <c r="C495" s="4" t="s">
        <v>177</v>
      </c>
      <c r="D495" s="31">
        <v>21532</v>
      </c>
      <c r="E495" s="3" t="s">
        <v>7225</v>
      </c>
      <c r="F495" s="3" t="str">
        <f>_xlfn.XLOOKUP(DIM_CUSTOMERS[[#This Row],[Country]],DIM_COUNTRIES!A:A,DIM_COUNTRIES!B:B)</f>
        <v>North America</v>
      </c>
      <c r="G495" s="4" t="s">
        <v>2326</v>
      </c>
      <c r="H495" s="4" t="s">
        <v>6807</v>
      </c>
      <c r="I495" s="15">
        <f ca="1">DATEDIF(DIM_CUSTOMERS[[#This Row],[BirthDate]],TODAY(),"Y")</f>
        <v>66</v>
      </c>
      <c r="J495" s="15" t="str">
        <f t="shared" ca="1" si="7"/>
        <v>Senior</v>
      </c>
    </row>
    <row r="496" spans="1:10" x14ac:dyDescent="0.3">
      <c r="A496" s="4" t="s">
        <v>1405</v>
      </c>
      <c r="B496" s="4" t="s">
        <v>524</v>
      </c>
      <c r="C496" s="4" t="s">
        <v>525</v>
      </c>
      <c r="D496" s="31">
        <v>32285</v>
      </c>
      <c r="E496" s="3" t="s">
        <v>7225</v>
      </c>
      <c r="F496" s="3" t="str">
        <f>_xlfn.XLOOKUP(DIM_CUSTOMERS[[#This Row],[Country]],DIM_COUNTRIES!A:A,DIM_COUNTRIES!B:B)</f>
        <v>Asia</v>
      </c>
      <c r="G496" s="4" t="s">
        <v>2178</v>
      </c>
      <c r="H496" s="4" t="s">
        <v>6807</v>
      </c>
      <c r="I496" s="15">
        <f ca="1">DATEDIF(DIM_CUSTOMERS[[#This Row],[BirthDate]],TODAY(),"Y")</f>
        <v>37</v>
      </c>
      <c r="J496" s="15" t="str">
        <f t="shared" ca="1" si="7"/>
        <v>Adult</v>
      </c>
    </row>
    <row r="497" spans="1:10" x14ac:dyDescent="0.3">
      <c r="A497" s="4" t="s">
        <v>1574</v>
      </c>
      <c r="B497" s="4" t="s">
        <v>850</v>
      </c>
      <c r="C497" s="4" t="s">
        <v>851</v>
      </c>
      <c r="D497" s="31">
        <v>19457</v>
      </c>
      <c r="E497" s="3" t="s">
        <v>7226</v>
      </c>
      <c r="F497" s="3" t="str">
        <f>_xlfn.XLOOKUP(DIM_CUSTOMERS[[#This Row],[Country]],DIM_COUNTRIES!A:A,DIM_COUNTRIES!B:B)</f>
        <v>North America</v>
      </c>
      <c r="G497" s="4" t="s">
        <v>2326</v>
      </c>
      <c r="H497" s="4" t="s">
        <v>6807</v>
      </c>
      <c r="I497" s="15">
        <f ca="1">DATEDIF(DIM_CUSTOMERS[[#This Row],[BirthDate]],TODAY(),"Y")</f>
        <v>72</v>
      </c>
      <c r="J497" s="15" t="str">
        <f t="shared" ca="1" si="7"/>
        <v>Senior</v>
      </c>
    </row>
    <row r="498" spans="1:10" x14ac:dyDescent="0.3">
      <c r="A498" s="4" t="s">
        <v>1175</v>
      </c>
      <c r="B498" s="4" t="s">
        <v>71</v>
      </c>
      <c r="C498" s="4" t="s">
        <v>72</v>
      </c>
      <c r="D498" s="31">
        <v>33412</v>
      </c>
      <c r="E498" s="3" t="s">
        <v>7225</v>
      </c>
      <c r="F498" s="3" t="str">
        <f>_xlfn.XLOOKUP(DIM_CUSTOMERS[[#This Row],[Country]],DIM_COUNTRIES!A:A,DIM_COUNTRIES!B:B)</f>
        <v>Europe</v>
      </c>
      <c r="G498" s="4" t="s">
        <v>2281</v>
      </c>
      <c r="H498" s="4" t="s">
        <v>6808</v>
      </c>
      <c r="I498" s="15">
        <f ca="1">DATEDIF(DIM_CUSTOMERS[[#This Row],[BirthDate]],TODAY(),"Y")</f>
        <v>33</v>
      </c>
      <c r="J498" s="15" t="str">
        <f t="shared" ca="1" si="7"/>
        <v>Adult</v>
      </c>
    </row>
    <row r="499" spans="1:10" x14ac:dyDescent="0.3">
      <c r="A499" s="4" t="s">
        <v>1252</v>
      </c>
      <c r="B499" s="4" t="s">
        <v>224</v>
      </c>
      <c r="C499" s="4" t="s">
        <v>225</v>
      </c>
      <c r="D499" s="31">
        <v>25296</v>
      </c>
      <c r="E499" s="3" t="s">
        <v>7225</v>
      </c>
      <c r="F499" s="3" t="str">
        <f>_xlfn.XLOOKUP(DIM_CUSTOMERS[[#This Row],[Country]],DIM_COUNTRIES!A:A,DIM_COUNTRIES!B:B)</f>
        <v>North America</v>
      </c>
      <c r="G499" s="4" t="s">
        <v>2326</v>
      </c>
      <c r="H499" s="4" t="s">
        <v>6807</v>
      </c>
      <c r="I499" s="15">
        <f ca="1">DATEDIF(DIM_CUSTOMERS[[#This Row],[BirthDate]],TODAY(),"Y")</f>
        <v>56</v>
      </c>
      <c r="J499" s="15" t="str">
        <f t="shared" ca="1" si="7"/>
        <v>Adult</v>
      </c>
    </row>
    <row r="500" spans="1:10" x14ac:dyDescent="0.3">
      <c r="A500" s="4" t="s">
        <v>1473</v>
      </c>
      <c r="B500" s="4" t="s">
        <v>657</v>
      </c>
      <c r="C500" s="4" t="s">
        <v>658</v>
      </c>
      <c r="D500" s="31">
        <v>36230</v>
      </c>
      <c r="E500" s="3" t="s">
        <v>7226</v>
      </c>
      <c r="F500" s="3" t="str">
        <f>_xlfn.XLOOKUP(DIM_CUSTOMERS[[#This Row],[Country]],DIM_COUNTRIES!A:A,DIM_COUNTRIES!B:B)</f>
        <v>Europe</v>
      </c>
      <c r="G500" s="4" t="s">
        <v>2206</v>
      </c>
      <c r="H500" s="4" t="s">
        <v>6807</v>
      </c>
      <c r="I500" s="15">
        <f ca="1">DATEDIF(DIM_CUSTOMERS[[#This Row],[BirthDate]],TODAY(),"Y")</f>
        <v>26</v>
      </c>
      <c r="J500" s="15" t="str">
        <f t="shared" ca="1" si="7"/>
        <v>Adult</v>
      </c>
    </row>
    <row r="501" spans="1:10" x14ac:dyDescent="0.3">
      <c r="A501" s="4" t="s">
        <v>1468</v>
      </c>
      <c r="B501" s="4" t="s">
        <v>647</v>
      </c>
      <c r="C501" s="4" t="s">
        <v>648</v>
      </c>
      <c r="D501" s="31">
        <v>24918</v>
      </c>
      <c r="E501" s="3" t="s">
        <v>7225</v>
      </c>
      <c r="F501" s="3" t="str">
        <f>_xlfn.XLOOKUP(DIM_CUSTOMERS[[#This Row],[Country]],DIM_COUNTRIES!A:A,DIM_COUNTRIES!B:B)</f>
        <v>Europe</v>
      </c>
      <c r="G501" s="4" t="s">
        <v>2206</v>
      </c>
      <c r="H501" s="4" t="s">
        <v>6807</v>
      </c>
      <c r="I501" s="15">
        <f ca="1">DATEDIF(DIM_CUSTOMERS[[#This Row],[BirthDate]],TODAY(),"Y")</f>
        <v>57</v>
      </c>
      <c r="J501" s="15" t="str">
        <f t="shared" ca="1" si="7"/>
        <v>Adult</v>
      </c>
    </row>
    <row r="502" spans="1:10" x14ac:dyDescent="0.3">
      <c r="A502" s="4" t="s">
        <v>1289</v>
      </c>
      <c r="B502" s="4" t="s">
        <v>142</v>
      </c>
      <c r="C502" s="4" t="s">
        <v>297</v>
      </c>
      <c r="D502" s="31">
        <v>33296</v>
      </c>
      <c r="E502" s="3" t="s">
        <v>7225</v>
      </c>
      <c r="F502" s="3" t="str">
        <f>_xlfn.XLOOKUP(DIM_CUSTOMERS[[#This Row],[Country]],DIM_COUNTRIES!A:A,DIM_COUNTRIES!B:B)</f>
        <v>North America</v>
      </c>
      <c r="G502" s="4" t="s">
        <v>2326</v>
      </c>
      <c r="H502" s="4" t="s">
        <v>6807</v>
      </c>
      <c r="I502" s="15">
        <f ca="1">DATEDIF(DIM_CUSTOMERS[[#This Row],[BirthDate]],TODAY(),"Y")</f>
        <v>34</v>
      </c>
      <c r="J502" s="15" t="str">
        <f t="shared" ca="1" si="7"/>
        <v>Adult</v>
      </c>
    </row>
    <row r="503" spans="1:10" x14ac:dyDescent="0.3">
      <c r="A503" s="4" t="s">
        <v>1558</v>
      </c>
      <c r="B503" s="4" t="s">
        <v>819</v>
      </c>
      <c r="C503" s="4" t="s">
        <v>820</v>
      </c>
      <c r="D503" s="31">
        <v>22183</v>
      </c>
      <c r="E503" s="3" t="s">
        <v>7225</v>
      </c>
      <c r="F503" s="3" t="str">
        <f>_xlfn.XLOOKUP(DIM_CUSTOMERS[[#This Row],[Country]],DIM_COUNTRIES!A:A,DIM_COUNTRIES!B:B)</f>
        <v>Europe</v>
      </c>
      <c r="G503" s="4" t="s">
        <v>2224</v>
      </c>
      <c r="H503" s="4" t="s">
        <v>6807</v>
      </c>
      <c r="I503" s="15">
        <f ca="1">DATEDIF(DIM_CUSTOMERS[[#This Row],[BirthDate]],TODAY(),"Y")</f>
        <v>64</v>
      </c>
      <c r="J503" s="15" t="str">
        <f t="shared" ca="1" si="7"/>
        <v>Adult</v>
      </c>
    </row>
    <row r="504" spans="1:10" x14ac:dyDescent="0.3">
      <c r="A504" s="4" t="s">
        <v>1664</v>
      </c>
      <c r="B504" s="4" t="s">
        <v>1026</v>
      </c>
      <c r="C504" s="4" t="s">
        <v>1027</v>
      </c>
      <c r="D504" s="31">
        <v>19615</v>
      </c>
      <c r="E504" s="3" t="s">
        <v>7226</v>
      </c>
      <c r="F504" s="3" t="str">
        <f>_xlfn.XLOOKUP(DIM_CUSTOMERS[[#This Row],[Country]],DIM_COUNTRIES!A:A,DIM_COUNTRIES!B:B)</f>
        <v>North America</v>
      </c>
      <c r="G504" s="4" t="s">
        <v>2326</v>
      </c>
      <c r="H504" s="4" t="s">
        <v>6807</v>
      </c>
      <c r="I504" s="15">
        <f ca="1">DATEDIF(DIM_CUSTOMERS[[#This Row],[BirthDate]],TODAY(),"Y")</f>
        <v>71</v>
      </c>
      <c r="J504" s="15" t="str">
        <f t="shared" ca="1" si="7"/>
        <v>Senior</v>
      </c>
    </row>
    <row r="505" spans="1:10" x14ac:dyDescent="0.3">
      <c r="A505" s="4" t="s">
        <v>1512</v>
      </c>
      <c r="B505" s="4" t="s">
        <v>729</v>
      </c>
      <c r="C505" s="4" t="s">
        <v>730</v>
      </c>
      <c r="D505" s="31">
        <v>38543</v>
      </c>
      <c r="E505" s="3" t="s">
        <v>7226</v>
      </c>
      <c r="F505" s="3" t="str">
        <f>_xlfn.XLOOKUP(DIM_CUSTOMERS[[#This Row],[Country]],DIM_COUNTRIES!A:A,DIM_COUNTRIES!B:B)</f>
        <v>Europe</v>
      </c>
      <c r="G505" s="4" t="s">
        <v>2216</v>
      </c>
      <c r="H505" s="4" t="s">
        <v>6808</v>
      </c>
      <c r="I505" s="15">
        <f ca="1">DATEDIF(DIM_CUSTOMERS[[#This Row],[BirthDate]],TODAY(),"Y")</f>
        <v>19</v>
      </c>
      <c r="J505" s="15" t="str">
        <f t="shared" ca="1" si="7"/>
        <v>Child</v>
      </c>
    </row>
    <row r="506" spans="1:10" x14ac:dyDescent="0.3">
      <c r="A506" s="4" t="s">
        <v>1301</v>
      </c>
      <c r="B506" s="4" t="s">
        <v>319</v>
      </c>
      <c r="C506" s="4" t="s">
        <v>320</v>
      </c>
      <c r="D506" s="31">
        <v>24641</v>
      </c>
      <c r="E506" s="3" t="s">
        <v>7225</v>
      </c>
      <c r="F506" s="3" t="str">
        <f>_xlfn.XLOOKUP(DIM_CUSTOMERS[[#This Row],[Country]],DIM_COUNTRIES!A:A,DIM_COUNTRIES!B:B)</f>
        <v>Asia</v>
      </c>
      <c r="G506" s="4" t="s">
        <v>2223</v>
      </c>
      <c r="H506" s="4" t="s">
        <v>6807</v>
      </c>
      <c r="I506" s="15">
        <f ca="1">DATEDIF(DIM_CUSTOMERS[[#This Row],[BirthDate]],TODAY(),"Y")</f>
        <v>57</v>
      </c>
      <c r="J506" s="15" t="str">
        <f t="shared" ca="1" si="7"/>
        <v>Adult</v>
      </c>
    </row>
    <row r="507" spans="1:10" x14ac:dyDescent="0.3">
      <c r="A507" s="4" t="s">
        <v>1464</v>
      </c>
      <c r="B507" s="4" t="s">
        <v>630</v>
      </c>
      <c r="C507" s="4" t="s">
        <v>640</v>
      </c>
      <c r="D507" s="31">
        <v>22159</v>
      </c>
      <c r="E507" s="3" t="s">
        <v>7226</v>
      </c>
      <c r="F507" s="3" t="str">
        <f>_xlfn.XLOOKUP(DIM_CUSTOMERS[[#This Row],[Country]],DIM_COUNTRIES!A:A,DIM_COUNTRIES!B:B)</f>
        <v>North America</v>
      </c>
      <c r="G507" s="4" t="s">
        <v>2326</v>
      </c>
      <c r="H507" s="4" t="s">
        <v>6807</v>
      </c>
      <c r="I507" s="15">
        <f ca="1">DATEDIF(DIM_CUSTOMERS[[#This Row],[BirthDate]],TODAY(),"Y")</f>
        <v>64</v>
      </c>
      <c r="J507" s="15" t="str">
        <f t="shared" ca="1" si="7"/>
        <v>Adult</v>
      </c>
    </row>
    <row r="508" spans="1:10" x14ac:dyDescent="0.3">
      <c r="A508" s="4" t="s">
        <v>1173</v>
      </c>
      <c r="B508" s="4" t="s">
        <v>67</v>
      </c>
      <c r="C508" s="4" t="s">
        <v>68</v>
      </c>
      <c r="D508" s="31">
        <v>22057</v>
      </c>
      <c r="E508" s="3" t="s">
        <v>7225</v>
      </c>
      <c r="F508" s="3" t="str">
        <f>_xlfn.XLOOKUP(DIM_CUSTOMERS[[#This Row],[Country]],DIM_COUNTRIES!A:A,DIM_COUNTRIES!B:B)</f>
        <v>Europe</v>
      </c>
      <c r="G508" s="4" t="s">
        <v>2280</v>
      </c>
      <c r="H508" s="4" t="s">
        <v>6807</v>
      </c>
      <c r="I508" s="15">
        <f ca="1">DATEDIF(DIM_CUSTOMERS[[#This Row],[BirthDate]],TODAY(),"Y")</f>
        <v>65</v>
      </c>
      <c r="J508" s="15" t="str">
        <f t="shared" ca="1" si="7"/>
        <v>Senior</v>
      </c>
    </row>
    <row r="509" spans="1:10" x14ac:dyDescent="0.3">
      <c r="A509" s="4" t="s">
        <v>1572</v>
      </c>
      <c r="B509" s="4" t="s">
        <v>846</v>
      </c>
      <c r="C509" s="4" t="s">
        <v>847</v>
      </c>
      <c r="D509" s="31">
        <v>19477</v>
      </c>
      <c r="E509" s="3" t="s">
        <v>7225</v>
      </c>
      <c r="F509" s="3" t="str">
        <f>_xlfn.XLOOKUP(DIM_CUSTOMERS[[#This Row],[Country]],DIM_COUNTRIES!A:A,DIM_COUNTRIES!B:B)</f>
        <v>Europe</v>
      </c>
      <c r="G509" s="4" t="s">
        <v>2224</v>
      </c>
      <c r="H509" s="4" t="s">
        <v>6807</v>
      </c>
      <c r="I509" s="15">
        <f ca="1">DATEDIF(DIM_CUSTOMERS[[#This Row],[BirthDate]],TODAY(),"Y")</f>
        <v>72</v>
      </c>
      <c r="J509" s="15" t="str">
        <f t="shared" ca="1" si="7"/>
        <v>Senior</v>
      </c>
    </row>
    <row r="510" spans="1:10" x14ac:dyDescent="0.3">
      <c r="A510" s="4" t="s">
        <v>1407</v>
      </c>
      <c r="B510" s="4" t="s">
        <v>528</v>
      </c>
      <c r="C510" s="4" t="s">
        <v>529</v>
      </c>
      <c r="D510" s="31">
        <v>29921</v>
      </c>
      <c r="E510" s="3" t="s">
        <v>7226</v>
      </c>
      <c r="F510" s="3" t="str">
        <f>_xlfn.XLOOKUP(DIM_CUSTOMERS[[#This Row],[Country]],DIM_COUNTRIES!A:A,DIM_COUNTRIES!B:B)</f>
        <v>Asia</v>
      </c>
      <c r="G510" s="4" t="s">
        <v>2178</v>
      </c>
      <c r="H510" s="4" t="s">
        <v>6807</v>
      </c>
      <c r="I510" s="15">
        <f ca="1">DATEDIF(DIM_CUSTOMERS[[#This Row],[BirthDate]],TODAY(),"Y")</f>
        <v>43</v>
      </c>
      <c r="J510" s="15" t="str">
        <f t="shared" ca="1" si="7"/>
        <v>Adult</v>
      </c>
    </row>
    <row r="511" spans="1:10" x14ac:dyDescent="0.3">
      <c r="A511" s="4" t="s">
        <v>1427</v>
      </c>
      <c r="B511" s="4" t="s">
        <v>567</v>
      </c>
      <c r="C511" s="4" t="s">
        <v>568</v>
      </c>
      <c r="D511" s="31">
        <v>32640</v>
      </c>
      <c r="E511" s="3" t="s">
        <v>7225</v>
      </c>
      <c r="F511" s="3" t="str">
        <f>_xlfn.XLOOKUP(DIM_CUSTOMERS[[#This Row],[Country]],DIM_COUNTRIES!A:A,DIM_COUNTRIES!B:B)</f>
        <v>North America</v>
      </c>
      <c r="G511" s="4" t="s">
        <v>2326</v>
      </c>
      <c r="H511" s="4" t="s">
        <v>6807</v>
      </c>
      <c r="I511" s="15">
        <f ca="1">DATEDIF(DIM_CUSTOMERS[[#This Row],[BirthDate]],TODAY(),"Y")</f>
        <v>36</v>
      </c>
      <c r="J511" s="15" t="str">
        <f t="shared" ca="1" si="7"/>
        <v>Adult</v>
      </c>
    </row>
    <row r="512" spans="1:10" x14ac:dyDescent="0.3">
      <c r="A512" s="4" t="s">
        <v>1333</v>
      </c>
      <c r="B512" s="4" t="s">
        <v>381</v>
      </c>
      <c r="C512" s="4" t="s">
        <v>382</v>
      </c>
      <c r="D512" s="31">
        <v>20813</v>
      </c>
      <c r="E512" s="3" t="s">
        <v>7226</v>
      </c>
      <c r="F512" s="3" t="str">
        <f>_xlfn.XLOOKUP(DIM_CUSTOMERS[[#This Row],[Country]],DIM_COUNTRIES!A:A,DIM_COUNTRIES!B:B)</f>
        <v>North America</v>
      </c>
      <c r="G512" s="4" t="s">
        <v>2326</v>
      </c>
      <c r="H512" s="4" t="s">
        <v>6807</v>
      </c>
      <c r="I512" s="15">
        <f ca="1">DATEDIF(DIM_CUSTOMERS[[#This Row],[BirthDate]],TODAY(),"Y")</f>
        <v>68</v>
      </c>
      <c r="J512" s="15" t="str">
        <f t="shared" ca="1" si="7"/>
        <v>Senior</v>
      </c>
    </row>
    <row r="513" spans="1:10" x14ac:dyDescent="0.3">
      <c r="A513" s="4" t="s">
        <v>1199</v>
      </c>
      <c r="B513" s="4" t="s">
        <v>119</v>
      </c>
      <c r="C513" s="4" t="s">
        <v>120</v>
      </c>
      <c r="D513" s="31">
        <v>18478</v>
      </c>
      <c r="E513" s="3" t="s">
        <v>7225</v>
      </c>
      <c r="F513" s="3" t="str">
        <f>_xlfn.XLOOKUP(DIM_CUSTOMERS[[#This Row],[Country]],DIM_COUNTRIES!A:A,DIM_COUNTRIES!B:B)</f>
        <v>Europe</v>
      </c>
      <c r="G513" s="4" t="s">
        <v>2224</v>
      </c>
      <c r="H513" s="4" t="s">
        <v>6807</v>
      </c>
      <c r="I513" s="15">
        <f ca="1">DATEDIF(DIM_CUSTOMERS[[#This Row],[BirthDate]],TODAY(),"Y")</f>
        <v>74</v>
      </c>
      <c r="J513" s="15" t="str">
        <f t="shared" ca="1" si="7"/>
        <v>Senior</v>
      </c>
    </row>
    <row r="514" spans="1:10" x14ac:dyDescent="0.3">
      <c r="A514" s="4" t="s">
        <v>1459</v>
      </c>
      <c r="B514" s="4" t="s">
        <v>630</v>
      </c>
      <c r="C514" s="4" t="s">
        <v>631</v>
      </c>
      <c r="D514" s="31">
        <v>19203</v>
      </c>
      <c r="E514" s="3" t="s">
        <v>7225</v>
      </c>
      <c r="F514" s="3" t="str">
        <f>_xlfn.XLOOKUP(DIM_CUSTOMERS[[#This Row],[Country]],DIM_COUNTRIES!A:A,DIM_COUNTRIES!B:B)</f>
        <v>North America</v>
      </c>
      <c r="G514" s="4" t="s">
        <v>2326</v>
      </c>
      <c r="H514" s="4" t="s">
        <v>6807</v>
      </c>
      <c r="I514" s="15">
        <f ca="1">DATEDIF(DIM_CUSTOMERS[[#This Row],[BirthDate]],TODAY(),"Y")</f>
        <v>72</v>
      </c>
      <c r="J514" s="15" t="str">
        <f t="shared" ref="J514:J577" ca="1" si="8">IF(I514&lt;23, "Child", IF(I514&lt;65, "Adult", "Senior"))</f>
        <v>Senior</v>
      </c>
    </row>
    <row r="515" spans="1:10" x14ac:dyDescent="0.3">
      <c r="A515" s="4" t="s">
        <v>1592</v>
      </c>
      <c r="B515" s="4" t="s">
        <v>886</v>
      </c>
      <c r="C515" s="4" t="s">
        <v>887</v>
      </c>
      <c r="D515" s="31">
        <v>20903</v>
      </c>
      <c r="E515" s="3" t="s">
        <v>7225</v>
      </c>
      <c r="F515" s="3" t="str">
        <f>_xlfn.XLOOKUP(DIM_CUSTOMERS[[#This Row],[Country]],DIM_COUNTRIES!A:A,DIM_COUNTRIES!B:B)</f>
        <v>North America</v>
      </c>
      <c r="G515" s="4" t="s">
        <v>2326</v>
      </c>
      <c r="H515" s="4" t="s">
        <v>6807</v>
      </c>
      <c r="I515" s="15">
        <f ca="1">DATEDIF(DIM_CUSTOMERS[[#This Row],[BirthDate]],TODAY(),"Y")</f>
        <v>68</v>
      </c>
      <c r="J515" s="15" t="str">
        <f t="shared" ca="1" si="8"/>
        <v>Senior</v>
      </c>
    </row>
    <row r="516" spans="1:10" x14ac:dyDescent="0.3">
      <c r="A516" s="4" t="s">
        <v>1147</v>
      </c>
      <c r="B516" s="4" t="s">
        <v>15</v>
      </c>
      <c r="C516" s="4" t="s">
        <v>16</v>
      </c>
      <c r="D516" s="31">
        <v>23520</v>
      </c>
      <c r="E516" s="3" t="s">
        <v>7226</v>
      </c>
      <c r="F516" s="3" t="str">
        <f>_xlfn.XLOOKUP(DIM_CUSTOMERS[[#This Row],[Country]],DIM_COUNTRIES!A:A,DIM_COUNTRIES!B:B)</f>
        <v>Africa</v>
      </c>
      <c r="G516" s="4" t="s">
        <v>2302</v>
      </c>
      <c r="H516" s="4" t="s">
        <v>6807</v>
      </c>
      <c r="I516" s="15">
        <f ca="1">DATEDIF(DIM_CUSTOMERS[[#This Row],[BirthDate]],TODAY(),"Y")</f>
        <v>61</v>
      </c>
      <c r="J516" s="15" t="str">
        <f t="shared" ca="1" si="8"/>
        <v>Adult</v>
      </c>
    </row>
    <row r="517" spans="1:10" x14ac:dyDescent="0.3">
      <c r="A517" s="4" t="s">
        <v>1265</v>
      </c>
      <c r="B517" s="4" t="s">
        <v>250</v>
      </c>
      <c r="C517" s="4" t="s">
        <v>251</v>
      </c>
      <c r="D517" s="31">
        <v>28693</v>
      </c>
      <c r="E517" s="3" t="s">
        <v>7225</v>
      </c>
      <c r="F517" s="3" t="str">
        <f>_xlfn.XLOOKUP(DIM_CUSTOMERS[[#This Row],[Country]],DIM_COUNTRIES!A:A,DIM_COUNTRIES!B:B)</f>
        <v>Africa</v>
      </c>
      <c r="G517" s="4" t="s">
        <v>2334</v>
      </c>
      <c r="H517" s="4" t="s">
        <v>6807</v>
      </c>
      <c r="I517" s="15">
        <f ca="1">DATEDIF(DIM_CUSTOMERS[[#This Row],[BirthDate]],TODAY(),"Y")</f>
        <v>46</v>
      </c>
      <c r="J517" s="15" t="str">
        <f t="shared" ca="1" si="8"/>
        <v>Adult</v>
      </c>
    </row>
    <row r="518" spans="1:10" x14ac:dyDescent="0.3">
      <c r="A518" s="4" t="s">
        <v>1501</v>
      </c>
      <c r="B518" s="4" t="s">
        <v>707</v>
      </c>
      <c r="C518" s="4" t="s">
        <v>708</v>
      </c>
      <c r="D518" s="31">
        <v>37721</v>
      </c>
      <c r="E518" s="3" t="s">
        <v>7225</v>
      </c>
      <c r="F518" s="3" t="str">
        <f>_xlfn.XLOOKUP(DIM_CUSTOMERS[[#This Row],[Country]],DIM_COUNTRIES!A:A,DIM_COUNTRIES!B:B)</f>
        <v>Europe</v>
      </c>
      <c r="G518" s="4" t="s">
        <v>2216</v>
      </c>
      <c r="H518" s="4" t="s">
        <v>6807</v>
      </c>
      <c r="I518" s="15">
        <f ca="1">DATEDIF(DIM_CUSTOMERS[[#This Row],[BirthDate]],TODAY(),"Y")</f>
        <v>22</v>
      </c>
      <c r="J518" s="15" t="str">
        <f t="shared" ca="1" si="8"/>
        <v>Child</v>
      </c>
    </row>
    <row r="519" spans="1:10" x14ac:dyDescent="0.3">
      <c r="A519" s="4" t="s">
        <v>1602</v>
      </c>
      <c r="B519" s="4" t="s">
        <v>906</v>
      </c>
      <c r="C519" s="4" t="s">
        <v>907</v>
      </c>
      <c r="D519" s="31">
        <v>31295</v>
      </c>
      <c r="E519" s="3" t="s">
        <v>7225</v>
      </c>
      <c r="F519" s="3" t="str">
        <f>_xlfn.XLOOKUP(DIM_CUSTOMERS[[#This Row],[Country]],DIM_COUNTRIES!A:A,DIM_COUNTRIES!B:B)</f>
        <v>Africa</v>
      </c>
      <c r="G519" s="4" t="s">
        <v>2229</v>
      </c>
      <c r="H519" s="4" t="s">
        <v>6807</v>
      </c>
      <c r="I519" s="15">
        <f ca="1">DATEDIF(DIM_CUSTOMERS[[#This Row],[BirthDate]],TODAY(),"Y")</f>
        <v>39</v>
      </c>
      <c r="J519" s="15" t="str">
        <f t="shared" ca="1" si="8"/>
        <v>Adult</v>
      </c>
    </row>
    <row r="520" spans="1:10" x14ac:dyDescent="0.3">
      <c r="A520" s="4" t="s">
        <v>1526</v>
      </c>
      <c r="B520" s="4" t="s">
        <v>757</v>
      </c>
      <c r="C520" s="4" t="s">
        <v>758</v>
      </c>
      <c r="D520" s="31">
        <v>37453</v>
      </c>
      <c r="E520" s="3" t="s">
        <v>7226</v>
      </c>
      <c r="F520" s="3" t="str">
        <f>_xlfn.XLOOKUP(DIM_CUSTOMERS[[#This Row],[Country]],DIM_COUNTRIES!A:A,DIM_COUNTRIES!B:B)</f>
        <v>Asia</v>
      </c>
      <c r="G520" s="4" t="s">
        <v>2218</v>
      </c>
      <c r="H520" s="4" t="s">
        <v>6807</v>
      </c>
      <c r="I520" s="15">
        <f ca="1">DATEDIF(DIM_CUSTOMERS[[#This Row],[BirthDate]],TODAY(),"Y")</f>
        <v>22</v>
      </c>
      <c r="J520" s="15" t="str">
        <f t="shared" ca="1" si="8"/>
        <v>Child</v>
      </c>
    </row>
    <row r="521" spans="1:10" x14ac:dyDescent="0.3">
      <c r="A521" s="4" t="s">
        <v>1479</v>
      </c>
      <c r="B521" s="4" t="s">
        <v>667</v>
      </c>
      <c r="C521" s="4" t="s">
        <v>668</v>
      </c>
      <c r="D521" s="31">
        <v>35033</v>
      </c>
      <c r="E521" s="3" t="s">
        <v>7225</v>
      </c>
      <c r="F521" s="3" t="str">
        <f>_xlfn.XLOOKUP(DIM_CUSTOMERS[[#This Row],[Country]],DIM_COUNTRIES!A:A,DIM_COUNTRIES!B:B)</f>
        <v>Europe</v>
      </c>
      <c r="G521" s="4" t="s">
        <v>2206</v>
      </c>
      <c r="H521" s="4" t="s">
        <v>6808</v>
      </c>
      <c r="I521" s="15">
        <f ca="1">DATEDIF(DIM_CUSTOMERS[[#This Row],[BirthDate]],TODAY(),"Y")</f>
        <v>29</v>
      </c>
      <c r="J521" s="15" t="str">
        <f t="shared" ca="1" si="8"/>
        <v>Adult</v>
      </c>
    </row>
    <row r="522" spans="1:10" x14ac:dyDescent="0.3">
      <c r="A522" s="4" t="s">
        <v>1231</v>
      </c>
      <c r="B522" s="4" t="s">
        <v>182</v>
      </c>
      <c r="C522" s="4" t="s">
        <v>183</v>
      </c>
      <c r="D522" s="31">
        <v>23639</v>
      </c>
      <c r="E522" s="3" t="s">
        <v>7225</v>
      </c>
      <c r="F522" s="3" t="str">
        <f>_xlfn.XLOOKUP(DIM_CUSTOMERS[[#This Row],[Country]],DIM_COUNTRIES!A:A,DIM_COUNTRIES!B:B)</f>
        <v>Central America</v>
      </c>
      <c r="G522" s="4" t="s">
        <v>2184</v>
      </c>
      <c r="H522" s="4" t="s">
        <v>6807</v>
      </c>
      <c r="I522" s="15">
        <f ca="1">DATEDIF(DIM_CUSTOMERS[[#This Row],[BirthDate]],TODAY(),"Y")</f>
        <v>60</v>
      </c>
      <c r="J522" s="15" t="str">
        <f t="shared" ca="1" si="8"/>
        <v>Adult</v>
      </c>
    </row>
    <row r="523" spans="1:10" x14ac:dyDescent="0.3">
      <c r="A523" s="4" t="s">
        <v>1543</v>
      </c>
      <c r="B523" s="4" t="s">
        <v>789</v>
      </c>
      <c r="C523" s="4" t="s">
        <v>790</v>
      </c>
      <c r="D523" s="31">
        <v>31612</v>
      </c>
      <c r="E523" s="3" t="s">
        <v>7226</v>
      </c>
      <c r="F523" s="3" t="str">
        <f>_xlfn.XLOOKUP(DIM_CUSTOMERS[[#This Row],[Country]],DIM_COUNTRIES!A:A,DIM_COUNTRIES!B:B)</f>
        <v>Asia</v>
      </c>
      <c r="G523" s="4" t="s">
        <v>2221</v>
      </c>
      <c r="H523" s="4" t="s">
        <v>6807</v>
      </c>
      <c r="I523" s="15">
        <f ca="1">DATEDIF(DIM_CUSTOMERS[[#This Row],[BirthDate]],TODAY(),"Y")</f>
        <v>38</v>
      </c>
      <c r="J523" s="15" t="str">
        <f t="shared" ca="1" si="8"/>
        <v>Adult</v>
      </c>
    </row>
    <row r="524" spans="1:10" x14ac:dyDescent="0.3">
      <c r="A524" s="4" t="s">
        <v>1492</v>
      </c>
      <c r="B524" s="4" t="s">
        <v>690</v>
      </c>
      <c r="C524" s="4" t="s">
        <v>691</v>
      </c>
      <c r="D524" s="31">
        <v>27862</v>
      </c>
      <c r="E524" s="3" t="s">
        <v>7225</v>
      </c>
      <c r="F524" s="3" t="str">
        <f>_xlfn.XLOOKUP(DIM_CUSTOMERS[[#This Row],[Country]],DIM_COUNTRIES!A:A,DIM_COUNTRIES!B:B)</f>
        <v>Central America</v>
      </c>
      <c r="G524" s="4" t="s">
        <v>2160</v>
      </c>
      <c r="H524" s="4" t="s">
        <v>6807</v>
      </c>
      <c r="I524" s="15">
        <f ca="1">DATEDIF(DIM_CUSTOMERS[[#This Row],[BirthDate]],TODAY(),"Y")</f>
        <v>49</v>
      </c>
      <c r="J524" s="15" t="str">
        <f t="shared" ca="1" si="8"/>
        <v>Adult</v>
      </c>
    </row>
    <row r="525" spans="1:10" x14ac:dyDescent="0.3">
      <c r="A525" s="4" t="s">
        <v>1569</v>
      </c>
      <c r="B525" s="4" t="s">
        <v>840</v>
      </c>
      <c r="C525" s="4" t="s">
        <v>841</v>
      </c>
      <c r="D525" s="31">
        <v>17083</v>
      </c>
      <c r="E525" s="3" t="s">
        <v>7225</v>
      </c>
      <c r="F525" s="3" t="str">
        <f>_xlfn.XLOOKUP(DIM_CUSTOMERS[[#This Row],[Country]],DIM_COUNTRIES!A:A,DIM_COUNTRIES!B:B)</f>
        <v>North America</v>
      </c>
      <c r="G525" s="4" t="s">
        <v>2326</v>
      </c>
      <c r="H525" s="4" t="s">
        <v>6807</v>
      </c>
      <c r="I525" s="15">
        <f ca="1">DATEDIF(DIM_CUSTOMERS[[#This Row],[BirthDate]],TODAY(),"Y")</f>
        <v>78</v>
      </c>
      <c r="J525" s="15" t="str">
        <f t="shared" ca="1" si="8"/>
        <v>Senior</v>
      </c>
    </row>
    <row r="526" spans="1:10" x14ac:dyDescent="0.3">
      <c r="A526" s="4" t="s">
        <v>1667</v>
      </c>
      <c r="B526" s="4" t="s">
        <v>1031</v>
      </c>
      <c r="C526" s="4" t="s">
        <v>1032</v>
      </c>
      <c r="D526" s="31">
        <v>39157</v>
      </c>
      <c r="E526" s="3" t="s">
        <v>7226</v>
      </c>
      <c r="F526" s="3" t="str">
        <f>_xlfn.XLOOKUP(DIM_CUSTOMERS[[#This Row],[Country]],DIM_COUNTRIES!A:A,DIM_COUNTRIES!B:B)</f>
        <v>North America</v>
      </c>
      <c r="G526" s="4" t="s">
        <v>2326</v>
      </c>
      <c r="H526" s="4" t="s">
        <v>6808</v>
      </c>
      <c r="I526" s="15">
        <f ca="1">DATEDIF(DIM_CUSTOMERS[[#This Row],[BirthDate]],TODAY(),"Y")</f>
        <v>18</v>
      </c>
      <c r="J526" s="15" t="str">
        <f t="shared" ca="1" si="8"/>
        <v>Child</v>
      </c>
    </row>
    <row r="527" spans="1:10" x14ac:dyDescent="0.3">
      <c r="A527" s="4" t="s">
        <v>1431</v>
      </c>
      <c r="B527" s="4" t="s">
        <v>575</v>
      </c>
      <c r="C527" s="4" t="s">
        <v>576</v>
      </c>
      <c r="D527" s="31">
        <v>31329</v>
      </c>
      <c r="E527" s="3" t="s">
        <v>7225</v>
      </c>
      <c r="F527" s="3" t="str">
        <f>_xlfn.XLOOKUP(DIM_CUSTOMERS[[#This Row],[Country]],DIM_COUNTRIES!A:A,DIM_COUNTRIES!B:B)</f>
        <v>Central America</v>
      </c>
      <c r="G527" s="4" t="s">
        <v>2182</v>
      </c>
      <c r="H527" s="4" t="s">
        <v>6807</v>
      </c>
      <c r="I527" s="15">
        <f ca="1">DATEDIF(DIM_CUSTOMERS[[#This Row],[BirthDate]],TODAY(),"Y")</f>
        <v>39</v>
      </c>
      <c r="J527" s="15" t="str">
        <f t="shared" ca="1" si="8"/>
        <v>Adult</v>
      </c>
    </row>
    <row r="528" spans="1:10" x14ac:dyDescent="0.3">
      <c r="A528" s="4" t="s">
        <v>1211</v>
      </c>
      <c r="B528" s="4" t="s">
        <v>142</v>
      </c>
      <c r="C528" s="4" t="s">
        <v>143</v>
      </c>
      <c r="D528" s="31">
        <v>18504</v>
      </c>
      <c r="E528" s="3" t="s">
        <v>7226</v>
      </c>
      <c r="F528" s="3" t="str">
        <f>_xlfn.XLOOKUP(DIM_CUSTOMERS[[#This Row],[Country]],DIM_COUNTRIES!A:A,DIM_COUNTRIES!B:B)</f>
        <v>South America</v>
      </c>
      <c r="G528" s="4" t="s">
        <v>2213</v>
      </c>
      <c r="H528" s="4" t="s">
        <v>6807</v>
      </c>
      <c r="I528" s="15">
        <f ca="1">DATEDIF(DIM_CUSTOMERS[[#This Row],[BirthDate]],TODAY(),"Y")</f>
        <v>74</v>
      </c>
      <c r="J528" s="15" t="str">
        <f t="shared" ca="1" si="8"/>
        <v>Senior</v>
      </c>
    </row>
    <row r="529" spans="1:10" x14ac:dyDescent="0.3">
      <c r="A529" s="4" t="s">
        <v>1611</v>
      </c>
      <c r="B529" s="4" t="s">
        <v>924</v>
      </c>
      <c r="C529" s="4" t="s">
        <v>925</v>
      </c>
      <c r="D529" s="31">
        <v>39103</v>
      </c>
      <c r="E529" s="3" t="s">
        <v>7225</v>
      </c>
      <c r="F529" s="3" t="str">
        <f>_xlfn.XLOOKUP(DIM_CUSTOMERS[[#This Row],[Country]],DIM_COUNTRIES!A:A,DIM_COUNTRIES!B:B)</f>
        <v>Africa</v>
      </c>
      <c r="G529" s="4" t="s">
        <v>2239</v>
      </c>
      <c r="H529" s="4" t="s">
        <v>6808</v>
      </c>
      <c r="I529" s="15">
        <f ca="1">DATEDIF(DIM_CUSTOMERS[[#This Row],[BirthDate]],TODAY(),"Y")</f>
        <v>18</v>
      </c>
      <c r="J529" s="15" t="str">
        <f t="shared" ca="1" si="8"/>
        <v>Child</v>
      </c>
    </row>
    <row r="530" spans="1:10" x14ac:dyDescent="0.3">
      <c r="A530" s="4" t="s">
        <v>1463</v>
      </c>
      <c r="B530" s="4" t="s">
        <v>638</v>
      </c>
      <c r="C530" s="4" t="s">
        <v>639</v>
      </c>
      <c r="D530" s="31">
        <v>29664</v>
      </c>
      <c r="E530" s="3" t="s">
        <v>7226</v>
      </c>
      <c r="F530" s="3" t="str">
        <f>_xlfn.XLOOKUP(DIM_CUSTOMERS[[#This Row],[Country]],DIM_COUNTRIES!A:A,DIM_COUNTRIES!B:B)</f>
        <v>Africa</v>
      </c>
      <c r="G530" s="4" t="s">
        <v>2204</v>
      </c>
      <c r="H530" s="4" t="s">
        <v>6807</v>
      </c>
      <c r="I530" s="15">
        <f ca="1">DATEDIF(DIM_CUSTOMERS[[#This Row],[BirthDate]],TODAY(),"Y")</f>
        <v>44</v>
      </c>
      <c r="J530" s="15" t="str">
        <f t="shared" ca="1" si="8"/>
        <v>Adult</v>
      </c>
    </row>
    <row r="531" spans="1:10" x14ac:dyDescent="0.3">
      <c r="A531" s="4" t="s">
        <v>1546</v>
      </c>
      <c r="B531" s="4" t="s">
        <v>795</v>
      </c>
      <c r="C531" s="4" t="s">
        <v>796</v>
      </c>
      <c r="D531" s="31">
        <v>23148</v>
      </c>
      <c r="E531" s="3" t="s">
        <v>7225</v>
      </c>
      <c r="F531" s="3" t="str">
        <f>_xlfn.XLOOKUP(DIM_CUSTOMERS[[#This Row],[Country]],DIM_COUNTRIES!A:A,DIM_COUNTRIES!B:B)</f>
        <v>Asia</v>
      </c>
      <c r="G531" s="4" t="s">
        <v>2223</v>
      </c>
      <c r="H531" s="4" t="s">
        <v>6807</v>
      </c>
      <c r="I531" s="15">
        <f ca="1">DATEDIF(DIM_CUSTOMERS[[#This Row],[BirthDate]],TODAY(),"Y")</f>
        <v>62</v>
      </c>
      <c r="J531" s="15" t="str">
        <f t="shared" ca="1" si="8"/>
        <v>Adult</v>
      </c>
    </row>
    <row r="532" spans="1:10" x14ac:dyDescent="0.3">
      <c r="A532" s="4" t="s">
        <v>1350</v>
      </c>
      <c r="B532" s="4" t="s">
        <v>415</v>
      </c>
      <c r="C532" s="4" t="s">
        <v>416</v>
      </c>
      <c r="D532" s="31">
        <v>34597</v>
      </c>
      <c r="E532" s="3" t="s">
        <v>7226</v>
      </c>
      <c r="F532" s="3" t="str">
        <f>_xlfn.XLOOKUP(DIM_CUSTOMERS[[#This Row],[Country]],DIM_COUNTRIES!A:A,DIM_COUNTRIES!B:B)</f>
        <v>North America</v>
      </c>
      <c r="G532" s="4" t="s">
        <v>2326</v>
      </c>
      <c r="H532" s="4" t="s">
        <v>6807</v>
      </c>
      <c r="I532" s="15">
        <f ca="1">DATEDIF(DIM_CUSTOMERS[[#This Row],[BirthDate]],TODAY(),"Y")</f>
        <v>30</v>
      </c>
      <c r="J532" s="15" t="str">
        <f t="shared" ca="1" si="8"/>
        <v>Adult</v>
      </c>
    </row>
    <row r="533" spans="1:10" x14ac:dyDescent="0.3">
      <c r="A533" s="4" t="s">
        <v>1293</v>
      </c>
      <c r="B533" s="4" t="s">
        <v>303</v>
      </c>
      <c r="C533" s="4" t="s">
        <v>304</v>
      </c>
      <c r="D533" s="31">
        <v>19356</v>
      </c>
      <c r="E533" s="3" t="s">
        <v>7226</v>
      </c>
      <c r="F533" s="3" t="str">
        <f>_xlfn.XLOOKUP(DIM_CUSTOMERS[[#This Row],[Country]],DIM_COUNTRIES!A:A,DIM_COUNTRIES!B:B)</f>
        <v>North America</v>
      </c>
      <c r="G533" s="4" t="s">
        <v>2326</v>
      </c>
      <c r="H533" s="4" t="s">
        <v>6807</v>
      </c>
      <c r="I533" s="15">
        <f ca="1">DATEDIF(DIM_CUSTOMERS[[#This Row],[BirthDate]],TODAY(),"Y")</f>
        <v>72</v>
      </c>
      <c r="J533" s="15" t="str">
        <f t="shared" ca="1" si="8"/>
        <v>Senior</v>
      </c>
    </row>
    <row r="534" spans="1:10" x14ac:dyDescent="0.3">
      <c r="A534" s="4" t="s">
        <v>1706</v>
      </c>
      <c r="B534" s="4" t="s">
        <v>1107</v>
      </c>
      <c r="C534" s="4" t="s">
        <v>1108</v>
      </c>
      <c r="D534" s="31">
        <v>35365</v>
      </c>
      <c r="E534" s="3" t="s">
        <v>7225</v>
      </c>
      <c r="F534" s="3" t="str">
        <f>_xlfn.XLOOKUP(DIM_CUSTOMERS[[#This Row],[Country]],DIM_COUNTRIES!A:A,DIM_COUNTRIES!B:B)</f>
        <v>North America</v>
      </c>
      <c r="G534" s="4" t="s">
        <v>2326</v>
      </c>
      <c r="H534" s="4" t="s">
        <v>6808</v>
      </c>
      <c r="I534" s="15">
        <f ca="1">DATEDIF(DIM_CUSTOMERS[[#This Row],[BirthDate]],TODAY(),"Y")</f>
        <v>28</v>
      </c>
      <c r="J534" s="15" t="str">
        <f t="shared" ca="1" si="8"/>
        <v>Adult</v>
      </c>
    </row>
    <row r="535" spans="1:10" x14ac:dyDescent="0.3">
      <c r="A535" s="4" t="s">
        <v>1353</v>
      </c>
      <c r="B535" s="4" t="s">
        <v>421</v>
      </c>
      <c r="C535" s="4" t="s">
        <v>422</v>
      </c>
      <c r="D535" s="31">
        <v>30780</v>
      </c>
      <c r="E535" s="3" t="s">
        <v>7226</v>
      </c>
      <c r="F535" s="3" t="str">
        <f>_xlfn.XLOOKUP(DIM_CUSTOMERS[[#This Row],[Country]],DIM_COUNTRIES!A:A,DIM_COUNTRIES!B:B)</f>
        <v>Europe</v>
      </c>
      <c r="G535" s="4" t="s">
        <v>2152</v>
      </c>
      <c r="H535" s="4" t="s">
        <v>6807</v>
      </c>
      <c r="I535" s="15">
        <f ca="1">DATEDIF(DIM_CUSTOMERS[[#This Row],[BirthDate]],TODAY(),"Y")</f>
        <v>41</v>
      </c>
      <c r="J535" s="15" t="str">
        <f t="shared" ca="1" si="8"/>
        <v>Adult</v>
      </c>
    </row>
    <row r="536" spans="1:10" x14ac:dyDescent="0.3">
      <c r="A536" s="4" t="s">
        <v>1532</v>
      </c>
      <c r="B536" s="4" t="s">
        <v>768</v>
      </c>
      <c r="C536" s="4" t="s">
        <v>769</v>
      </c>
      <c r="D536" s="31">
        <v>25726</v>
      </c>
      <c r="E536" s="3" t="s">
        <v>7225</v>
      </c>
      <c r="F536" s="3" t="str">
        <f>_xlfn.XLOOKUP(DIM_CUSTOMERS[[#This Row],[Country]],DIM_COUNTRIES!A:A,DIM_COUNTRIES!B:B)</f>
        <v>Asia</v>
      </c>
      <c r="G536" s="4" t="s">
        <v>2220</v>
      </c>
      <c r="H536" s="4" t="s">
        <v>6807</v>
      </c>
      <c r="I536" s="15">
        <f ca="1">DATEDIF(DIM_CUSTOMERS[[#This Row],[BirthDate]],TODAY(),"Y")</f>
        <v>55</v>
      </c>
      <c r="J536" s="15" t="str">
        <f t="shared" ca="1" si="8"/>
        <v>Adult</v>
      </c>
    </row>
    <row r="537" spans="1:10" x14ac:dyDescent="0.3">
      <c r="A537" s="4" t="s">
        <v>1718</v>
      </c>
      <c r="B537" s="4" t="s">
        <v>1130</v>
      </c>
      <c r="C537" s="4" t="s">
        <v>1131</v>
      </c>
      <c r="D537" s="31">
        <v>33067</v>
      </c>
      <c r="E537" s="3" t="s">
        <v>7226</v>
      </c>
      <c r="F537" s="3" t="str">
        <f>_xlfn.XLOOKUP(DIM_CUSTOMERS[[#This Row],[Country]],DIM_COUNTRIES!A:A,DIM_COUNTRIES!B:B)</f>
        <v>North America</v>
      </c>
      <c r="G537" s="4" t="s">
        <v>2326</v>
      </c>
      <c r="H537" s="4" t="s">
        <v>6808</v>
      </c>
      <c r="I537" s="15">
        <f ca="1">DATEDIF(DIM_CUSTOMERS[[#This Row],[BirthDate]],TODAY(),"Y")</f>
        <v>34</v>
      </c>
      <c r="J537" s="15" t="str">
        <f t="shared" ca="1" si="8"/>
        <v>Adult</v>
      </c>
    </row>
    <row r="538" spans="1:10" x14ac:dyDescent="0.3">
      <c r="A538" s="4" t="s">
        <v>1598</v>
      </c>
      <c r="B538" s="4" t="s">
        <v>898</v>
      </c>
      <c r="C538" s="4" t="s">
        <v>899</v>
      </c>
      <c r="D538" s="31">
        <v>33735</v>
      </c>
      <c r="E538" s="3" t="s">
        <v>7225</v>
      </c>
      <c r="F538" s="3" t="str">
        <f>_xlfn.XLOOKUP(DIM_CUSTOMERS[[#This Row],[Country]],DIM_COUNTRIES!A:A,DIM_COUNTRIES!B:B)</f>
        <v>North America</v>
      </c>
      <c r="G538" s="4" t="s">
        <v>2326</v>
      </c>
      <c r="H538" s="4" t="s">
        <v>6808</v>
      </c>
      <c r="I538" s="15">
        <f ca="1">DATEDIF(DIM_CUSTOMERS[[#This Row],[BirthDate]],TODAY(),"Y")</f>
        <v>33</v>
      </c>
      <c r="J538" s="15" t="str">
        <f t="shared" ca="1" si="8"/>
        <v>Adult</v>
      </c>
    </row>
    <row r="539" spans="1:10" x14ac:dyDescent="0.3">
      <c r="A539" s="4" t="s">
        <v>1422</v>
      </c>
      <c r="B539" s="4" t="s">
        <v>557</v>
      </c>
      <c r="C539" s="4" t="s">
        <v>558</v>
      </c>
      <c r="D539" s="31">
        <v>37600</v>
      </c>
      <c r="E539" s="3" t="s">
        <v>7225</v>
      </c>
      <c r="F539" s="3" t="str">
        <f>_xlfn.XLOOKUP(DIM_CUSTOMERS[[#This Row],[Country]],DIM_COUNTRIES!A:A,DIM_COUNTRIES!B:B)</f>
        <v>Asia</v>
      </c>
      <c r="G539" s="4" t="s">
        <v>2178</v>
      </c>
      <c r="H539" s="4" t="s">
        <v>6808</v>
      </c>
      <c r="I539" s="15">
        <f ca="1">DATEDIF(DIM_CUSTOMERS[[#This Row],[BirthDate]],TODAY(),"Y")</f>
        <v>22</v>
      </c>
      <c r="J539" s="15" t="str">
        <f t="shared" ca="1" si="8"/>
        <v>Child</v>
      </c>
    </row>
    <row r="540" spans="1:10" x14ac:dyDescent="0.3">
      <c r="A540" s="4" t="s">
        <v>1372</v>
      </c>
      <c r="B540" s="4" t="s">
        <v>459</v>
      </c>
      <c r="C540" s="4" t="s">
        <v>460</v>
      </c>
      <c r="D540" s="31">
        <v>19937</v>
      </c>
      <c r="E540" s="3" t="s">
        <v>7226</v>
      </c>
      <c r="F540" s="3" t="str">
        <f>_xlfn.XLOOKUP(DIM_CUSTOMERS[[#This Row],[Country]],DIM_COUNTRIES!A:A,DIM_COUNTRIES!B:B)</f>
        <v>North America</v>
      </c>
      <c r="G540" s="4" t="s">
        <v>2326</v>
      </c>
      <c r="H540" s="4" t="s">
        <v>6807</v>
      </c>
      <c r="I540" s="15">
        <f ca="1">DATEDIF(DIM_CUSTOMERS[[#This Row],[BirthDate]],TODAY(),"Y")</f>
        <v>70</v>
      </c>
      <c r="J540" s="15" t="str">
        <f t="shared" ca="1" si="8"/>
        <v>Senior</v>
      </c>
    </row>
    <row r="541" spans="1:10" x14ac:dyDescent="0.3">
      <c r="A541" s="4" t="s">
        <v>1640</v>
      </c>
      <c r="B541" s="4" t="s">
        <v>981</v>
      </c>
      <c r="C541" s="4" t="s">
        <v>982</v>
      </c>
      <c r="D541" s="31">
        <v>22372</v>
      </c>
      <c r="E541" s="3" t="s">
        <v>7225</v>
      </c>
      <c r="F541" s="3" t="str">
        <f>_xlfn.XLOOKUP(DIM_CUSTOMERS[[#This Row],[Country]],DIM_COUNTRIES!A:A,DIM_COUNTRIES!B:B)</f>
        <v>North America</v>
      </c>
      <c r="G541" s="4" t="s">
        <v>2326</v>
      </c>
      <c r="H541" s="4" t="s">
        <v>6807</v>
      </c>
      <c r="I541" s="15">
        <f ca="1">DATEDIF(DIM_CUSTOMERS[[#This Row],[BirthDate]],TODAY(),"Y")</f>
        <v>64</v>
      </c>
      <c r="J541" s="15" t="str">
        <f t="shared" ca="1" si="8"/>
        <v>Adult</v>
      </c>
    </row>
    <row r="542" spans="1:10" x14ac:dyDescent="0.3">
      <c r="A542" s="4" t="s">
        <v>1505</v>
      </c>
      <c r="B542" s="4" t="s">
        <v>715</v>
      </c>
      <c r="C542" s="4" t="s">
        <v>716</v>
      </c>
      <c r="D542" s="31">
        <v>22173</v>
      </c>
      <c r="E542" s="3" t="s">
        <v>7226</v>
      </c>
      <c r="F542" s="3" t="str">
        <f>_xlfn.XLOOKUP(DIM_CUSTOMERS[[#This Row],[Country]],DIM_COUNTRIES!A:A,DIM_COUNTRIES!B:B)</f>
        <v>Europe</v>
      </c>
      <c r="G542" s="4" t="s">
        <v>2216</v>
      </c>
      <c r="H542" s="4" t="s">
        <v>6807</v>
      </c>
      <c r="I542" s="15">
        <f ca="1">DATEDIF(DIM_CUSTOMERS[[#This Row],[BirthDate]],TODAY(),"Y")</f>
        <v>64</v>
      </c>
      <c r="J542" s="15" t="str">
        <f t="shared" ca="1" si="8"/>
        <v>Adult</v>
      </c>
    </row>
    <row r="543" spans="1:10" x14ac:dyDescent="0.3">
      <c r="A543" s="4" t="s">
        <v>1282</v>
      </c>
      <c r="B543" s="4" t="s">
        <v>283</v>
      </c>
      <c r="C543" s="4" t="s">
        <v>284</v>
      </c>
      <c r="D543" s="31">
        <v>24792</v>
      </c>
      <c r="E543" s="3" t="s">
        <v>7226</v>
      </c>
      <c r="F543" s="3" t="str">
        <f>_xlfn.XLOOKUP(DIM_CUSTOMERS[[#This Row],[Country]],DIM_COUNTRIES!A:A,DIM_COUNTRIES!B:B)</f>
        <v>North America</v>
      </c>
      <c r="G543" s="4" t="s">
        <v>2326</v>
      </c>
      <c r="H543" s="4" t="s">
        <v>6807</v>
      </c>
      <c r="I543" s="15">
        <f ca="1">DATEDIF(DIM_CUSTOMERS[[#This Row],[BirthDate]],TODAY(),"Y")</f>
        <v>57</v>
      </c>
      <c r="J543" s="15" t="str">
        <f t="shared" ca="1" si="8"/>
        <v>Adult</v>
      </c>
    </row>
    <row r="544" spans="1:10" x14ac:dyDescent="0.3">
      <c r="A544" s="4" t="s">
        <v>1474</v>
      </c>
      <c r="B544" s="4" t="s">
        <v>659</v>
      </c>
      <c r="C544" s="4" t="s">
        <v>660</v>
      </c>
      <c r="D544" s="31">
        <v>38295</v>
      </c>
      <c r="E544" s="3" t="s">
        <v>7226</v>
      </c>
      <c r="F544" s="3" t="str">
        <f>_xlfn.XLOOKUP(DIM_CUSTOMERS[[#This Row],[Country]],DIM_COUNTRIES!A:A,DIM_COUNTRIES!B:B)</f>
        <v>Europe</v>
      </c>
      <c r="G544" s="4" t="s">
        <v>2206</v>
      </c>
      <c r="H544" s="4" t="s">
        <v>6807</v>
      </c>
      <c r="I544" s="15">
        <f ca="1">DATEDIF(DIM_CUSTOMERS[[#This Row],[BirthDate]],TODAY(),"Y")</f>
        <v>20</v>
      </c>
      <c r="J544" s="15" t="str">
        <f t="shared" ca="1" si="8"/>
        <v>Child</v>
      </c>
    </row>
    <row r="545" spans="1:10" x14ac:dyDescent="0.3">
      <c r="A545" s="4" t="s">
        <v>1482</v>
      </c>
      <c r="B545" s="4" t="s">
        <v>673</v>
      </c>
      <c r="C545" s="4" t="s">
        <v>674</v>
      </c>
      <c r="D545" s="31">
        <v>36636</v>
      </c>
      <c r="E545" s="3" t="s">
        <v>7226</v>
      </c>
      <c r="F545" s="3" t="str">
        <f>_xlfn.XLOOKUP(DIM_CUSTOMERS[[#This Row],[Country]],DIM_COUNTRIES!A:A,DIM_COUNTRIES!B:B)</f>
        <v>North America</v>
      </c>
      <c r="G545" s="4" t="s">
        <v>2326</v>
      </c>
      <c r="H545" s="4" t="s">
        <v>6808</v>
      </c>
      <c r="I545" s="15">
        <f ca="1">DATEDIF(DIM_CUSTOMERS[[#This Row],[BirthDate]],TODAY(),"Y")</f>
        <v>25</v>
      </c>
      <c r="J545" s="15" t="str">
        <f t="shared" ca="1" si="8"/>
        <v>Adult</v>
      </c>
    </row>
    <row r="546" spans="1:10" x14ac:dyDescent="0.3">
      <c r="A546" s="4" t="s">
        <v>1600</v>
      </c>
      <c r="B546" s="4" t="s">
        <v>902</v>
      </c>
      <c r="C546" s="4" t="s">
        <v>903</v>
      </c>
      <c r="D546" s="31">
        <v>37757</v>
      </c>
      <c r="E546" s="3" t="s">
        <v>7226</v>
      </c>
      <c r="F546" s="3" t="str">
        <f>_xlfn.XLOOKUP(DIM_CUSTOMERS[[#This Row],[Country]],DIM_COUNTRIES!A:A,DIM_COUNTRIES!B:B)</f>
        <v>Asia</v>
      </c>
      <c r="G546" s="4" t="s">
        <v>2228</v>
      </c>
      <c r="H546" s="4" t="s">
        <v>6808</v>
      </c>
      <c r="I546" s="15">
        <f ca="1">DATEDIF(DIM_CUSTOMERS[[#This Row],[BirthDate]],TODAY(),"Y")</f>
        <v>22</v>
      </c>
      <c r="J546" s="15" t="str">
        <f t="shared" ca="1" si="8"/>
        <v>Child</v>
      </c>
    </row>
    <row r="547" spans="1:10" x14ac:dyDescent="0.3">
      <c r="A547" s="4" t="s">
        <v>1331</v>
      </c>
      <c r="B547" s="4" t="s">
        <v>377</v>
      </c>
      <c r="C547" s="4" t="s">
        <v>378</v>
      </c>
      <c r="D547" s="31">
        <v>22725</v>
      </c>
      <c r="E547" s="3" t="s">
        <v>7225</v>
      </c>
      <c r="F547" s="3" t="str">
        <f>_xlfn.XLOOKUP(DIM_CUSTOMERS[[#This Row],[Country]],DIM_COUNTRIES!A:A,DIM_COUNTRIES!B:B)</f>
        <v>Europe</v>
      </c>
      <c r="G547" s="4" t="s">
        <v>2304</v>
      </c>
      <c r="H547" s="4" t="s">
        <v>6807</v>
      </c>
      <c r="I547" s="15">
        <f ca="1">DATEDIF(DIM_CUSTOMERS[[#This Row],[BirthDate]],TODAY(),"Y")</f>
        <v>63</v>
      </c>
      <c r="J547" s="15" t="str">
        <f t="shared" ca="1" si="8"/>
        <v>Adult</v>
      </c>
    </row>
    <row r="548" spans="1:10" x14ac:dyDescent="0.3">
      <c r="A548" s="4" t="s">
        <v>1621</v>
      </c>
      <c r="B548" s="4" t="s">
        <v>944</v>
      </c>
      <c r="C548" s="4" t="s">
        <v>945</v>
      </c>
      <c r="D548" s="31">
        <v>28391</v>
      </c>
      <c r="E548" s="3" t="s">
        <v>7226</v>
      </c>
      <c r="F548" s="3" t="str">
        <f>_xlfn.XLOOKUP(DIM_CUSTOMERS[[#This Row],[Country]],DIM_COUNTRIES!A:A,DIM_COUNTRIES!B:B)</f>
        <v>North America</v>
      </c>
      <c r="G548" s="4" t="s">
        <v>2326</v>
      </c>
      <c r="H548" s="4" t="s">
        <v>6807</v>
      </c>
      <c r="I548" s="15">
        <f ca="1">DATEDIF(DIM_CUSTOMERS[[#This Row],[BirthDate]],TODAY(),"Y")</f>
        <v>47</v>
      </c>
      <c r="J548" s="15" t="str">
        <f t="shared" ca="1" si="8"/>
        <v>Adult</v>
      </c>
    </row>
    <row r="549" spans="1:10" x14ac:dyDescent="0.3">
      <c r="A549" s="4" t="s">
        <v>1513</v>
      </c>
      <c r="B549" s="4" t="s">
        <v>731</v>
      </c>
      <c r="C549" s="4" t="s">
        <v>732</v>
      </c>
      <c r="D549" s="31">
        <v>28181</v>
      </c>
      <c r="E549" s="3" t="s">
        <v>7226</v>
      </c>
      <c r="F549" s="3" t="str">
        <f>_xlfn.XLOOKUP(DIM_CUSTOMERS[[#This Row],[Country]],DIM_COUNTRIES!A:A,DIM_COUNTRIES!B:B)</f>
        <v>North America</v>
      </c>
      <c r="G549" s="4" t="s">
        <v>2326</v>
      </c>
      <c r="H549" s="4" t="s">
        <v>6807</v>
      </c>
      <c r="I549" s="15">
        <f ca="1">DATEDIF(DIM_CUSTOMERS[[#This Row],[BirthDate]],TODAY(),"Y")</f>
        <v>48</v>
      </c>
      <c r="J549" s="15" t="str">
        <f t="shared" ca="1" si="8"/>
        <v>Adult</v>
      </c>
    </row>
    <row r="550" spans="1:10" x14ac:dyDescent="0.3">
      <c r="A550" s="4" t="s">
        <v>1394</v>
      </c>
      <c r="B550" s="4" t="s">
        <v>502</v>
      </c>
      <c r="C550" s="4" t="s">
        <v>503</v>
      </c>
      <c r="D550" s="31">
        <v>26427</v>
      </c>
      <c r="E550" s="3" t="s">
        <v>7225</v>
      </c>
      <c r="F550" s="3" t="str">
        <f>_xlfn.XLOOKUP(DIM_CUSTOMERS[[#This Row],[Country]],DIM_COUNTRIES!A:A,DIM_COUNTRIES!B:B)</f>
        <v>North America</v>
      </c>
      <c r="G550" s="4" t="s">
        <v>2326</v>
      </c>
      <c r="H550" s="4" t="s">
        <v>6807</v>
      </c>
      <c r="I550" s="15">
        <f ca="1">DATEDIF(DIM_CUSTOMERS[[#This Row],[BirthDate]],TODAY(),"Y")</f>
        <v>53</v>
      </c>
      <c r="J550" s="15" t="str">
        <f t="shared" ca="1" si="8"/>
        <v>Adult</v>
      </c>
    </row>
    <row r="551" spans="1:10" x14ac:dyDescent="0.3">
      <c r="A551" s="4" t="s">
        <v>1209</v>
      </c>
      <c r="B551" s="4" t="s">
        <v>138</v>
      </c>
      <c r="C551" s="4" t="s">
        <v>139</v>
      </c>
      <c r="D551" s="31">
        <v>27568</v>
      </c>
      <c r="E551" s="3" t="s">
        <v>7226</v>
      </c>
      <c r="F551" s="3" t="str">
        <f>_xlfn.XLOOKUP(DIM_CUSTOMERS[[#This Row],[Country]],DIM_COUNTRIES!A:A,DIM_COUNTRIES!B:B)</f>
        <v>Asia</v>
      </c>
      <c r="G551" s="4" t="s">
        <v>2264</v>
      </c>
      <c r="H551" s="4" t="s">
        <v>6807</v>
      </c>
      <c r="I551" s="15">
        <f ca="1">DATEDIF(DIM_CUSTOMERS[[#This Row],[BirthDate]],TODAY(),"Y")</f>
        <v>49</v>
      </c>
      <c r="J551" s="15" t="str">
        <f t="shared" ca="1" si="8"/>
        <v>Adult</v>
      </c>
    </row>
    <row r="552" spans="1:10" x14ac:dyDescent="0.3">
      <c r="A552" s="4" t="s">
        <v>1198</v>
      </c>
      <c r="B552" s="4" t="s">
        <v>117</v>
      </c>
      <c r="C552" s="4" t="s">
        <v>118</v>
      </c>
      <c r="D552" s="31">
        <v>19674</v>
      </c>
      <c r="E552" s="3" t="s">
        <v>7226</v>
      </c>
      <c r="F552" s="3" t="str">
        <f>_xlfn.XLOOKUP(DIM_CUSTOMERS[[#This Row],[Country]],DIM_COUNTRIES!A:A,DIM_COUNTRIES!B:B)</f>
        <v>North America</v>
      </c>
      <c r="G552" s="4" t="s">
        <v>2326</v>
      </c>
      <c r="H552" s="4" t="s">
        <v>6807</v>
      </c>
      <c r="I552" s="15">
        <f ca="1">DATEDIF(DIM_CUSTOMERS[[#This Row],[BirthDate]],TODAY(),"Y")</f>
        <v>71</v>
      </c>
      <c r="J552" s="15" t="str">
        <f t="shared" ca="1" si="8"/>
        <v>Senior</v>
      </c>
    </row>
    <row r="553" spans="1:10" x14ac:dyDescent="0.3">
      <c r="A553" s="4" t="s">
        <v>1381</v>
      </c>
      <c r="B553" s="4" t="s">
        <v>477</v>
      </c>
      <c r="C553" s="4" t="s">
        <v>478</v>
      </c>
      <c r="D553" s="31">
        <v>28333</v>
      </c>
      <c r="E553" s="3" t="s">
        <v>7226</v>
      </c>
      <c r="F553" s="3" t="str">
        <f>_xlfn.XLOOKUP(DIM_CUSTOMERS[[#This Row],[Country]],DIM_COUNTRIES!A:A,DIM_COUNTRIES!B:B)</f>
        <v>South America</v>
      </c>
      <c r="G553" s="4" t="s">
        <v>2166</v>
      </c>
      <c r="H553" s="4" t="s">
        <v>6807</v>
      </c>
      <c r="I553" s="15">
        <f ca="1">DATEDIF(DIM_CUSTOMERS[[#This Row],[BirthDate]],TODAY(),"Y")</f>
        <v>47</v>
      </c>
      <c r="J553" s="15" t="str">
        <f t="shared" ca="1" si="8"/>
        <v>Adult</v>
      </c>
    </row>
    <row r="554" spans="1:10" x14ac:dyDescent="0.3">
      <c r="A554" s="4" t="s">
        <v>1291</v>
      </c>
      <c r="B554" s="4" t="s">
        <v>300</v>
      </c>
      <c r="C554" s="4" t="s">
        <v>301</v>
      </c>
      <c r="D554" s="31">
        <v>18394</v>
      </c>
      <c r="E554" s="3" t="s">
        <v>7226</v>
      </c>
      <c r="F554" s="3" t="str">
        <f>_xlfn.XLOOKUP(DIM_CUSTOMERS[[#This Row],[Country]],DIM_COUNTRIES!A:A,DIM_COUNTRIES!B:B)</f>
        <v>North America</v>
      </c>
      <c r="G554" s="4" t="s">
        <v>2326</v>
      </c>
      <c r="H554" s="4" t="s">
        <v>6807</v>
      </c>
      <c r="I554" s="15">
        <f ca="1">DATEDIF(DIM_CUSTOMERS[[#This Row],[BirthDate]],TODAY(),"Y")</f>
        <v>75</v>
      </c>
      <c r="J554" s="15" t="str">
        <f t="shared" ca="1" si="8"/>
        <v>Senior</v>
      </c>
    </row>
    <row r="555" spans="1:10" x14ac:dyDescent="0.3">
      <c r="A555" s="4" t="s">
        <v>1682</v>
      </c>
      <c r="B555" s="4" t="s">
        <v>1060</v>
      </c>
      <c r="C555" s="4" t="s">
        <v>1061</v>
      </c>
      <c r="D555" s="31">
        <v>18094</v>
      </c>
      <c r="E555" s="3" t="s">
        <v>7226</v>
      </c>
      <c r="F555" s="3" t="str">
        <f>_xlfn.XLOOKUP(DIM_CUSTOMERS[[#This Row],[Country]],DIM_COUNTRIES!A:A,DIM_COUNTRIES!B:B)</f>
        <v>North America</v>
      </c>
      <c r="G555" s="4" t="s">
        <v>2326</v>
      </c>
      <c r="H555" s="4" t="s">
        <v>6807</v>
      </c>
      <c r="I555" s="15">
        <f ca="1">DATEDIF(DIM_CUSTOMERS[[#This Row],[BirthDate]],TODAY(),"Y")</f>
        <v>75</v>
      </c>
      <c r="J555" s="15" t="str">
        <f t="shared" ca="1" si="8"/>
        <v>Senior</v>
      </c>
    </row>
    <row r="556" spans="1:10" x14ac:dyDescent="0.3">
      <c r="A556" s="4" t="s">
        <v>1328</v>
      </c>
      <c r="B556" s="4" t="s">
        <v>371</v>
      </c>
      <c r="C556" s="4" t="s">
        <v>372</v>
      </c>
      <c r="D556" s="31">
        <v>18075</v>
      </c>
      <c r="E556" s="3" t="s">
        <v>7226</v>
      </c>
      <c r="F556" s="3" t="str">
        <f>_xlfn.XLOOKUP(DIM_CUSTOMERS[[#This Row],[Country]],DIM_COUNTRIES!A:A,DIM_COUNTRIES!B:B)</f>
        <v>Asia</v>
      </c>
      <c r="G556" s="4" t="s">
        <v>2331</v>
      </c>
      <c r="H556" s="4" t="s">
        <v>6807</v>
      </c>
      <c r="I556" s="15">
        <f ca="1">DATEDIF(DIM_CUSTOMERS[[#This Row],[BirthDate]],TODAY(),"Y")</f>
        <v>75</v>
      </c>
      <c r="J556" s="15" t="str">
        <f t="shared" ca="1" si="8"/>
        <v>Senior</v>
      </c>
    </row>
    <row r="557" spans="1:10" x14ac:dyDescent="0.3">
      <c r="A557" s="4" t="s">
        <v>1303</v>
      </c>
      <c r="B557" s="4" t="s">
        <v>323</v>
      </c>
      <c r="C557" s="4" t="s">
        <v>324</v>
      </c>
      <c r="D557" s="31">
        <v>33309</v>
      </c>
      <c r="E557" s="3" t="s">
        <v>7226</v>
      </c>
      <c r="F557" s="3" t="str">
        <f>_xlfn.XLOOKUP(DIM_CUSTOMERS[[#This Row],[Country]],DIM_COUNTRIES!A:A,DIM_COUNTRIES!B:B)</f>
        <v>Europe</v>
      </c>
      <c r="G557" s="4" t="s">
        <v>2206</v>
      </c>
      <c r="H557" s="4" t="s">
        <v>6807</v>
      </c>
      <c r="I557" s="15">
        <f ca="1">DATEDIF(DIM_CUSTOMERS[[#This Row],[BirthDate]],TODAY(),"Y")</f>
        <v>34</v>
      </c>
      <c r="J557" s="15" t="str">
        <f t="shared" ca="1" si="8"/>
        <v>Adult</v>
      </c>
    </row>
    <row r="558" spans="1:10" x14ac:dyDescent="0.3">
      <c r="A558" s="4" t="s">
        <v>1722</v>
      </c>
      <c r="B558" s="4" t="s">
        <v>1138</v>
      </c>
      <c r="C558" s="4" t="s">
        <v>1139</v>
      </c>
      <c r="D558" s="31">
        <v>37238</v>
      </c>
      <c r="E558" s="3" t="s">
        <v>7226</v>
      </c>
      <c r="F558" s="3" t="str">
        <f>_xlfn.XLOOKUP(DIM_CUSTOMERS[[#This Row],[Country]],DIM_COUNTRIES!A:A,DIM_COUNTRIES!B:B)</f>
        <v>North America</v>
      </c>
      <c r="G558" s="4" t="s">
        <v>2326</v>
      </c>
      <c r="H558" s="4" t="s">
        <v>6807</v>
      </c>
      <c r="I558" s="15">
        <f ca="1">DATEDIF(DIM_CUSTOMERS[[#This Row],[BirthDate]],TODAY(),"Y")</f>
        <v>23</v>
      </c>
      <c r="J558" s="15" t="str">
        <f t="shared" ca="1" si="8"/>
        <v>Adult</v>
      </c>
    </row>
    <row r="559" spans="1:10" x14ac:dyDescent="0.3">
      <c r="A559" s="4" t="s">
        <v>1581</v>
      </c>
      <c r="B559" s="4" t="s">
        <v>864</v>
      </c>
      <c r="C559" s="4" t="s">
        <v>865</v>
      </c>
      <c r="D559" s="31">
        <v>34401</v>
      </c>
      <c r="E559" s="3" t="s">
        <v>7226</v>
      </c>
      <c r="F559" s="3" t="str">
        <f>_xlfn.XLOOKUP(DIM_CUSTOMERS[[#This Row],[Country]],DIM_COUNTRIES!A:A,DIM_COUNTRIES!B:B)</f>
        <v>Europe</v>
      </c>
      <c r="G559" s="4" t="s">
        <v>2224</v>
      </c>
      <c r="H559" s="4" t="s">
        <v>6807</v>
      </c>
      <c r="I559" s="15">
        <f ca="1">DATEDIF(DIM_CUSTOMERS[[#This Row],[BirthDate]],TODAY(),"Y")</f>
        <v>31</v>
      </c>
      <c r="J559" s="15" t="str">
        <f t="shared" ca="1" si="8"/>
        <v>Adult</v>
      </c>
    </row>
    <row r="560" spans="1:10" x14ac:dyDescent="0.3">
      <c r="A560" s="4" t="s">
        <v>1449</v>
      </c>
      <c r="B560" s="4" t="s">
        <v>610</v>
      </c>
      <c r="C560" s="4" t="s">
        <v>611</v>
      </c>
      <c r="D560" s="31">
        <v>28241</v>
      </c>
      <c r="E560" s="3" t="s">
        <v>7226</v>
      </c>
      <c r="F560" s="3" t="str">
        <f>_xlfn.XLOOKUP(DIM_CUSTOMERS[[#This Row],[Country]],DIM_COUNTRIES!A:A,DIM_COUNTRIES!B:B)</f>
        <v>North America</v>
      </c>
      <c r="G560" s="4" t="s">
        <v>2326</v>
      </c>
      <c r="H560" s="4" t="s">
        <v>6807</v>
      </c>
      <c r="I560" s="15">
        <f ca="1">DATEDIF(DIM_CUSTOMERS[[#This Row],[BirthDate]],TODAY(),"Y")</f>
        <v>48</v>
      </c>
      <c r="J560" s="15" t="str">
        <f t="shared" ca="1" si="8"/>
        <v>Adult</v>
      </c>
    </row>
    <row r="561" spans="1:10" x14ac:dyDescent="0.3">
      <c r="A561" s="4" t="s">
        <v>1388</v>
      </c>
      <c r="B561" s="4" t="s">
        <v>490</v>
      </c>
      <c r="C561" s="4" t="s">
        <v>491</v>
      </c>
      <c r="D561" s="31">
        <v>31533</v>
      </c>
      <c r="E561" s="3" t="s">
        <v>7226</v>
      </c>
      <c r="F561" s="3" t="str">
        <f>_xlfn.XLOOKUP(DIM_CUSTOMERS[[#This Row],[Country]],DIM_COUNTRIES!A:A,DIM_COUNTRIES!B:B)</f>
        <v>Africa</v>
      </c>
      <c r="G561" s="4" t="s">
        <v>2169</v>
      </c>
      <c r="H561" s="4" t="s">
        <v>6807</v>
      </c>
      <c r="I561" s="15">
        <f ca="1">DATEDIF(DIM_CUSTOMERS[[#This Row],[BirthDate]],TODAY(),"Y")</f>
        <v>39</v>
      </c>
      <c r="J561" s="15" t="str">
        <f t="shared" ca="1" si="8"/>
        <v>Adult</v>
      </c>
    </row>
    <row r="562" spans="1:10" x14ac:dyDescent="0.3">
      <c r="A562" s="4" t="s">
        <v>1191</v>
      </c>
      <c r="B562" s="4" t="s">
        <v>103</v>
      </c>
      <c r="C562" s="4" t="s">
        <v>104</v>
      </c>
      <c r="D562" s="31">
        <v>31048</v>
      </c>
      <c r="E562" s="3" t="s">
        <v>7226</v>
      </c>
      <c r="F562" s="3" t="str">
        <f>_xlfn.XLOOKUP(DIM_CUSTOMERS[[#This Row],[Country]],DIM_COUNTRIES!A:A,DIM_COUNTRIES!B:B)</f>
        <v>Europe</v>
      </c>
      <c r="G562" s="4" t="s">
        <v>2224</v>
      </c>
      <c r="H562" s="4" t="s">
        <v>6807</v>
      </c>
      <c r="I562" s="15">
        <f ca="1">DATEDIF(DIM_CUSTOMERS[[#This Row],[BirthDate]],TODAY(),"Y")</f>
        <v>40</v>
      </c>
      <c r="J562" s="15" t="str">
        <f t="shared" ca="1" si="8"/>
        <v>Adult</v>
      </c>
    </row>
    <row r="563" spans="1:10" x14ac:dyDescent="0.3">
      <c r="A563" s="4" t="s">
        <v>1181</v>
      </c>
      <c r="B563" s="4" t="s">
        <v>83</v>
      </c>
      <c r="C563" s="4" t="s">
        <v>84</v>
      </c>
      <c r="D563" s="31">
        <v>23830</v>
      </c>
      <c r="E563" s="3" t="s">
        <v>7226</v>
      </c>
      <c r="F563" s="3" t="str">
        <f>_xlfn.XLOOKUP(DIM_CUSTOMERS[[#This Row],[Country]],DIM_COUNTRIES!A:A,DIM_COUNTRIES!B:B)</f>
        <v>Europe</v>
      </c>
      <c r="G563" s="4" t="s">
        <v>2284</v>
      </c>
      <c r="H563" s="4" t="s">
        <v>6807</v>
      </c>
      <c r="I563" s="15">
        <f ca="1">DATEDIF(DIM_CUSTOMERS[[#This Row],[BirthDate]],TODAY(),"Y")</f>
        <v>60</v>
      </c>
      <c r="J563" s="15" t="str">
        <f t="shared" ca="1" si="8"/>
        <v>Adult</v>
      </c>
    </row>
    <row r="564" spans="1:10" x14ac:dyDescent="0.3">
      <c r="A564" s="4" t="s">
        <v>1428</v>
      </c>
      <c r="B564" s="4" t="s">
        <v>569</v>
      </c>
      <c r="C564" s="4" t="s">
        <v>570</v>
      </c>
      <c r="D564" s="31">
        <v>16491</v>
      </c>
      <c r="E564" s="3" t="s">
        <v>7225</v>
      </c>
      <c r="F564" s="3" t="str">
        <f>_xlfn.XLOOKUP(DIM_CUSTOMERS[[#This Row],[Country]],DIM_COUNTRIES!A:A,DIM_COUNTRIES!B:B)</f>
        <v>Africa</v>
      </c>
      <c r="G564" s="4" t="s">
        <v>2180</v>
      </c>
      <c r="H564" s="4" t="s">
        <v>6807</v>
      </c>
      <c r="I564" s="15">
        <f ca="1">DATEDIF(DIM_CUSTOMERS[[#This Row],[BirthDate]],TODAY(),"Y")</f>
        <v>80</v>
      </c>
      <c r="J564" s="15" t="str">
        <f t="shared" ca="1" si="8"/>
        <v>Senior</v>
      </c>
    </row>
    <row r="565" spans="1:10" x14ac:dyDescent="0.3">
      <c r="A565" s="4" t="s">
        <v>1716</v>
      </c>
      <c r="B565" s="4" t="s">
        <v>1126</v>
      </c>
      <c r="C565" s="4" t="s">
        <v>1127</v>
      </c>
      <c r="D565" s="31">
        <v>17159</v>
      </c>
      <c r="E565" s="3" t="s">
        <v>7226</v>
      </c>
      <c r="F565" s="3" t="str">
        <f>_xlfn.XLOOKUP(DIM_CUSTOMERS[[#This Row],[Country]],DIM_COUNTRIES!A:A,DIM_COUNTRIES!B:B)</f>
        <v>North America</v>
      </c>
      <c r="G565" s="4" t="s">
        <v>2326</v>
      </c>
      <c r="H565" s="4" t="s">
        <v>6807</v>
      </c>
      <c r="I565" s="15">
        <f ca="1">DATEDIF(DIM_CUSTOMERS[[#This Row],[BirthDate]],TODAY(),"Y")</f>
        <v>78</v>
      </c>
      <c r="J565" s="15" t="str">
        <f t="shared" ca="1" si="8"/>
        <v>Senior</v>
      </c>
    </row>
    <row r="566" spans="1:10" x14ac:dyDescent="0.3">
      <c r="A566" s="4" t="s">
        <v>1556</v>
      </c>
      <c r="B566" s="4" t="s">
        <v>815</v>
      </c>
      <c r="C566" s="4" t="s">
        <v>816</v>
      </c>
      <c r="D566" s="31">
        <v>38167</v>
      </c>
      <c r="E566" s="3" t="s">
        <v>7225</v>
      </c>
      <c r="F566" s="3" t="str">
        <f>_xlfn.XLOOKUP(DIM_CUSTOMERS[[#This Row],[Country]],DIM_COUNTRIES!A:A,DIM_COUNTRIES!B:B)</f>
        <v>Europe</v>
      </c>
      <c r="G566" s="4" t="s">
        <v>2224</v>
      </c>
      <c r="H566" s="4" t="s">
        <v>6808</v>
      </c>
      <c r="I566" s="15">
        <f ca="1">DATEDIF(DIM_CUSTOMERS[[#This Row],[BirthDate]],TODAY(),"Y")</f>
        <v>20</v>
      </c>
      <c r="J566" s="15" t="str">
        <f t="shared" ca="1" si="8"/>
        <v>Child</v>
      </c>
    </row>
    <row r="567" spans="1:10" x14ac:dyDescent="0.3">
      <c r="A567" s="4" t="s">
        <v>1192</v>
      </c>
      <c r="B567" s="4" t="s">
        <v>105</v>
      </c>
      <c r="C567" s="4" t="s">
        <v>106</v>
      </c>
      <c r="D567" s="31">
        <v>27470</v>
      </c>
      <c r="E567" s="3" t="s">
        <v>7226</v>
      </c>
      <c r="F567" s="3" t="str">
        <f>_xlfn.XLOOKUP(DIM_CUSTOMERS[[#This Row],[Country]],DIM_COUNTRIES!A:A,DIM_COUNTRIES!B:B)</f>
        <v>North America</v>
      </c>
      <c r="G567" s="4" t="s">
        <v>2326</v>
      </c>
      <c r="H567" s="4" t="s">
        <v>6807</v>
      </c>
      <c r="I567" s="15">
        <f ca="1">DATEDIF(DIM_CUSTOMERS[[#This Row],[BirthDate]],TODAY(),"Y")</f>
        <v>50</v>
      </c>
      <c r="J567" s="15" t="str">
        <f t="shared" ca="1" si="8"/>
        <v>Adult</v>
      </c>
    </row>
    <row r="568" spans="1:10" x14ac:dyDescent="0.3">
      <c r="A568" s="4" t="s">
        <v>1720</v>
      </c>
      <c r="B568" s="4" t="s">
        <v>1134</v>
      </c>
      <c r="C568" s="4" t="s">
        <v>1135</v>
      </c>
      <c r="D568" s="31">
        <v>27192</v>
      </c>
      <c r="E568" s="3" t="s">
        <v>7226</v>
      </c>
      <c r="F568" s="3" t="str">
        <f>_xlfn.XLOOKUP(DIM_CUSTOMERS[[#This Row],[Country]],DIM_COUNTRIES!A:A,DIM_COUNTRIES!B:B)</f>
        <v>North America</v>
      </c>
      <c r="G568" s="4" t="s">
        <v>2326</v>
      </c>
      <c r="H568" s="4" t="s">
        <v>6807</v>
      </c>
      <c r="I568" s="15">
        <f ca="1">DATEDIF(DIM_CUSTOMERS[[#This Row],[BirthDate]],TODAY(),"Y")</f>
        <v>50</v>
      </c>
      <c r="J568" s="15" t="str">
        <f t="shared" ca="1" si="8"/>
        <v>Adult</v>
      </c>
    </row>
    <row r="569" spans="1:10" x14ac:dyDescent="0.3">
      <c r="A569" s="4" t="s">
        <v>1517</v>
      </c>
      <c r="B569" s="4" t="s">
        <v>739</v>
      </c>
      <c r="C569" s="4" t="s">
        <v>740</v>
      </c>
      <c r="D569" s="31">
        <v>31343</v>
      </c>
      <c r="E569" s="3" t="s">
        <v>7226</v>
      </c>
      <c r="F569" s="3" t="str">
        <f>_xlfn.XLOOKUP(DIM_CUSTOMERS[[#This Row],[Country]],DIM_COUNTRIES!A:A,DIM_COUNTRIES!B:B)</f>
        <v>North America</v>
      </c>
      <c r="G569" s="4" t="s">
        <v>2326</v>
      </c>
      <c r="H569" s="4" t="s">
        <v>6807</v>
      </c>
      <c r="I569" s="15">
        <f ca="1">DATEDIF(DIM_CUSTOMERS[[#This Row],[BirthDate]],TODAY(),"Y")</f>
        <v>39</v>
      </c>
      <c r="J569" s="15" t="str">
        <f t="shared" ca="1" si="8"/>
        <v>Adult</v>
      </c>
    </row>
    <row r="570" spans="1:10" x14ac:dyDescent="0.3">
      <c r="A570" s="4" t="s">
        <v>1663</v>
      </c>
      <c r="B570" s="4" t="s">
        <v>1024</v>
      </c>
      <c r="C570" s="4" t="s">
        <v>1025</v>
      </c>
      <c r="D570" s="31">
        <v>22412</v>
      </c>
      <c r="E570" s="3" t="s">
        <v>7225</v>
      </c>
      <c r="F570" s="3" t="str">
        <f>_xlfn.XLOOKUP(DIM_CUSTOMERS[[#This Row],[Country]],DIM_COUNTRIES!A:A,DIM_COUNTRIES!B:B)</f>
        <v>North America</v>
      </c>
      <c r="G570" s="4" t="s">
        <v>2326</v>
      </c>
      <c r="H570" s="4" t="s">
        <v>6807</v>
      </c>
      <c r="I570" s="15">
        <f ca="1">DATEDIF(DIM_CUSTOMERS[[#This Row],[BirthDate]],TODAY(),"Y")</f>
        <v>64</v>
      </c>
      <c r="J570" s="15" t="str">
        <f t="shared" ca="1" si="8"/>
        <v>Adult</v>
      </c>
    </row>
    <row r="571" spans="1:10" x14ac:dyDescent="0.3">
      <c r="A571" s="4" t="s">
        <v>1222</v>
      </c>
      <c r="B571" s="4" t="s">
        <v>164</v>
      </c>
      <c r="C571" s="4" t="s">
        <v>165</v>
      </c>
      <c r="D571" s="31">
        <v>34406</v>
      </c>
      <c r="E571" s="3" t="s">
        <v>7225</v>
      </c>
      <c r="F571" s="3" t="str">
        <f>_xlfn.XLOOKUP(DIM_CUSTOMERS[[#This Row],[Country]],DIM_COUNTRIES!A:A,DIM_COUNTRIES!B:B)</f>
        <v>Europe</v>
      </c>
      <c r="G571" s="4" t="s">
        <v>2224</v>
      </c>
      <c r="H571" s="4" t="s">
        <v>6807</v>
      </c>
      <c r="I571" s="15">
        <f ca="1">DATEDIF(DIM_CUSTOMERS[[#This Row],[BirthDate]],TODAY(),"Y")</f>
        <v>31</v>
      </c>
      <c r="J571" s="15" t="str">
        <f t="shared" ca="1" si="8"/>
        <v>Adult</v>
      </c>
    </row>
    <row r="572" spans="1:10" x14ac:dyDescent="0.3">
      <c r="A572" s="4" t="s">
        <v>1597</v>
      </c>
      <c r="B572" s="4" t="s">
        <v>896</v>
      </c>
      <c r="C572" s="4" t="s">
        <v>897</v>
      </c>
      <c r="D572" s="31">
        <v>34924</v>
      </c>
      <c r="E572" s="3" t="s">
        <v>7225</v>
      </c>
      <c r="F572" s="3" t="str">
        <f>_xlfn.XLOOKUP(DIM_CUSTOMERS[[#This Row],[Country]],DIM_COUNTRIES!A:A,DIM_COUNTRIES!B:B)</f>
        <v>Asia</v>
      </c>
      <c r="G572" s="4" t="s">
        <v>2226</v>
      </c>
      <c r="H572" s="4" t="s">
        <v>6808</v>
      </c>
      <c r="I572" s="15">
        <f ca="1">DATEDIF(DIM_CUSTOMERS[[#This Row],[BirthDate]],TODAY(),"Y")</f>
        <v>29</v>
      </c>
      <c r="J572" s="15" t="str">
        <f t="shared" ca="1" si="8"/>
        <v>Adult</v>
      </c>
    </row>
    <row r="573" spans="1:10" x14ac:dyDescent="0.3">
      <c r="A573" s="4" t="s">
        <v>1219</v>
      </c>
      <c r="B573" s="4" t="s">
        <v>158</v>
      </c>
      <c r="C573" s="4" t="s">
        <v>159</v>
      </c>
      <c r="D573" s="31">
        <v>25435</v>
      </c>
      <c r="E573" s="3" t="s">
        <v>7226</v>
      </c>
      <c r="F573" s="3" t="str">
        <f>_xlfn.XLOOKUP(DIM_CUSTOMERS[[#This Row],[Country]],DIM_COUNTRIES!A:A,DIM_COUNTRIES!B:B)</f>
        <v>North America</v>
      </c>
      <c r="G573" s="4" t="s">
        <v>2326</v>
      </c>
      <c r="H573" s="4" t="s">
        <v>6807</v>
      </c>
      <c r="I573" s="15">
        <f ca="1">DATEDIF(DIM_CUSTOMERS[[#This Row],[BirthDate]],TODAY(),"Y")</f>
        <v>55</v>
      </c>
      <c r="J573" s="15" t="str">
        <f t="shared" ca="1" si="8"/>
        <v>Adult</v>
      </c>
    </row>
    <row r="574" spans="1:10" x14ac:dyDescent="0.3">
      <c r="A574" s="4" t="s">
        <v>1697</v>
      </c>
      <c r="B574" s="4" t="s">
        <v>1089</v>
      </c>
      <c r="C574" s="4" t="s">
        <v>1090</v>
      </c>
      <c r="D574" s="31">
        <v>17138</v>
      </c>
      <c r="E574" s="3" t="s">
        <v>7225</v>
      </c>
      <c r="F574" s="3" t="str">
        <f>_xlfn.XLOOKUP(DIM_CUSTOMERS[[#This Row],[Country]],DIM_COUNTRIES!A:A,DIM_COUNTRIES!B:B)</f>
        <v>North America</v>
      </c>
      <c r="G574" s="4" t="s">
        <v>2326</v>
      </c>
      <c r="H574" s="4" t="s">
        <v>6807</v>
      </c>
      <c r="I574" s="15">
        <f ca="1">DATEDIF(DIM_CUSTOMERS[[#This Row],[BirthDate]],TODAY(),"Y")</f>
        <v>78</v>
      </c>
      <c r="J574" s="15" t="str">
        <f t="shared" ca="1" si="8"/>
        <v>Senior</v>
      </c>
    </row>
    <row r="575" spans="1:10" x14ac:dyDescent="0.3">
      <c r="A575" s="4" t="s">
        <v>1565</v>
      </c>
      <c r="B575" s="4" t="s">
        <v>833</v>
      </c>
      <c r="C575" s="4" t="s">
        <v>834</v>
      </c>
      <c r="D575" s="31">
        <v>21050</v>
      </c>
      <c r="E575" s="3" t="s">
        <v>7225</v>
      </c>
      <c r="F575" s="3" t="str">
        <f>_xlfn.XLOOKUP(DIM_CUSTOMERS[[#This Row],[Country]],DIM_COUNTRIES!A:A,DIM_COUNTRIES!B:B)</f>
        <v>Europe</v>
      </c>
      <c r="G575" s="4" t="s">
        <v>2224</v>
      </c>
      <c r="H575" s="4" t="s">
        <v>6807</v>
      </c>
      <c r="I575" s="15">
        <f ca="1">DATEDIF(DIM_CUSTOMERS[[#This Row],[BirthDate]],TODAY(),"Y")</f>
        <v>67</v>
      </c>
      <c r="J575" s="15" t="str">
        <f t="shared" ca="1" si="8"/>
        <v>Senior</v>
      </c>
    </row>
    <row r="576" spans="1:10" x14ac:dyDescent="0.3">
      <c r="A576" s="4" t="s">
        <v>1203</v>
      </c>
      <c r="B576" s="4" t="s">
        <v>127</v>
      </c>
      <c r="C576" s="4" t="s">
        <v>53</v>
      </c>
      <c r="D576" s="31">
        <v>36954</v>
      </c>
      <c r="E576" s="3" t="s">
        <v>7225</v>
      </c>
      <c r="F576" s="3" t="str">
        <f>_xlfn.XLOOKUP(DIM_CUSTOMERS[[#This Row],[Country]],DIM_COUNTRIES!A:A,DIM_COUNTRIES!B:B)</f>
        <v>Africa</v>
      </c>
      <c r="G576" s="4" t="s">
        <v>2248</v>
      </c>
      <c r="H576" s="4" t="s">
        <v>6807</v>
      </c>
      <c r="I576" s="15">
        <f ca="1">DATEDIF(DIM_CUSTOMERS[[#This Row],[BirthDate]],TODAY(),"Y")</f>
        <v>24</v>
      </c>
      <c r="J576" s="15" t="str">
        <f t="shared" ca="1" si="8"/>
        <v>Adult</v>
      </c>
    </row>
    <row r="577" spans="1:10" x14ac:dyDescent="0.3">
      <c r="A577" s="4" t="s">
        <v>1496</v>
      </c>
      <c r="B577" s="4" t="s">
        <v>698</v>
      </c>
      <c r="C577" s="4" t="s">
        <v>699</v>
      </c>
      <c r="D577" s="31">
        <v>32024</v>
      </c>
      <c r="E577" s="3" t="s">
        <v>7225</v>
      </c>
      <c r="F577" s="3" t="str">
        <f>_xlfn.XLOOKUP(DIM_CUSTOMERS[[#This Row],[Country]],DIM_COUNTRIES!A:A,DIM_COUNTRIES!B:B)</f>
        <v>Europe</v>
      </c>
      <c r="G577" s="4" t="s">
        <v>2216</v>
      </c>
      <c r="H577" s="4" t="s">
        <v>6807</v>
      </c>
      <c r="I577" s="15">
        <f ca="1">DATEDIF(DIM_CUSTOMERS[[#This Row],[BirthDate]],TODAY(),"Y")</f>
        <v>37</v>
      </c>
      <c r="J577" s="15" t="str">
        <f t="shared" ca="1" si="8"/>
        <v>Adult</v>
      </c>
    </row>
    <row r="578" spans="1:10" x14ac:dyDescent="0.3">
      <c r="A578" s="4" t="s">
        <v>1429</v>
      </c>
      <c r="B578" s="4" t="s">
        <v>571</v>
      </c>
      <c r="C578" s="4" t="s">
        <v>572</v>
      </c>
      <c r="D578" s="31">
        <v>29429</v>
      </c>
      <c r="E578" s="3" t="s">
        <v>7225</v>
      </c>
      <c r="F578" s="3" t="str">
        <f>_xlfn.XLOOKUP(DIM_CUSTOMERS[[#This Row],[Country]],DIM_COUNTRIES!A:A,DIM_COUNTRIES!B:B)</f>
        <v>Africa</v>
      </c>
      <c r="G578" s="4" t="s">
        <v>2181</v>
      </c>
      <c r="H578" s="4" t="s">
        <v>6807</v>
      </c>
      <c r="I578" s="15">
        <f ca="1">DATEDIF(DIM_CUSTOMERS[[#This Row],[BirthDate]],TODAY(),"Y")</f>
        <v>44</v>
      </c>
      <c r="J578" s="15" t="str">
        <f t="shared" ref="J578:J584" ca="1" si="9">IF(I578&lt;23, "Child", IF(I578&lt;65, "Adult", "Senior"))</f>
        <v>Adult</v>
      </c>
    </row>
    <row r="579" spans="1:10" x14ac:dyDescent="0.3">
      <c r="A579" s="4" t="s">
        <v>1226</v>
      </c>
      <c r="B579" s="4" t="s">
        <v>172</v>
      </c>
      <c r="C579" s="4" t="s">
        <v>173</v>
      </c>
      <c r="D579" s="31">
        <v>30858</v>
      </c>
      <c r="E579" s="3" t="s">
        <v>7225</v>
      </c>
      <c r="F579" s="3" t="str">
        <f>_xlfn.XLOOKUP(DIM_CUSTOMERS[[#This Row],[Country]],DIM_COUNTRIES!A:A,DIM_COUNTRIES!B:B)</f>
        <v>North America</v>
      </c>
      <c r="G579" s="4" t="s">
        <v>2326</v>
      </c>
      <c r="H579" s="4" t="s">
        <v>6807</v>
      </c>
      <c r="I579" s="15">
        <f ca="1">DATEDIF(DIM_CUSTOMERS[[#This Row],[BirthDate]],TODAY(),"Y")</f>
        <v>40</v>
      </c>
      <c r="J579" s="15" t="str">
        <f t="shared" ca="1" si="9"/>
        <v>Adult</v>
      </c>
    </row>
    <row r="580" spans="1:10" x14ac:dyDescent="0.3">
      <c r="A580" s="4" t="s">
        <v>1329</v>
      </c>
      <c r="B580" s="4" t="s">
        <v>373</v>
      </c>
      <c r="C580" s="4" t="s">
        <v>374</v>
      </c>
      <c r="D580" s="31">
        <v>35983</v>
      </c>
      <c r="E580" s="3" t="s">
        <v>7226</v>
      </c>
      <c r="F580" s="3" t="str">
        <f>_xlfn.XLOOKUP(DIM_CUSTOMERS[[#This Row],[Country]],DIM_COUNTRIES!A:A,DIM_COUNTRIES!B:B)</f>
        <v>North America</v>
      </c>
      <c r="G580" s="4" t="s">
        <v>2326</v>
      </c>
      <c r="H580" s="4" t="s">
        <v>6808</v>
      </c>
      <c r="I580" s="15">
        <f ca="1">DATEDIF(DIM_CUSTOMERS[[#This Row],[BirthDate]],TODAY(),"Y")</f>
        <v>26</v>
      </c>
      <c r="J580" s="15" t="str">
        <f t="shared" ca="1" si="9"/>
        <v>Adult</v>
      </c>
    </row>
    <row r="581" spans="1:10" x14ac:dyDescent="0.3">
      <c r="A581" s="4" t="s">
        <v>1676</v>
      </c>
      <c r="B581" s="4" t="s">
        <v>1048</v>
      </c>
      <c r="C581" s="4" t="s">
        <v>1049</v>
      </c>
      <c r="D581" s="31">
        <v>27599</v>
      </c>
      <c r="E581" s="3" t="s">
        <v>7226</v>
      </c>
      <c r="F581" s="3" t="str">
        <f>_xlfn.XLOOKUP(DIM_CUSTOMERS[[#This Row],[Country]],DIM_COUNTRIES!A:A,DIM_COUNTRIES!B:B)</f>
        <v>North America</v>
      </c>
      <c r="G581" s="4" t="s">
        <v>2326</v>
      </c>
      <c r="H581" s="4" t="s">
        <v>6807</v>
      </c>
      <c r="I581" s="15">
        <f ca="1">DATEDIF(DIM_CUSTOMERS[[#This Row],[BirthDate]],TODAY(),"Y")</f>
        <v>49</v>
      </c>
      <c r="J581" s="15" t="str">
        <f t="shared" ca="1" si="9"/>
        <v>Adult</v>
      </c>
    </row>
    <row r="582" spans="1:10" x14ac:dyDescent="0.3">
      <c r="A582" s="4" t="s">
        <v>1538</v>
      </c>
      <c r="B582" s="4" t="s">
        <v>779</v>
      </c>
      <c r="C582" s="4" t="s">
        <v>780</v>
      </c>
      <c r="D582" s="31">
        <v>25017</v>
      </c>
      <c r="E582" s="3" t="s">
        <v>7225</v>
      </c>
      <c r="F582" s="3" t="str">
        <f>_xlfn.XLOOKUP(DIM_CUSTOMERS[[#This Row],[Country]],DIM_COUNTRIES!A:A,DIM_COUNTRIES!B:B)</f>
        <v>Asia</v>
      </c>
      <c r="G582" s="4" t="s">
        <v>2220</v>
      </c>
      <c r="H582" s="4" t="s">
        <v>6807</v>
      </c>
      <c r="I582" s="15">
        <f ca="1">DATEDIF(DIM_CUSTOMERS[[#This Row],[BirthDate]],TODAY(),"Y")</f>
        <v>56</v>
      </c>
      <c r="J582" s="15" t="str">
        <f t="shared" ca="1" si="9"/>
        <v>Adult</v>
      </c>
    </row>
    <row r="583" spans="1:10" x14ac:dyDescent="0.3">
      <c r="A583" s="4" t="s">
        <v>1494</v>
      </c>
      <c r="B583" s="4" t="s">
        <v>694</v>
      </c>
      <c r="C583" s="4" t="s">
        <v>695</v>
      </c>
      <c r="D583" s="31">
        <v>30735</v>
      </c>
      <c r="E583" s="3" t="s">
        <v>7225</v>
      </c>
      <c r="F583" s="3" t="str">
        <f>_xlfn.XLOOKUP(DIM_CUSTOMERS[[#This Row],[Country]],DIM_COUNTRIES!A:A,DIM_COUNTRIES!B:B)</f>
        <v>North America</v>
      </c>
      <c r="G583" s="4" t="s">
        <v>2326</v>
      </c>
      <c r="H583" s="4" t="s">
        <v>6807</v>
      </c>
      <c r="I583" s="15">
        <f ca="1">DATEDIF(DIM_CUSTOMERS[[#This Row],[BirthDate]],TODAY(),"Y")</f>
        <v>41</v>
      </c>
      <c r="J583" s="15" t="str">
        <f t="shared" ca="1" si="9"/>
        <v>Adult</v>
      </c>
    </row>
    <row r="584" spans="1:10" x14ac:dyDescent="0.3">
      <c r="A584" s="4" t="s">
        <v>1412</v>
      </c>
      <c r="B584" s="4" t="s">
        <v>538</v>
      </c>
      <c r="C584" s="4" t="s">
        <v>360</v>
      </c>
      <c r="D584" s="31">
        <v>18803</v>
      </c>
      <c r="E584" s="3" t="s">
        <v>7226</v>
      </c>
      <c r="F584" s="3" t="str">
        <f>_xlfn.XLOOKUP(DIM_CUSTOMERS[[#This Row],[Country]],DIM_COUNTRIES!A:A,DIM_COUNTRIES!B:B)</f>
        <v>Asia</v>
      </c>
      <c r="G584" s="4" t="s">
        <v>2178</v>
      </c>
      <c r="H584" s="4" t="s">
        <v>6807</v>
      </c>
      <c r="I584" s="15">
        <f ca="1">DATEDIF(DIM_CUSTOMERS[[#This Row],[BirthDate]],TODAY(),"Y")</f>
        <v>73</v>
      </c>
      <c r="J584" s="15" t="str">
        <f t="shared" ca="1" si="9"/>
        <v>Senior</v>
      </c>
    </row>
    <row r="585" spans="1:10" x14ac:dyDescent="0.3">
      <c r="A585" s="4"/>
      <c r="B585" s="4"/>
      <c r="C585" s="4"/>
      <c r="D585" s="31"/>
    </row>
    <row r="586" spans="1:10" x14ac:dyDescent="0.3">
      <c r="A586" s="4"/>
      <c r="B586" s="4"/>
      <c r="C586" s="4"/>
      <c r="D586" s="31"/>
    </row>
    <row r="587" spans="1:10" x14ac:dyDescent="0.3">
      <c r="A587" s="4"/>
      <c r="B587" s="4"/>
      <c r="C587" s="4"/>
      <c r="D587" s="31"/>
    </row>
    <row r="588" spans="1:10" x14ac:dyDescent="0.3">
      <c r="A588" s="4"/>
      <c r="B588" s="4"/>
      <c r="C588" s="4"/>
      <c r="D588" s="31"/>
    </row>
    <row r="589" spans="1:10" x14ac:dyDescent="0.3">
      <c r="A589" s="4"/>
      <c r="B589" s="4"/>
      <c r="C589" s="4"/>
      <c r="D589" s="31"/>
    </row>
    <row r="590" spans="1:10" x14ac:dyDescent="0.3">
      <c r="A590" s="4"/>
      <c r="B590" s="4"/>
      <c r="C590" s="4"/>
      <c r="D590" s="31"/>
    </row>
    <row r="591" spans="1:10" x14ac:dyDescent="0.3">
      <c r="A591" s="4"/>
      <c r="B591" s="4"/>
      <c r="C591" s="4"/>
      <c r="D591" s="31"/>
    </row>
    <row r="592" spans="1:10" x14ac:dyDescent="0.3">
      <c r="A592" s="4"/>
      <c r="B592" s="4"/>
      <c r="C592" s="4"/>
      <c r="D592" s="31"/>
    </row>
    <row r="593" spans="1:4" x14ac:dyDescent="0.3">
      <c r="A593" s="4"/>
      <c r="B593" s="4"/>
      <c r="C593" s="4"/>
      <c r="D593" s="31"/>
    </row>
    <row r="594" spans="1:4" x14ac:dyDescent="0.3">
      <c r="A594" s="4"/>
      <c r="B594" s="4"/>
      <c r="C594" s="4"/>
      <c r="D594" s="31"/>
    </row>
    <row r="595" spans="1:4" x14ac:dyDescent="0.3">
      <c r="A595" s="4"/>
      <c r="B595" s="4"/>
      <c r="C595" s="4"/>
      <c r="D595" s="31"/>
    </row>
    <row r="596" spans="1:4" x14ac:dyDescent="0.3">
      <c r="A596" s="4"/>
      <c r="B596" s="4"/>
      <c r="C596" s="4"/>
      <c r="D596" s="31"/>
    </row>
    <row r="597" spans="1:4" x14ac:dyDescent="0.3">
      <c r="A597" s="4"/>
      <c r="B597" s="4"/>
      <c r="C597" s="4"/>
      <c r="D597" s="31"/>
    </row>
    <row r="598" spans="1:4" x14ac:dyDescent="0.3">
      <c r="A598" s="4"/>
      <c r="B598" s="4"/>
      <c r="C598" s="4"/>
      <c r="D598" s="31"/>
    </row>
    <row r="599" spans="1:4" x14ac:dyDescent="0.3">
      <c r="A599" s="4"/>
      <c r="B599" s="4"/>
      <c r="C599" s="4"/>
      <c r="D599" s="31"/>
    </row>
    <row r="600" spans="1:4" x14ac:dyDescent="0.3">
      <c r="A600" s="4"/>
      <c r="B600" s="4"/>
      <c r="C600" s="4"/>
      <c r="D600" s="31"/>
    </row>
    <row r="601" spans="1:4" x14ac:dyDescent="0.3">
      <c r="A601" s="4"/>
      <c r="B601" s="4"/>
      <c r="C601" s="4"/>
      <c r="D601" s="31"/>
    </row>
    <row r="602" spans="1:4" x14ac:dyDescent="0.3">
      <c r="A602" s="4"/>
      <c r="B602" s="4"/>
      <c r="C602" s="4"/>
      <c r="D602" s="31"/>
    </row>
    <row r="603" spans="1:4" x14ac:dyDescent="0.3">
      <c r="A603" s="4"/>
      <c r="B603" s="4"/>
      <c r="C603" s="4"/>
      <c r="D603" s="31"/>
    </row>
    <row r="604" spans="1:4" x14ac:dyDescent="0.3">
      <c r="A604" s="4"/>
      <c r="B604" s="4"/>
      <c r="C604" s="4"/>
      <c r="D604" s="31"/>
    </row>
    <row r="605" spans="1:4" x14ac:dyDescent="0.3">
      <c r="A605" s="4"/>
      <c r="B605" s="4"/>
      <c r="C605" s="4"/>
      <c r="D605" s="31"/>
    </row>
    <row r="606" spans="1:4" x14ac:dyDescent="0.3">
      <c r="A606" s="4"/>
      <c r="B606" s="4"/>
      <c r="C606" s="4"/>
      <c r="D606" s="31"/>
    </row>
    <row r="607" spans="1:4" x14ac:dyDescent="0.3">
      <c r="A607" s="4"/>
      <c r="B607" s="4"/>
      <c r="C607" s="4"/>
      <c r="D607" s="31"/>
    </row>
    <row r="608" spans="1:4" x14ac:dyDescent="0.3">
      <c r="A608" s="4"/>
      <c r="B608" s="4"/>
      <c r="C608" s="4"/>
      <c r="D608" s="31"/>
    </row>
    <row r="609" spans="1:4" x14ac:dyDescent="0.3">
      <c r="A609" s="4"/>
      <c r="B609" s="4"/>
      <c r="C609" s="4"/>
      <c r="D609" s="31"/>
    </row>
    <row r="610" spans="1:4" x14ac:dyDescent="0.3">
      <c r="A610" s="4"/>
      <c r="B610" s="4"/>
      <c r="C610" s="4"/>
      <c r="D610" s="31"/>
    </row>
    <row r="611" spans="1:4" x14ac:dyDescent="0.3">
      <c r="A611" s="4"/>
      <c r="B611" s="4"/>
      <c r="C611" s="4"/>
      <c r="D611" s="31"/>
    </row>
    <row r="612" spans="1:4" x14ac:dyDescent="0.3">
      <c r="A612" s="4"/>
      <c r="B612" s="4"/>
      <c r="C612" s="4"/>
      <c r="D612" s="31"/>
    </row>
    <row r="613" spans="1:4" x14ac:dyDescent="0.3">
      <c r="A613" s="4"/>
      <c r="B613" s="4"/>
      <c r="C613" s="4"/>
      <c r="D613" s="31"/>
    </row>
    <row r="614" spans="1:4" x14ac:dyDescent="0.3">
      <c r="A614" s="4"/>
      <c r="B614" s="4"/>
      <c r="C614" s="4"/>
      <c r="D614" s="31"/>
    </row>
    <row r="615" spans="1:4" x14ac:dyDescent="0.3">
      <c r="A615" s="4"/>
      <c r="B615" s="4"/>
      <c r="C615" s="4"/>
      <c r="D615" s="31"/>
    </row>
    <row r="616" spans="1:4" x14ac:dyDescent="0.3">
      <c r="A616" s="4"/>
      <c r="B616" s="4"/>
      <c r="C616" s="4"/>
      <c r="D616" s="31"/>
    </row>
    <row r="617" spans="1:4" x14ac:dyDescent="0.3">
      <c r="A617" s="4"/>
      <c r="B617" s="4"/>
      <c r="C617" s="4"/>
      <c r="D617" s="31"/>
    </row>
    <row r="618" spans="1:4" x14ac:dyDescent="0.3">
      <c r="A618" s="4"/>
      <c r="B618" s="4"/>
      <c r="C618" s="4"/>
      <c r="D618" s="31"/>
    </row>
    <row r="619" spans="1:4" x14ac:dyDescent="0.3">
      <c r="A619" s="4"/>
      <c r="B619" s="4"/>
      <c r="C619" s="4"/>
      <c r="D619" s="31"/>
    </row>
    <row r="620" spans="1:4" x14ac:dyDescent="0.3">
      <c r="A620" s="4"/>
      <c r="B620" s="4"/>
      <c r="C620" s="4"/>
      <c r="D620" s="31"/>
    </row>
    <row r="621" spans="1:4" x14ac:dyDescent="0.3">
      <c r="A621" s="4"/>
      <c r="B621" s="4"/>
      <c r="C621" s="4"/>
      <c r="D621" s="31"/>
    </row>
    <row r="622" spans="1:4" x14ac:dyDescent="0.3">
      <c r="A622" s="4"/>
      <c r="B622" s="4"/>
      <c r="C622" s="4"/>
      <c r="D622" s="31"/>
    </row>
    <row r="623" spans="1:4" x14ac:dyDescent="0.3">
      <c r="A623" s="4"/>
      <c r="B623" s="4"/>
      <c r="C623" s="4"/>
      <c r="D623" s="31"/>
    </row>
    <row r="624" spans="1:4" x14ac:dyDescent="0.3">
      <c r="A624" s="4"/>
      <c r="B624" s="4"/>
      <c r="C624" s="4"/>
      <c r="D624" s="31"/>
    </row>
    <row r="625" spans="1:4" x14ac:dyDescent="0.3">
      <c r="A625" s="4"/>
      <c r="B625" s="4"/>
      <c r="C625" s="4"/>
      <c r="D625" s="31"/>
    </row>
    <row r="626" spans="1:4" x14ac:dyDescent="0.3">
      <c r="A626" s="4"/>
      <c r="B626" s="4"/>
      <c r="C626" s="4"/>
      <c r="D626" s="31"/>
    </row>
    <row r="627" spans="1:4" x14ac:dyDescent="0.3">
      <c r="A627" s="4"/>
      <c r="B627" s="4"/>
      <c r="C627" s="4"/>
      <c r="D627" s="31"/>
    </row>
    <row r="628" spans="1:4" x14ac:dyDescent="0.3">
      <c r="A628" s="4"/>
      <c r="B628" s="4"/>
      <c r="C628" s="4"/>
      <c r="D628" s="31"/>
    </row>
    <row r="629" spans="1:4" x14ac:dyDescent="0.3">
      <c r="A629" s="4"/>
      <c r="B629" s="4"/>
      <c r="C629" s="4"/>
      <c r="D629" s="31"/>
    </row>
    <row r="630" spans="1:4" x14ac:dyDescent="0.3">
      <c r="A630" s="4"/>
      <c r="B630" s="4"/>
      <c r="C630" s="4"/>
      <c r="D630" s="31"/>
    </row>
    <row r="631" spans="1:4" x14ac:dyDescent="0.3">
      <c r="A631" s="4"/>
      <c r="B631" s="4"/>
      <c r="C631" s="4"/>
      <c r="D631" s="31"/>
    </row>
    <row r="632" spans="1:4" x14ac:dyDescent="0.3">
      <c r="A632" s="4"/>
      <c r="B632" s="4"/>
      <c r="C632" s="4"/>
      <c r="D632" s="31"/>
    </row>
    <row r="633" spans="1:4" x14ac:dyDescent="0.3">
      <c r="A633" s="4"/>
      <c r="B633" s="4"/>
      <c r="C633" s="4"/>
      <c r="D633" s="31"/>
    </row>
    <row r="634" spans="1:4" x14ac:dyDescent="0.3">
      <c r="A634" s="4"/>
      <c r="B634" s="4"/>
      <c r="C634" s="4"/>
      <c r="D634" s="31"/>
    </row>
    <row r="635" spans="1:4" x14ac:dyDescent="0.3">
      <c r="A635" s="4"/>
      <c r="B635" s="4"/>
      <c r="C635" s="4"/>
      <c r="D635" s="31"/>
    </row>
    <row r="636" spans="1:4" x14ac:dyDescent="0.3">
      <c r="A636" s="4"/>
      <c r="B636" s="4"/>
      <c r="C636" s="4"/>
      <c r="D636" s="31"/>
    </row>
    <row r="637" spans="1:4" x14ac:dyDescent="0.3">
      <c r="A637" s="4"/>
      <c r="B637" s="4"/>
      <c r="C637" s="4"/>
      <c r="D637" s="31"/>
    </row>
    <row r="638" spans="1:4" x14ac:dyDescent="0.3">
      <c r="A638" s="4"/>
      <c r="B638" s="4"/>
      <c r="C638" s="4"/>
      <c r="D638" s="31"/>
    </row>
    <row r="639" spans="1:4" x14ac:dyDescent="0.3">
      <c r="A639" s="4"/>
      <c r="B639" s="4"/>
      <c r="C639" s="4"/>
      <c r="D639" s="31"/>
    </row>
    <row r="640" spans="1:4" x14ac:dyDescent="0.3">
      <c r="A640" s="4"/>
      <c r="B640" s="4"/>
      <c r="C640" s="4"/>
      <c r="D640" s="31"/>
    </row>
    <row r="641" spans="1:4" x14ac:dyDescent="0.3">
      <c r="A641" s="4"/>
      <c r="B641" s="4"/>
      <c r="C641" s="4"/>
      <c r="D641" s="31"/>
    </row>
    <row r="642" spans="1:4" x14ac:dyDescent="0.3">
      <c r="A642" s="4"/>
      <c r="B642" s="4"/>
      <c r="C642" s="4"/>
      <c r="D642" s="31"/>
    </row>
    <row r="643" spans="1:4" x14ac:dyDescent="0.3">
      <c r="A643" s="4"/>
      <c r="B643" s="4"/>
      <c r="C643" s="4"/>
      <c r="D643" s="31"/>
    </row>
    <row r="644" spans="1:4" x14ac:dyDescent="0.3">
      <c r="A644" s="4"/>
      <c r="B644" s="4"/>
      <c r="C644" s="4"/>
      <c r="D644" s="31"/>
    </row>
    <row r="645" spans="1:4" x14ac:dyDescent="0.3">
      <c r="A645" s="4"/>
      <c r="B645" s="4"/>
      <c r="C645" s="4"/>
      <c r="D645" s="31"/>
    </row>
    <row r="646" spans="1:4" x14ac:dyDescent="0.3">
      <c r="A646" s="4"/>
      <c r="B646" s="4"/>
      <c r="C646" s="4"/>
      <c r="D646" s="31"/>
    </row>
    <row r="647" spans="1:4" x14ac:dyDescent="0.3">
      <c r="A647" s="4"/>
      <c r="B647" s="4"/>
      <c r="C647" s="4"/>
      <c r="D647" s="31"/>
    </row>
    <row r="648" spans="1:4" x14ac:dyDescent="0.3">
      <c r="A648" s="4"/>
      <c r="B648" s="4"/>
      <c r="C648" s="4"/>
      <c r="D648" s="31"/>
    </row>
    <row r="649" spans="1:4" x14ac:dyDescent="0.3">
      <c r="A649" s="4"/>
      <c r="B649" s="4"/>
      <c r="C649" s="4"/>
      <c r="D649" s="31"/>
    </row>
    <row r="650" spans="1:4" x14ac:dyDescent="0.3">
      <c r="A650" s="4"/>
      <c r="B650" s="4"/>
      <c r="C650" s="4"/>
      <c r="D650" s="31"/>
    </row>
    <row r="651" spans="1:4" x14ac:dyDescent="0.3">
      <c r="A651" s="4"/>
      <c r="B651" s="4"/>
      <c r="C651" s="4"/>
      <c r="D651" s="31"/>
    </row>
    <row r="652" spans="1:4" x14ac:dyDescent="0.3">
      <c r="A652" s="4"/>
      <c r="B652" s="4"/>
      <c r="C652" s="4"/>
      <c r="D652" s="31"/>
    </row>
    <row r="653" spans="1:4" x14ac:dyDescent="0.3">
      <c r="A653" s="4"/>
      <c r="B653" s="4"/>
      <c r="C653" s="4"/>
      <c r="D653" s="31"/>
    </row>
    <row r="654" spans="1:4" x14ac:dyDescent="0.3">
      <c r="A654" s="4"/>
      <c r="B654" s="4"/>
      <c r="C654" s="4"/>
      <c r="D654" s="31"/>
    </row>
    <row r="655" spans="1:4" x14ac:dyDescent="0.3">
      <c r="A655" s="4"/>
      <c r="B655" s="4"/>
      <c r="C655" s="4"/>
      <c r="D655" s="31"/>
    </row>
    <row r="656" spans="1:4" x14ac:dyDescent="0.3">
      <c r="A656" s="4"/>
      <c r="B656" s="4"/>
      <c r="C656" s="4"/>
      <c r="D656" s="31"/>
    </row>
    <row r="657" spans="1:4" x14ac:dyDescent="0.3">
      <c r="A657" s="4"/>
      <c r="B657" s="4"/>
      <c r="C657" s="4"/>
      <c r="D657" s="31"/>
    </row>
    <row r="658" spans="1:4" x14ac:dyDescent="0.3">
      <c r="A658" s="4"/>
      <c r="B658" s="4"/>
      <c r="C658" s="4"/>
      <c r="D658" s="31"/>
    </row>
    <row r="659" spans="1:4" x14ac:dyDescent="0.3">
      <c r="A659" s="4"/>
      <c r="B659" s="4"/>
      <c r="C659" s="4"/>
      <c r="D659" s="31"/>
    </row>
    <row r="660" spans="1:4" x14ac:dyDescent="0.3">
      <c r="A660" s="4"/>
      <c r="B660" s="4"/>
      <c r="C660" s="4"/>
      <c r="D660" s="31"/>
    </row>
    <row r="661" spans="1:4" x14ac:dyDescent="0.3">
      <c r="A661" s="4"/>
      <c r="B661" s="4"/>
      <c r="C661" s="4"/>
      <c r="D661" s="31"/>
    </row>
    <row r="662" spans="1:4" x14ac:dyDescent="0.3">
      <c r="A662" s="4"/>
      <c r="B662" s="4"/>
      <c r="C662" s="4"/>
      <c r="D662" s="31"/>
    </row>
    <row r="663" spans="1:4" x14ac:dyDescent="0.3">
      <c r="A663" s="4"/>
      <c r="B663" s="4"/>
      <c r="C663" s="4"/>
      <c r="D663" s="31"/>
    </row>
    <row r="664" spans="1:4" x14ac:dyDescent="0.3">
      <c r="A664" s="4"/>
      <c r="B664" s="4"/>
      <c r="C664" s="4"/>
      <c r="D664" s="31"/>
    </row>
    <row r="665" spans="1:4" x14ac:dyDescent="0.3">
      <c r="A665" s="4"/>
      <c r="B665" s="4"/>
      <c r="C665" s="4"/>
      <c r="D665" s="31"/>
    </row>
    <row r="666" spans="1:4" x14ac:dyDescent="0.3">
      <c r="A666" s="4"/>
      <c r="B666" s="4"/>
      <c r="C666" s="4"/>
      <c r="D666" s="31"/>
    </row>
    <row r="667" spans="1:4" x14ac:dyDescent="0.3">
      <c r="A667" s="4"/>
      <c r="B667" s="4"/>
      <c r="C667" s="4"/>
      <c r="D667" s="31"/>
    </row>
    <row r="668" spans="1:4" x14ac:dyDescent="0.3">
      <c r="A668" s="4"/>
      <c r="B668" s="4"/>
      <c r="C668" s="4"/>
      <c r="D668" s="31"/>
    </row>
    <row r="669" spans="1:4" x14ac:dyDescent="0.3">
      <c r="A669" s="4"/>
      <c r="B669" s="4"/>
      <c r="C669" s="4"/>
      <c r="D669" s="31"/>
    </row>
    <row r="670" spans="1:4" x14ac:dyDescent="0.3">
      <c r="A670" s="4"/>
      <c r="B670" s="4"/>
      <c r="C670" s="4"/>
      <c r="D670" s="31"/>
    </row>
    <row r="671" spans="1:4" x14ac:dyDescent="0.3">
      <c r="A671" s="4"/>
      <c r="B671" s="4"/>
      <c r="C671" s="4"/>
      <c r="D671" s="31"/>
    </row>
    <row r="672" spans="1:4" x14ac:dyDescent="0.3">
      <c r="A672" s="4"/>
      <c r="B672" s="4"/>
      <c r="C672" s="4"/>
      <c r="D672" s="31"/>
    </row>
    <row r="673" spans="1:4" x14ac:dyDescent="0.3">
      <c r="A673" s="4"/>
      <c r="B673" s="4"/>
      <c r="C673" s="4"/>
      <c r="D673" s="31"/>
    </row>
    <row r="674" spans="1:4" x14ac:dyDescent="0.3">
      <c r="A674" s="4"/>
      <c r="B674" s="4"/>
      <c r="C674" s="4"/>
      <c r="D674" s="31"/>
    </row>
    <row r="675" spans="1:4" x14ac:dyDescent="0.3">
      <c r="A675" s="4"/>
      <c r="B675" s="4"/>
      <c r="C675" s="4"/>
      <c r="D675" s="31"/>
    </row>
    <row r="676" spans="1:4" x14ac:dyDescent="0.3">
      <c r="A676" s="4"/>
      <c r="B676" s="4"/>
      <c r="C676" s="4"/>
      <c r="D676" s="31"/>
    </row>
    <row r="677" spans="1:4" x14ac:dyDescent="0.3">
      <c r="A677" s="4"/>
      <c r="B677" s="4"/>
      <c r="C677" s="4"/>
      <c r="D677" s="31"/>
    </row>
    <row r="678" spans="1:4" x14ac:dyDescent="0.3">
      <c r="A678" s="4"/>
      <c r="B678" s="4"/>
      <c r="C678" s="4"/>
      <c r="D678" s="31"/>
    </row>
    <row r="679" spans="1:4" x14ac:dyDescent="0.3">
      <c r="A679" s="4"/>
      <c r="B679" s="4"/>
      <c r="C679" s="4"/>
      <c r="D679" s="31"/>
    </row>
    <row r="680" spans="1:4" x14ac:dyDescent="0.3">
      <c r="A680" s="4"/>
      <c r="B680" s="4"/>
      <c r="C680" s="4"/>
      <c r="D680" s="31"/>
    </row>
    <row r="681" spans="1:4" x14ac:dyDescent="0.3">
      <c r="A681" s="4"/>
      <c r="B681" s="4"/>
      <c r="C681" s="4"/>
      <c r="D681" s="31"/>
    </row>
    <row r="682" spans="1:4" x14ac:dyDescent="0.3">
      <c r="A682" s="4"/>
      <c r="B682" s="4"/>
      <c r="C682" s="4"/>
      <c r="D682" s="31"/>
    </row>
    <row r="683" spans="1:4" x14ac:dyDescent="0.3">
      <c r="A683" s="4"/>
      <c r="B683" s="4"/>
      <c r="C683" s="4"/>
      <c r="D683" s="31"/>
    </row>
    <row r="684" spans="1:4" x14ac:dyDescent="0.3">
      <c r="A684" s="4"/>
      <c r="B684" s="4"/>
      <c r="C684" s="4"/>
      <c r="D684" s="31"/>
    </row>
    <row r="685" spans="1:4" x14ac:dyDescent="0.3">
      <c r="A685" s="4"/>
      <c r="B685" s="4"/>
      <c r="C685" s="4"/>
      <c r="D685" s="31"/>
    </row>
    <row r="686" spans="1:4" x14ac:dyDescent="0.3">
      <c r="A686" s="4"/>
      <c r="B686" s="4"/>
      <c r="C686" s="4"/>
      <c r="D686" s="31"/>
    </row>
    <row r="687" spans="1:4" x14ac:dyDescent="0.3">
      <c r="A687" s="4"/>
      <c r="B687" s="4"/>
      <c r="C687" s="4"/>
      <c r="D687" s="31"/>
    </row>
    <row r="688" spans="1:4" x14ac:dyDescent="0.3">
      <c r="A688" s="4"/>
      <c r="B688" s="4"/>
      <c r="C688" s="4"/>
      <c r="D688" s="31"/>
    </row>
    <row r="689" spans="1:4" x14ac:dyDescent="0.3">
      <c r="A689" s="4"/>
      <c r="B689" s="4"/>
      <c r="C689" s="4"/>
      <c r="D689" s="31"/>
    </row>
    <row r="690" spans="1:4" x14ac:dyDescent="0.3">
      <c r="A690" s="4"/>
      <c r="B690" s="4"/>
      <c r="C690" s="4"/>
      <c r="D690" s="31"/>
    </row>
    <row r="691" spans="1:4" x14ac:dyDescent="0.3">
      <c r="A691" s="4"/>
      <c r="B691" s="4"/>
      <c r="C691" s="4"/>
      <c r="D691" s="31"/>
    </row>
    <row r="692" spans="1:4" x14ac:dyDescent="0.3">
      <c r="A692" s="4"/>
      <c r="B692" s="4"/>
      <c r="C692" s="4"/>
      <c r="D692" s="31"/>
    </row>
    <row r="693" spans="1:4" x14ac:dyDescent="0.3">
      <c r="A693" s="4"/>
      <c r="B693" s="4"/>
      <c r="C693" s="4"/>
      <c r="D693" s="31"/>
    </row>
    <row r="694" spans="1:4" x14ac:dyDescent="0.3">
      <c r="A694" s="4"/>
      <c r="B694" s="4"/>
      <c r="C694" s="4"/>
      <c r="D694" s="31"/>
    </row>
    <row r="695" spans="1:4" x14ac:dyDescent="0.3">
      <c r="A695" s="4"/>
      <c r="B695" s="4"/>
      <c r="C695" s="4"/>
      <c r="D695" s="31"/>
    </row>
    <row r="696" spans="1:4" x14ac:dyDescent="0.3">
      <c r="A696" s="4"/>
      <c r="B696" s="4"/>
      <c r="C696" s="4"/>
      <c r="D696" s="31"/>
    </row>
    <row r="697" spans="1:4" x14ac:dyDescent="0.3">
      <c r="A697" s="4"/>
      <c r="B697" s="4"/>
      <c r="C697" s="4"/>
      <c r="D697" s="31"/>
    </row>
    <row r="698" spans="1:4" x14ac:dyDescent="0.3">
      <c r="A698" s="4"/>
      <c r="B698" s="4"/>
      <c r="C698" s="4"/>
      <c r="D698" s="31"/>
    </row>
    <row r="699" spans="1:4" x14ac:dyDescent="0.3">
      <c r="A699" s="4"/>
      <c r="B699" s="4"/>
      <c r="C699" s="4"/>
      <c r="D699" s="31"/>
    </row>
    <row r="700" spans="1:4" x14ac:dyDescent="0.3">
      <c r="A700" s="4"/>
      <c r="B700" s="4"/>
      <c r="C700" s="4"/>
      <c r="D700" s="31"/>
    </row>
    <row r="701" spans="1:4" x14ac:dyDescent="0.3">
      <c r="A701" s="4"/>
      <c r="B701" s="4"/>
      <c r="C701" s="4"/>
      <c r="D701" s="31"/>
    </row>
    <row r="702" spans="1:4" x14ac:dyDescent="0.3">
      <c r="A702" s="4"/>
      <c r="B702" s="4"/>
      <c r="C702" s="4"/>
      <c r="D702" s="31"/>
    </row>
    <row r="703" spans="1:4" x14ac:dyDescent="0.3">
      <c r="A703" s="4"/>
      <c r="B703" s="4"/>
      <c r="C703" s="4"/>
      <c r="D703" s="31"/>
    </row>
    <row r="704" spans="1:4" x14ac:dyDescent="0.3">
      <c r="A704" s="4"/>
      <c r="B704" s="4"/>
      <c r="C704" s="4"/>
      <c r="D704" s="31"/>
    </row>
    <row r="705" spans="1:4" x14ac:dyDescent="0.3">
      <c r="A705" s="4"/>
      <c r="B705" s="4"/>
      <c r="C705" s="4"/>
      <c r="D705" s="31"/>
    </row>
    <row r="706" spans="1:4" x14ac:dyDescent="0.3">
      <c r="A706" s="4"/>
      <c r="B706" s="4"/>
      <c r="C706" s="4"/>
      <c r="D706" s="31"/>
    </row>
    <row r="707" spans="1:4" x14ac:dyDescent="0.3">
      <c r="A707" s="4"/>
      <c r="B707" s="4"/>
      <c r="C707" s="4"/>
      <c r="D707" s="31"/>
    </row>
    <row r="708" spans="1:4" x14ac:dyDescent="0.3">
      <c r="A708" s="4"/>
      <c r="B708" s="4"/>
      <c r="C708" s="4"/>
      <c r="D708" s="31"/>
    </row>
    <row r="709" spans="1:4" x14ac:dyDescent="0.3">
      <c r="A709" s="4"/>
      <c r="B709" s="4"/>
      <c r="C709" s="4"/>
      <c r="D709" s="31"/>
    </row>
    <row r="710" spans="1:4" x14ac:dyDescent="0.3">
      <c r="A710" s="4"/>
      <c r="B710" s="4"/>
      <c r="C710" s="4"/>
      <c r="D710" s="31"/>
    </row>
    <row r="711" spans="1:4" x14ac:dyDescent="0.3">
      <c r="A711" s="4"/>
      <c r="B711" s="4"/>
      <c r="C711" s="4"/>
      <c r="D711" s="31"/>
    </row>
    <row r="712" spans="1:4" x14ac:dyDescent="0.3">
      <c r="A712" s="4"/>
      <c r="B712" s="4"/>
      <c r="C712" s="4"/>
      <c r="D712" s="31"/>
    </row>
    <row r="713" spans="1:4" x14ac:dyDescent="0.3">
      <c r="A713" s="4"/>
      <c r="B713" s="4"/>
      <c r="C713" s="4"/>
      <c r="D713" s="31"/>
    </row>
    <row r="714" spans="1:4" x14ac:dyDescent="0.3">
      <c r="A714" s="4"/>
      <c r="B714" s="4"/>
      <c r="C714" s="4"/>
      <c r="D714" s="31"/>
    </row>
    <row r="715" spans="1:4" x14ac:dyDescent="0.3">
      <c r="A715" s="4"/>
      <c r="B715" s="4"/>
      <c r="C715" s="4"/>
      <c r="D715" s="31"/>
    </row>
    <row r="716" spans="1:4" x14ac:dyDescent="0.3">
      <c r="A716" s="4"/>
      <c r="B716" s="4"/>
      <c r="C716" s="4"/>
      <c r="D716" s="31"/>
    </row>
    <row r="717" spans="1:4" x14ac:dyDescent="0.3">
      <c r="A717" s="4"/>
      <c r="B717" s="4"/>
      <c r="C717" s="4"/>
      <c r="D717" s="31"/>
    </row>
    <row r="718" spans="1:4" x14ac:dyDescent="0.3">
      <c r="A718" s="4"/>
      <c r="B718" s="4"/>
      <c r="C718" s="4"/>
      <c r="D718" s="31"/>
    </row>
    <row r="719" spans="1:4" x14ac:dyDescent="0.3">
      <c r="A719" s="4"/>
      <c r="B719" s="4"/>
      <c r="C719" s="4"/>
      <c r="D719" s="31"/>
    </row>
    <row r="720" spans="1:4" x14ac:dyDescent="0.3">
      <c r="A720" s="4"/>
      <c r="B720" s="4"/>
      <c r="C720" s="4"/>
      <c r="D720" s="31"/>
    </row>
    <row r="721" spans="1:4" x14ac:dyDescent="0.3">
      <c r="A721" s="4"/>
      <c r="B721" s="4"/>
      <c r="C721" s="4"/>
      <c r="D721" s="31"/>
    </row>
    <row r="722" spans="1:4" x14ac:dyDescent="0.3">
      <c r="A722" s="4"/>
      <c r="B722" s="4"/>
      <c r="C722" s="4"/>
      <c r="D722" s="31"/>
    </row>
    <row r="723" spans="1:4" x14ac:dyDescent="0.3">
      <c r="A723" s="4"/>
      <c r="B723" s="4"/>
      <c r="C723" s="4"/>
      <c r="D723" s="31"/>
    </row>
    <row r="724" spans="1:4" x14ac:dyDescent="0.3">
      <c r="A724" s="4"/>
      <c r="B724" s="4"/>
      <c r="C724" s="4"/>
      <c r="D724" s="31"/>
    </row>
    <row r="725" spans="1:4" x14ac:dyDescent="0.3">
      <c r="A725" s="4"/>
      <c r="B725" s="4"/>
      <c r="C725" s="4"/>
      <c r="D725" s="31"/>
    </row>
    <row r="726" spans="1:4" x14ac:dyDescent="0.3">
      <c r="A726" s="4"/>
      <c r="B726" s="4"/>
      <c r="C726" s="4"/>
      <c r="D726" s="31"/>
    </row>
    <row r="727" spans="1:4" x14ac:dyDescent="0.3">
      <c r="A727" s="4"/>
      <c r="B727" s="4"/>
      <c r="C727" s="4"/>
      <c r="D727" s="31"/>
    </row>
    <row r="728" spans="1:4" x14ac:dyDescent="0.3">
      <c r="A728" s="4"/>
      <c r="B728" s="4"/>
      <c r="C728" s="4"/>
      <c r="D728" s="31"/>
    </row>
    <row r="729" spans="1:4" x14ac:dyDescent="0.3">
      <c r="A729" s="4"/>
      <c r="B729" s="4"/>
      <c r="C729" s="4"/>
      <c r="D729" s="31"/>
    </row>
    <row r="730" spans="1:4" x14ac:dyDescent="0.3">
      <c r="A730" s="4"/>
      <c r="B730" s="4"/>
      <c r="C730" s="4"/>
      <c r="D730" s="31"/>
    </row>
    <row r="731" spans="1:4" x14ac:dyDescent="0.3">
      <c r="A731" s="4"/>
      <c r="B731" s="4"/>
      <c r="C731" s="4"/>
      <c r="D731" s="31"/>
    </row>
    <row r="732" spans="1:4" x14ac:dyDescent="0.3">
      <c r="A732" s="4"/>
      <c r="B732" s="4"/>
      <c r="C732" s="4"/>
      <c r="D732" s="31"/>
    </row>
    <row r="733" spans="1:4" x14ac:dyDescent="0.3">
      <c r="A733" s="4"/>
      <c r="B733" s="4"/>
      <c r="C733" s="4"/>
      <c r="D733" s="31"/>
    </row>
    <row r="734" spans="1:4" x14ac:dyDescent="0.3">
      <c r="A734" s="4"/>
      <c r="B734" s="4"/>
      <c r="C734" s="4"/>
      <c r="D734" s="31"/>
    </row>
    <row r="735" spans="1:4" x14ac:dyDescent="0.3">
      <c r="A735" s="4"/>
      <c r="B735" s="4"/>
      <c r="C735" s="4"/>
      <c r="D735" s="31"/>
    </row>
    <row r="736" spans="1:4" x14ac:dyDescent="0.3">
      <c r="A736" s="4"/>
      <c r="B736" s="4"/>
      <c r="C736" s="4"/>
      <c r="D736" s="31"/>
    </row>
    <row r="737" spans="1:4" x14ac:dyDescent="0.3">
      <c r="A737" s="4"/>
      <c r="B737" s="4"/>
      <c r="C737" s="4"/>
      <c r="D737" s="31"/>
    </row>
    <row r="738" spans="1:4" x14ac:dyDescent="0.3">
      <c r="A738" s="4"/>
      <c r="B738" s="4"/>
      <c r="C738" s="4"/>
      <c r="D738" s="31"/>
    </row>
    <row r="739" spans="1:4" x14ac:dyDescent="0.3">
      <c r="A739" s="4"/>
      <c r="B739" s="4"/>
      <c r="C739" s="4"/>
      <c r="D739" s="31"/>
    </row>
    <row r="740" spans="1:4" x14ac:dyDescent="0.3">
      <c r="A740" s="4"/>
      <c r="B740" s="4"/>
      <c r="C740" s="4"/>
      <c r="D740" s="31"/>
    </row>
    <row r="741" spans="1:4" x14ac:dyDescent="0.3">
      <c r="A741" s="4"/>
      <c r="B741" s="4"/>
      <c r="C741" s="4"/>
      <c r="D741" s="31"/>
    </row>
    <row r="742" spans="1:4" x14ac:dyDescent="0.3">
      <c r="A742" s="4"/>
      <c r="B742" s="4"/>
      <c r="C742" s="4"/>
      <c r="D742" s="31"/>
    </row>
    <row r="743" spans="1:4" x14ac:dyDescent="0.3">
      <c r="A743" s="4"/>
      <c r="B743" s="4"/>
      <c r="C743" s="4"/>
      <c r="D743" s="31"/>
    </row>
    <row r="744" spans="1:4" x14ac:dyDescent="0.3">
      <c r="A744" s="4"/>
      <c r="B744" s="4"/>
      <c r="C744" s="4"/>
      <c r="D744" s="31"/>
    </row>
    <row r="745" spans="1:4" x14ac:dyDescent="0.3">
      <c r="A745" s="4"/>
      <c r="B745" s="4"/>
      <c r="C745" s="4"/>
      <c r="D745" s="31"/>
    </row>
    <row r="746" spans="1:4" x14ac:dyDescent="0.3">
      <c r="A746" s="4"/>
      <c r="B746" s="4"/>
      <c r="C746" s="4"/>
      <c r="D746" s="31"/>
    </row>
    <row r="747" spans="1:4" x14ac:dyDescent="0.3">
      <c r="A747" s="4"/>
      <c r="B747" s="4"/>
      <c r="C747" s="4"/>
      <c r="D747" s="31"/>
    </row>
    <row r="748" spans="1:4" x14ac:dyDescent="0.3">
      <c r="A748" s="4"/>
      <c r="B748" s="4"/>
      <c r="C748" s="4"/>
      <c r="D748" s="31"/>
    </row>
    <row r="749" spans="1:4" x14ac:dyDescent="0.3">
      <c r="A749" s="4"/>
      <c r="B749" s="4"/>
      <c r="C749" s="4"/>
      <c r="D749" s="31"/>
    </row>
    <row r="750" spans="1:4" x14ac:dyDescent="0.3">
      <c r="A750" s="4"/>
      <c r="B750" s="4"/>
      <c r="C750" s="4"/>
      <c r="D750" s="31"/>
    </row>
    <row r="751" spans="1:4" x14ac:dyDescent="0.3">
      <c r="A751" s="4"/>
      <c r="B751" s="4"/>
      <c r="C751" s="4"/>
      <c r="D751" s="31"/>
    </row>
    <row r="752" spans="1:4" x14ac:dyDescent="0.3">
      <c r="A752" s="4"/>
      <c r="B752" s="4"/>
      <c r="C752" s="4"/>
      <c r="D752" s="31"/>
    </row>
    <row r="753" spans="1:4" x14ac:dyDescent="0.3">
      <c r="A753" s="4"/>
      <c r="B753" s="4"/>
      <c r="C753" s="4"/>
      <c r="D753" s="31"/>
    </row>
    <row r="754" spans="1:4" x14ac:dyDescent="0.3">
      <c r="A754" s="4"/>
      <c r="B754" s="4"/>
      <c r="C754" s="4"/>
      <c r="D754" s="31"/>
    </row>
    <row r="755" spans="1:4" x14ac:dyDescent="0.3">
      <c r="A755" s="4"/>
      <c r="B755" s="4"/>
      <c r="C755" s="4"/>
      <c r="D755" s="31"/>
    </row>
    <row r="756" spans="1:4" x14ac:dyDescent="0.3">
      <c r="A756" s="4"/>
      <c r="B756" s="4"/>
      <c r="C756" s="4"/>
      <c r="D756" s="31"/>
    </row>
    <row r="757" spans="1:4" x14ac:dyDescent="0.3">
      <c r="A757" s="4"/>
      <c r="B757" s="4"/>
      <c r="C757" s="4"/>
      <c r="D757" s="31"/>
    </row>
    <row r="758" spans="1:4" x14ac:dyDescent="0.3">
      <c r="A758" s="4"/>
      <c r="B758" s="4"/>
      <c r="C758" s="4"/>
      <c r="D758" s="31"/>
    </row>
    <row r="759" spans="1:4" x14ac:dyDescent="0.3">
      <c r="A759" s="4"/>
      <c r="B759" s="4"/>
      <c r="C759" s="4"/>
      <c r="D759" s="31"/>
    </row>
    <row r="760" spans="1:4" x14ac:dyDescent="0.3">
      <c r="A760" s="4"/>
      <c r="B760" s="4"/>
      <c r="C760" s="4"/>
      <c r="D760" s="31"/>
    </row>
    <row r="761" spans="1:4" x14ac:dyDescent="0.3">
      <c r="A761" s="4"/>
      <c r="B761" s="4"/>
      <c r="C761" s="4"/>
      <c r="D761" s="31"/>
    </row>
    <row r="762" spans="1:4" x14ac:dyDescent="0.3">
      <c r="A762" s="4"/>
      <c r="B762" s="4"/>
      <c r="C762" s="4"/>
      <c r="D762" s="31"/>
    </row>
    <row r="763" spans="1:4" x14ac:dyDescent="0.3">
      <c r="A763" s="4"/>
      <c r="B763" s="4"/>
      <c r="C763" s="4"/>
      <c r="D763" s="31"/>
    </row>
    <row r="764" spans="1:4" x14ac:dyDescent="0.3">
      <c r="A764" s="4"/>
      <c r="B764" s="4"/>
      <c r="C764" s="4"/>
      <c r="D764" s="31"/>
    </row>
    <row r="765" spans="1:4" x14ac:dyDescent="0.3">
      <c r="A765" s="4"/>
      <c r="B765" s="4"/>
      <c r="C765" s="4"/>
      <c r="D765" s="31"/>
    </row>
    <row r="766" spans="1:4" x14ac:dyDescent="0.3">
      <c r="A766" s="4"/>
      <c r="B766" s="4"/>
      <c r="C766" s="4"/>
      <c r="D766" s="31"/>
    </row>
    <row r="767" spans="1:4" x14ac:dyDescent="0.3">
      <c r="A767" s="4"/>
      <c r="B767" s="4"/>
      <c r="C767" s="4"/>
      <c r="D767" s="31"/>
    </row>
    <row r="768" spans="1:4" x14ac:dyDescent="0.3">
      <c r="A768" s="4"/>
      <c r="B768" s="4"/>
      <c r="C768" s="4"/>
      <c r="D768" s="31"/>
    </row>
    <row r="769" spans="1:4" x14ac:dyDescent="0.3">
      <c r="A769" s="4"/>
      <c r="B769" s="4"/>
      <c r="C769" s="4"/>
      <c r="D769" s="31"/>
    </row>
    <row r="770" spans="1:4" x14ac:dyDescent="0.3">
      <c r="A770" s="4"/>
      <c r="B770" s="4"/>
      <c r="C770" s="4"/>
      <c r="D770" s="31"/>
    </row>
    <row r="771" spans="1:4" x14ac:dyDescent="0.3">
      <c r="A771" s="4"/>
      <c r="B771" s="4"/>
      <c r="C771" s="4"/>
      <c r="D771" s="31"/>
    </row>
    <row r="772" spans="1:4" x14ac:dyDescent="0.3">
      <c r="A772" s="4"/>
      <c r="B772" s="4"/>
      <c r="C772" s="4"/>
      <c r="D772" s="31"/>
    </row>
    <row r="773" spans="1:4" x14ac:dyDescent="0.3">
      <c r="A773" s="4"/>
      <c r="B773" s="4"/>
      <c r="C773" s="4"/>
      <c r="D773" s="31"/>
    </row>
    <row r="774" spans="1:4" x14ac:dyDescent="0.3">
      <c r="A774" s="4"/>
      <c r="B774" s="4"/>
      <c r="C774" s="4"/>
      <c r="D774" s="31"/>
    </row>
    <row r="775" spans="1:4" x14ac:dyDescent="0.3">
      <c r="A775" s="4"/>
      <c r="B775" s="4"/>
      <c r="C775" s="4"/>
      <c r="D775" s="31"/>
    </row>
    <row r="776" spans="1:4" x14ac:dyDescent="0.3">
      <c r="A776" s="4"/>
      <c r="B776" s="4"/>
      <c r="C776" s="4"/>
      <c r="D776" s="31"/>
    </row>
    <row r="777" spans="1:4" x14ac:dyDescent="0.3">
      <c r="A777" s="4"/>
      <c r="B777" s="4"/>
      <c r="C777" s="4"/>
      <c r="D777" s="31"/>
    </row>
    <row r="778" spans="1:4" x14ac:dyDescent="0.3">
      <c r="A778" s="4"/>
      <c r="B778" s="4"/>
      <c r="C778" s="4"/>
      <c r="D778" s="31"/>
    </row>
    <row r="779" spans="1:4" x14ac:dyDescent="0.3">
      <c r="A779" s="4"/>
      <c r="B779" s="4"/>
      <c r="C779" s="4"/>
      <c r="D779" s="31"/>
    </row>
    <row r="780" spans="1:4" x14ac:dyDescent="0.3">
      <c r="A780" s="4"/>
      <c r="B780" s="4"/>
      <c r="C780" s="4"/>
      <c r="D780" s="31"/>
    </row>
    <row r="781" spans="1:4" x14ac:dyDescent="0.3">
      <c r="A781" s="4"/>
      <c r="B781" s="4"/>
      <c r="C781" s="4"/>
      <c r="D781" s="31"/>
    </row>
    <row r="782" spans="1:4" x14ac:dyDescent="0.3">
      <c r="A782" s="4"/>
      <c r="B782" s="4"/>
      <c r="C782" s="4"/>
      <c r="D782" s="31"/>
    </row>
    <row r="783" spans="1:4" x14ac:dyDescent="0.3">
      <c r="A783" s="4"/>
      <c r="B783" s="4"/>
      <c r="C783" s="4"/>
      <c r="D783" s="31"/>
    </row>
    <row r="784" spans="1:4" x14ac:dyDescent="0.3">
      <c r="A784" s="4"/>
      <c r="B784" s="4"/>
      <c r="C784" s="4"/>
      <c r="D784" s="31"/>
    </row>
    <row r="785" spans="1:4" x14ac:dyDescent="0.3">
      <c r="A785" s="4"/>
      <c r="B785" s="4"/>
      <c r="C785" s="4"/>
      <c r="D785" s="31"/>
    </row>
    <row r="786" spans="1:4" x14ac:dyDescent="0.3">
      <c r="A786" s="4"/>
      <c r="B786" s="4"/>
      <c r="C786" s="4"/>
      <c r="D786" s="31"/>
    </row>
    <row r="787" spans="1:4" x14ac:dyDescent="0.3">
      <c r="A787" s="4"/>
      <c r="B787" s="4"/>
      <c r="C787" s="4"/>
      <c r="D787" s="31"/>
    </row>
    <row r="788" spans="1:4" x14ac:dyDescent="0.3">
      <c r="A788" s="4"/>
      <c r="B788" s="4"/>
      <c r="C788" s="4"/>
      <c r="D788" s="31"/>
    </row>
    <row r="789" spans="1:4" x14ac:dyDescent="0.3">
      <c r="A789" s="4"/>
      <c r="B789" s="4"/>
      <c r="C789" s="4"/>
      <c r="D789" s="31"/>
    </row>
    <row r="790" spans="1:4" x14ac:dyDescent="0.3">
      <c r="A790" s="4"/>
      <c r="B790" s="4"/>
      <c r="C790" s="4"/>
      <c r="D790" s="31"/>
    </row>
    <row r="791" spans="1:4" x14ac:dyDescent="0.3">
      <c r="A791" s="4"/>
      <c r="B791" s="4"/>
      <c r="C791" s="4"/>
      <c r="D791" s="31"/>
    </row>
    <row r="792" spans="1:4" x14ac:dyDescent="0.3">
      <c r="A792" s="4"/>
      <c r="B792" s="4"/>
      <c r="C792" s="4"/>
      <c r="D792" s="31"/>
    </row>
    <row r="793" spans="1:4" x14ac:dyDescent="0.3">
      <c r="A793" s="4"/>
      <c r="B793" s="4"/>
      <c r="C793" s="4"/>
      <c r="D793" s="31"/>
    </row>
    <row r="794" spans="1:4" x14ac:dyDescent="0.3">
      <c r="A794" s="4"/>
      <c r="B794" s="4"/>
      <c r="C794" s="4"/>
      <c r="D794" s="31"/>
    </row>
    <row r="795" spans="1:4" x14ac:dyDescent="0.3">
      <c r="A795" s="4"/>
      <c r="B795" s="4"/>
      <c r="C795" s="4"/>
      <c r="D795" s="31"/>
    </row>
    <row r="796" spans="1:4" x14ac:dyDescent="0.3">
      <c r="A796" s="4"/>
      <c r="B796" s="4"/>
      <c r="C796" s="4"/>
      <c r="D796" s="31"/>
    </row>
    <row r="797" spans="1:4" x14ac:dyDescent="0.3">
      <c r="A797" s="4"/>
      <c r="B797" s="4"/>
      <c r="C797" s="4"/>
      <c r="D797" s="31"/>
    </row>
    <row r="798" spans="1:4" x14ac:dyDescent="0.3">
      <c r="A798" s="4"/>
      <c r="B798" s="4"/>
      <c r="C798" s="4"/>
      <c r="D798" s="31"/>
    </row>
    <row r="799" spans="1:4" x14ac:dyDescent="0.3">
      <c r="A799" s="4"/>
      <c r="B799" s="4"/>
      <c r="C799" s="4"/>
      <c r="D799" s="31"/>
    </row>
    <row r="800" spans="1:4" x14ac:dyDescent="0.3">
      <c r="A800" s="4"/>
      <c r="B800" s="4"/>
      <c r="C800" s="4"/>
      <c r="D800" s="31"/>
    </row>
    <row r="801" spans="1:4" x14ac:dyDescent="0.3">
      <c r="A801" s="4"/>
      <c r="B801" s="4"/>
      <c r="C801" s="4"/>
      <c r="D801" s="31"/>
    </row>
    <row r="802" spans="1:4" x14ac:dyDescent="0.3">
      <c r="A802" s="4"/>
      <c r="B802" s="4"/>
      <c r="C802" s="4"/>
      <c r="D802" s="31"/>
    </row>
    <row r="803" spans="1:4" x14ac:dyDescent="0.3">
      <c r="A803" s="4"/>
      <c r="B803" s="4"/>
      <c r="C803" s="4"/>
      <c r="D803" s="31"/>
    </row>
    <row r="804" spans="1:4" x14ac:dyDescent="0.3">
      <c r="A804" s="4"/>
      <c r="B804" s="4"/>
      <c r="C804" s="4"/>
      <c r="D804" s="31"/>
    </row>
    <row r="805" spans="1:4" x14ac:dyDescent="0.3">
      <c r="A805" s="4"/>
      <c r="B805" s="4"/>
      <c r="C805" s="4"/>
      <c r="D805" s="31"/>
    </row>
    <row r="806" spans="1:4" x14ac:dyDescent="0.3">
      <c r="A806" s="4"/>
      <c r="B806" s="4"/>
      <c r="C806" s="4"/>
      <c r="D806" s="31"/>
    </row>
    <row r="807" spans="1:4" x14ac:dyDescent="0.3">
      <c r="A807" s="4"/>
      <c r="B807" s="4"/>
      <c r="C807" s="4"/>
      <c r="D807" s="31"/>
    </row>
    <row r="808" spans="1:4" x14ac:dyDescent="0.3">
      <c r="A808" s="4"/>
      <c r="B808" s="4"/>
      <c r="C808" s="4"/>
      <c r="D808" s="31"/>
    </row>
    <row r="809" spans="1:4" x14ac:dyDescent="0.3">
      <c r="A809" s="4"/>
      <c r="B809" s="4"/>
      <c r="C809" s="4"/>
      <c r="D809" s="31"/>
    </row>
    <row r="810" spans="1:4" x14ac:dyDescent="0.3">
      <c r="A810" s="4"/>
      <c r="B810" s="4"/>
      <c r="C810" s="4"/>
      <c r="D810" s="31"/>
    </row>
    <row r="811" spans="1:4" x14ac:dyDescent="0.3">
      <c r="A811" s="4"/>
      <c r="B811" s="4"/>
      <c r="C811" s="4"/>
      <c r="D811" s="31"/>
    </row>
    <row r="812" spans="1:4" x14ac:dyDescent="0.3">
      <c r="A812" s="4"/>
      <c r="B812" s="4"/>
      <c r="C812" s="4"/>
      <c r="D812" s="31"/>
    </row>
    <row r="813" spans="1:4" x14ac:dyDescent="0.3">
      <c r="A813" s="4"/>
      <c r="B813" s="4"/>
      <c r="C813" s="4"/>
      <c r="D813" s="31"/>
    </row>
    <row r="814" spans="1:4" x14ac:dyDescent="0.3">
      <c r="A814" s="4"/>
      <c r="B814" s="4"/>
      <c r="C814" s="4"/>
      <c r="D814" s="31"/>
    </row>
    <row r="815" spans="1:4" x14ac:dyDescent="0.3">
      <c r="A815" s="4"/>
      <c r="B815" s="4"/>
      <c r="C815" s="4"/>
      <c r="D815" s="31"/>
    </row>
    <row r="816" spans="1:4" x14ac:dyDescent="0.3">
      <c r="A816" s="4"/>
      <c r="B816" s="4"/>
      <c r="C816" s="4"/>
      <c r="D816" s="31"/>
    </row>
    <row r="817" spans="1:4" x14ac:dyDescent="0.3">
      <c r="A817" s="4"/>
      <c r="B817" s="4"/>
      <c r="C817" s="4"/>
      <c r="D817" s="31"/>
    </row>
    <row r="818" spans="1:4" x14ac:dyDescent="0.3">
      <c r="A818" s="4"/>
      <c r="B818" s="4"/>
      <c r="C818" s="4"/>
      <c r="D818" s="31"/>
    </row>
    <row r="819" spans="1:4" x14ac:dyDescent="0.3">
      <c r="A819" s="4"/>
      <c r="B819" s="4"/>
      <c r="C819" s="4"/>
      <c r="D819" s="31"/>
    </row>
    <row r="820" spans="1:4" x14ac:dyDescent="0.3">
      <c r="A820" s="4"/>
      <c r="B820" s="4"/>
      <c r="C820" s="4"/>
      <c r="D820" s="31"/>
    </row>
    <row r="821" spans="1:4" x14ac:dyDescent="0.3">
      <c r="A821" s="4"/>
      <c r="B821" s="4"/>
      <c r="C821" s="4"/>
      <c r="D821" s="31"/>
    </row>
    <row r="822" spans="1:4" x14ac:dyDescent="0.3">
      <c r="A822" s="4"/>
      <c r="B822" s="4"/>
      <c r="C822" s="4"/>
      <c r="D822" s="31"/>
    </row>
    <row r="823" spans="1:4" x14ac:dyDescent="0.3">
      <c r="A823" s="4"/>
      <c r="B823" s="4"/>
      <c r="C823" s="4"/>
      <c r="D823" s="31"/>
    </row>
    <row r="824" spans="1:4" x14ac:dyDescent="0.3">
      <c r="A824" s="4"/>
      <c r="B824" s="4"/>
      <c r="C824" s="4"/>
      <c r="D824" s="31"/>
    </row>
    <row r="825" spans="1:4" x14ac:dyDescent="0.3">
      <c r="A825" s="4"/>
      <c r="B825" s="4"/>
      <c r="C825" s="4"/>
      <c r="D825" s="31"/>
    </row>
    <row r="826" spans="1:4" x14ac:dyDescent="0.3">
      <c r="A826" s="4"/>
      <c r="B826" s="4"/>
      <c r="C826" s="4"/>
      <c r="D826" s="31"/>
    </row>
    <row r="827" spans="1:4" x14ac:dyDescent="0.3">
      <c r="A827" s="4"/>
      <c r="B827" s="4"/>
      <c r="C827" s="4"/>
      <c r="D827" s="31"/>
    </row>
    <row r="828" spans="1:4" x14ac:dyDescent="0.3">
      <c r="A828" s="4"/>
      <c r="B828" s="4"/>
      <c r="C828" s="4"/>
      <c r="D828" s="31"/>
    </row>
    <row r="829" spans="1:4" x14ac:dyDescent="0.3">
      <c r="A829" s="4"/>
      <c r="B829" s="4"/>
      <c r="C829" s="4"/>
      <c r="D829" s="31"/>
    </row>
    <row r="830" spans="1:4" x14ac:dyDescent="0.3">
      <c r="A830" s="4"/>
      <c r="B830" s="4"/>
      <c r="C830" s="4"/>
      <c r="D830" s="31"/>
    </row>
    <row r="831" spans="1:4" x14ac:dyDescent="0.3">
      <c r="A831" s="4"/>
      <c r="B831" s="4"/>
      <c r="C831" s="4"/>
      <c r="D831" s="31"/>
    </row>
    <row r="832" spans="1:4" x14ac:dyDescent="0.3">
      <c r="A832" s="4"/>
      <c r="B832" s="4"/>
      <c r="C832" s="4"/>
      <c r="D832" s="31"/>
    </row>
    <row r="833" spans="1:4" x14ac:dyDescent="0.3">
      <c r="A833" s="4"/>
      <c r="B833" s="4"/>
      <c r="C833" s="4"/>
      <c r="D833" s="31"/>
    </row>
    <row r="834" spans="1:4" x14ac:dyDescent="0.3">
      <c r="A834" s="4"/>
      <c r="B834" s="4"/>
      <c r="C834" s="4"/>
      <c r="D834" s="31"/>
    </row>
    <row r="835" spans="1:4" x14ac:dyDescent="0.3">
      <c r="A835" s="4"/>
      <c r="B835" s="4"/>
      <c r="C835" s="4"/>
      <c r="D835" s="31"/>
    </row>
    <row r="836" spans="1:4" x14ac:dyDescent="0.3">
      <c r="A836" s="4"/>
      <c r="B836" s="4"/>
      <c r="C836" s="4"/>
      <c r="D836" s="31"/>
    </row>
    <row r="837" spans="1:4" x14ac:dyDescent="0.3">
      <c r="A837" s="4"/>
      <c r="B837" s="4"/>
      <c r="C837" s="4"/>
      <c r="D837" s="31"/>
    </row>
    <row r="838" spans="1:4" x14ac:dyDescent="0.3">
      <c r="A838" s="4"/>
      <c r="B838" s="4"/>
      <c r="C838" s="4"/>
      <c r="D838" s="31"/>
    </row>
    <row r="839" spans="1:4" x14ac:dyDescent="0.3">
      <c r="A839" s="4"/>
      <c r="B839" s="4"/>
      <c r="C839" s="4"/>
      <c r="D839" s="31"/>
    </row>
    <row r="840" spans="1:4" x14ac:dyDescent="0.3">
      <c r="A840" s="4"/>
      <c r="B840" s="4"/>
      <c r="C840" s="4"/>
      <c r="D840" s="31"/>
    </row>
    <row r="841" spans="1:4" x14ac:dyDescent="0.3">
      <c r="A841" s="4"/>
      <c r="B841" s="4"/>
      <c r="C841" s="4"/>
      <c r="D841" s="31"/>
    </row>
    <row r="842" spans="1:4" x14ac:dyDescent="0.3">
      <c r="A842" s="4"/>
      <c r="B842" s="4"/>
      <c r="C842" s="4"/>
      <c r="D842" s="31"/>
    </row>
    <row r="843" spans="1:4" x14ac:dyDescent="0.3">
      <c r="A843" s="4"/>
      <c r="B843" s="4"/>
      <c r="C843" s="4"/>
      <c r="D843" s="31"/>
    </row>
    <row r="844" spans="1:4" x14ac:dyDescent="0.3">
      <c r="A844" s="4"/>
      <c r="B844" s="4"/>
      <c r="C844" s="4"/>
      <c r="D844" s="31"/>
    </row>
    <row r="845" spans="1:4" x14ac:dyDescent="0.3">
      <c r="A845" s="4"/>
      <c r="B845" s="4"/>
      <c r="C845" s="4"/>
      <c r="D845" s="31"/>
    </row>
    <row r="846" spans="1:4" x14ac:dyDescent="0.3">
      <c r="A846" s="4"/>
      <c r="B846" s="4"/>
      <c r="C846" s="4"/>
      <c r="D846" s="31"/>
    </row>
    <row r="847" spans="1:4" x14ac:dyDescent="0.3">
      <c r="A847" s="4"/>
      <c r="B847" s="4"/>
      <c r="C847" s="4"/>
      <c r="D847" s="31"/>
    </row>
    <row r="848" spans="1:4" x14ac:dyDescent="0.3">
      <c r="A848" s="4"/>
      <c r="B848" s="4"/>
      <c r="C848" s="4"/>
      <c r="D848" s="31"/>
    </row>
    <row r="849" spans="1:4" x14ac:dyDescent="0.3">
      <c r="A849" s="4"/>
      <c r="B849" s="4"/>
      <c r="C849" s="4"/>
      <c r="D849" s="31"/>
    </row>
    <row r="850" spans="1:4" x14ac:dyDescent="0.3">
      <c r="A850" s="4"/>
      <c r="B850" s="4"/>
      <c r="C850" s="4"/>
      <c r="D850" s="31"/>
    </row>
    <row r="851" spans="1:4" x14ac:dyDescent="0.3">
      <c r="A851" s="4"/>
      <c r="B851" s="4"/>
      <c r="C851" s="4"/>
      <c r="D851" s="31"/>
    </row>
    <row r="852" spans="1:4" x14ac:dyDescent="0.3">
      <c r="A852" s="4"/>
      <c r="B852" s="4"/>
      <c r="C852" s="4"/>
      <c r="D852" s="31"/>
    </row>
    <row r="853" spans="1:4" x14ac:dyDescent="0.3">
      <c r="A853" s="4"/>
      <c r="B853" s="4"/>
      <c r="C853" s="4"/>
      <c r="D853" s="31"/>
    </row>
    <row r="854" spans="1:4" x14ac:dyDescent="0.3">
      <c r="A854" s="4"/>
      <c r="B854" s="4"/>
      <c r="C854" s="4"/>
      <c r="D854" s="31"/>
    </row>
    <row r="855" spans="1:4" x14ac:dyDescent="0.3">
      <c r="A855" s="4"/>
      <c r="B855" s="4"/>
      <c r="C855" s="4"/>
      <c r="D855" s="31"/>
    </row>
    <row r="856" spans="1:4" x14ac:dyDescent="0.3">
      <c r="A856" s="4"/>
      <c r="B856" s="4"/>
      <c r="C856" s="4"/>
      <c r="D856" s="31"/>
    </row>
    <row r="857" spans="1:4" x14ac:dyDescent="0.3">
      <c r="A857" s="4"/>
      <c r="B857" s="4"/>
      <c r="C857" s="4"/>
      <c r="D857" s="31"/>
    </row>
    <row r="858" spans="1:4" x14ac:dyDescent="0.3">
      <c r="A858" s="4"/>
      <c r="B858" s="4"/>
      <c r="C858" s="4"/>
      <c r="D858" s="31"/>
    </row>
    <row r="859" spans="1:4" x14ac:dyDescent="0.3">
      <c r="A859" s="4"/>
      <c r="B859" s="4"/>
      <c r="C859" s="4"/>
      <c r="D859" s="31"/>
    </row>
    <row r="860" spans="1:4" x14ac:dyDescent="0.3">
      <c r="A860" s="4"/>
      <c r="B860" s="4"/>
      <c r="C860" s="4"/>
      <c r="D860" s="31"/>
    </row>
    <row r="861" spans="1:4" x14ac:dyDescent="0.3">
      <c r="A861" s="4"/>
      <c r="B861" s="4"/>
      <c r="C861" s="4"/>
      <c r="D861" s="31"/>
    </row>
    <row r="862" spans="1:4" x14ac:dyDescent="0.3">
      <c r="A862" s="4"/>
      <c r="B862" s="4"/>
      <c r="C862" s="4"/>
      <c r="D862" s="31"/>
    </row>
    <row r="863" spans="1:4" x14ac:dyDescent="0.3">
      <c r="A863" s="4"/>
      <c r="B863" s="4"/>
      <c r="C863" s="4"/>
      <c r="D863" s="31"/>
    </row>
    <row r="864" spans="1:4" x14ac:dyDescent="0.3">
      <c r="A864" s="4"/>
      <c r="B864" s="4"/>
      <c r="C864" s="4"/>
      <c r="D864" s="31"/>
    </row>
    <row r="865" spans="1:4" x14ac:dyDescent="0.3">
      <c r="A865" s="4"/>
      <c r="B865" s="4"/>
      <c r="C865" s="4"/>
      <c r="D865" s="31"/>
    </row>
    <row r="866" spans="1:4" x14ac:dyDescent="0.3">
      <c r="A866" s="4"/>
      <c r="B866" s="4"/>
      <c r="C866" s="4"/>
      <c r="D866" s="31"/>
    </row>
    <row r="867" spans="1:4" x14ac:dyDescent="0.3">
      <c r="A867" s="4"/>
      <c r="B867" s="4"/>
      <c r="C867" s="4"/>
      <c r="D867" s="31"/>
    </row>
    <row r="868" spans="1:4" x14ac:dyDescent="0.3">
      <c r="A868" s="4"/>
      <c r="B868" s="4"/>
      <c r="C868" s="4"/>
      <c r="D868" s="31"/>
    </row>
    <row r="869" spans="1:4" x14ac:dyDescent="0.3">
      <c r="A869" s="4"/>
      <c r="B869" s="4"/>
      <c r="C869" s="4"/>
      <c r="D869" s="31"/>
    </row>
    <row r="870" spans="1:4" x14ac:dyDescent="0.3">
      <c r="A870" s="4"/>
      <c r="B870" s="4"/>
      <c r="C870" s="4"/>
      <c r="D870" s="31"/>
    </row>
    <row r="871" spans="1:4" x14ac:dyDescent="0.3">
      <c r="A871" s="4"/>
      <c r="B871" s="4"/>
      <c r="C871" s="4"/>
      <c r="D871" s="31"/>
    </row>
    <row r="872" spans="1:4" x14ac:dyDescent="0.3">
      <c r="A872" s="4"/>
      <c r="B872" s="4"/>
      <c r="C872" s="4"/>
      <c r="D872" s="31"/>
    </row>
    <row r="873" spans="1:4" x14ac:dyDescent="0.3">
      <c r="A873" s="4"/>
      <c r="B873" s="4"/>
      <c r="C873" s="4"/>
      <c r="D873" s="31"/>
    </row>
    <row r="874" spans="1:4" x14ac:dyDescent="0.3">
      <c r="A874" s="4"/>
      <c r="B874" s="4"/>
      <c r="C874" s="4"/>
      <c r="D874" s="31"/>
    </row>
  </sheetData>
  <phoneticPr fontId="0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H601"/>
  <sheetViews>
    <sheetView workbookViewId="0">
      <selection activeCell="J3" sqref="J3"/>
    </sheetView>
  </sheetViews>
  <sheetFormatPr defaultColWidth="8.796875" defaultRowHeight="15" customHeight="1" x14ac:dyDescent="0.3"/>
  <cols>
    <col min="1" max="1" width="18.296875" style="17" customWidth="1"/>
    <col min="2" max="2" width="20.19921875" style="17" bestFit="1" customWidth="1"/>
    <col min="3" max="3" width="20.19921875" style="17" customWidth="1"/>
    <col min="4" max="4" width="28.59765625" style="17" bestFit="1" customWidth="1"/>
    <col min="5" max="5" width="11.59765625" style="15" customWidth="1"/>
    <col min="6" max="6" width="18.296875" style="31" customWidth="1"/>
    <col min="7" max="7" width="11.19921875" style="31" customWidth="1"/>
    <col min="8" max="8" width="15.3984375" style="31" customWidth="1"/>
    <col min="9" max="16384" width="8.796875" style="17"/>
  </cols>
  <sheetData>
    <row r="1" spans="1:8" ht="15" customHeight="1" x14ac:dyDescent="0.3">
      <c r="A1" s="40" t="s">
        <v>2335</v>
      </c>
      <c r="B1" s="26" t="s">
        <v>2337</v>
      </c>
      <c r="C1" s="26" t="s">
        <v>7217</v>
      </c>
      <c r="D1" s="26" t="s">
        <v>2336</v>
      </c>
      <c r="E1" s="27" t="s">
        <v>6806</v>
      </c>
      <c r="F1" s="30" t="s">
        <v>6824</v>
      </c>
      <c r="G1" s="30" t="s">
        <v>6828</v>
      </c>
      <c r="H1" s="30" t="s">
        <v>6829</v>
      </c>
    </row>
    <row r="2" spans="1:8" ht="15" customHeight="1" x14ac:dyDescent="0.3">
      <c r="A2" s="4" t="s">
        <v>2677</v>
      </c>
      <c r="B2" s="4" t="s">
        <v>1800</v>
      </c>
      <c r="C2" s="4" t="s">
        <v>2151</v>
      </c>
      <c r="D2" s="4" t="s">
        <v>2151</v>
      </c>
      <c r="E2" s="15">
        <v>3</v>
      </c>
      <c r="F2" s="31">
        <v>42371</v>
      </c>
      <c r="G2" s="31" t="str">
        <f ca="1">IF(YEAR(TODAY())-YEAR(DIM_FLOWERSHOPS[[#This Row],[Founded]])&lt;=2, "A", IF(YEAR(TODAY())-YEAR(DIM_FLOWERSHOPS[[#This Row],[Founded]])&lt;=8, "B", "C"))</f>
        <v>C</v>
      </c>
      <c r="H2" s="31" t="str">
        <f t="shared" ref="H2:H65" si="0">IF(E2&lt;=5, "Small", IF(E2&lt;=10, "Medium", "Large"))</f>
        <v>Small</v>
      </c>
    </row>
    <row r="3" spans="1:8" ht="15" customHeight="1" x14ac:dyDescent="0.3">
      <c r="A3" s="4" t="s">
        <v>2611</v>
      </c>
      <c r="B3" s="4" t="s">
        <v>2012</v>
      </c>
      <c r="C3" s="4" t="s">
        <v>7218</v>
      </c>
      <c r="D3" s="4" t="s">
        <v>2223</v>
      </c>
      <c r="E3" s="15">
        <v>20</v>
      </c>
      <c r="F3" s="31">
        <v>39644</v>
      </c>
      <c r="G3" s="31" t="str">
        <f ca="1">IF(YEAR(TODAY())-YEAR(DIM_FLOWERSHOPS[[#This Row],[Founded]])&lt;=2, "A", IF(YEAR(TODAY())-YEAR(DIM_FLOWERSHOPS[[#This Row],[Founded]])&lt;=8, "B", "C"))</f>
        <v>C</v>
      </c>
      <c r="H3" s="31" t="str">
        <f t="shared" si="0"/>
        <v>Large</v>
      </c>
    </row>
    <row r="4" spans="1:8" ht="15" customHeight="1" x14ac:dyDescent="0.3">
      <c r="A4" s="4" t="s">
        <v>2473</v>
      </c>
      <c r="B4" s="4" t="s">
        <v>1996</v>
      </c>
      <c r="C4" s="4" t="s">
        <v>7222</v>
      </c>
      <c r="D4" s="4" t="s">
        <v>2277</v>
      </c>
      <c r="E4" s="15">
        <v>18</v>
      </c>
      <c r="F4" s="31">
        <v>44238</v>
      </c>
      <c r="G4" s="31" t="str">
        <f ca="1">IF(YEAR(TODAY())-YEAR(DIM_FLOWERSHOPS[[#This Row],[Founded]])&lt;=2, "A", IF(YEAR(TODAY())-YEAR(DIM_FLOWERSHOPS[[#This Row],[Founded]])&lt;=8, "B", "C"))</f>
        <v>B</v>
      </c>
      <c r="H4" s="31" t="str">
        <f t="shared" si="0"/>
        <v>Large</v>
      </c>
    </row>
    <row r="5" spans="1:8" ht="15" customHeight="1" x14ac:dyDescent="0.3">
      <c r="A5" s="4" t="s">
        <v>2391</v>
      </c>
      <c r="B5" s="4" t="s">
        <v>1794</v>
      </c>
      <c r="C5" s="4" t="s">
        <v>7220</v>
      </c>
      <c r="D5" s="4" t="s">
        <v>2229</v>
      </c>
      <c r="E5" s="15">
        <v>16</v>
      </c>
      <c r="F5" s="31">
        <v>43203</v>
      </c>
      <c r="G5" s="31" t="str">
        <f ca="1">IF(YEAR(TODAY())-YEAR(DIM_FLOWERSHOPS[[#This Row],[Founded]])&lt;=2, "A", IF(YEAR(TODAY())-YEAR(DIM_FLOWERSHOPS[[#This Row],[Founded]])&lt;=8, "B", "C"))</f>
        <v>B</v>
      </c>
      <c r="H5" s="31" t="str">
        <f t="shared" si="0"/>
        <v>Large</v>
      </c>
    </row>
    <row r="6" spans="1:8" ht="15" customHeight="1" x14ac:dyDescent="0.3">
      <c r="A6" s="4" t="s">
        <v>2384</v>
      </c>
      <c r="B6" s="4" t="s">
        <v>1773</v>
      </c>
      <c r="C6" s="4" t="s">
        <v>7220</v>
      </c>
      <c r="D6" s="4" t="s">
        <v>2229</v>
      </c>
      <c r="E6" s="15">
        <v>14</v>
      </c>
      <c r="F6" s="31">
        <v>41189</v>
      </c>
      <c r="G6" s="31" t="str">
        <f ca="1">IF(YEAR(TODAY())-YEAR(DIM_FLOWERSHOPS[[#This Row],[Founded]])&lt;=2, "A", IF(YEAR(TODAY())-YEAR(DIM_FLOWERSHOPS[[#This Row],[Founded]])&lt;=8, "B", "C"))</f>
        <v>C</v>
      </c>
      <c r="H6" s="31" t="str">
        <f t="shared" si="0"/>
        <v>Large</v>
      </c>
    </row>
    <row r="7" spans="1:8" ht="15" customHeight="1" x14ac:dyDescent="0.3">
      <c r="A7" s="4" t="s">
        <v>2379</v>
      </c>
      <c r="B7" s="4" t="s">
        <v>1843</v>
      </c>
      <c r="C7" s="4" t="s">
        <v>7219</v>
      </c>
      <c r="D7" s="4" t="s">
        <v>2224</v>
      </c>
      <c r="E7" s="15">
        <v>5</v>
      </c>
      <c r="F7" s="31">
        <v>40119</v>
      </c>
      <c r="G7" s="31" t="str">
        <f ca="1">IF(YEAR(TODAY())-YEAR(DIM_FLOWERSHOPS[[#This Row],[Founded]])&lt;=2, "A", IF(YEAR(TODAY())-YEAR(DIM_FLOWERSHOPS[[#This Row],[Founded]])&lt;=8, "B", "C"))</f>
        <v>C</v>
      </c>
      <c r="H7" s="31" t="str">
        <f t="shared" si="0"/>
        <v>Small</v>
      </c>
    </row>
    <row r="8" spans="1:8" ht="15" customHeight="1" x14ac:dyDescent="0.3">
      <c r="A8" s="4" t="s">
        <v>2347</v>
      </c>
      <c r="B8" s="4" t="s">
        <v>1912</v>
      </c>
      <c r="C8" s="4" t="s">
        <v>2151</v>
      </c>
      <c r="D8" s="4" t="s">
        <v>2151</v>
      </c>
      <c r="E8" s="15">
        <v>22</v>
      </c>
      <c r="F8" s="31">
        <v>44134</v>
      </c>
      <c r="G8" s="31" t="str">
        <f ca="1">IF(YEAR(TODAY())-YEAR(DIM_FLOWERSHOPS[[#This Row],[Founded]])&lt;=2, "A", IF(YEAR(TODAY())-YEAR(DIM_FLOWERSHOPS[[#This Row],[Founded]])&lt;=8, "B", "C"))</f>
        <v>B</v>
      </c>
      <c r="H8" s="31" t="str">
        <f t="shared" si="0"/>
        <v>Large</v>
      </c>
    </row>
    <row r="9" spans="1:8" ht="15" customHeight="1" x14ac:dyDescent="0.3">
      <c r="A9" s="4" t="s">
        <v>2612</v>
      </c>
      <c r="B9" s="4" t="s">
        <v>2013</v>
      </c>
      <c r="C9" s="4" t="s">
        <v>7219</v>
      </c>
      <c r="D9" s="4" t="s">
        <v>2224</v>
      </c>
      <c r="E9" s="15">
        <v>5</v>
      </c>
      <c r="F9" s="31">
        <v>41870</v>
      </c>
      <c r="G9" s="31" t="str">
        <f ca="1">IF(YEAR(TODAY())-YEAR(DIM_FLOWERSHOPS[[#This Row],[Founded]])&lt;=2, "A", IF(YEAR(TODAY())-YEAR(DIM_FLOWERSHOPS[[#This Row],[Founded]])&lt;=8, "B", "C"))</f>
        <v>C</v>
      </c>
      <c r="H9" s="31" t="str">
        <f t="shared" si="0"/>
        <v>Small</v>
      </c>
    </row>
    <row r="10" spans="1:8" ht="15" customHeight="1" x14ac:dyDescent="0.3">
      <c r="A10" s="4" t="s">
        <v>2351</v>
      </c>
      <c r="B10" s="4" t="s">
        <v>1906</v>
      </c>
      <c r="C10" s="4" t="s">
        <v>7218</v>
      </c>
      <c r="D10" s="4" t="s">
        <v>2223</v>
      </c>
      <c r="E10" s="15">
        <v>22</v>
      </c>
      <c r="F10" s="31">
        <v>44424</v>
      </c>
      <c r="G10" s="31" t="str">
        <f ca="1">IF(YEAR(TODAY())-YEAR(DIM_FLOWERSHOPS[[#This Row],[Founded]])&lt;=2, "A", IF(YEAR(TODAY())-YEAR(DIM_FLOWERSHOPS[[#This Row],[Founded]])&lt;=8, "B", "C"))</f>
        <v>B</v>
      </c>
      <c r="H10" s="31" t="str">
        <f t="shared" si="0"/>
        <v>Large</v>
      </c>
    </row>
    <row r="11" spans="1:8" ht="15" customHeight="1" x14ac:dyDescent="0.3">
      <c r="A11" s="4" t="s">
        <v>2725</v>
      </c>
      <c r="B11" s="4" t="s">
        <v>2114</v>
      </c>
      <c r="C11" s="4" t="s">
        <v>7220</v>
      </c>
      <c r="D11" s="4" t="s">
        <v>2229</v>
      </c>
      <c r="E11" s="15">
        <v>3</v>
      </c>
      <c r="F11" s="31">
        <v>43002</v>
      </c>
      <c r="G11" s="31" t="str">
        <f ca="1">IF(YEAR(TODAY())-YEAR(DIM_FLOWERSHOPS[[#This Row],[Founded]])&lt;=2, "A", IF(YEAR(TODAY())-YEAR(DIM_FLOWERSHOPS[[#This Row],[Founded]])&lt;=8, "B", "C"))</f>
        <v>B</v>
      </c>
      <c r="H11" s="31" t="str">
        <f t="shared" si="0"/>
        <v>Small</v>
      </c>
    </row>
    <row r="12" spans="1:8" ht="15" customHeight="1" x14ac:dyDescent="0.3">
      <c r="A12" s="4" t="s">
        <v>2491</v>
      </c>
      <c r="B12" s="4" t="s">
        <v>1824</v>
      </c>
      <c r="C12" s="4" t="s">
        <v>7220</v>
      </c>
      <c r="D12" s="4" t="s">
        <v>2229</v>
      </c>
      <c r="E12" s="15">
        <v>6</v>
      </c>
      <c r="F12" s="31">
        <v>44236</v>
      </c>
      <c r="G12" s="31" t="str">
        <f ca="1">IF(YEAR(TODAY())-YEAR(DIM_FLOWERSHOPS[[#This Row],[Founded]])&lt;=2, "A", IF(YEAR(TODAY())-YEAR(DIM_FLOWERSHOPS[[#This Row],[Founded]])&lt;=8, "B", "C"))</f>
        <v>B</v>
      </c>
      <c r="H12" s="31" t="str">
        <f t="shared" si="0"/>
        <v>Medium</v>
      </c>
    </row>
    <row r="13" spans="1:8" ht="15" customHeight="1" x14ac:dyDescent="0.3">
      <c r="A13" s="4" t="s">
        <v>2704</v>
      </c>
      <c r="B13" s="4" t="s">
        <v>2096</v>
      </c>
      <c r="C13" s="4" t="s">
        <v>2151</v>
      </c>
      <c r="D13" s="4" t="s">
        <v>2200</v>
      </c>
      <c r="E13" s="15">
        <v>20</v>
      </c>
      <c r="F13" s="31">
        <v>44411</v>
      </c>
      <c r="G13" s="31" t="str">
        <f ca="1">IF(YEAR(TODAY())-YEAR(DIM_FLOWERSHOPS[[#This Row],[Founded]])&lt;=2, "A", IF(YEAR(TODAY())-YEAR(DIM_FLOWERSHOPS[[#This Row],[Founded]])&lt;=8, "B", "C"))</f>
        <v>B</v>
      </c>
      <c r="H13" s="31" t="str">
        <f t="shared" si="0"/>
        <v>Large</v>
      </c>
    </row>
    <row r="14" spans="1:8" ht="15" customHeight="1" x14ac:dyDescent="0.3">
      <c r="A14" s="4" t="s">
        <v>2428</v>
      </c>
      <c r="B14" s="4" t="s">
        <v>1894</v>
      </c>
      <c r="C14" s="4" t="s">
        <v>7218</v>
      </c>
      <c r="D14" s="4" t="s">
        <v>2223</v>
      </c>
      <c r="E14" s="15">
        <v>17</v>
      </c>
      <c r="F14" s="31">
        <v>44212</v>
      </c>
      <c r="G14" s="31" t="str">
        <f ca="1">IF(YEAR(TODAY())-YEAR(DIM_FLOWERSHOPS[[#This Row],[Founded]])&lt;=2, "A", IF(YEAR(TODAY())-YEAR(DIM_FLOWERSHOPS[[#This Row],[Founded]])&lt;=8, "B", "C"))</f>
        <v>B</v>
      </c>
      <c r="H14" s="31" t="str">
        <f t="shared" si="0"/>
        <v>Large</v>
      </c>
    </row>
    <row r="15" spans="1:8" ht="15" customHeight="1" x14ac:dyDescent="0.3">
      <c r="A15" s="4" t="s">
        <v>2550</v>
      </c>
      <c r="B15" s="4" t="s">
        <v>1910</v>
      </c>
      <c r="C15" s="4" t="s">
        <v>7218</v>
      </c>
      <c r="D15" s="4" t="s">
        <v>2223</v>
      </c>
      <c r="E15" s="15">
        <v>13</v>
      </c>
      <c r="F15" s="31">
        <v>41259</v>
      </c>
      <c r="G15" s="31" t="str">
        <f ca="1">IF(YEAR(TODAY())-YEAR(DIM_FLOWERSHOPS[[#This Row],[Founded]])&lt;=2, "A", IF(YEAR(TODAY())-YEAR(DIM_FLOWERSHOPS[[#This Row],[Founded]])&lt;=8, "B", "C"))</f>
        <v>C</v>
      </c>
      <c r="H15" s="31" t="str">
        <f t="shared" si="0"/>
        <v>Large</v>
      </c>
    </row>
    <row r="16" spans="1:8" ht="15" customHeight="1" x14ac:dyDescent="0.3">
      <c r="A16" s="4" t="s">
        <v>2517</v>
      </c>
      <c r="B16" s="4" t="s">
        <v>1762</v>
      </c>
      <c r="C16" s="4" t="s">
        <v>2151</v>
      </c>
      <c r="D16" s="4" t="s">
        <v>2200</v>
      </c>
      <c r="E16" s="15">
        <v>10</v>
      </c>
      <c r="F16" s="31">
        <v>39275</v>
      </c>
      <c r="G16" s="31" t="str">
        <f ca="1">IF(YEAR(TODAY())-YEAR(DIM_FLOWERSHOPS[[#This Row],[Founded]])&lt;=2, "A", IF(YEAR(TODAY())-YEAR(DIM_FLOWERSHOPS[[#This Row],[Founded]])&lt;=8, "B", "C"))</f>
        <v>C</v>
      </c>
      <c r="H16" s="31" t="str">
        <f t="shared" si="0"/>
        <v>Medium</v>
      </c>
    </row>
    <row r="17" spans="1:8" ht="15" customHeight="1" x14ac:dyDescent="0.3">
      <c r="A17" s="4" t="s">
        <v>2386</v>
      </c>
      <c r="B17" s="4" t="s">
        <v>1799</v>
      </c>
      <c r="C17" s="4" t="s">
        <v>7221</v>
      </c>
      <c r="D17" s="4" t="s">
        <v>2210</v>
      </c>
      <c r="E17" s="15">
        <v>15</v>
      </c>
      <c r="F17" s="31">
        <v>38860</v>
      </c>
      <c r="G17" s="31" t="str">
        <f ca="1">IF(YEAR(TODAY())-YEAR(DIM_FLOWERSHOPS[[#This Row],[Founded]])&lt;=2, "A", IF(YEAR(TODAY())-YEAR(DIM_FLOWERSHOPS[[#This Row],[Founded]])&lt;=8, "B", "C"))</f>
        <v>C</v>
      </c>
      <c r="H17" s="31" t="str">
        <f t="shared" si="0"/>
        <v>Large</v>
      </c>
    </row>
    <row r="18" spans="1:8" ht="15" customHeight="1" x14ac:dyDescent="0.3">
      <c r="A18" s="4" t="s">
        <v>2679</v>
      </c>
      <c r="B18" s="4" t="s">
        <v>2073</v>
      </c>
      <c r="C18" s="4" t="s">
        <v>7220</v>
      </c>
      <c r="D18" s="4" t="s">
        <v>2199</v>
      </c>
      <c r="E18" s="15">
        <v>14</v>
      </c>
      <c r="F18" s="31">
        <v>39476</v>
      </c>
      <c r="G18" s="31" t="str">
        <f ca="1">IF(YEAR(TODAY())-YEAR(DIM_FLOWERSHOPS[[#This Row],[Founded]])&lt;=2, "A", IF(YEAR(TODAY())-YEAR(DIM_FLOWERSHOPS[[#This Row],[Founded]])&lt;=8, "B", "C"))</f>
        <v>C</v>
      </c>
      <c r="H18" s="31" t="str">
        <f t="shared" si="0"/>
        <v>Large</v>
      </c>
    </row>
    <row r="19" spans="1:8" ht="15" customHeight="1" x14ac:dyDescent="0.3">
      <c r="A19" s="4" t="s">
        <v>2548</v>
      </c>
      <c r="B19" s="4" t="s">
        <v>1770</v>
      </c>
      <c r="C19" s="4" t="s">
        <v>7221</v>
      </c>
      <c r="D19" s="4" t="s">
        <v>2160</v>
      </c>
      <c r="E19" s="15">
        <v>20</v>
      </c>
      <c r="F19" s="31">
        <v>38746</v>
      </c>
      <c r="G19" s="31" t="str">
        <f ca="1">IF(YEAR(TODAY())-YEAR(DIM_FLOWERSHOPS[[#This Row],[Founded]])&lt;=2, "A", IF(YEAR(TODAY())-YEAR(DIM_FLOWERSHOPS[[#This Row],[Founded]])&lt;=8, "B", "C"))</f>
        <v>C</v>
      </c>
      <c r="H19" s="31" t="str">
        <f t="shared" si="0"/>
        <v>Large</v>
      </c>
    </row>
    <row r="20" spans="1:8" ht="15" customHeight="1" x14ac:dyDescent="0.3">
      <c r="A20" s="4" t="s">
        <v>2669</v>
      </c>
      <c r="B20" s="4" t="s">
        <v>2064</v>
      </c>
      <c r="C20" s="4" t="s">
        <v>7219</v>
      </c>
      <c r="D20" s="4" t="s">
        <v>2224</v>
      </c>
      <c r="E20" s="15">
        <v>9</v>
      </c>
      <c r="F20" s="31">
        <v>42845</v>
      </c>
      <c r="G20" s="31" t="str">
        <f ca="1">IF(YEAR(TODAY())-YEAR(DIM_FLOWERSHOPS[[#This Row],[Founded]])&lt;=2, "A", IF(YEAR(TODAY())-YEAR(DIM_FLOWERSHOPS[[#This Row],[Founded]])&lt;=8, "B", "C"))</f>
        <v>B</v>
      </c>
      <c r="H20" s="31" t="str">
        <f t="shared" si="0"/>
        <v>Medium</v>
      </c>
    </row>
    <row r="21" spans="1:8" ht="15" customHeight="1" x14ac:dyDescent="0.3">
      <c r="A21" s="4" t="s">
        <v>2418</v>
      </c>
      <c r="B21" s="4" t="s">
        <v>1943</v>
      </c>
      <c r="C21" s="4" t="s">
        <v>7219</v>
      </c>
      <c r="D21" s="4" t="s">
        <v>2224</v>
      </c>
      <c r="E21" s="15">
        <v>5</v>
      </c>
      <c r="F21" s="31">
        <v>39014</v>
      </c>
      <c r="G21" s="31" t="str">
        <f ca="1">IF(YEAR(TODAY())-YEAR(DIM_FLOWERSHOPS[[#This Row],[Founded]])&lt;=2, "A", IF(YEAR(TODAY())-YEAR(DIM_FLOWERSHOPS[[#This Row],[Founded]])&lt;=8, "B", "C"))</f>
        <v>C</v>
      </c>
      <c r="H21" s="31" t="str">
        <f t="shared" si="0"/>
        <v>Small</v>
      </c>
    </row>
    <row r="22" spans="1:8" ht="15" customHeight="1" x14ac:dyDescent="0.3">
      <c r="A22" s="4" t="s">
        <v>2511</v>
      </c>
      <c r="B22" s="4" t="s">
        <v>1835</v>
      </c>
      <c r="C22" s="4" t="s">
        <v>7220</v>
      </c>
      <c r="D22" s="4" t="s">
        <v>2229</v>
      </c>
      <c r="E22" s="15">
        <v>16</v>
      </c>
      <c r="F22" s="31">
        <v>40507</v>
      </c>
      <c r="G22" s="31" t="str">
        <f ca="1">IF(YEAR(TODAY())-YEAR(DIM_FLOWERSHOPS[[#This Row],[Founded]])&lt;=2, "A", IF(YEAR(TODAY())-YEAR(DIM_FLOWERSHOPS[[#This Row],[Founded]])&lt;=8, "B", "C"))</f>
        <v>C</v>
      </c>
      <c r="H22" s="31" t="str">
        <f t="shared" si="0"/>
        <v>Large</v>
      </c>
    </row>
    <row r="23" spans="1:8" ht="15" customHeight="1" x14ac:dyDescent="0.3">
      <c r="A23" s="4" t="s">
        <v>2451</v>
      </c>
      <c r="B23" s="4" t="s">
        <v>1880</v>
      </c>
      <c r="C23" s="4" t="s">
        <v>7219</v>
      </c>
      <c r="D23" s="4" t="s">
        <v>2224</v>
      </c>
      <c r="E23" s="15">
        <v>11</v>
      </c>
      <c r="F23" s="31">
        <v>43568</v>
      </c>
      <c r="G23" s="31" t="str">
        <f ca="1">IF(YEAR(TODAY())-YEAR(DIM_FLOWERSHOPS[[#This Row],[Founded]])&lt;=2, "A", IF(YEAR(TODAY())-YEAR(DIM_FLOWERSHOPS[[#This Row],[Founded]])&lt;=8, "B", "C"))</f>
        <v>B</v>
      </c>
      <c r="H23" s="31" t="str">
        <f t="shared" si="0"/>
        <v>Large</v>
      </c>
    </row>
    <row r="24" spans="1:8" ht="15" customHeight="1" x14ac:dyDescent="0.3">
      <c r="A24" s="4" t="s">
        <v>2346</v>
      </c>
      <c r="B24" s="4" t="s">
        <v>1852</v>
      </c>
      <c r="C24" s="4" t="s">
        <v>7218</v>
      </c>
      <c r="D24" s="4" t="s">
        <v>2223</v>
      </c>
      <c r="E24" s="15">
        <v>19</v>
      </c>
      <c r="F24" s="31">
        <v>41042</v>
      </c>
      <c r="G24" s="31" t="str">
        <f ca="1">IF(YEAR(TODAY())-YEAR(DIM_FLOWERSHOPS[[#This Row],[Founded]])&lt;=2, "A", IF(YEAR(TODAY())-YEAR(DIM_FLOWERSHOPS[[#This Row],[Founded]])&lt;=8, "B", "C"))</f>
        <v>C</v>
      </c>
      <c r="H24" s="31" t="str">
        <f t="shared" si="0"/>
        <v>Large</v>
      </c>
    </row>
    <row r="25" spans="1:8" ht="15" customHeight="1" x14ac:dyDescent="0.3">
      <c r="A25" s="4" t="s">
        <v>2645</v>
      </c>
      <c r="B25" s="4" t="s">
        <v>2041</v>
      </c>
      <c r="C25" s="4" t="s">
        <v>7218</v>
      </c>
      <c r="D25" s="4" t="s">
        <v>2223</v>
      </c>
      <c r="E25" s="15">
        <v>14</v>
      </c>
      <c r="F25" s="31">
        <v>40105</v>
      </c>
      <c r="G25" s="31" t="str">
        <f ca="1">IF(YEAR(TODAY())-YEAR(DIM_FLOWERSHOPS[[#This Row],[Founded]])&lt;=2, "A", IF(YEAR(TODAY())-YEAR(DIM_FLOWERSHOPS[[#This Row],[Founded]])&lt;=8, "B", "C"))</f>
        <v>C</v>
      </c>
      <c r="H25" s="31" t="str">
        <f t="shared" si="0"/>
        <v>Large</v>
      </c>
    </row>
    <row r="26" spans="1:8" ht="15" customHeight="1" x14ac:dyDescent="0.3">
      <c r="A26" s="4" t="s">
        <v>2713</v>
      </c>
      <c r="B26" s="4" t="s">
        <v>2105</v>
      </c>
      <c r="C26" s="4" t="s">
        <v>7219</v>
      </c>
      <c r="D26" s="4" t="s">
        <v>2325</v>
      </c>
      <c r="E26" s="15">
        <v>11</v>
      </c>
      <c r="F26" s="31">
        <v>42609</v>
      </c>
      <c r="G26" s="31" t="str">
        <f ca="1">IF(YEAR(TODAY())-YEAR(DIM_FLOWERSHOPS[[#This Row],[Founded]])&lt;=2, "A", IF(YEAR(TODAY())-YEAR(DIM_FLOWERSHOPS[[#This Row],[Founded]])&lt;=8, "B", "C"))</f>
        <v>C</v>
      </c>
      <c r="H26" s="31" t="str">
        <f t="shared" si="0"/>
        <v>Large</v>
      </c>
    </row>
    <row r="27" spans="1:8" ht="15" customHeight="1" x14ac:dyDescent="0.3">
      <c r="A27" s="4" t="s">
        <v>2422</v>
      </c>
      <c r="B27" s="4" t="s">
        <v>1958</v>
      </c>
      <c r="C27" s="4" t="s">
        <v>7218</v>
      </c>
      <c r="D27" s="4" t="s">
        <v>2226</v>
      </c>
      <c r="E27" s="15">
        <v>14</v>
      </c>
      <c r="F27" s="31">
        <v>43524</v>
      </c>
      <c r="G27" s="31" t="str">
        <f ca="1">IF(YEAR(TODAY())-YEAR(DIM_FLOWERSHOPS[[#This Row],[Founded]])&lt;=2, "A", IF(YEAR(TODAY())-YEAR(DIM_FLOWERSHOPS[[#This Row],[Founded]])&lt;=8, "B", "C"))</f>
        <v>B</v>
      </c>
      <c r="H27" s="31" t="str">
        <f t="shared" si="0"/>
        <v>Large</v>
      </c>
    </row>
    <row r="28" spans="1:8" ht="15" customHeight="1" x14ac:dyDescent="0.3">
      <c r="A28" s="4" t="s">
        <v>2748</v>
      </c>
      <c r="B28" s="4" t="s">
        <v>2132</v>
      </c>
      <c r="C28" s="4" t="s">
        <v>7219</v>
      </c>
      <c r="D28" s="4" t="s">
        <v>2224</v>
      </c>
      <c r="E28" s="15">
        <v>12</v>
      </c>
      <c r="F28" s="31">
        <v>39832</v>
      </c>
      <c r="G28" s="31" t="str">
        <f ca="1">IF(YEAR(TODAY())-YEAR(DIM_FLOWERSHOPS[[#This Row],[Founded]])&lt;=2, "A", IF(YEAR(TODAY())-YEAR(DIM_FLOWERSHOPS[[#This Row],[Founded]])&lt;=8, "B", "C"))</f>
        <v>C</v>
      </c>
      <c r="H28" s="31" t="str">
        <f t="shared" si="0"/>
        <v>Large</v>
      </c>
    </row>
    <row r="29" spans="1:8" ht="15" customHeight="1" x14ac:dyDescent="0.3">
      <c r="A29" s="4" t="s">
        <v>2739</v>
      </c>
      <c r="B29" s="4" t="s">
        <v>2124</v>
      </c>
      <c r="C29" s="4" t="s">
        <v>7219</v>
      </c>
      <c r="D29" s="4" t="s">
        <v>2224</v>
      </c>
      <c r="E29" s="15">
        <v>16</v>
      </c>
      <c r="F29" s="31">
        <v>38790</v>
      </c>
      <c r="G29" s="31" t="str">
        <f ca="1">IF(YEAR(TODAY())-YEAR(DIM_FLOWERSHOPS[[#This Row],[Founded]])&lt;=2, "A", IF(YEAR(TODAY())-YEAR(DIM_FLOWERSHOPS[[#This Row],[Founded]])&lt;=8, "B", "C"))</f>
        <v>C</v>
      </c>
      <c r="H29" s="31" t="str">
        <f t="shared" si="0"/>
        <v>Large</v>
      </c>
    </row>
    <row r="30" spans="1:8" ht="15" customHeight="1" x14ac:dyDescent="0.3">
      <c r="A30" s="4" t="s">
        <v>2623</v>
      </c>
      <c r="B30" s="4" t="s">
        <v>2021</v>
      </c>
      <c r="C30" s="4" t="s">
        <v>7218</v>
      </c>
      <c r="D30" s="4" t="s">
        <v>2226</v>
      </c>
      <c r="E30" s="15">
        <v>20</v>
      </c>
      <c r="F30" s="31">
        <v>39141</v>
      </c>
      <c r="G30" s="31" t="str">
        <f ca="1">IF(YEAR(TODAY())-YEAR(DIM_FLOWERSHOPS[[#This Row],[Founded]])&lt;=2, "A", IF(YEAR(TODAY())-YEAR(DIM_FLOWERSHOPS[[#This Row],[Founded]])&lt;=8, "B", "C"))</f>
        <v>C</v>
      </c>
      <c r="H30" s="31" t="str">
        <f t="shared" si="0"/>
        <v>Large</v>
      </c>
    </row>
    <row r="31" spans="1:8" ht="15" customHeight="1" x14ac:dyDescent="0.3">
      <c r="A31" s="4" t="s">
        <v>2553</v>
      </c>
      <c r="B31" s="4" t="s">
        <v>1797</v>
      </c>
      <c r="C31" s="4" t="s">
        <v>7220</v>
      </c>
      <c r="D31" s="4" t="s">
        <v>2193</v>
      </c>
      <c r="E31" s="15">
        <v>11</v>
      </c>
      <c r="F31" s="31">
        <v>42070</v>
      </c>
      <c r="G31" s="31" t="str">
        <f ca="1">IF(YEAR(TODAY())-YEAR(DIM_FLOWERSHOPS[[#This Row],[Founded]])&lt;=2, "A", IF(YEAR(TODAY())-YEAR(DIM_FLOWERSHOPS[[#This Row],[Founded]])&lt;=8, "B", "C"))</f>
        <v>C</v>
      </c>
      <c r="H31" s="31" t="str">
        <f t="shared" si="0"/>
        <v>Large</v>
      </c>
    </row>
    <row r="32" spans="1:8" ht="15" customHeight="1" x14ac:dyDescent="0.3">
      <c r="A32" s="4" t="s">
        <v>2456</v>
      </c>
      <c r="B32" s="4" t="s">
        <v>1926</v>
      </c>
      <c r="C32" s="4" t="s">
        <v>7220</v>
      </c>
      <c r="D32" s="4" t="s">
        <v>2193</v>
      </c>
      <c r="E32" s="15">
        <v>20</v>
      </c>
      <c r="F32" s="31">
        <v>41269</v>
      </c>
      <c r="G32" s="31" t="str">
        <f ca="1">IF(YEAR(TODAY())-YEAR(DIM_FLOWERSHOPS[[#This Row],[Founded]])&lt;=2, "A", IF(YEAR(TODAY())-YEAR(DIM_FLOWERSHOPS[[#This Row],[Founded]])&lt;=8, "B", "C"))</f>
        <v>C</v>
      </c>
      <c r="H32" s="31" t="str">
        <f t="shared" si="0"/>
        <v>Large</v>
      </c>
    </row>
    <row r="33" spans="1:8" ht="15" customHeight="1" x14ac:dyDescent="0.3">
      <c r="A33" s="4" t="s">
        <v>2437</v>
      </c>
      <c r="B33" s="4" t="s">
        <v>1768</v>
      </c>
      <c r="C33" s="4" t="s">
        <v>7219</v>
      </c>
      <c r="D33" s="4" t="s">
        <v>2224</v>
      </c>
      <c r="E33" s="15">
        <v>17</v>
      </c>
      <c r="F33" s="31">
        <v>40718</v>
      </c>
      <c r="G33" s="31" t="str">
        <f ca="1">IF(YEAR(TODAY())-YEAR(DIM_FLOWERSHOPS[[#This Row],[Founded]])&lt;=2, "A", IF(YEAR(TODAY())-YEAR(DIM_FLOWERSHOPS[[#This Row],[Founded]])&lt;=8, "B", "C"))</f>
        <v>C</v>
      </c>
      <c r="H33" s="31" t="str">
        <f t="shared" si="0"/>
        <v>Large</v>
      </c>
    </row>
    <row r="34" spans="1:8" ht="15" customHeight="1" x14ac:dyDescent="0.3">
      <c r="A34" s="4" t="s">
        <v>2659</v>
      </c>
      <c r="B34" s="4" t="s">
        <v>2055</v>
      </c>
      <c r="C34" s="4" t="s">
        <v>7219</v>
      </c>
      <c r="D34" s="4" t="s">
        <v>2224</v>
      </c>
      <c r="E34" s="15">
        <v>13</v>
      </c>
      <c r="F34" s="31">
        <v>39259</v>
      </c>
      <c r="G34" s="31" t="str">
        <f ca="1">IF(YEAR(TODAY())-YEAR(DIM_FLOWERSHOPS[[#This Row],[Founded]])&lt;=2, "A", IF(YEAR(TODAY())-YEAR(DIM_FLOWERSHOPS[[#This Row],[Founded]])&lt;=8, "B", "C"))</f>
        <v>C</v>
      </c>
      <c r="H34" s="31" t="str">
        <f t="shared" si="0"/>
        <v>Large</v>
      </c>
    </row>
    <row r="35" spans="1:8" ht="15" customHeight="1" x14ac:dyDescent="0.3">
      <c r="A35" s="4" t="s">
        <v>2506</v>
      </c>
      <c r="B35" s="4" t="s">
        <v>1890</v>
      </c>
      <c r="C35" s="4" t="s">
        <v>7218</v>
      </c>
      <c r="D35" s="4" t="s">
        <v>2226</v>
      </c>
      <c r="E35" s="15">
        <v>12</v>
      </c>
      <c r="F35" s="31">
        <v>42900</v>
      </c>
      <c r="G35" s="31" t="str">
        <f ca="1">IF(YEAR(TODAY())-YEAR(DIM_FLOWERSHOPS[[#This Row],[Founded]])&lt;=2, "A", IF(YEAR(TODAY())-YEAR(DIM_FLOWERSHOPS[[#This Row],[Founded]])&lt;=8, "B", "C"))</f>
        <v>B</v>
      </c>
      <c r="H35" s="31" t="str">
        <f t="shared" si="0"/>
        <v>Large</v>
      </c>
    </row>
    <row r="36" spans="1:8" ht="15" customHeight="1" x14ac:dyDescent="0.3">
      <c r="A36" s="4" t="s">
        <v>2410</v>
      </c>
      <c r="B36" s="4" t="s">
        <v>1938</v>
      </c>
      <c r="C36" s="4" t="s">
        <v>7221</v>
      </c>
      <c r="D36" s="4" t="s">
        <v>2210</v>
      </c>
      <c r="E36" s="15">
        <v>23</v>
      </c>
      <c r="F36" s="31">
        <v>41339</v>
      </c>
      <c r="G36" s="31" t="str">
        <f ca="1">IF(YEAR(TODAY())-YEAR(DIM_FLOWERSHOPS[[#This Row],[Founded]])&lt;=2, "A", IF(YEAR(TODAY())-YEAR(DIM_FLOWERSHOPS[[#This Row],[Founded]])&lt;=8, "B", "C"))</f>
        <v>C</v>
      </c>
      <c r="H36" s="31" t="str">
        <f t="shared" si="0"/>
        <v>Large</v>
      </c>
    </row>
    <row r="37" spans="1:8" ht="15" customHeight="1" x14ac:dyDescent="0.3">
      <c r="A37" s="4" t="s">
        <v>2495</v>
      </c>
      <c r="B37" s="4" t="s">
        <v>1758</v>
      </c>
      <c r="C37" s="4" t="s">
        <v>7219</v>
      </c>
      <c r="D37" s="4" t="s">
        <v>2224</v>
      </c>
      <c r="E37" s="15">
        <v>7</v>
      </c>
      <c r="F37" s="31">
        <v>43968</v>
      </c>
      <c r="G37" s="31" t="str">
        <f ca="1">IF(YEAR(TODAY())-YEAR(DIM_FLOWERSHOPS[[#This Row],[Founded]])&lt;=2, "A", IF(YEAR(TODAY())-YEAR(DIM_FLOWERSHOPS[[#This Row],[Founded]])&lt;=8, "B", "C"))</f>
        <v>B</v>
      </c>
      <c r="H37" s="31" t="str">
        <f t="shared" si="0"/>
        <v>Medium</v>
      </c>
    </row>
    <row r="38" spans="1:8" ht="15" customHeight="1" x14ac:dyDescent="0.3">
      <c r="A38" s="4" t="s">
        <v>2429</v>
      </c>
      <c r="B38" s="4" t="s">
        <v>1745</v>
      </c>
      <c r="C38" s="4" t="s">
        <v>7218</v>
      </c>
      <c r="D38" s="4" t="s">
        <v>2226</v>
      </c>
      <c r="E38" s="15">
        <v>18</v>
      </c>
      <c r="F38" s="31">
        <v>44526</v>
      </c>
      <c r="G38" s="31" t="str">
        <f ca="1">IF(YEAR(TODAY())-YEAR(DIM_FLOWERSHOPS[[#This Row],[Founded]])&lt;=2, "A", IF(YEAR(TODAY())-YEAR(DIM_FLOWERSHOPS[[#This Row],[Founded]])&lt;=8, "B", "C"))</f>
        <v>B</v>
      </c>
      <c r="H38" s="31" t="str">
        <f t="shared" si="0"/>
        <v>Large</v>
      </c>
    </row>
    <row r="39" spans="1:8" ht="15" customHeight="1" x14ac:dyDescent="0.3">
      <c r="A39" s="4" t="s">
        <v>2554</v>
      </c>
      <c r="B39" s="4" t="s">
        <v>1769</v>
      </c>
      <c r="C39" s="4" t="s">
        <v>7222</v>
      </c>
      <c r="D39" s="4" t="s">
        <v>2166</v>
      </c>
      <c r="E39" s="15">
        <v>13</v>
      </c>
      <c r="F39" s="31">
        <v>44273</v>
      </c>
      <c r="G39" s="31" t="str">
        <f ca="1">IF(YEAR(TODAY())-YEAR(DIM_FLOWERSHOPS[[#This Row],[Founded]])&lt;=2, "A", IF(YEAR(TODAY())-YEAR(DIM_FLOWERSHOPS[[#This Row],[Founded]])&lt;=8, "B", "C"))</f>
        <v>B</v>
      </c>
      <c r="H39" s="31" t="str">
        <f t="shared" si="0"/>
        <v>Large</v>
      </c>
    </row>
    <row r="40" spans="1:8" ht="15" customHeight="1" x14ac:dyDescent="0.3">
      <c r="A40" s="4" t="s">
        <v>2702</v>
      </c>
      <c r="B40" s="4" t="s">
        <v>2095</v>
      </c>
      <c r="C40" s="4" t="s">
        <v>7218</v>
      </c>
      <c r="D40" s="4" t="s">
        <v>2314</v>
      </c>
      <c r="E40" s="15">
        <v>8</v>
      </c>
      <c r="F40" s="31">
        <v>41141</v>
      </c>
      <c r="G40" s="31" t="str">
        <f ca="1">IF(YEAR(TODAY())-YEAR(DIM_FLOWERSHOPS[[#This Row],[Founded]])&lt;=2, "A", IF(YEAR(TODAY())-YEAR(DIM_FLOWERSHOPS[[#This Row],[Founded]])&lt;=8, "B", "C"))</f>
        <v>C</v>
      </c>
      <c r="H40" s="31" t="str">
        <f t="shared" si="0"/>
        <v>Medium</v>
      </c>
    </row>
    <row r="41" spans="1:8" ht="15" customHeight="1" x14ac:dyDescent="0.3">
      <c r="A41" s="4" t="s">
        <v>2613</v>
      </c>
      <c r="B41" s="4" t="s">
        <v>2014</v>
      </c>
      <c r="C41" s="4" t="s">
        <v>7221</v>
      </c>
      <c r="D41" s="4" t="s">
        <v>2182</v>
      </c>
      <c r="E41" s="15">
        <v>15</v>
      </c>
      <c r="F41" s="31">
        <v>40985</v>
      </c>
      <c r="G41" s="31" t="str">
        <f ca="1">IF(YEAR(TODAY())-YEAR(DIM_FLOWERSHOPS[[#This Row],[Founded]])&lt;=2, "A", IF(YEAR(TODAY())-YEAR(DIM_FLOWERSHOPS[[#This Row],[Founded]])&lt;=8, "B", "C"))</f>
        <v>C</v>
      </c>
      <c r="H41" s="31" t="str">
        <f t="shared" si="0"/>
        <v>Large</v>
      </c>
    </row>
    <row r="42" spans="1:8" ht="15" customHeight="1" x14ac:dyDescent="0.3">
      <c r="A42" s="4" t="s">
        <v>2415</v>
      </c>
      <c r="B42" s="4" t="s">
        <v>1900</v>
      </c>
      <c r="C42" s="4" t="s">
        <v>7218</v>
      </c>
      <c r="D42" s="4" t="s">
        <v>2226</v>
      </c>
      <c r="E42" s="15">
        <v>15</v>
      </c>
      <c r="F42" s="31">
        <v>41446</v>
      </c>
      <c r="G42" s="31" t="str">
        <f ca="1">IF(YEAR(TODAY())-YEAR(DIM_FLOWERSHOPS[[#This Row],[Founded]])&lt;=2, "A", IF(YEAR(TODAY())-YEAR(DIM_FLOWERSHOPS[[#This Row],[Founded]])&lt;=8, "B", "C"))</f>
        <v>C</v>
      </c>
      <c r="H42" s="31" t="str">
        <f t="shared" si="0"/>
        <v>Large</v>
      </c>
    </row>
    <row r="43" spans="1:8" ht="15" customHeight="1" x14ac:dyDescent="0.3">
      <c r="A43" s="4" t="s">
        <v>2454</v>
      </c>
      <c r="B43" s="4" t="s">
        <v>1972</v>
      </c>
      <c r="C43" s="4" t="s">
        <v>7219</v>
      </c>
      <c r="D43" s="4" t="s">
        <v>2224</v>
      </c>
      <c r="E43" s="15">
        <v>4</v>
      </c>
      <c r="F43" s="31">
        <v>41358</v>
      </c>
      <c r="G43" s="31" t="str">
        <f ca="1">IF(YEAR(TODAY())-YEAR(DIM_FLOWERSHOPS[[#This Row],[Founded]])&lt;=2, "A", IF(YEAR(TODAY())-YEAR(DIM_FLOWERSHOPS[[#This Row],[Founded]])&lt;=8, "B", "C"))</f>
        <v>C</v>
      </c>
      <c r="H43" s="31" t="str">
        <f t="shared" si="0"/>
        <v>Small</v>
      </c>
    </row>
    <row r="44" spans="1:8" ht="15" customHeight="1" x14ac:dyDescent="0.3">
      <c r="A44" s="4" t="s">
        <v>2369</v>
      </c>
      <c r="B44" s="4" t="s">
        <v>1984</v>
      </c>
      <c r="C44" s="4" t="s">
        <v>7223</v>
      </c>
      <c r="D44" s="4" t="s">
        <v>2173</v>
      </c>
      <c r="E44" s="15">
        <v>7</v>
      </c>
      <c r="F44" s="31">
        <v>41121</v>
      </c>
      <c r="G44" s="31" t="str">
        <f ca="1">IF(YEAR(TODAY())-YEAR(DIM_FLOWERSHOPS[[#This Row],[Founded]])&lt;=2, "A", IF(YEAR(TODAY())-YEAR(DIM_FLOWERSHOPS[[#This Row],[Founded]])&lt;=8, "B", "C"))</f>
        <v>C</v>
      </c>
      <c r="H44" s="31" t="str">
        <f t="shared" si="0"/>
        <v>Medium</v>
      </c>
    </row>
    <row r="45" spans="1:8" ht="15" customHeight="1" x14ac:dyDescent="0.3">
      <c r="A45" s="4" t="s">
        <v>2545</v>
      </c>
      <c r="B45" s="4" t="s">
        <v>1750</v>
      </c>
      <c r="C45" s="4" t="s">
        <v>7221</v>
      </c>
      <c r="D45" s="4" t="s">
        <v>2160</v>
      </c>
      <c r="E45" s="15">
        <v>13</v>
      </c>
      <c r="F45" s="31">
        <v>39577</v>
      </c>
      <c r="G45" s="31" t="str">
        <f ca="1">IF(YEAR(TODAY())-YEAR(DIM_FLOWERSHOPS[[#This Row],[Founded]])&lt;=2, "A", IF(YEAR(TODAY())-YEAR(DIM_FLOWERSHOPS[[#This Row],[Founded]])&lt;=8, "B", "C"))</f>
        <v>C</v>
      </c>
      <c r="H45" s="31" t="str">
        <f t="shared" si="0"/>
        <v>Large</v>
      </c>
    </row>
    <row r="46" spans="1:8" ht="15" customHeight="1" x14ac:dyDescent="0.3">
      <c r="A46" s="4" t="s">
        <v>2447</v>
      </c>
      <c r="B46" s="4" t="s">
        <v>1742</v>
      </c>
      <c r="C46" s="4" t="s">
        <v>7220</v>
      </c>
      <c r="D46" s="4" t="s">
        <v>2199</v>
      </c>
      <c r="E46" s="15">
        <v>6</v>
      </c>
      <c r="F46" s="31">
        <v>42139</v>
      </c>
      <c r="G46" s="31" t="str">
        <f ca="1">IF(YEAR(TODAY())-YEAR(DIM_FLOWERSHOPS[[#This Row],[Founded]])&lt;=2, "A", IF(YEAR(TODAY())-YEAR(DIM_FLOWERSHOPS[[#This Row],[Founded]])&lt;=8, "B", "C"))</f>
        <v>C</v>
      </c>
      <c r="H46" s="31" t="str">
        <f t="shared" si="0"/>
        <v>Medium</v>
      </c>
    </row>
    <row r="47" spans="1:8" ht="15" customHeight="1" x14ac:dyDescent="0.3">
      <c r="A47" s="4" t="s">
        <v>2715</v>
      </c>
      <c r="B47" s="4" t="s">
        <v>2107</v>
      </c>
      <c r="C47" s="4" t="s">
        <v>7222</v>
      </c>
      <c r="D47" s="4" t="s">
        <v>2327</v>
      </c>
      <c r="E47" s="15">
        <v>15</v>
      </c>
      <c r="F47" s="31">
        <v>41567</v>
      </c>
      <c r="G47" s="31" t="str">
        <f ca="1">IF(YEAR(TODAY())-YEAR(DIM_FLOWERSHOPS[[#This Row],[Founded]])&lt;=2, "A", IF(YEAR(TODAY())-YEAR(DIM_FLOWERSHOPS[[#This Row],[Founded]])&lt;=8, "B", "C"))</f>
        <v>C</v>
      </c>
      <c r="H47" s="31" t="str">
        <f t="shared" si="0"/>
        <v>Large</v>
      </c>
    </row>
    <row r="48" spans="1:8" ht="15" customHeight="1" x14ac:dyDescent="0.3">
      <c r="A48" s="4" t="s">
        <v>2406</v>
      </c>
      <c r="B48" s="4" t="s">
        <v>1953</v>
      </c>
      <c r="C48" s="4" t="s">
        <v>7221</v>
      </c>
      <c r="D48" s="4" t="s">
        <v>2210</v>
      </c>
      <c r="E48" s="15">
        <v>20</v>
      </c>
      <c r="F48" s="31">
        <v>42405</v>
      </c>
      <c r="G48" s="31" t="str">
        <f ca="1">IF(YEAR(TODAY())-YEAR(DIM_FLOWERSHOPS[[#This Row],[Founded]])&lt;=2, "A", IF(YEAR(TODAY())-YEAR(DIM_FLOWERSHOPS[[#This Row],[Founded]])&lt;=8, "B", "C"))</f>
        <v>C</v>
      </c>
      <c r="H48" s="31" t="str">
        <f t="shared" si="0"/>
        <v>Large</v>
      </c>
    </row>
    <row r="49" spans="1:8" ht="15" customHeight="1" x14ac:dyDescent="0.3">
      <c r="A49" s="4" t="s">
        <v>2434</v>
      </c>
      <c r="B49" s="4" t="s">
        <v>1732</v>
      </c>
      <c r="C49" s="4" t="s">
        <v>7220</v>
      </c>
      <c r="D49" s="4" t="s">
        <v>2229</v>
      </c>
      <c r="E49" s="15">
        <v>4</v>
      </c>
      <c r="F49" s="31">
        <v>39442</v>
      </c>
      <c r="G49" s="31" t="str">
        <f ca="1">IF(YEAR(TODAY())-YEAR(DIM_FLOWERSHOPS[[#This Row],[Founded]])&lt;=2, "A", IF(YEAR(TODAY())-YEAR(DIM_FLOWERSHOPS[[#This Row],[Founded]])&lt;=8, "B", "C"))</f>
        <v>C</v>
      </c>
      <c r="H49" s="31" t="str">
        <f t="shared" si="0"/>
        <v>Small</v>
      </c>
    </row>
    <row r="50" spans="1:8" ht="15" customHeight="1" x14ac:dyDescent="0.3">
      <c r="A50" s="4" t="s">
        <v>2532</v>
      </c>
      <c r="B50" s="4" t="s">
        <v>1954</v>
      </c>
      <c r="C50" s="4" t="s">
        <v>7219</v>
      </c>
      <c r="D50" s="4" t="s">
        <v>2224</v>
      </c>
      <c r="E50" s="15">
        <v>17</v>
      </c>
      <c r="F50" s="31">
        <v>42538</v>
      </c>
      <c r="G50" s="31" t="str">
        <f ca="1">IF(YEAR(TODAY())-YEAR(DIM_FLOWERSHOPS[[#This Row],[Founded]])&lt;=2, "A", IF(YEAR(TODAY())-YEAR(DIM_FLOWERSHOPS[[#This Row],[Founded]])&lt;=8, "B", "C"))</f>
        <v>C</v>
      </c>
      <c r="H50" s="31" t="str">
        <f t="shared" si="0"/>
        <v>Large</v>
      </c>
    </row>
    <row r="51" spans="1:8" ht="15" customHeight="1" x14ac:dyDescent="0.3">
      <c r="A51" s="4" t="s">
        <v>2697</v>
      </c>
      <c r="B51" s="4" t="s">
        <v>2090</v>
      </c>
      <c r="C51" s="4" t="s">
        <v>7219</v>
      </c>
      <c r="D51" s="4" t="s">
        <v>2224</v>
      </c>
      <c r="E51" s="15">
        <v>17</v>
      </c>
      <c r="F51" s="31">
        <v>42986</v>
      </c>
      <c r="G51" s="31" t="str">
        <f ca="1">IF(YEAR(TODAY())-YEAR(DIM_FLOWERSHOPS[[#This Row],[Founded]])&lt;=2, "A", IF(YEAR(TODAY())-YEAR(DIM_FLOWERSHOPS[[#This Row],[Founded]])&lt;=8, "B", "C"))</f>
        <v>B</v>
      </c>
      <c r="H51" s="31" t="str">
        <f t="shared" si="0"/>
        <v>Large</v>
      </c>
    </row>
    <row r="52" spans="1:8" ht="15" customHeight="1" x14ac:dyDescent="0.3">
      <c r="A52" s="4" t="s">
        <v>2690</v>
      </c>
      <c r="B52" s="4" t="s">
        <v>2083</v>
      </c>
      <c r="C52" s="4" t="s">
        <v>7220</v>
      </c>
      <c r="D52" s="4" t="s">
        <v>2302</v>
      </c>
      <c r="E52" s="15">
        <v>16</v>
      </c>
      <c r="F52" s="31">
        <v>40136</v>
      </c>
      <c r="G52" s="31" t="str">
        <f ca="1">IF(YEAR(TODAY())-YEAR(DIM_FLOWERSHOPS[[#This Row],[Founded]])&lt;=2, "A", IF(YEAR(TODAY())-YEAR(DIM_FLOWERSHOPS[[#This Row],[Founded]])&lt;=8, "B", "C"))</f>
        <v>C</v>
      </c>
      <c r="H52" s="31" t="str">
        <f t="shared" si="0"/>
        <v>Large</v>
      </c>
    </row>
    <row r="53" spans="1:8" ht="15" customHeight="1" x14ac:dyDescent="0.3">
      <c r="A53" s="4" t="s">
        <v>2460</v>
      </c>
      <c r="B53" s="4" t="s">
        <v>1873</v>
      </c>
      <c r="C53" s="4" t="s">
        <v>7218</v>
      </c>
      <c r="D53" s="4" t="s">
        <v>2226</v>
      </c>
      <c r="E53" s="15">
        <v>5</v>
      </c>
      <c r="F53" s="31">
        <v>43339</v>
      </c>
      <c r="G53" s="31" t="str">
        <f ca="1">IF(YEAR(TODAY())-YEAR(DIM_FLOWERSHOPS[[#This Row],[Founded]])&lt;=2, "A", IF(YEAR(TODAY())-YEAR(DIM_FLOWERSHOPS[[#This Row],[Founded]])&lt;=8, "B", "C"))</f>
        <v>B</v>
      </c>
      <c r="H53" s="31" t="str">
        <f t="shared" si="0"/>
        <v>Small</v>
      </c>
    </row>
    <row r="54" spans="1:8" ht="15" customHeight="1" x14ac:dyDescent="0.3">
      <c r="A54" s="4" t="s">
        <v>2629</v>
      </c>
      <c r="B54" s="4" t="s">
        <v>2027</v>
      </c>
      <c r="C54" s="4" t="s">
        <v>7219</v>
      </c>
      <c r="D54" s="4" t="s">
        <v>2224</v>
      </c>
      <c r="E54" s="15">
        <v>12</v>
      </c>
      <c r="F54" s="31">
        <v>42613</v>
      </c>
      <c r="G54" s="31" t="str">
        <f ca="1">IF(YEAR(TODAY())-YEAR(DIM_FLOWERSHOPS[[#This Row],[Founded]])&lt;=2, "A", IF(YEAR(TODAY())-YEAR(DIM_FLOWERSHOPS[[#This Row],[Founded]])&lt;=8, "B", "C"))</f>
        <v>C</v>
      </c>
      <c r="H54" s="31" t="str">
        <f t="shared" si="0"/>
        <v>Large</v>
      </c>
    </row>
    <row r="55" spans="1:8" ht="15" customHeight="1" x14ac:dyDescent="0.3">
      <c r="A55" s="4" t="s">
        <v>2693</v>
      </c>
      <c r="B55" s="4" t="s">
        <v>2086</v>
      </c>
      <c r="C55" s="4" t="s">
        <v>7218</v>
      </c>
      <c r="D55" s="4" t="s">
        <v>2226</v>
      </c>
      <c r="E55" s="15">
        <v>20</v>
      </c>
      <c r="F55" s="31">
        <v>42376</v>
      </c>
      <c r="G55" s="31" t="str">
        <f ca="1">IF(YEAR(TODAY())-YEAR(DIM_FLOWERSHOPS[[#This Row],[Founded]])&lt;=2, "A", IF(YEAR(TODAY())-YEAR(DIM_FLOWERSHOPS[[#This Row],[Founded]])&lt;=8, "B", "C"))</f>
        <v>C</v>
      </c>
      <c r="H55" s="31" t="str">
        <f t="shared" si="0"/>
        <v>Large</v>
      </c>
    </row>
    <row r="56" spans="1:8" ht="15" customHeight="1" x14ac:dyDescent="0.3">
      <c r="A56" s="4" t="s">
        <v>2498</v>
      </c>
      <c r="B56" s="4" t="s">
        <v>1752</v>
      </c>
      <c r="C56" s="4" t="s">
        <v>7220</v>
      </c>
      <c r="D56" s="4" t="s">
        <v>2302</v>
      </c>
      <c r="E56" s="15">
        <v>14</v>
      </c>
      <c r="F56" s="31">
        <v>39760</v>
      </c>
      <c r="G56" s="31" t="str">
        <f ca="1">IF(YEAR(TODAY())-YEAR(DIM_FLOWERSHOPS[[#This Row],[Founded]])&lt;=2, "A", IF(YEAR(TODAY())-YEAR(DIM_FLOWERSHOPS[[#This Row],[Founded]])&lt;=8, "B", "C"))</f>
        <v>C</v>
      </c>
      <c r="H56" s="31" t="str">
        <f t="shared" si="0"/>
        <v>Large</v>
      </c>
    </row>
    <row r="57" spans="1:8" ht="15" customHeight="1" x14ac:dyDescent="0.3">
      <c r="A57" s="4" t="s">
        <v>2536</v>
      </c>
      <c r="B57" s="4" t="s">
        <v>1851</v>
      </c>
      <c r="C57" s="4" t="s">
        <v>7221</v>
      </c>
      <c r="D57" s="4" t="s">
        <v>2182</v>
      </c>
      <c r="E57" s="15">
        <v>3</v>
      </c>
      <c r="F57" s="31">
        <v>41994</v>
      </c>
      <c r="G57" s="31" t="str">
        <f ca="1">IF(YEAR(TODAY())-YEAR(DIM_FLOWERSHOPS[[#This Row],[Founded]])&lt;=2, "A", IF(YEAR(TODAY())-YEAR(DIM_FLOWERSHOPS[[#This Row],[Founded]])&lt;=8, "B", "C"))</f>
        <v>C</v>
      </c>
      <c r="H57" s="31" t="str">
        <f t="shared" si="0"/>
        <v>Small</v>
      </c>
    </row>
    <row r="58" spans="1:8" ht="15" customHeight="1" x14ac:dyDescent="0.3">
      <c r="A58" s="4" t="s">
        <v>2732</v>
      </c>
      <c r="B58" s="4" t="s">
        <v>2120</v>
      </c>
      <c r="C58" s="4" t="s">
        <v>7219</v>
      </c>
      <c r="D58" s="4" t="s">
        <v>2152</v>
      </c>
      <c r="E58" s="15">
        <v>20</v>
      </c>
      <c r="F58" s="31">
        <v>39544</v>
      </c>
      <c r="G58" s="31" t="str">
        <f ca="1">IF(YEAR(TODAY())-YEAR(DIM_FLOWERSHOPS[[#This Row],[Founded]])&lt;=2, "A", IF(YEAR(TODAY())-YEAR(DIM_FLOWERSHOPS[[#This Row],[Founded]])&lt;=8, "B", "C"))</f>
        <v>C</v>
      </c>
      <c r="H58" s="31" t="str">
        <f t="shared" si="0"/>
        <v>Large</v>
      </c>
    </row>
    <row r="59" spans="1:8" ht="15" customHeight="1" x14ac:dyDescent="0.3">
      <c r="A59" s="4" t="s">
        <v>2671</v>
      </c>
      <c r="B59" s="4" t="s">
        <v>2066</v>
      </c>
      <c r="C59" s="4" t="s">
        <v>7219</v>
      </c>
      <c r="D59" s="4" t="s">
        <v>2152</v>
      </c>
      <c r="E59" s="15">
        <v>8</v>
      </c>
      <c r="F59" s="31">
        <v>38780</v>
      </c>
      <c r="G59" s="31" t="str">
        <f ca="1">IF(YEAR(TODAY())-YEAR(DIM_FLOWERSHOPS[[#This Row],[Founded]])&lt;=2, "A", IF(YEAR(TODAY())-YEAR(DIM_FLOWERSHOPS[[#This Row],[Founded]])&lt;=8, "B", "C"))</f>
        <v>C</v>
      </c>
      <c r="H59" s="31" t="str">
        <f t="shared" si="0"/>
        <v>Medium</v>
      </c>
    </row>
    <row r="60" spans="1:8" ht="15" customHeight="1" x14ac:dyDescent="0.3">
      <c r="A60" s="4" t="s">
        <v>2543</v>
      </c>
      <c r="B60" s="4" t="s">
        <v>1945</v>
      </c>
      <c r="C60" s="4" t="s">
        <v>7218</v>
      </c>
      <c r="D60" s="4" t="s">
        <v>2223</v>
      </c>
      <c r="E60" s="15">
        <v>13</v>
      </c>
      <c r="F60" s="31">
        <v>43703</v>
      </c>
      <c r="G60" s="31" t="str">
        <f ca="1">IF(YEAR(TODAY())-YEAR(DIM_FLOWERSHOPS[[#This Row],[Founded]])&lt;=2, "A", IF(YEAR(TODAY())-YEAR(DIM_FLOWERSHOPS[[#This Row],[Founded]])&lt;=8, "B", "C"))</f>
        <v>B</v>
      </c>
      <c r="H60" s="31" t="str">
        <f t="shared" si="0"/>
        <v>Large</v>
      </c>
    </row>
    <row r="61" spans="1:8" ht="15" customHeight="1" x14ac:dyDescent="0.3">
      <c r="A61" s="4" t="s">
        <v>2735</v>
      </c>
      <c r="B61" s="4" t="s">
        <v>2122</v>
      </c>
      <c r="C61" s="4" t="s">
        <v>7218</v>
      </c>
      <c r="D61" s="4" t="s">
        <v>2223</v>
      </c>
      <c r="E61" s="15">
        <v>23</v>
      </c>
      <c r="F61" s="31">
        <v>41954</v>
      </c>
      <c r="G61" s="31" t="str">
        <f ca="1">IF(YEAR(TODAY())-YEAR(DIM_FLOWERSHOPS[[#This Row],[Founded]])&lt;=2, "A", IF(YEAR(TODAY())-YEAR(DIM_FLOWERSHOPS[[#This Row],[Founded]])&lt;=8, "B", "C"))</f>
        <v>C</v>
      </c>
      <c r="H61" s="31" t="str">
        <f t="shared" si="0"/>
        <v>Large</v>
      </c>
    </row>
    <row r="62" spans="1:8" ht="15" customHeight="1" x14ac:dyDescent="0.3">
      <c r="A62" s="4" t="s">
        <v>2452</v>
      </c>
      <c r="B62" s="4" t="s">
        <v>1892</v>
      </c>
      <c r="C62" s="4" t="s">
        <v>7219</v>
      </c>
      <c r="D62" s="4" t="s">
        <v>2152</v>
      </c>
      <c r="E62" s="15">
        <v>9</v>
      </c>
      <c r="F62" s="31">
        <v>40984</v>
      </c>
      <c r="G62" s="31" t="str">
        <f ca="1">IF(YEAR(TODAY())-YEAR(DIM_FLOWERSHOPS[[#This Row],[Founded]])&lt;=2, "A", IF(YEAR(TODAY())-YEAR(DIM_FLOWERSHOPS[[#This Row],[Founded]])&lt;=8, "B", "C"))</f>
        <v>C</v>
      </c>
      <c r="H62" s="31" t="str">
        <f t="shared" si="0"/>
        <v>Medium</v>
      </c>
    </row>
    <row r="63" spans="1:8" ht="15" customHeight="1" x14ac:dyDescent="0.3">
      <c r="A63" s="4" t="s">
        <v>2404</v>
      </c>
      <c r="B63" s="4" t="s">
        <v>1839</v>
      </c>
      <c r="C63" s="4" t="s">
        <v>7219</v>
      </c>
      <c r="D63" s="4" t="s">
        <v>2208</v>
      </c>
      <c r="E63" s="15">
        <v>23</v>
      </c>
      <c r="F63" s="31">
        <v>42750</v>
      </c>
      <c r="G63" s="31" t="str">
        <f ca="1">IF(YEAR(TODAY())-YEAR(DIM_FLOWERSHOPS[[#This Row],[Founded]])&lt;=2, "A", IF(YEAR(TODAY())-YEAR(DIM_FLOWERSHOPS[[#This Row],[Founded]])&lt;=8, "B", "C"))</f>
        <v>B</v>
      </c>
      <c r="H63" s="31" t="str">
        <f t="shared" si="0"/>
        <v>Large</v>
      </c>
    </row>
    <row r="64" spans="1:8" ht="15" customHeight="1" x14ac:dyDescent="0.3">
      <c r="A64" s="4" t="s">
        <v>2606</v>
      </c>
      <c r="B64" s="4" t="s">
        <v>1765</v>
      </c>
      <c r="C64" s="4" t="s">
        <v>7218</v>
      </c>
      <c r="D64" s="4" t="s">
        <v>2218</v>
      </c>
      <c r="E64" s="15">
        <v>13</v>
      </c>
      <c r="F64" s="31">
        <v>41078</v>
      </c>
      <c r="G64" s="31" t="str">
        <f ca="1">IF(YEAR(TODAY())-YEAR(DIM_FLOWERSHOPS[[#This Row],[Founded]])&lt;=2, "A", IF(YEAR(TODAY())-YEAR(DIM_FLOWERSHOPS[[#This Row],[Founded]])&lt;=8, "B", "C"))</f>
        <v>C</v>
      </c>
      <c r="H64" s="31" t="str">
        <f t="shared" si="0"/>
        <v>Large</v>
      </c>
    </row>
    <row r="65" spans="1:8" ht="15" customHeight="1" x14ac:dyDescent="0.3">
      <c r="A65" s="4" t="s">
        <v>2508</v>
      </c>
      <c r="B65" s="4" t="s">
        <v>2003</v>
      </c>
      <c r="C65" s="4" t="s">
        <v>7218</v>
      </c>
      <c r="D65" s="4" t="s">
        <v>2218</v>
      </c>
      <c r="E65" s="15">
        <v>5</v>
      </c>
      <c r="F65" s="31">
        <v>38892</v>
      </c>
      <c r="G65" s="31" t="str">
        <f ca="1">IF(YEAR(TODAY())-YEAR(DIM_FLOWERSHOPS[[#This Row],[Founded]])&lt;=2, "A", IF(YEAR(TODAY())-YEAR(DIM_FLOWERSHOPS[[#This Row],[Founded]])&lt;=8, "B", "C"))</f>
        <v>C</v>
      </c>
      <c r="H65" s="31" t="str">
        <f t="shared" si="0"/>
        <v>Small</v>
      </c>
    </row>
    <row r="66" spans="1:8" ht="15" customHeight="1" x14ac:dyDescent="0.3">
      <c r="A66" s="4" t="s">
        <v>2478</v>
      </c>
      <c r="B66" s="4" t="s">
        <v>1803</v>
      </c>
      <c r="C66" s="4" t="s">
        <v>7218</v>
      </c>
      <c r="D66" s="4" t="s">
        <v>2282</v>
      </c>
      <c r="E66" s="15">
        <v>14</v>
      </c>
      <c r="F66" s="31">
        <v>41877</v>
      </c>
      <c r="G66" s="31" t="str">
        <f ca="1">IF(YEAR(TODAY())-YEAR(DIM_FLOWERSHOPS[[#This Row],[Founded]])&lt;=2, "A", IF(YEAR(TODAY())-YEAR(DIM_FLOWERSHOPS[[#This Row],[Founded]])&lt;=8, "B", "C"))</f>
        <v>C</v>
      </c>
      <c r="H66" s="31" t="str">
        <f t="shared" ref="H66:H129" si="1">IF(E66&lt;=5, "Small", IF(E66&lt;=10, "Medium", "Large"))</f>
        <v>Large</v>
      </c>
    </row>
    <row r="67" spans="1:8" ht="15" customHeight="1" x14ac:dyDescent="0.3">
      <c r="A67" s="4" t="s">
        <v>2340</v>
      </c>
      <c r="B67" s="4" t="s">
        <v>1723</v>
      </c>
      <c r="C67" s="4" t="s">
        <v>7219</v>
      </c>
      <c r="D67" s="4" t="s">
        <v>2224</v>
      </c>
      <c r="E67" s="15">
        <v>4</v>
      </c>
      <c r="F67" s="31">
        <v>41546</v>
      </c>
      <c r="G67" s="31" t="str">
        <f ca="1">IF(YEAR(TODAY())-YEAR(DIM_FLOWERSHOPS[[#This Row],[Founded]])&lt;=2, "A", IF(YEAR(TODAY())-YEAR(DIM_FLOWERSHOPS[[#This Row],[Founded]])&lt;=8, "B", "C"))</f>
        <v>C</v>
      </c>
      <c r="H67" s="31" t="str">
        <f t="shared" si="1"/>
        <v>Small</v>
      </c>
    </row>
    <row r="68" spans="1:8" ht="15" customHeight="1" x14ac:dyDescent="0.3">
      <c r="A68" s="4" t="s">
        <v>2566</v>
      </c>
      <c r="B68" s="4" t="s">
        <v>1875</v>
      </c>
      <c r="C68" s="4" t="s">
        <v>7218</v>
      </c>
      <c r="D68" s="4" t="s">
        <v>2218</v>
      </c>
      <c r="E68" s="15">
        <v>23</v>
      </c>
      <c r="F68" s="31">
        <v>40574</v>
      </c>
      <c r="G68" s="31" t="str">
        <f ca="1">IF(YEAR(TODAY())-YEAR(DIM_FLOWERSHOPS[[#This Row],[Founded]])&lt;=2, "A", IF(YEAR(TODAY())-YEAR(DIM_FLOWERSHOPS[[#This Row],[Founded]])&lt;=8, "B", "C"))</f>
        <v>C</v>
      </c>
      <c r="H68" s="31" t="str">
        <f t="shared" si="1"/>
        <v>Large</v>
      </c>
    </row>
    <row r="69" spans="1:8" ht="15" customHeight="1" x14ac:dyDescent="0.3">
      <c r="A69" s="4" t="s">
        <v>2705</v>
      </c>
      <c r="B69" s="4" t="s">
        <v>2097</v>
      </c>
      <c r="C69" s="4" t="s">
        <v>7221</v>
      </c>
      <c r="D69" s="4" t="s">
        <v>2182</v>
      </c>
      <c r="E69" s="15">
        <v>18</v>
      </c>
      <c r="F69" s="31">
        <v>41478</v>
      </c>
      <c r="G69" s="31" t="str">
        <f ca="1">IF(YEAR(TODAY())-YEAR(DIM_FLOWERSHOPS[[#This Row],[Founded]])&lt;=2, "A", IF(YEAR(TODAY())-YEAR(DIM_FLOWERSHOPS[[#This Row],[Founded]])&lt;=8, "B", "C"))</f>
        <v>C</v>
      </c>
      <c r="H69" s="31" t="str">
        <f t="shared" si="1"/>
        <v>Large</v>
      </c>
    </row>
    <row r="70" spans="1:8" ht="15" customHeight="1" x14ac:dyDescent="0.3">
      <c r="A70" s="4" t="s">
        <v>2658</v>
      </c>
      <c r="B70" s="4" t="s">
        <v>2054</v>
      </c>
      <c r="C70" s="4" t="s">
        <v>7219</v>
      </c>
      <c r="D70" s="4" t="s">
        <v>2152</v>
      </c>
      <c r="E70" s="15">
        <v>21</v>
      </c>
      <c r="F70" s="31">
        <v>41767</v>
      </c>
      <c r="G70" s="31" t="str">
        <f ca="1">IF(YEAR(TODAY())-YEAR(DIM_FLOWERSHOPS[[#This Row],[Founded]])&lt;=2, "A", IF(YEAR(TODAY())-YEAR(DIM_FLOWERSHOPS[[#This Row],[Founded]])&lt;=8, "B", "C"))</f>
        <v>C</v>
      </c>
      <c r="H70" s="31" t="str">
        <f t="shared" si="1"/>
        <v>Large</v>
      </c>
    </row>
    <row r="71" spans="1:8" ht="15" customHeight="1" x14ac:dyDescent="0.3">
      <c r="A71" s="4" t="s">
        <v>2425</v>
      </c>
      <c r="B71" s="4" t="s">
        <v>1946</v>
      </c>
      <c r="C71" s="4" t="s">
        <v>7220</v>
      </c>
      <c r="D71" s="4" t="s">
        <v>2229</v>
      </c>
      <c r="E71" s="15">
        <v>6</v>
      </c>
      <c r="F71" s="31">
        <v>42430</v>
      </c>
      <c r="G71" s="31" t="str">
        <f ca="1">IF(YEAR(TODAY())-YEAR(DIM_FLOWERSHOPS[[#This Row],[Founded]])&lt;=2, "A", IF(YEAR(TODAY())-YEAR(DIM_FLOWERSHOPS[[#This Row],[Founded]])&lt;=8, "B", "C"))</f>
        <v>C</v>
      </c>
      <c r="H71" s="31" t="str">
        <f t="shared" si="1"/>
        <v>Medium</v>
      </c>
    </row>
    <row r="72" spans="1:8" ht="15" customHeight="1" x14ac:dyDescent="0.3">
      <c r="A72" s="4" t="s">
        <v>2382</v>
      </c>
      <c r="B72" s="4" t="s">
        <v>1913</v>
      </c>
      <c r="C72" s="4" t="s">
        <v>7219</v>
      </c>
      <c r="D72" s="4" t="s">
        <v>2284</v>
      </c>
      <c r="E72" s="15">
        <v>9</v>
      </c>
      <c r="F72" s="31">
        <v>39804</v>
      </c>
      <c r="G72" s="31" t="str">
        <f ca="1">IF(YEAR(TODAY())-YEAR(DIM_FLOWERSHOPS[[#This Row],[Founded]])&lt;=2, "A", IF(YEAR(TODAY())-YEAR(DIM_FLOWERSHOPS[[#This Row],[Founded]])&lt;=8, "B", "C"))</f>
        <v>C</v>
      </c>
      <c r="H72" s="31" t="str">
        <f t="shared" si="1"/>
        <v>Medium</v>
      </c>
    </row>
    <row r="73" spans="1:8" ht="15" customHeight="1" x14ac:dyDescent="0.3">
      <c r="A73" s="4" t="s">
        <v>2647</v>
      </c>
      <c r="B73" s="4" t="s">
        <v>2043</v>
      </c>
      <c r="C73" s="4" t="s">
        <v>7220</v>
      </c>
      <c r="D73" s="4" t="s">
        <v>2193</v>
      </c>
      <c r="E73" s="15">
        <v>16</v>
      </c>
      <c r="F73" s="31">
        <v>44374</v>
      </c>
      <c r="G73" s="31" t="str">
        <f ca="1">IF(YEAR(TODAY())-YEAR(DIM_FLOWERSHOPS[[#This Row],[Founded]])&lt;=2, "A", IF(YEAR(TODAY())-YEAR(DIM_FLOWERSHOPS[[#This Row],[Founded]])&lt;=8, "B", "C"))</f>
        <v>B</v>
      </c>
      <c r="H73" s="31" t="str">
        <f t="shared" si="1"/>
        <v>Large</v>
      </c>
    </row>
    <row r="74" spans="1:8" ht="15" customHeight="1" x14ac:dyDescent="0.3">
      <c r="A74" s="4" t="s">
        <v>2560</v>
      </c>
      <c r="B74" s="4" t="s">
        <v>1878</v>
      </c>
      <c r="C74" s="4" t="s">
        <v>7220</v>
      </c>
      <c r="D74" s="4" t="s">
        <v>2229</v>
      </c>
      <c r="E74" s="15">
        <v>13</v>
      </c>
      <c r="F74" s="31">
        <v>43912</v>
      </c>
      <c r="G74" s="31" t="str">
        <f ca="1">IF(YEAR(TODAY())-YEAR(DIM_FLOWERSHOPS[[#This Row],[Founded]])&lt;=2, "A", IF(YEAR(TODAY())-YEAR(DIM_FLOWERSHOPS[[#This Row],[Founded]])&lt;=8, "B", "C"))</f>
        <v>B</v>
      </c>
      <c r="H74" s="31" t="str">
        <f t="shared" si="1"/>
        <v>Large</v>
      </c>
    </row>
    <row r="75" spans="1:8" ht="15" customHeight="1" x14ac:dyDescent="0.3">
      <c r="A75" s="4" t="s">
        <v>2665</v>
      </c>
      <c r="B75" s="4" t="s">
        <v>2061</v>
      </c>
      <c r="C75" s="4" t="s">
        <v>7222</v>
      </c>
      <c r="D75" s="4" t="s">
        <v>2277</v>
      </c>
      <c r="E75" s="15">
        <v>20</v>
      </c>
      <c r="F75" s="31">
        <v>40348</v>
      </c>
      <c r="G75" s="31" t="str">
        <f ca="1">IF(YEAR(TODAY())-YEAR(DIM_FLOWERSHOPS[[#This Row],[Founded]])&lt;=2, "A", IF(YEAR(TODAY())-YEAR(DIM_FLOWERSHOPS[[#This Row],[Founded]])&lt;=8, "B", "C"))</f>
        <v>C</v>
      </c>
      <c r="H75" s="31" t="str">
        <f t="shared" si="1"/>
        <v>Large</v>
      </c>
    </row>
    <row r="76" spans="1:8" ht="15" customHeight="1" x14ac:dyDescent="0.3">
      <c r="A76" s="4" t="s">
        <v>2630</v>
      </c>
      <c r="B76" s="4" t="s">
        <v>2028</v>
      </c>
      <c r="C76" s="4" t="s">
        <v>7219</v>
      </c>
      <c r="D76" s="4" t="s">
        <v>2152</v>
      </c>
      <c r="E76" s="15">
        <v>20</v>
      </c>
      <c r="F76" s="31">
        <v>41287</v>
      </c>
      <c r="G76" s="31" t="str">
        <f ca="1">IF(YEAR(TODAY())-YEAR(DIM_FLOWERSHOPS[[#This Row],[Founded]])&lt;=2, "A", IF(YEAR(TODAY())-YEAR(DIM_FLOWERSHOPS[[#This Row],[Founded]])&lt;=8, "B", "C"))</f>
        <v>C</v>
      </c>
      <c r="H76" s="31" t="str">
        <f t="shared" si="1"/>
        <v>Large</v>
      </c>
    </row>
    <row r="77" spans="1:8" ht="15" customHeight="1" x14ac:dyDescent="0.3">
      <c r="A77" s="4" t="s">
        <v>2698</v>
      </c>
      <c r="B77" s="4" t="s">
        <v>2091</v>
      </c>
      <c r="C77" s="4" t="s">
        <v>7218</v>
      </c>
      <c r="D77" s="4" t="s">
        <v>2226</v>
      </c>
      <c r="E77" s="15">
        <v>22</v>
      </c>
      <c r="F77" s="31">
        <v>39281</v>
      </c>
      <c r="G77" s="31" t="str">
        <f ca="1">IF(YEAR(TODAY())-YEAR(DIM_FLOWERSHOPS[[#This Row],[Founded]])&lt;=2, "A", IF(YEAR(TODAY())-YEAR(DIM_FLOWERSHOPS[[#This Row],[Founded]])&lt;=8, "B", "C"))</f>
        <v>C</v>
      </c>
      <c r="H77" s="31" t="str">
        <f t="shared" si="1"/>
        <v>Large</v>
      </c>
    </row>
    <row r="78" spans="1:8" ht="15" customHeight="1" x14ac:dyDescent="0.3">
      <c r="A78" s="4" t="s">
        <v>2449</v>
      </c>
      <c r="B78" s="4" t="s">
        <v>1988</v>
      </c>
      <c r="C78" s="4" t="s">
        <v>7221</v>
      </c>
      <c r="D78" s="4" t="s">
        <v>2253</v>
      </c>
      <c r="E78" s="15">
        <v>12</v>
      </c>
      <c r="F78" s="31">
        <v>39472</v>
      </c>
      <c r="G78" s="31" t="str">
        <f ca="1">IF(YEAR(TODAY())-YEAR(DIM_FLOWERSHOPS[[#This Row],[Founded]])&lt;=2, "A", IF(YEAR(TODAY())-YEAR(DIM_FLOWERSHOPS[[#This Row],[Founded]])&lt;=8, "B", "C"))</f>
        <v>C</v>
      </c>
      <c r="H78" s="31" t="str">
        <f t="shared" si="1"/>
        <v>Large</v>
      </c>
    </row>
    <row r="79" spans="1:8" ht="15" customHeight="1" x14ac:dyDescent="0.3">
      <c r="A79" s="4" t="s">
        <v>2701</v>
      </c>
      <c r="B79" s="4" t="s">
        <v>2094</v>
      </c>
      <c r="C79" s="4" t="s">
        <v>7220</v>
      </c>
      <c r="D79" s="4" t="s">
        <v>2313</v>
      </c>
      <c r="E79" s="15">
        <v>17</v>
      </c>
      <c r="F79" s="31">
        <v>44263</v>
      </c>
      <c r="G79" s="31" t="str">
        <f ca="1">IF(YEAR(TODAY())-YEAR(DIM_FLOWERSHOPS[[#This Row],[Founded]])&lt;=2, "A", IF(YEAR(TODAY())-YEAR(DIM_FLOWERSHOPS[[#This Row],[Founded]])&lt;=8, "B", "C"))</f>
        <v>B</v>
      </c>
      <c r="H79" s="31" t="str">
        <f t="shared" si="1"/>
        <v>Large</v>
      </c>
    </row>
    <row r="80" spans="1:8" ht="15" customHeight="1" x14ac:dyDescent="0.3">
      <c r="A80" s="4" t="s">
        <v>2355</v>
      </c>
      <c r="B80" s="4" t="s">
        <v>2008</v>
      </c>
      <c r="C80" s="4" t="s">
        <v>7219</v>
      </c>
      <c r="D80" s="4" t="s">
        <v>2224</v>
      </c>
      <c r="E80" s="15">
        <v>10</v>
      </c>
      <c r="F80" s="31">
        <v>42753</v>
      </c>
      <c r="G80" s="31" t="str">
        <f ca="1">IF(YEAR(TODAY())-YEAR(DIM_FLOWERSHOPS[[#This Row],[Founded]])&lt;=2, "A", IF(YEAR(TODAY())-YEAR(DIM_FLOWERSHOPS[[#This Row],[Founded]])&lt;=8, "B", "C"))</f>
        <v>B</v>
      </c>
      <c r="H80" s="31" t="str">
        <f t="shared" si="1"/>
        <v>Medium</v>
      </c>
    </row>
    <row r="81" spans="1:8" ht="15" customHeight="1" x14ac:dyDescent="0.3">
      <c r="A81" s="4" t="s">
        <v>2360</v>
      </c>
      <c r="B81" s="4" t="s">
        <v>1978</v>
      </c>
      <c r="C81" s="4" t="s">
        <v>7219</v>
      </c>
      <c r="D81" s="4" t="s">
        <v>2202</v>
      </c>
      <c r="E81" s="15">
        <v>8</v>
      </c>
      <c r="F81" s="31">
        <v>41506</v>
      </c>
      <c r="G81" s="31" t="str">
        <f ca="1">IF(YEAR(TODAY())-YEAR(DIM_FLOWERSHOPS[[#This Row],[Founded]])&lt;=2, "A", IF(YEAR(TODAY())-YEAR(DIM_FLOWERSHOPS[[#This Row],[Founded]])&lt;=8, "B", "C"))</f>
        <v>C</v>
      </c>
      <c r="H81" s="31" t="str">
        <f t="shared" si="1"/>
        <v>Medium</v>
      </c>
    </row>
    <row r="82" spans="1:8" ht="15" customHeight="1" x14ac:dyDescent="0.3">
      <c r="A82" s="4" t="s">
        <v>2385</v>
      </c>
      <c r="B82" s="4" t="s">
        <v>1927</v>
      </c>
      <c r="C82" s="4" t="s">
        <v>7221</v>
      </c>
      <c r="D82" s="4" t="s">
        <v>2160</v>
      </c>
      <c r="E82" s="15">
        <v>13</v>
      </c>
      <c r="F82" s="31">
        <v>44317</v>
      </c>
      <c r="G82" s="31" t="str">
        <f ca="1">IF(YEAR(TODAY())-YEAR(DIM_FLOWERSHOPS[[#This Row],[Founded]])&lt;=2, "A", IF(YEAR(TODAY())-YEAR(DIM_FLOWERSHOPS[[#This Row],[Founded]])&lt;=8, "B", "C"))</f>
        <v>B</v>
      </c>
      <c r="H82" s="31" t="str">
        <f t="shared" si="1"/>
        <v>Large</v>
      </c>
    </row>
    <row r="83" spans="1:8" ht="15" customHeight="1" x14ac:dyDescent="0.3">
      <c r="A83" s="4" t="s">
        <v>2577</v>
      </c>
      <c r="B83" s="4" t="s">
        <v>1837</v>
      </c>
      <c r="C83" s="4" t="s">
        <v>7221</v>
      </c>
      <c r="D83" s="4" t="s">
        <v>2160</v>
      </c>
      <c r="E83" s="15">
        <v>18</v>
      </c>
      <c r="F83" s="31">
        <v>41353</v>
      </c>
      <c r="G83" s="31" t="str">
        <f ca="1">IF(YEAR(TODAY())-YEAR(DIM_FLOWERSHOPS[[#This Row],[Founded]])&lt;=2, "A", IF(YEAR(TODAY())-YEAR(DIM_FLOWERSHOPS[[#This Row],[Founded]])&lt;=8, "B", "C"))</f>
        <v>C</v>
      </c>
      <c r="H83" s="31" t="str">
        <f t="shared" si="1"/>
        <v>Large</v>
      </c>
    </row>
    <row r="84" spans="1:8" ht="15" customHeight="1" x14ac:dyDescent="0.3">
      <c r="A84" s="4" t="s">
        <v>2616</v>
      </c>
      <c r="B84" s="4" t="s">
        <v>2017</v>
      </c>
      <c r="C84" s="4" t="s">
        <v>7218</v>
      </c>
      <c r="D84" s="4" t="s">
        <v>2218</v>
      </c>
      <c r="E84" s="15">
        <v>21</v>
      </c>
      <c r="F84" s="31">
        <v>43903</v>
      </c>
      <c r="G84" s="31" t="str">
        <f ca="1">IF(YEAR(TODAY())-YEAR(DIM_FLOWERSHOPS[[#This Row],[Founded]])&lt;=2, "A", IF(YEAR(TODAY())-YEAR(DIM_FLOWERSHOPS[[#This Row],[Founded]])&lt;=8, "B", "C"))</f>
        <v>B</v>
      </c>
      <c r="H84" s="31" t="str">
        <f t="shared" si="1"/>
        <v>Large</v>
      </c>
    </row>
    <row r="85" spans="1:8" ht="15" customHeight="1" x14ac:dyDescent="0.3">
      <c r="A85" s="4" t="s">
        <v>2730</v>
      </c>
      <c r="B85" s="4" t="s">
        <v>2119</v>
      </c>
      <c r="C85" s="4" t="s">
        <v>7218</v>
      </c>
      <c r="D85" s="4" t="s">
        <v>2223</v>
      </c>
      <c r="E85" s="15">
        <v>21</v>
      </c>
      <c r="F85" s="31">
        <v>38740</v>
      </c>
      <c r="G85" s="31" t="str">
        <f ca="1">IF(YEAR(TODAY())-YEAR(DIM_FLOWERSHOPS[[#This Row],[Founded]])&lt;=2, "A", IF(YEAR(TODAY())-YEAR(DIM_FLOWERSHOPS[[#This Row],[Founded]])&lt;=8, "B", "C"))</f>
        <v>C</v>
      </c>
      <c r="H85" s="31" t="str">
        <f t="shared" si="1"/>
        <v>Large</v>
      </c>
    </row>
    <row r="86" spans="1:8" ht="15" customHeight="1" x14ac:dyDescent="0.3">
      <c r="A86" s="4" t="s">
        <v>2503</v>
      </c>
      <c r="B86" s="4" t="s">
        <v>1928</v>
      </c>
      <c r="C86" s="4" t="s">
        <v>7222</v>
      </c>
      <c r="D86" s="4" t="s">
        <v>2307</v>
      </c>
      <c r="E86" s="15">
        <v>18</v>
      </c>
      <c r="F86" s="31">
        <v>38907</v>
      </c>
      <c r="G86" s="31" t="str">
        <f ca="1">IF(YEAR(TODAY())-YEAR(DIM_FLOWERSHOPS[[#This Row],[Founded]])&lt;=2, "A", IF(YEAR(TODAY())-YEAR(DIM_FLOWERSHOPS[[#This Row],[Founded]])&lt;=8, "B", "C"))</f>
        <v>C</v>
      </c>
      <c r="H86" s="31" t="str">
        <f t="shared" si="1"/>
        <v>Large</v>
      </c>
    </row>
    <row r="87" spans="1:8" ht="15" customHeight="1" x14ac:dyDescent="0.3">
      <c r="A87" s="4" t="s">
        <v>2757</v>
      </c>
      <c r="B87" s="4" t="s">
        <v>2141</v>
      </c>
      <c r="C87" s="4" t="s">
        <v>7222</v>
      </c>
      <c r="D87" s="4" t="s">
        <v>2177</v>
      </c>
      <c r="E87" s="15">
        <v>12</v>
      </c>
      <c r="F87" s="31">
        <v>40125</v>
      </c>
      <c r="G87" s="31" t="str">
        <f ca="1">IF(YEAR(TODAY())-YEAR(DIM_FLOWERSHOPS[[#This Row],[Founded]])&lt;=2, "A", IF(YEAR(TODAY())-YEAR(DIM_FLOWERSHOPS[[#This Row],[Founded]])&lt;=8, "B", "C"))</f>
        <v>C</v>
      </c>
      <c r="H87" s="31" t="str">
        <f t="shared" si="1"/>
        <v>Large</v>
      </c>
    </row>
    <row r="88" spans="1:8" ht="15" customHeight="1" x14ac:dyDescent="0.3">
      <c r="A88" s="4" t="s">
        <v>2471</v>
      </c>
      <c r="B88" s="4" t="s">
        <v>1876</v>
      </c>
      <c r="C88" s="4" t="s">
        <v>7221</v>
      </c>
      <c r="D88" s="4" t="s">
        <v>2275</v>
      </c>
      <c r="E88" s="15">
        <v>4</v>
      </c>
      <c r="F88" s="31">
        <v>42647</v>
      </c>
      <c r="G88" s="31" t="str">
        <f ca="1">IF(YEAR(TODAY())-YEAR(DIM_FLOWERSHOPS[[#This Row],[Founded]])&lt;=2, "A", IF(YEAR(TODAY())-YEAR(DIM_FLOWERSHOPS[[#This Row],[Founded]])&lt;=8, "B", "C"))</f>
        <v>C</v>
      </c>
      <c r="H88" s="31" t="str">
        <f t="shared" si="1"/>
        <v>Small</v>
      </c>
    </row>
    <row r="89" spans="1:8" ht="15" customHeight="1" x14ac:dyDescent="0.3">
      <c r="A89" s="4" t="s">
        <v>2588</v>
      </c>
      <c r="B89" s="4" t="s">
        <v>1993</v>
      </c>
      <c r="C89" s="4" t="s">
        <v>2151</v>
      </c>
      <c r="D89" s="4" t="s">
        <v>2200</v>
      </c>
      <c r="E89" s="15">
        <v>17</v>
      </c>
      <c r="F89" s="31">
        <v>43837</v>
      </c>
      <c r="G89" s="31" t="str">
        <f ca="1">IF(YEAR(TODAY())-YEAR(DIM_FLOWERSHOPS[[#This Row],[Founded]])&lt;=2, "A", IF(YEAR(TODAY())-YEAR(DIM_FLOWERSHOPS[[#This Row],[Founded]])&lt;=8, "B", "C"))</f>
        <v>B</v>
      </c>
      <c r="H89" s="31" t="str">
        <f t="shared" si="1"/>
        <v>Large</v>
      </c>
    </row>
    <row r="90" spans="1:8" ht="15" customHeight="1" x14ac:dyDescent="0.3">
      <c r="A90" s="4" t="s">
        <v>2493</v>
      </c>
      <c r="B90" s="4" t="s">
        <v>1823</v>
      </c>
      <c r="C90" s="4" t="s">
        <v>7218</v>
      </c>
      <c r="D90" s="4" t="s">
        <v>2218</v>
      </c>
      <c r="E90" s="15">
        <v>10</v>
      </c>
      <c r="F90" s="31">
        <v>41156</v>
      </c>
      <c r="G90" s="31" t="str">
        <f ca="1">IF(YEAR(TODAY())-YEAR(DIM_FLOWERSHOPS[[#This Row],[Founded]])&lt;=2, "A", IF(YEAR(TODAY())-YEAR(DIM_FLOWERSHOPS[[#This Row],[Founded]])&lt;=8, "B", "C"))</f>
        <v>C</v>
      </c>
      <c r="H90" s="31" t="str">
        <f t="shared" si="1"/>
        <v>Medium</v>
      </c>
    </row>
    <row r="91" spans="1:8" ht="15" customHeight="1" x14ac:dyDescent="0.3">
      <c r="A91" s="4" t="s">
        <v>2743</v>
      </c>
      <c r="B91" s="4" t="s">
        <v>2128</v>
      </c>
      <c r="C91" s="4" t="s">
        <v>7222</v>
      </c>
      <c r="D91" s="4" t="s">
        <v>2163</v>
      </c>
      <c r="E91" s="15">
        <v>5</v>
      </c>
      <c r="F91" s="31">
        <v>43394</v>
      </c>
      <c r="G91" s="31" t="str">
        <f ca="1">IF(YEAR(TODAY())-YEAR(DIM_FLOWERSHOPS[[#This Row],[Founded]])&lt;=2, "A", IF(YEAR(TODAY())-YEAR(DIM_FLOWERSHOPS[[#This Row],[Founded]])&lt;=8, "B", "C"))</f>
        <v>B</v>
      </c>
      <c r="H91" s="31" t="str">
        <f t="shared" si="1"/>
        <v>Small</v>
      </c>
    </row>
    <row r="92" spans="1:8" ht="15" customHeight="1" x14ac:dyDescent="0.3">
      <c r="A92" s="4" t="s">
        <v>2586</v>
      </c>
      <c r="B92" s="4" t="s">
        <v>1766</v>
      </c>
      <c r="C92" s="4" t="s">
        <v>7220</v>
      </c>
      <c r="D92" s="4" t="s">
        <v>2229</v>
      </c>
      <c r="E92" s="15">
        <v>11</v>
      </c>
      <c r="F92" s="31">
        <v>39012</v>
      </c>
      <c r="G92" s="31" t="str">
        <f ca="1">IF(YEAR(TODAY())-YEAR(DIM_FLOWERSHOPS[[#This Row],[Founded]])&lt;=2, "A", IF(YEAR(TODAY())-YEAR(DIM_FLOWERSHOPS[[#This Row],[Founded]])&lt;=8, "B", "C"))</f>
        <v>C</v>
      </c>
      <c r="H92" s="31" t="str">
        <f t="shared" si="1"/>
        <v>Large</v>
      </c>
    </row>
    <row r="93" spans="1:8" ht="15" customHeight="1" x14ac:dyDescent="0.3">
      <c r="A93" s="4" t="s">
        <v>2521</v>
      </c>
      <c r="B93" s="4" t="s">
        <v>1987</v>
      </c>
      <c r="C93" s="4" t="s">
        <v>7219</v>
      </c>
      <c r="D93" s="4" t="s">
        <v>2325</v>
      </c>
      <c r="E93" s="15">
        <v>9</v>
      </c>
      <c r="F93" s="31">
        <v>41475</v>
      </c>
      <c r="G93" s="31" t="str">
        <f ca="1">IF(YEAR(TODAY())-YEAR(DIM_FLOWERSHOPS[[#This Row],[Founded]])&lt;=2, "A", IF(YEAR(TODAY())-YEAR(DIM_FLOWERSHOPS[[#This Row],[Founded]])&lt;=8, "B", "C"))</f>
        <v>C</v>
      </c>
      <c r="H93" s="31" t="str">
        <f t="shared" si="1"/>
        <v>Medium</v>
      </c>
    </row>
    <row r="94" spans="1:8" ht="15" customHeight="1" x14ac:dyDescent="0.3">
      <c r="A94" s="4" t="s">
        <v>2400</v>
      </c>
      <c r="B94" s="4" t="s">
        <v>1874</v>
      </c>
      <c r="C94" s="4" t="s">
        <v>7220</v>
      </c>
      <c r="D94" s="4" t="s">
        <v>2193</v>
      </c>
      <c r="E94" s="15">
        <v>14</v>
      </c>
      <c r="F94" s="31">
        <v>41181</v>
      </c>
      <c r="G94" s="31" t="str">
        <f ca="1">IF(YEAR(TODAY())-YEAR(DIM_FLOWERSHOPS[[#This Row],[Founded]])&lt;=2, "A", IF(YEAR(TODAY())-YEAR(DIM_FLOWERSHOPS[[#This Row],[Founded]])&lt;=8, "B", "C"))</f>
        <v>C</v>
      </c>
      <c r="H94" s="31" t="str">
        <f t="shared" si="1"/>
        <v>Large</v>
      </c>
    </row>
    <row r="95" spans="1:8" ht="15" customHeight="1" x14ac:dyDescent="0.3">
      <c r="A95" s="4" t="s">
        <v>2504</v>
      </c>
      <c r="B95" s="4" t="s">
        <v>1886</v>
      </c>
      <c r="C95" s="4" t="s">
        <v>7219</v>
      </c>
      <c r="D95" s="4" t="s">
        <v>2325</v>
      </c>
      <c r="E95" s="15">
        <v>4</v>
      </c>
      <c r="F95" s="31">
        <v>39793</v>
      </c>
      <c r="G95" s="31" t="str">
        <f ca="1">IF(YEAR(TODAY())-YEAR(DIM_FLOWERSHOPS[[#This Row],[Founded]])&lt;=2, "A", IF(YEAR(TODAY())-YEAR(DIM_FLOWERSHOPS[[#This Row],[Founded]])&lt;=8, "B", "C"))</f>
        <v>C</v>
      </c>
      <c r="H95" s="31" t="str">
        <f t="shared" si="1"/>
        <v>Small</v>
      </c>
    </row>
    <row r="96" spans="1:8" ht="15" customHeight="1" x14ac:dyDescent="0.3">
      <c r="A96" s="4" t="s">
        <v>2433</v>
      </c>
      <c r="B96" s="4" t="s">
        <v>1957</v>
      </c>
      <c r="C96" s="4" t="s">
        <v>7218</v>
      </c>
      <c r="D96" s="4" t="s">
        <v>2218</v>
      </c>
      <c r="E96" s="15">
        <v>4</v>
      </c>
      <c r="F96" s="31">
        <v>42948</v>
      </c>
      <c r="G96" s="31" t="str">
        <f ca="1">IF(YEAR(TODAY())-YEAR(DIM_FLOWERSHOPS[[#This Row],[Founded]])&lt;=2, "A", IF(YEAR(TODAY())-YEAR(DIM_FLOWERSHOPS[[#This Row],[Founded]])&lt;=8, "B", "C"))</f>
        <v>B</v>
      </c>
      <c r="H96" s="31" t="str">
        <f t="shared" si="1"/>
        <v>Small</v>
      </c>
    </row>
    <row r="97" spans="1:8" ht="15" customHeight="1" x14ac:dyDescent="0.3">
      <c r="A97" s="4" t="s">
        <v>2654</v>
      </c>
      <c r="B97" s="4" t="s">
        <v>2050</v>
      </c>
      <c r="C97" s="4" t="s">
        <v>2151</v>
      </c>
      <c r="D97" s="4" t="s">
        <v>2266</v>
      </c>
      <c r="E97" s="15">
        <v>21</v>
      </c>
      <c r="F97" s="31">
        <v>38798</v>
      </c>
      <c r="G97" s="31" t="str">
        <f ca="1">IF(YEAR(TODAY())-YEAR(DIM_FLOWERSHOPS[[#This Row],[Founded]])&lt;=2, "A", IF(YEAR(TODAY())-YEAR(DIM_FLOWERSHOPS[[#This Row],[Founded]])&lt;=8, "B", "C"))</f>
        <v>C</v>
      </c>
      <c r="H97" s="31" t="str">
        <f t="shared" si="1"/>
        <v>Large</v>
      </c>
    </row>
    <row r="98" spans="1:8" ht="15" customHeight="1" x14ac:dyDescent="0.3">
      <c r="A98" s="4" t="s">
        <v>2593</v>
      </c>
      <c r="B98" s="4" t="s">
        <v>1981</v>
      </c>
      <c r="C98" s="4" t="s">
        <v>7218</v>
      </c>
      <c r="D98" s="4" t="s">
        <v>2218</v>
      </c>
      <c r="E98" s="15">
        <v>22</v>
      </c>
      <c r="F98" s="31">
        <v>42262</v>
      </c>
      <c r="G98" s="31" t="str">
        <f ca="1">IF(YEAR(TODAY())-YEAR(DIM_FLOWERSHOPS[[#This Row],[Founded]])&lt;=2, "A", IF(YEAR(TODAY())-YEAR(DIM_FLOWERSHOPS[[#This Row],[Founded]])&lt;=8, "B", "C"))</f>
        <v>C</v>
      </c>
      <c r="H98" s="31" t="str">
        <f t="shared" si="1"/>
        <v>Large</v>
      </c>
    </row>
    <row r="99" spans="1:8" ht="15" customHeight="1" x14ac:dyDescent="0.3">
      <c r="A99" s="4" t="s">
        <v>2628</v>
      </c>
      <c r="B99" s="4" t="s">
        <v>2026</v>
      </c>
      <c r="C99" s="4" t="s">
        <v>7220</v>
      </c>
      <c r="D99" s="4" t="s">
        <v>2193</v>
      </c>
      <c r="E99" s="15">
        <v>21</v>
      </c>
      <c r="F99" s="31">
        <v>42370</v>
      </c>
      <c r="G99" s="31" t="str">
        <f ca="1">IF(YEAR(TODAY())-YEAR(DIM_FLOWERSHOPS[[#This Row],[Founded]])&lt;=2, "A", IF(YEAR(TODAY())-YEAR(DIM_FLOWERSHOPS[[#This Row],[Founded]])&lt;=8, "B", "C"))</f>
        <v>C</v>
      </c>
      <c r="H99" s="31" t="str">
        <f t="shared" si="1"/>
        <v>Large</v>
      </c>
    </row>
    <row r="100" spans="1:8" ht="15" customHeight="1" x14ac:dyDescent="0.3">
      <c r="A100" s="4" t="s">
        <v>2450</v>
      </c>
      <c r="B100" s="4" t="s">
        <v>1753</v>
      </c>
      <c r="C100" s="4" t="s">
        <v>2151</v>
      </c>
      <c r="D100" s="4" t="s">
        <v>2151</v>
      </c>
      <c r="E100" s="15">
        <v>17</v>
      </c>
      <c r="F100" s="31">
        <v>40311</v>
      </c>
      <c r="G100" s="31" t="str">
        <f ca="1">IF(YEAR(TODAY())-YEAR(DIM_FLOWERSHOPS[[#This Row],[Founded]])&lt;=2, "A", IF(YEAR(TODAY())-YEAR(DIM_FLOWERSHOPS[[#This Row],[Founded]])&lt;=8, "B", "C"))</f>
        <v>C</v>
      </c>
      <c r="H100" s="31" t="str">
        <f t="shared" si="1"/>
        <v>Large</v>
      </c>
    </row>
    <row r="101" spans="1:8" ht="15" customHeight="1" x14ac:dyDescent="0.3">
      <c r="A101" s="4" t="s">
        <v>2476</v>
      </c>
      <c r="B101" s="4" t="s">
        <v>1976</v>
      </c>
      <c r="C101" s="4" t="s">
        <v>7219</v>
      </c>
      <c r="D101" s="4" t="s">
        <v>2325</v>
      </c>
      <c r="E101" s="15">
        <v>5</v>
      </c>
      <c r="F101" s="31">
        <v>41383</v>
      </c>
      <c r="G101" s="31" t="str">
        <f ca="1">IF(YEAR(TODAY())-YEAR(DIM_FLOWERSHOPS[[#This Row],[Founded]])&lt;=2, "A", IF(YEAR(TODAY())-YEAR(DIM_FLOWERSHOPS[[#This Row],[Founded]])&lt;=8, "B", "C"))</f>
        <v>C</v>
      </c>
      <c r="H101" s="31" t="str">
        <f t="shared" si="1"/>
        <v>Small</v>
      </c>
    </row>
    <row r="102" spans="1:8" ht="15" customHeight="1" x14ac:dyDescent="0.3">
      <c r="A102" s="4" t="s">
        <v>2680</v>
      </c>
      <c r="B102" s="4" t="s">
        <v>2074</v>
      </c>
      <c r="C102" s="4" t="s">
        <v>7218</v>
      </c>
      <c r="D102" s="4" t="s">
        <v>2218</v>
      </c>
      <c r="E102" s="15">
        <v>12</v>
      </c>
      <c r="F102" s="31">
        <v>43161</v>
      </c>
      <c r="G102" s="31" t="str">
        <f ca="1">IF(YEAR(TODAY())-YEAR(DIM_FLOWERSHOPS[[#This Row],[Founded]])&lt;=2, "A", IF(YEAR(TODAY())-YEAR(DIM_FLOWERSHOPS[[#This Row],[Founded]])&lt;=8, "B", "C"))</f>
        <v>B</v>
      </c>
      <c r="H102" s="31" t="str">
        <f t="shared" si="1"/>
        <v>Large</v>
      </c>
    </row>
    <row r="103" spans="1:8" ht="15" customHeight="1" x14ac:dyDescent="0.3">
      <c r="A103" s="4" t="s">
        <v>2367</v>
      </c>
      <c r="B103" s="4" t="s">
        <v>1931</v>
      </c>
      <c r="C103" s="4" t="s">
        <v>7218</v>
      </c>
      <c r="D103" s="4" t="s">
        <v>2218</v>
      </c>
      <c r="E103" s="15">
        <v>13</v>
      </c>
      <c r="F103" s="31">
        <v>44051</v>
      </c>
      <c r="G103" s="31" t="str">
        <f ca="1">IF(YEAR(TODAY())-YEAR(DIM_FLOWERSHOPS[[#This Row],[Founded]])&lt;=2, "A", IF(YEAR(TODAY())-YEAR(DIM_FLOWERSHOPS[[#This Row],[Founded]])&lt;=8, "B", "C"))</f>
        <v>B</v>
      </c>
      <c r="H103" s="31" t="str">
        <f t="shared" si="1"/>
        <v>Large</v>
      </c>
    </row>
    <row r="104" spans="1:8" ht="15" customHeight="1" x14ac:dyDescent="0.3">
      <c r="A104" s="4" t="s">
        <v>2486</v>
      </c>
      <c r="B104" s="4" t="s">
        <v>1921</v>
      </c>
      <c r="C104" s="4" t="s">
        <v>7219</v>
      </c>
      <c r="D104" s="4" t="s">
        <v>2325</v>
      </c>
      <c r="E104" s="15">
        <v>6</v>
      </c>
      <c r="F104" s="31">
        <v>39328</v>
      </c>
      <c r="G104" s="31" t="str">
        <f ca="1">IF(YEAR(TODAY())-YEAR(DIM_FLOWERSHOPS[[#This Row],[Founded]])&lt;=2, "A", IF(YEAR(TODAY())-YEAR(DIM_FLOWERSHOPS[[#This Row],[Founded]])&lt;=8, "B", "C"))</f>
        <v>C</v>
      </c>
      <c r="H104" s="31" t="str">
        <f t="shared" si="1"/>
        <v>Medium</v>
      </c>
    </row>
    <row r="105" spans="1:8" ht="15" customHeight="1" x14ac:dyDescent="0.3">
      <c r="A105" s="4" t="s">
        <v>2672</v>
      </c>
      <c r="B105" s="4" t="s">
        <v>2067</v>
      </c>
      <c r="C105" s="4" t="s">
        <v>7219</v>
      </c>
      <c r="D105" s="4" t="s">
        <v>2284</v>
      </c>
      <c r="E105" s="15">
        <v>18</v>
      </c>
      <c r="F105" s="31">
        <v>42602</v>
      </c>
      <c r="G105" s="31" t="str">
        <f ca="1">IF(YEAR(TODAY())-YEAR(DIM_FLOWERSHOPS[[#This Row],[Founded]])&lt;=2, "A", IF(YEAR(TODAY())-YEAR(DIM_FLOWERSHOPS[[#This Row],[Founded]])&lt;=8, "B", "C"))</f>
        <v>C</v>
      </c>
      <c r="H105" s="31" t="str">
        <f t="shared" si="1"/>
        <v>Large</v>
      </c>
    </row>
    <row r="106" spans="1:8" ht="15" customHeight="1" x14ac:dyDescent="0.3">
      <c r="A106" s="4" t="s">
        <v>2675</v>
      </c>
      <c r="B106" s="4" t="s">
        <v>2070</v>
      </c>
      <c r="C106" s="4" t="s">
        <v>7221</v>
      </c>
      <c r="D106" s="4" t="s">
        <v>2160</v>
      </c>
      <c r="E106" s="15">
        <v>20</v>
      </c>
      <c r="F106" s="31">
        <v>42338</v>
      </c>
      <c r="G106" s="31" t="str">
        <f ca="1">IF(YEAR(TODAY())-YEAR(DIM_FLOWERSHOPS[[#This Row],[Founded]])&lt;=2, "A", IF(YEAR(TODAY())-YEAR(DIM_FLOWERSHOPS[[#This Row],[Founded]])&lt;=8, "B", "C"))</f>
        <v>C</v>
      </c>
      <c r="H106" s="31" t="str">
        <f t="shared" si="1"/>
        <v>Large</v>
      </c>
    </row>
    <row r="107" spans="1:8" ht="15" customHeight="1" x14ac:dyDescent="0.3">
      <c r="A107" s="4" t="s">
        <v>2589</v>
      </c>
      <c r="B107" s="4" t="s">
        <v>1755</v>
      </c>
      <c r="C107" s="4" t="s">
        <v>7219</v>
      </c>
      <c r="D107" s="4" t="s">
        <v>2325</v>
      </c>
      <c r="E107" s="15">
        <v>21</v>
      </c>
      <c r="F107" s="31">
        <v>38940</v>
      </c>
      <c r="G107" s="31" t="str">
        <f ca="1">IF(YEAR(TODAY())-YEAR(DIM_FLOWERSHOPS[[#This Row],[Founded]])&lt;=2, "A", IF(YEAR(TODAY())-YEAR(DIM_FLOWERSHOPS[[#This Row],[Founded]])&lt;=8, "B", "C"))</f>
        <v>C</v>
      </c>
      <c r="H107" s="31" t="str">
        <f t="shared" si="1"/>
        <v>Large</v>
      </c>
    </row>
    <row r="108" spans="1:8" ht="15" customHeight="1" x14ac:dyDescent="0.3">
      <c r="A108" s="4" t="s">
        <v>2734</v>
      </c>
      <c r="B108" s="4" t="s">
        <v>2121</v>
      </c>
      <c r="C108" s="4" t="s">
        <v>7223</v>
      </c>
      <c r="D108" s="4" t="s">
        <v>2154</v>
      </c>
      <c r="E108" s="15">
        <v>3</v>
      </c>
      <c r="F108" s="31">
        <v>43485</v>
      </c>
      <c r="G108" s="31" t="str">
        <f ca="1">IF(YEAR(TODAY())-YEAR(DIM_FLOWERSHOPS[[#This Row],[Founded]])&lt;=2, "A", IF(YEAR(TODAY())-YEAR(DIM_FLOWERSHOPS[[#This Row],[Founded]])&lt;=8, "B", "C"))</f>
        <v>B</v>
      </c>
      <c r="H108" s="31" t="str">
        <f t="shared" si="1"/>
        <v>Small</v>
      </c>
    </row>
    <row r="109" spans="1:8" ht="15" customHeight="1" x14ac:dyDescent="0.3">
      <c r="A109" s="4" t="s">
        <v>2409</v>
      </c>
      <c r="B109" s="4" t="s">
        <v>1982</v>
      </c>
      <c r="C109" s="4" t="s">
        <v>7222</v>
      </c>
      <c r="D109" s="4" t="s">
        <v>2213</v>
      </c>
      <c r="E109" s="15">
        <v>3</v>
      </c>
      <c r="F109" s="31">
        <v>40472</v>
      </c>
      <c r="G109" s="31" t="str">
        <f ca="1">IF(YEAR(TODAY())-YEAR(DIM_FLOWERSHOPS[[#This Row],[Founded]])&lt;=2, "A", IF(YEAR(TODAY())-YEAR(DIM_FLOWERSHOPS[[#This Row],[Founded]])&lt;=8, "B", "C"))</f>
        <v>C</v>
      </c>
      <c r="H109" s="31" t="str">
        <f t="shared" si="1"/>
        <v>Small</v>
      </c>
    </row>
    <row r="110" spans="1:8" ht="15" customHeight="1" x14ac:dyDescent="0.3">
      <c r="A110" s="4" t="s">
        <v>2509</v>
      </c>
      <c r="B110" s="4" t="s">
        <v>1841</v>
      </c>
      <c r="C110" s="4" t="s">
        <v>7220</v>
      </c>
      <c r="D110" s="4" t="s">
        <v>2313</v>
      </c>
      <c r="E110" s="15">
        <v>10</v>
      </c>
      <c r="F110" s="31">
        <v>42339</v>
      </c>
      <c r="G110" s="31" t="str">
        <f ca="1">IF(YEAR(TODAY())-YEAR(DIM_FLOWERSHOPS[[#This Row],[Founded]])&lt;=2, "A", IF(YEAR(TODAY())-YEAR(DIM_FLOWERSHOPS[[#This Row],[Founded]])&lt;=8, "B", "C"))</f>
        <v>C</v>
      </c>
      <c r="H110" s="31" t="str">
        <f t="shared" si="1"/>
        <v>Medium</v>
      </c>
    </row>
    <row r="111" spans="1:8" ht="15" customHeight="1" x14ac:dyDescent="0.3">
      <c r="A111" s="4" t="s">
        <v>2516</v>
      </c>
      <c r="B111" s="4" t="s">
        <v>1895</v>
      </c>
      <c r="C111" s="4" t="s">
        <v>7218</v>
      </c>
      <c r="D111" s="4" t="s">
        <v>2218</v>
      </c>
      <c r="E111" s="15">
        <v>5</v>
      </c>
      <c r="F111" s="31">
        <v>42845</v>
      </c>
      <c r="G111" s="31" t="str">
        <f ca="1">IF(YEAR(TODAY())-YEAR(DIM_FLOWERSHOPS[[#This Row],[Founded]])&lt;=2, "A", IF(YEAR(TODAY())-YEAR(DIM_FLOWERSHOPS[[#This Row],[Founded]])&lt;=8, "B", "C"))</f>
        <v>B</v>
      </c>
      <c r="H111" s="31" t="str">
        <f t="shared" si="1"/>
        <v>Small</v>
      </c>
    </row>
    <row r="112" spans="1:8" ht="15" customHeight="1" x14ac:dyDescent="0.3">
      <c r="A112" s="4" t="s">
        <v>2453</v>
      </c>
      <c r="B112" s="4" t="s">
        <v>1832</v>
      </c>
      <c r="C112" s="4" t="s">
        <v>7218</v>
      </c>
      <c r="D112" s="4" t="s">
        <v>2223</v>
      </c>
      <c r="E112" s="15">
        <v>22</v>
      </c>
      <c r="F112" s="31">
        <v>44053</v>
      </c>
      <c r="G112" s="31" t="str">
        <f ca="1">IF(YEAR(TODAY())-YEAR(DIM_FLOWERSHOPS[[#This Row],[Founded]])&lt;=2, "A", IF(YEAR(TODAY())-YEAR(DIM_FLOWERSHOPS[[#This Row],[Founded]])&lt;=8, "B", "C"))</f>
        <v>B</v>
      </c>
      <c r="H112" s="31" t="str">
        <f t="shared" si="1"/>
        <v>Large</v>
      </c>
    </row>
    <row r="113" spans="1:8" ht="15" customHeight="1" x14ac:dyDescent="0.3">
      <c r="A113" s="4" t="s">
        <v>2673</v>
      </c>
      <c r="B113" s="4" t="s">
        <v>2068</v>
      </c>
      <c r="C113" s="4" t="s">
        <v>7220</v>
      </c>
      <c r="D113" s="4" t="s">
        <v>2199</v>
      </c>
      <c r="E113" s="15">
        <v>3</v>
      </c>
      <c r="F113" s="31">
        <v>42928</v>
      </c>
      <c r="G113" s="31" t="str">
        <f ca="1">IF(YEAR(TODAY())-YEAR(DIM_FLOWERSHOPS[[#This Row],[Founded]])&lt;=2, "A", IF(YEAR(TODAY())-YEAR(DIM_FLOWERSHOPS[[#This Row],[Founded]])&lt;=8, "B", "C"))</f>
        <v>B</v>
      </c>
      <c r="H113" s="31" t="str">
        <f t="shared" si="1"/>
        <v>Small</v>
      </c>
    </row>
    <row r="114" spans="1:8" ht="15" customHeight="1" x14ac:dyDescent="0.3">
      <c r="A114" s="4" t="s">
        <v>2494</v>
      </c>
      <c r="B114" s="4" t="s">
        <v>1914</v>
      </c>
      <c r="C114" s="4" t="s">
        <v>7219</v>
      </c>
      <c r="D114" s="4" t="s">
        <v>2325</v>
      </c>
      <c r="E114" s="15">
        <v>7</v>
      </c>
      <c r="F114" s="31">
        <v>39277</v>
      </c>
      <c r="G114" s="31" t="str">
        <f ca="1">IF(YEAR(TODAY())-YEAR(DIM_FLOWERSHOPS[[#This Row],[Founded]])&lt;=2, "A", IF(YEAR(TODAY())-YEAR(DIM_FLOWERSHOPS[[#This Row],[Founded]])&lt;=8, "B", "C"))</f>
        <v>C</v>
      </c>
      <c r="H114" s="31" t="str">
        <f t="shared" si="1"/>
        <v>Medium</v>
      </c>
    </row>
    <row r="115" spans="1:8" ht="15" customHeight="1" x14ac:dyDescent="0.3">
      <c r="A115" s="4" t="s">
        <v>2700</v>
      </c>
      <c r="B115" s="4" t="s">
        <v>2093</v>
      </c>
      <c r="C115" s="4" t="s">
        <v>7218</v>
      </c>
      <c r="D115" s="4" t="s">
        <v>2218</v>
      </c>
      <c r="E115" s="15">
        <v>14</v>
      </c>
      <c r="F115" s="31">
        <v>41590</v>
      </c>
      <c r="G115" s="31" t="str">
        <f ca="1">IF(YEAR(TODAY())-YEAR(DIM_FLOWERSHOPS[[#This Row],[Founded]])&lt;=2, "A", IF(YEAR(TODAY())-YEAR(DIM_FLOWERSHOPS[[#This Row],[Founded]])&lt;=8, "B", "C"))</f>
        <v>C</v>
      </c>
      <c r="H115" s="31" t="str">
        <f t="shared" si="1"/>
        <v>Large</v>
      </c>
    </row>
    <row r="116" spans="1:8" ht="15" customHeight="1" x14ac:dyDescent="0.3">
      <c r="A116" s="4" t="s">
        <v>2341</v>
      </c>
      <c r="B116" s="4" t="s">
        <v>1909</v>
      </c>
      <c r="C116" s="4" t="s">
        <v>7220</v>
      </c>
      <c r="D116" s="4" t="s">
        <v>2229</v>
      </c>
      <c r="E116" s="15">
        <v>22</v>
      </c>
      <c r="F116" s="31">
        <v>42957</v>
      </c>
      <c r="G116" s="31" t="str">
        <f ca="1">IF(YEAR(TODAY())-YEAR(DIM_FLOWERSHOPS[[#This Row],[Founded]])&lt;=2, "A", IF(YEAR(TODAY())-YEAR(DIM_FLOWERSHOPS[[#This Row],[Founded]])&lt;=8, "B", "C"))</f>
        <v>B</v>
      </c>
      <c r="H116" s="31" t="str">
        <f t="shared" si="1"/>
        <v>Large</v>
      </c>
    </row>
    <row r="117" spans="1:8" ht="15" customHeight="1" x14ac:dyDescent="0.3">
      <c r="A117" s="4" t="s">
        <v>2383</v>
      </c>
      <c r="B117" s="4" t="s">
        <v>1813</v>
      </c>
      <c r="C117" s="4" t="s">
        <v>7219</v>
      </c>
      <c r="D117" s="4" t="s">
        <v>2325</v>
      </c>
      <c r="E117" s="15">
        <v>5</v>
      </c>
      <c r="F117" s="31">
        <v>43948</v>
      </c>
      <c r="G117" s="31" t="str">
        <f ca="1">IF(YEAR(TODAY())-YEAR(DIM_FLOWERSHOPS[[#This Row],[Founded]])&lt;=2, "A", IF(YEAR(TODAY())-YEAR(DIM_FLOWERSHOPS[[#This Row],[Founded]])&lt;=8, "B", "C"))</f>
        <v>B</v>
      </c>
      <c r="H117" s="31" t="str">
        <f t="shared" si="1"/>
        <v>Small</v>
      </c>
    </row>
    <row r="118" spans="1:8" ht="15" customHeight="1" x14ac:dyDescent="0.3">
      <c r="A118" s="4" t="s">
        <v>2564</v>
      </c>
      <c r="B118" s="4" t="s">
        <v>1821</v>
      </c>
      <c r="C118" s="4" t="s">
        <v>7220</v>
      </c>
      <c r="D118" s="4" t="s">
        <v>2193</v>
      </c>
      <c r="E118" s="15">
        <v>7</v>
      </c>
      <c r="F118" s="31">
        <v>44229</v>
      </c>
      <c r="G118" s="31" t="str">
        <f ca="1">IF(YEAR(TODAY())-YEAR(DIM_FLOWERSHOPS[[#This Row],[Founded]])&lt;=2, "A", IF(YEAR(TODAY())-YEAR(DIM_FLOWERSHOPS[[#This Row],[Founded]])&lt;=8, "B", "C"))</f>
        <v>B</v>
      </c>
      <c r="H118" s="31" t="str">
        <f t="shared" si="1"/>
        <v>Medium</v>
      </c>
    </row>
    <row r="119" spans="1:8" ht="15" customHeight="1" x14ac:dyDescent="0.3">
      <c r="A119" s="4" t="s">
        <v>2392</v>
      </c>
      <c r="B119" s="4" t="s">
        <v>1807</v>
      </c>
      <c r="C119" s="4" t="s">
        <v>7220</v>
      </c>
      <c r="D119" s="4" t="s">
        <v>2193</v>
      </c>
      <c r="E119" s="15">
        <v>23</v>
      </c>
      <c r="F119" s="31">
        <v>43628</v>
      </c>
      <c r="G119" s="31" t="str">
        <f ca="1">IF(YEAR(TODAY())-YEAR(DIM_FLOWERSHOPS[[#This Row],[Founded]])&lt;=2, "A", IF(YEAR(TODAY())-YEAR(DIM_FLOWERSHOPS[[#This Row],[Founded]])&lt;=8, "B", "C"))</f>
        <v>B</v>
      </c>
      <c r="H119" s="31" t="str">
        <f t="shared" si="1"/>
        <v>Large</v>
      </c>
    </row>
    <row r="120" spans="1:8" ht="15" customHeight="1" x14ac:dyDescent="0.3">
      <c r="A120" s="4" t="s">
        <v>2603</v>
      </c>
      <c r="B120" s="4" t="s">
        <v>2007</v>
      </c>
      <c r="C120" s="4" t="s">
        <v>7221</v>
      </c>
      <c r="D120" s="4" t="s">
        <v>2160</v>
      </c>
      <c r="E120" s="15">
        <v>7</v>
      </c>
      <c r="F120" s="31">
        <v>38866</v>
      </c>
      <c r="G120" s="31" t="str">
        <f ca="1">IF(YEAR(TODAY())-YEAR(DIM_FLOWERSHOPS[[#This Row],[Founded]])&lt;=2, "A", IF(YEAR(TODAY())-YEAR(DIM_FLOWERSHOPS[[#This Row],[Founded]])&lt;=8, "B", "C"))</f>
        <v>C</v>
      </c>
      <c r="H120" s="31" t="str">
        <f t="shared" si="1"/>
        <v>Medium</v>
      </c>
    </row>
    <row r="121" spans="1:8" ht="15" customHeight="1" x14ac:dyDescent="0.3">
      <c r="A121" s="4" t="s">
        <v>2465</v>
      </c>
      <c r="B121" s="4" t="s">
        <v>1751</v>
      </c>
      <c r="C121" s="4" t="s">
        <v>7220</v>
      </c>
      <c r="D121" s="4" t="s">
        <v>2193</v>
      </c>
      <c r="E121" s="15">
        <v>3</v>
      </c>
      <c r="F121" s="31">
        <v>43324</v>
      </c>
      <c r="G121" s="31" t="str">
        <f ca="1">IF(YEAR(TODAY())-YEAR(DIM_FLOWERSHOPS[[#This Row],[Founded]])&lt;=2, "A", IF(YEAR(TODAY())-YEAR(DIM_FLOWERSHOPS[[#This Row],[Founded]])&lt;=8, "B", "C"))</f>
        <v>B</v>
      </c>
      <c r="H121" s="31" t="str">
        <f t="shared" si="1"/>
        <v>Small</v>
      </c>
    </row>
    <row r="122" spans="1:8" ht="15" customHeight="1" x14ac:dyDescent="0.3">
      <c r="A122" s="4" t="s">
        <v>2457</v>
      </c>
      <c r="B122" s="4" t="s">
        <v>1995</v>
      </c>
      <c r="C122" s="4" t="s">
        <v>7218</v>
      </c>
      <c r="D122" s="4" t="s">
        <v>2218</v>
      </c>
      <c r="E122" s="15">
        <v>16</v>
      </c>
      <c r="F122" s="31">
        <v>42443</v>
      </c>
      <c r="G122" s="31" t="str">
        <f ca="1">IF(YEAR(TODAY())-YEAR(DIM_FLOWERSHOPS[[#This Row],[Founded]])&lt;=2, "A", IF(YEAR(TODAY())-YEAR(DIM_FLOWERSHOPS[[#This Row],[Founded]])&lt;=8, "B", "C"))</f>
        <v>C</v>
      </c>
      <c r="H122" s="31" t="str">
        <f t="shared" si="1"/>
        <v>Large</v>
      </c>
    </row>
    <row r="123" spans="1:8" ht="15" customHeight="1" x14ac:dyDescent="0.3">
      <c r="A123" s="4" t="s">
        <v>2544</v>
      </c>
      <c r="B123" s="4" t="s">
        <v>1929</v>
      </c>
      <c r="C123" s="4" t="s">
        <v>7218</v>
      </c>
      <c r="D123" s="4" t="s">
        <v>2282</v>
      </c>
      <c r="E123" s="15">
        <v>12</v>
      </c>
      <c r="F123" s="31">
        <v>43425</v>
      </c>
      <c r="G123" s="31" t="str">
        <f ca="1">IF(YEAR(TODAY())-YEAR(DIM_FLOWERSHOPS[[#This Row],[Founded]])&lt;=2, "A", IF(YEAR(TODAY())-YEAR(DIM_FLOWERSHOPS[[#This Row],[Founded]])&lt;=8, "B", "C"))</f>
        <v>B</v>
      </c>
      <c r="H123" s="31" t="str">
        <f t="shared" si="1"/>
        <v>Large</v>
      </c>
    </row>
    <row r="124" spans="1:8" ht="15" customHeight="1" x14ac:dyDescent="0.3">
      <c r="A124" s="4" t="s">
        <v>2746</v>
      </c>
      <c r="B124" s="4" t="s">
        <v>1786</v>
      </c>
      <c r="C124" s="4" t="s">
        <v>7222</v>
      </c>
      <c r="D124" s="4" t="s">
        <v>2166</v>
      </c>
      <c r="E124" s="15">
        <v>3</v>
      </c>
      <c r="F124" s="31">
        <v>39558</v>
      </c>
      <c r="G124" s="31" t="str">
        <f ca="1">IF(YEAR(TODAY())-YEAR(DIM_FLOWERSHOPS[[#This Row],[Founded]])&lt;=2, "A", IF(YEAR(TODAY())-YEAR(DIM_FLOWERSHOPS[[#This Row],[Founded]])&lt;=8, "B", "C"))</f>
        <v>C</v>
      </c>
      <c r="H124" s="31" t="str">
        <f t="shared" si="1"/>
        <v>Small</v>
      </c>
    </row>
    <row r="125" spans="1:8" ht="15" customHeight="1" x14ac:dyDescent="0.3">
      <c r="A125" s="4" t="s">
        <v>2398</v>
      </c>
      <c r="B125" s="4" t="s">
        <v>1815</v>
      </c>
      <c r="C125" s="4" t="s">
        <v>7219</v>
      </c>
      <c r="D125" s="4" t="s">
        <v>2202</v>
      </c>
      <c r="E125" s="15">
        <v>17</v>
      </c>
      <c r="F125" s="31">
        <v>42661</v>
      </c>
      <c r="G125" s="31" t="str">
        <f ca="1">IF(YEAR(TODAY())-YEAR(DIM_FLOWERSHOPS[[#This Row],[Founded]])&lt;=2, "A", IF(YEAR(TODAY())-YEAR(DIM_FLOWERSHOPS[[#This Row],[Founded]])&lt;=8, "B", "C"))</f>
        <v>C</v>
      </c>
      <c r="H125" s="31" t="str">
        <f t="shared" si="1"/>
        <v>Large</v>
      </c>
    </row>
    <row r="126" spans="1:8" ht="15" customHeight="1" x14ac:dyDescent="0.3">
      <c r="A126" s="4" t="s">
        <v>2621</v>
      </c>
      <c r="B126" s="4" t="s">
        <v>1784</v>
      </c>
      <c r="C126" s="4" t="s">
        <v>7218</v>
      </c>
      <c r="D126" s="4" t="s">
        <v>2226</v>
      </c>
      <c r="E126" s="15">
        <v>8</v>
      </c>
      <c r="F126" s="31">
        <v>40754</v>
      </c>
      <c r="G126" s="31" t="str">
        <f ca="1">IF(YEAR(TODAY())-YEAR(DIM_FLOWERSHOPS[[#This Row],[Founded]])&lt;=2, "A", IF(YEAR(TODAY())-YEAR(DIM_FLOWERSHOPS[[#This Row],[Founded]])&lt;=8, "B", "C"))</f>
        <v>C</v>
      </c>
      <c r="H126" s="31" t="str">
        <f t="shared" si="1"/>
        <v>Medium</v>
      </c>
    </row>
    <row r="127" spans="1:8" ht="15" customHeight="1" x14ac:dyDescent="0.3">
      <c r="A127" s="4" t="s">
        <v>2691</v>
      </c>
      <c r="B127" s="4" t="s">
        <v>2084</v>
      </c>
      <c r="C127" s="4" t="s">
        <v>7220</v>
      </c>
      <c r="D127" s="4" t="s">
        <v>2193</v>
      </c>
      <c r="E127" s="15">
        <v>20</v>
      </c>
      <c r="F127" s="31">
        <v>38868</v>
      </c>
      <c r="G127" s="31" t="str">
        <f ca="1">IF(YEAR(TODAY())-YEAR(DIM_FLOWERSHOPS[[#This Row],[Founded]])&lt;=2, "A", IF(YEAR(TODAY())-YEAR(DIM_FLOWERSHOPS[[#This Row],[Founded]])&lt;=8, "B", "C"))</f>
        <v>C</v>
      </c>
      <c r="H127" s="31" t="str">
        <f t="shared" si="1"/>
        <v>Large</v>
      </c>
    </row>
    <row r="128" spans="1:8" ht="15" customHeight="1" x14ac:dyDescent="0.3">
      <c r="A128" s="4" t="s">
        <v>2402</v>
      </c>
      <c r="B128" s="4" t="s">
        <v>1932</v>
      </c>
      <c r="C128" s="4" t="s">
        <v>7219</v>
      </c>
      <c r="D128" s="4" t="s">
        <v>2206</v>
      </c>
      <c r="E128" s="15">
        <v>4</v>
      </c>
      <c r="F128" s="31">
        <v>39195</v>
      </c>
      <c r="G128" s="31" t="str">
        <f ca="1">IF(YEAR(TODAY())-YEAR(DIM_FLOWERSHOPS[[#This Row],[Founded]])&lt;=2, "A", IF(YEAR(TODAY())-YEAR(DIM_FLOWERSHOPS[[#This Row],[Founded]])&lt;=8, "B", "C"))</f>
        <v>C</v>
      </c>
      <c r="H128" s="31" t="str">
        <f t="shared" si="1"/>
        <v>Small</v>
      </c>
    </row>
    <row r="129" spans="1:8" ht="15" customHeight="1" x14ac:dyDescent="0.3">
      <c r="A129" s="4" t="s">
        <v>2427</v>
      </c>
      <c r="B129" s="4" t="s">
        <v>1869</v>
      </c>
      <c r="C129" s="4" t="s">
        <v>7218</v>
      </c>
      <c r="D129" s="4" t="s">
        <v>2282</v>
      </c>
      <c r="E129" s="15">
        <v>4</v>
      </c>
      <c r="F129" s="31">
        <v>40784</v>
      </c>
      <c r="G129" s="31" t="str">
        <f ca="1">IF(YEAR(TODAY())-YEAR(DIM_FLOWERSHOPS[[#This Row],[Founded]])&lt;=2, "A", IF(YEAR(TODAY())-YEAR(DIM_FLOWERSHOPS[[#This Row],[Founded]])&lt;=8, "B", "C"))</f>
        <v>C</v>
      </c>
      <c r="H129" s="31" t="str">
        <f t="shared" si="1"/>
        <v>Small</v>
      </c>
    </row>
    <row r="130" spans="1:8" ht="15" customHeight="1" x14ac:dyDescent="0.3">
      <c r="A130" s="4" t="s">
        <v>2372</v>
      </c>
      <c r="B130" s="4" t="s">
        <v>1970</v>
      </c>
      <c r="C130" s="4" t="s">
        <v>7220</v>
      </c>
      <c r="D130" s="4" t="s">
        <v>2193</v>
      </c>
      <c r="E130" s="15">
        <v>4</v>
      </c>
      <c r="F130" s="31">
        <v>43654</v>
      </c>
      <c r="G130" s="31" t="str">
        <f ca="1">IF(YEAR(TODAY())-YEAR(DIM_FLOWERSHOPS[[#This Row],[Founded]])&lt;=2, "A", IF(YEAR(TODAY())-YEAR(DIM_FLOWERSHOPS[[#This Row],[Founded]])&lt;=8, "B", "C"))</f>
        <v>B</v>
      </c>
      <c r="H130" s="31" t="str">
        <f t="shared" ref="H130:H193" si="2">IF(E130&lt;=5, "Small", IF(E130&lt;=10, "Medium", "Large"))</f>
        <v>Small</v>
      </c>
    </row>
    <row r="131" spans="1:8" ht="15" customHeight="1" x14ac:dyDescent="0.3">
      <c r="A131" s="4" t="s">
        <v>2685</v>
      </c>
      <c r="B131" s="4" t="s">
        <v>2078</v>
      </c>
      <c r="C131" s="4" t="s">
        <v>7218</v>
      </c>
      <c r="D131" s="4" t="s">
        <v>2218</v>
      </c>
      <c r="E131" s="15">
        <v>14</v>
      </c>
      <c r="F131" s="31">
        <v>38728</v>
      </c>
      <c r="G131" s="31" t="str">
        <f ca="1">IF(YEAR(TODAY())-YEAR(DIM_FLOWERSHOPS[[#This Row],[Founded]])&lt;=2, "A", IF(YEAR(TODAY())-YEAR(DIM_FLOWERSHOPS[[#This Row],[Founded]])&lt;=8, "B", "C"))</f>
        <v>C</v>
      </c>
      <c r="H131" s="31" t="str">
        <f t="shared" si="2"/>
        <v>Large</v>
      </c>
    </row>
    <row r="132" spans="1:8" ht="15" customHeight="1" x14ac:dyDescent="0.3">
      <c r="A132" s="4" t="s">
        <v>2421</v>
      </c>
      <c r="B132" s="4" t="s">
        <v>1825</v>
      </c>
      <c r="C132" s="4" t="s">
        <v>7221</v>
      </c>
      <c r="D132" s="4" t="s">
        <v>2182</v>
      </c>
      <c r="E132" s="15">
        <v>6</v>
      </c>
      <c r="F132" s="31">
        <v>39305</v>
      </c>
      <c r="G132" s="31" t="str">
        <f ca="1">IF(YEAR(TODAY())-YEAR(DIM_FLOWERSHOPS[[#This Row],[Founded]])&lt;=2, "A", IF(YEAR(TODAY())-YEAR(DIM_FLOWERSHOPS[[#This Row],[Founded]])&lt;=8, "B", "C"))</f>
        <v>C</v>
      </c>
      <c r="H132" s="31" t="str">
        <f t="shared" si="2"/>
        <v>Medium</v>
      </c>
    </row>
    <row r="133" spans="1:8" ht="15" customHeight="1" x14ac:dyDescent="0.3">
      <c r="A133" s="4" t="s">
        <v>2634</v>
      </c>
      <c r="B133" s="4" t="s">
        <v>2031</v>
      </c>
      <c r="C133" s="4" t="s">
        <v>7218</v>
      </c>
      <c r="D133" s="4" t="s">
        <v>2282</v>
      </c>
      <c r="E133" s="15">
        <v>9</v>
      </c>
      <c r="F133" s="31">
        <v>43049</v>
      </c>
      <c r="G133" s="31" t="str">
        <f ca="1">IF(YEAR(TODAY())-YEAR(DIM_FLOWERSHOPS[[#This Row],[Founded]])&lt;=2, "A", IF(YEAR(TODAY())-YEAR(DIM_FLOWERSHOPS[[#This Row],[Founded]])&lt;=8, "B", "C"))</f>
        <v>B</v>
      </c>
      <c r="H133" s="31" t="str">
        <f t="shared" si="2"/>
        <v>Medium</v>
      </c>
    </row>
    <row r="134" spans="1:8" ht="15" customHeight="1" x14ac:dyDescent="0.3">
      <c r="A134" s="4" t="s">
        <v>2717</v>
      </c>
      <c r="B134" s="4" t="s">
        <v>1810</v>
      </c>
      <c r="C134" s="4" t="s">
        <v>2151</v>
      </c>
      <c r="D134" s="4" t="s">
        <v>2200</v>
      </c>
      <c r="E134" s="15">
        <v>8</v>
      </c>
      <c r="F134" s="31">
        <v>44444</v>
      </c>
      <c r="G134" s="31" t="str">
        <f ca="1">IF(YEAR(TODAY())-YEAR(DIM_FLOWERSHOPS[[#This Row],[Founded]])&lt;=2, "A", IF(YEAR(TODAY())-YEAR(DIM_FLOWERSHOPS[[#This Row],[Founded]])&lt;=8, "B", "C"))</f>
        <v>B</v>
      </c>
      <c r="H134" s="31" t="str">
        <f t="shared" si="2"/>
        <v>Medium</v>
      </c>
    </row>
    <row r="135" spans="1:8" ht="15" customHeight="1" x14ac:dyDescent="0.3">
      <c r="A135" s="4" t="s">
        <v>2510</v>
      </c>
      <c r="B135" s="4" t="s">
        <v>1899</v>
      </c>
      <c r="C135" s="4" t="s">
        <v>7218</v>
      </c>
      <c r="D135" s="4" t="s">
        <v>2314</v>
      </c>
      <c r="E135" s="15">
        <v>8</v>
      </c>
      <c r="F135" s="31">
        <v>42508</v>
      </c>
      <c r="G135" s="31" t="str">
        <f ca="1">IF(YEAR(TODAY())-YEAR(DIM_FLOWERSHOPS[[#This Row],[Founded]])&lt;=2, "A", IF(YEAR(TODAY())-YEAR(DIM_FLOWERSHOPS[[#This Row],[Founded]])&lt;=8, "B", "C"))</f>
        <v>C</v>
      </c>
      <c r="H135" s="31" t="str">
        <f t="shared" si="2"/>
        <v>Medium</v>
      </c>
    </row>
    <row r="136" spans="1:8" ht="15" customHeight="1" x14ac:dyDescent="0.3">
      <c r="A136" s="4" t="s">
        <v>2597</v>
      </c>
      <c r="B136" s="4" t="s">
        <v>2005</v>
      </c>
      <c r="C136" s="4" t="s">
        <v>7221</v>
      </c>
      <c r="D136" s="4" t="s">
        <v>2182</v>
      </c>
      <c r="E136" s="15">
        <v>5</v>
      </c>
      <c r="F136" s="31">
        <v>38799</v>
      </c>
      <c r="G136" s="31" t="str">
        <f ca="1">IF(YEAR(TODAY())-YEAR(DIM_FLOWERSHOPS[[#This Row],[Founded]])&lt;=2, "A", IF(YEAR(TODAY())-YEAR(DIM_FLOWERSHOPS[[#This Row],[Founded]])&lt;=8, "B", "C"))</f>
        <v>C</v>
      </c>
      <c r="H136" s="31" t="str">
        <f t="shared" si="2"/>
        <v>Small</v>
      </c>
    </row>
    <row r="137" spans="1:8" ht="15" customHeight="1" x14ac:dyDescent="0.3">
      <c r="A137" s="4" t="s">
        <v>2348</v>
      </c>
      <c r="B137" s="4" t="s">
        <v>1870</v>
      </c>
      <c r="C137" s="4" t="s">
        <v>7219</v>
      </c>
      <c r="D137" s="4" t="s">
        <v>2152</v>
      </c>
      <c r="E137" s="15">
        <v>6</v>
      </c>
      <c r="F137" s="31">
        <v>41410</v>
      </c>
      <c r="G137" s="31" t="str">
        <f ca="1">IF(YEAR(TODAY())-YEAR(DIM_FLOWERSHOPS[[#This Row],[Founded]])&lt;=2, "A", IF(YEAR(TODAY())-YEAR(DIM_FLOWERSHOPS[[#This Row],[Founded]])&lt;=8, "B", "C"))</f>
        <v>C</v>
      </c>
      <c r="H137" s="31" t="str">
        <f t="shared" si="2"/>
        <v>Medium</v>
      </c>
    </row>
    <row r="138" spans="1:8" ht="15" customHeight="1" x14ac:dyDescent="0.3">
      <c r="A138" s="4" t="s">
        <v>2455</v>
      </c>
      <c r="B138" s="4" t="s">
        <v>1865</v>
      </c>
      <c r="C138" s="4" t="s">
        <v>7220</v>
      </c>
      <c r="D138" s="4" t="s">
        <v>2193</v>
      </c>
      <c r="E138" s="15">
        <v>23</v>
      </c>
      <c r="F138" s="31">
        <v>38747</v>
      </c>
      <c r="G138" s="31" t="str">
        <f ca="1">IF(YEAR(TODAY())-YEAR(DIM_FLOWERSHOPS[[#This Row],[Founded]])&lt;=2, "A", IF(YEAR(TODAY())-YEAR(DIM_FLOWERSHOPS[[#This Row],[Founded]])&lt;=8, "B", "C"))</f>
        <v>C</v>
      </c>
      <c r="H138" s="31" t="str">
        <f t="shared" si="2"/>
        <v>Large</v>
      </c>
    </row>
    <row r="139" spans="1:8" ht="15" customHeight="1" x14ac:dyDescent="0.3">
      <c r="A139" s="4" t="s">
        <v>2684</v>
      </c>
      <c r="B139" s="4" t="s">
        <v>2077</v>
      </c>
      <c r="C139" s="4" t="s">
        <v>7220</v>
      </c>
      <c r="D139" s="4" t="s">
        <v>2193</v>
      </c>
      <c r="E139" s="15">
        <v>6</v>
      </c>
      <c r="F139" s="31">
        <v>44151</v>
      </c>
      <c r="G139" s="31" t="str">
        <f ca="1">IF(YEAR(TODAY())-YEAR(DIM_FLOWERSHOPS[[#This Row],[Founded]])&lt;=2, "A", IF(YEAR(TODAY())-YEAR(DIM_FLOWERSHOPS[[#This Row],[Founded]])&lt;=8, "B", "C"))</f>
        <v>B</v>
      </c>
      <c r="H139" s="31" t="str">
        <f t="shared" si="2"/>
        <v>Medium</v>
      </c>
    </row>
    <row r="140" spans="1:8" ht="15" customHeight="1" x14ac:dyDescent="0.3">
      <c r="A140" s="4" t="s">
        <v>2752</v>
      </c>
      <c r="B140" s="4" t="s">
        <v>2136</v>
      </c>
      <c r="C140" s="4" t="s">
        <v>7220</v>
      </c>
      <c r="D140" s="4" t="s">
        <v>2229</v>
      </c>
      <c r="E140" s="15">
        <v>10</v>
      </c>
      <c r="F140" s="31">
        <v>39550</v>
      </c>
      <c r="G140" s="31" t="str">
        <f ca="1">IF(YEAR(TODAY())-YEAR(DIM_FLOWERSHOPS[[#This Row],[Founded]])&lt;=2, "A", IF(YEAR(TODAY())-YEAR(DIM_FLOWERSHOPS[[#This Row],[Founded]])&lt;=8, "B", "C"))</f>
        <v>C</v>
      </c>
      <c r="H140" s="31" t="str">
        <f t="shared" si="2"/>
        <v>Medium</v>
      </c>
    </row>
    <row r="141" spans="1:8" ht="15" customHeight="1" x14ac:dyDescent="0.3">
      <c r="A141" s="4" t="s">
        <v>2366</v>
      </c>
      <c r="B141" s="4" t="s">
        <v>1933</v>
      </c>
      <c r="C141" s="4" t="s">
        <v>7220</v>
      </c>
      <c r="D141" s="4" t="s">
        <v>2193</v>
      </c>
      <c r="E141" s="15">
        <v>4</v>
      </c>
      <c r="F141" s="31">
        <v>38781</v>
      </c>
      <c r="G141" s="31" t="str">
        <f ca="1">IF(YEAR(TODAY())-YEAR(DIM_FLOWERSHOPS[[#This Row],[Founded]])&lt;=2, "A", IF(YEAR(TODAY())-YEAR(DIM_FLOWERSHOPS[[#This Row],[Founded]])&lt;=8, "B", "C"))</f>
        <v>C</v>
      </c>
      <c r="H141" s="31" t="str">
        <f t="shared" si="2"/>
        <v>Small</v>
      </c>
    </row>
    <row r="142" spans="1:8" ht="15" customHeight="1" x14ac:dyDescent="0.3">
      <c r="A142" s="4" t="s">
        <v>2345</v>
      </c>
      <c r="B142" s="4" t="s">
        <v>1739</v>
      </c>
      <c r="C142" s="4" t="s">
        <v>7222</v>
      </c>
      <c r="D142" s="4" t="s">
        <v>2149</v>
      </c>
      <c r="E142" s="15">
        <v>4</v>
      </c>
      <c r="F142" s="31">
        <v>40675</v>
      </c>
      <c r="G142" s="31" t="str">
        <f ca="1">IF(YEAR(TODAY())-YEAR(DIM_FLOWERSHOPS[[#This Row],[Founded]])&lt;=2, "A", IF(YEAR(TODAY())-YEAR(DIM_FLOWERSHOPS[[#This Row],[Founded]])&lt;=8, "B", "C"))</f>
        <v>C</v>
      </c>
      <c r="H142" s="31" t="str">
        <f t="shared" si="2"/>
        <v>Small</v>
      </c>
    </row>
    <row r="143" spans="1:8" ht="15" customHeight="1" x14ac:dyDescent="0.3">
      <c r="A143" s="4" t="s">
        <v>2571</v>
      </c>
      <c r="B143" s="4" t="s">
        <v>1979</v>
      </c>
      <c r="C143" s="4" t="s">
        <v>7219</v>
      </c>
      <c r="D143" s="4" t="s">
        <v>2224</v>
      </c>
      <c r="E143" s="15">
        <v>8</v>
      </c>
      <c r="F143" s="31">
        <v>39046</v>
      </c>
      <c r="G143" s="31" t="str">
        <f ca="1">IF(YEAR(TODAY())-YEAR(DIM_FLOWERSHOPS[[#This Row],[Founded]])&lt;=2, "A", IF(YEAR(TODAY())-YEAR(DIM_FLOWERSHOPS[[#This Row],[Founded]])&lt;=8, "B", "C"))</f>
        <v>C</v>
      </c>
      <c r="H143" s="31" t="str">
        <f t="shared" si="2"/>
        <v>Medium</v>
      </c>
    </row>
    <row r="144" spans="1:8" ht="15" customHeight="1" x14ac:dyDescent="0.3">
      <c r="A144" s="4" t="s">
        <v>2720</v>
      </c>
      <c r="B144" s="4" t="s">
        <v>1785</v>
      </c>
      <c r="C144" s="4" t="s">
        <v>7218</v>
      </c>
      <c r="D144" s="4" t="s">
        <v>2282</v>
      </c>
      <c r="E144" s="15">
        <v>10</v>
      </c>
      <c r="F144" s="31">
        <v>39987</v>
      </c>
      <c r="G144" s="31" t="str">
        <f ca="1">IF(YEAR(TODAY())-YEAR(DIM_FLOWERSHOPS[[#This Row],[Founded]])&lt;=2, "A", IF(YEAR(TODAY())-YEAR(DIM_FLOWERSHOPS[[#This Row],[Founded]])&lt;=8, "B", "C"))</f>
        <v>C</v>
      </c>
      <c r="H144" s="31" t="str">
        <f t="shared" si="2"/>
        <v>Medium</v>
      </c>
    </row>
    <row r="145" spans="1:8" ht="15" customHeight="1" x14ac:dyDescent="0.3">
      <c r="A145" s="4" t="s">
        <v>2374</v>
      </c>
      <c r="B145" s="4" t="s">
        <v>1731</v>
      </c>
      <c r="C145" s="4" t="s">
        <v>7218</v>
      </c>
      <c r="D145" s="4" t="s">
        <v>2218</v>
      </c>
      <c r="E145" s="15">
        <v>22</v>
      </c>
      <c r="F145" s="31">
        <v>41909</v>
      </c>
      <c r="G145" s="31" t="str">
        <f ca="1">IF(YEAR(TODAY())-YEAR(DIM_FLOWERSHOPS[[#This Row],[Founded]])&lt;=2, "A", IF(YEAR(TODAY())-YEAR(DIM_FLOWERSHOPS[[#This Row],[Founded]])&lt;=8, "B", "C"))</f>
        <v>C</v>
      </c>
      <c r="H145" s="31" t="str">
        <f t="shared" si="2"/>
        <v>Large</v>
      </c>
    </row>
    <row r="146" spans="1:8" ht="15" customHeight="1" x14ac:dyDescent="0.3">
      <c r="A146" s="4" t="s">
        <v>2567</v>
      </c>
      <c r="B146" s="4" t="s">
        <v>1838</v>
      </c>
      <c r="C146" s="4" t="s">
        <v>7222</v>
      </c>
      <c r="D146" s="4" t="s">
        <v>2179</v>
      </c>
      <c r="E146" s="15">
        <v>3</v>
      </c>
      <c r="F146" s="31">
        <v>42144</v>
      </c>
      <c r="G146" s="31" t="str">
        <f ca="1">IF(YEAR(TODAY())-YEAR(DIM_FLOWERSHOPS[[#This Row],[Founded]])&lt;=2, "A", IF(YEAR(TODAY())-YEAR(DIM_FLOWERSHOPS[[#This Row],[Founded]])&lt;=8, "B", "C"))</f>
        <v>C</v>
      </c>
      <c r="H146" s="31" t="str">
        <f t="shared" si="2"/>
        <v>Small</v>
      </c>
    </row>
    <row r="147" spans="1:8" ht="15" customHeight="1" x14ac:dyDescent="0.3">
      <c r="A147" s="4" t="s">
        <v>2660</v>
      </c>
      <c r="B147" s="4" t="s">
        <v>2056</v>
      </c>
      <c r="C147" s="4" t="s">
        <v>7218</v>
      </c>
      <c r="D147" s="4" t="s">
        <v>2282</v>
      </c>
      <c r="E147" s="15">
        <v>8</v>
      </c>
      <c r="F147" s="31">
        <v>41873</v>
      </c>
      <c r="G147" s="31" t="str">
        <f ca="1">IF(YEAR(TODAY())-YEAR(DIM_FLOWERSHOPS[[#This Row],[Founded]])&lt;=2, "A", IF(YEAR(TODAY())-YEAR(DIM_FLOWERSHOPS[[#This Row],[Founded]])&lt;=8, "B", "C"))</f>
        <v>C</v>
      </c>
      <c r="H147" s="31" t="str">
        <f t="shared" si="2"/>
        <v>Medium</v>
      </c>
    </row>
    <row r="148" spans="1:8" ht="15" customHeight="1" x14ac:dyDescent="0.3">
      <c r="A148" s="4" t="s">
        <v>2551</v>
      </c>
      <c r="B148" s="4" t="s">
        <v>1775</v>
      </c>
      <c r="C148" s="4" t="s">
        <v>7222</v>
      </c>
      <c r="D148" s="4" t="s">
        <v>2163</v>
      </c>
      <c r="E148" s="15">
        <v>9</v>
      </c>
      <c r="F148" s="31">
        <v>43047</v>
      </c>
      <c r="G148" s="31" t="str">
        <f ca="1">IF(YEAR(TODAY())-YEAR(DIM_FLOWERSHOPS[[#This Row],[Founded]])&lt;=2, "A", IF(YEAR(TODAY())-YEAR(DIM_FLOWERSHOPS[[#This Row],[Founded]])&lt;=8, "B", "C"))</f>
        <v>B</v>
      </c>
      <c r="H148" s="31" t="str">
        <f t="shared" si="2"/>
        <v>Medium</v>
      </c>
    </row>
    <row r="149" spans="1:8" ht="15" customHeight="1" x14ac:dyDescent="0.3">
      <c r="A149" s="4" t="s">
        <v>2662</v>
      </c>
      <c r="B149" s="4" t="s">
        <v>2058</v>
      </c>
      <c r="C149" s="4" t="s">
        <v>2151</v>
      </c>
      <c r="D149" s="4" t="s">
        <v>2274</v>
      </c>
      <c r="E149" s="15">
        <v>11</v>
      </c>
      <c r="F149" s="31">
        <v>40775</v>
      </c>
      <c r="G149" s="31" t="str">
        <f ca="1">IF(YEAR(TODAY())-YEAR(DIM_FLOWERSHOPS[[#This Row],[Founded]])&lt;=2, "A", IF(YEAR(TODAY())-YEAR(DIM_FLOWERSHOPS[[#This Row],[Founded]])&lt;=8, "B", "C"))</f>
        <v>C</v>
      </c>
      <c r="H149" s="31" t="str">
        <f t="shared" si="2"/>
        <v>Large</v>
      </c>
    </row>
    <row r="150" spans="1:8" ht="15" customHeight="1" x14ac:dyDescent="0.3">
      <c r="A150" s="4" t="s">
        <v>2446</v>
      </c>
      <c r="B150" s="4" t="s">
        <v>1901</v>
      </c>
      <c r="C150" s="4" t="s">
        <v>2151</v>
      </c>
      <c r="D150" s="4" t="s">
        <v>2200</v>
      </c>
      <c r="E150" s="15">
        <v>10</v>
      </c>
      <c r="F150" s="31">
        <v>39719</v>
      </c>
      <c r="G150" s="31" t="str">
        <f ca="1">IF(YEAR(TODAY())-YEAR(DIM_FLOWERSHOPS[[#This Row],[Founded]])&lt;=2, "A", IF(YEAR(TODAY())-YEAR(DIM_FLOWERSHOPS[[#This Row],[Founded]])&lt;=8, "B", "C"))</f>
        <v>C</v>
      </c>
      <c r="H150" s="31" t="str">
        <f t="shared" si="2"/>
        <v>Medium</v>
      </c>
    </row>
    <row r="151" spans="1:8" ht="15" customHeight="1" x14ac:dyDescent="0.3">
      <c r="A151" s="4" t="s">
        <v>2750</v>
      </c>
      <c r="B151" s="4" t="s">
        <v>2134</v>
      </c>
      <c r="C151" s="4" t="s">
        <v>7220</v>
      </c>
      <c r="D151" s="4" t="s">
        <v>2193</v>
      </c>
      <c r="E151" s="15">
        <v>21</v>
      </c>
      <c r="F151" s="31">
        <v>39896</v>
      </c>
      <c r="G151" s="31" t="str">
        <f ca="1">IF(YEAR(TODAY())-YEAR(DIM_FLOWERSHOPS[[#This Row],[Founded]])&lt;=2, "A", IF(YEAR(TODAY())-YEAR(DIM_FLOWERSHOPS[[#This Row],[Founded]])&lt;=8, "B", "C"))</f>
        <v>C</v>
      </c>
      <c r="H151" s="31" t="str">
        <f t="shared" si="2"/>
        <v>Large</v>
      </c>
    </row>
    <row r="152" spans="1:8" ht="15" customHeight="1" x14ac:dyDescent="0.3">
      <c r="A152" s="4" t="s">
        <v>2556</v>
      </c>
      <c r="B152" s="4" t="s">
        <v>1974</v>
      </c>
      <c r="C152" s="4" t="s">
        <v>7219</v>
      </c>
      <c r="D152" s="4" t="s">
        <v>2224</v>
      </c>
      <c r="E152" s="15">
        <v>9</v>
      </c>
      <c r="F152" s="31">
        <v>39555</v>
      </c>
      <c r="G152" s="31" t="str">
        <f ca="1">IF(YEAR(TODAY())-YEAR(DIM_FLOWERSHOPS[[#This Row],[Founded]])&lt;=2, "A", IF(YEAR(TODAY())-YEAR(DIM_FLOWERSHOPS[[#This Row],[Founded]])&lt;=8, "B", "C"))</f>
        <v>C</v>
      </c>
      <c r="H152" s="31" t="str">
        <f t="shared" si="2"/>
        <v>Medium</v>
      </c>
    </row>
    <row r="153" spans="1:8" ht="15" customHeight="1" x14ac:dyDescent="0.3">
      <c r="A153" s="4" t="s">
        <v>2699</v>
      </c>
      <c r="B153" s="4" t="s">
        <v>2092</v>
      </c>
      <c r="C153" s="4" t="s">
        <v>7218</v>
      </c>
      <c r="D153" s="4" t="s">
        <v>2282</v>
      </c>
      <c r="E153" s="15">
        <v>16</v>
      </c>
      <c r="F153" s="31">
        <v>43780</v>
      </c>
      <c r="G153" s="31" t="str">
        <f ca="1">IF(YEAR(TODAY())-YEAR(DIM_FLOWERSHOPS[[#This Row],[Founded]])&lt;=2, "A", IF(YEAR(TODAY())-YEAR(DIM_FLOWERSHOPS[[#This Row],[Founded]])&lt;=8, "B", "C"))</f>
        <v>B</v>
      </c>
      <c r="H153" s="31" t="str">
        <f t="shared" si="2"/>
        <v>Large</v>
      </c>
    </row>
    <row r="154" spans="1:8" ht="15" customHeight="1" x14ac:dyDescent="0.3">
      <c r="A154" s="4" t="s">
        <v>2492</v>
      </c>
      <c r="B154" s="4" t="s">
        <v>1817</v>
      </c>
      <c r="C154" s="4" t="s">
        <v>7220</v>
      </c>
      <c r="D154" s="4" t="s">
        <v>2193</v>
      </c>
      <c r="E154" s="15">
        <v>23</v>
      </c>
      <c r="F154" s="31">
        <v>41015</v>
      </c>
      <c r="G154" s="31" t="str">
        <f ca="1">IF(YEAR(TODAY())-YEAR(DIM_FLOWERSHOPS[[#This Row],[Founded]])&lt;=2, "A", IF(YEAR(TODAY())-YEAR(DIM_FLOWERSHOPS[[#This Row],[Founded]])&lt;=8, "B", "C"))</f>
        <v>C</v>
      </c>
      <c r="H154" s="31" t="str">
        <f t="shared" si="2"/>
        <v>Large</v>
      </c>
    </row>
    <row r="155" spans="1:8" ht="15" customHeight="1" x14ac:dyDescent="0.3">
      <c r="A155" s="4" t="s">
        <v>2595</v>
      </c>
      <c r="B155" s="4" t="s">
        <v>2009</v>
      </c>
      <c r="C155" s="4" t="s">
        <v>7220</v>
      </c>
      <c r="D155" s="4" t="s">
        <v>2193</v>
      </c>
      <c r="E155" s="15">
        <v>19</v>
      </c>
      <c r="F155" s="31">
        <v>39806</v>
      </c>
      <c r="G155" s="31" t="str">
        <f ca="1">IF(YEAR(TODAY())-YEAR(DIM_FLOWERSHOPS[[#This Row],[Founded]])&lt;=2, "A", IF(YEAR(TODAY())-YEAR(DIM_FLOWERSHOPS[[#This Row],[Founded]])&lt;=8, "B", "C"))</f>
        <v>C</v>
      </c>
      <c r="H155" s="31" t="str">
        <f t="shared" si="2"/>
        <v>Large</v>
      </c>
    </row>
    <row r="156" spans="1:8" ht="15" customHeight="1" x14ac:dyDescent="0.3">
      <c r="A156" s="4" t="s">
        <v>2364</v>
      </c>
      <c r="B156" s="4" t="s">
        <v>1748</v>
      </c>
      <c r="C156" s="4" t="s">
        <v>7219</v>
      </c>
      <c r="D156" s="4" t="s">
        <v>2224</v>
      </c>
      <c r="E156" s="15">
        <v>3</v>
      </c>
      <c r="F156" s="31">
        <v>42589</v>
      </c>
      <c r="G156" s="31" t="str">
        <f ca="1">IF(YEAR(TODAY())-YEAR(DIM_FLOWERSHOPS[[#This Row],[Founded]])&lt;=2, "A", IF(YEAR(TODAY())-YEAR(DIM_FLOWERSHOPS[[#This Row],[Founded]])&lt;=8, "B", "C"))</f>
        <v>C</v>
      </c>
      <c r="H156" s="31" t="str">
        <f t="shared" si="2"/>
        <v>Small</v>
      </c>
    </row>
    <row r="157" spans="1:8" ht="15" customHeight="1" x14ac:dyDescent="0.3">
      <c r="A157" s="4" t="s">
        <v>2719</v>
      </c>
      <c r="B157" s="4" t="s">
        <v>2109</v>
      </c>
      <c r="C157" s="4" t="s">
        <v>7218</v>
      </c>
      <c r="D157" s="4" t="s">
        <v>2282</v>
      </c>
      <c r="E157" s="15">
        <v>16</v>
      </c>
      <c r="F157" s="31">
        <v>39922</v>
      </c>
      <c r="G157" s="31" t="str">
        <f ca="1">IF(YEAR(TODAY())-YEAR(DIM_FLOWERSHOPS[[#This Row],[Founded]])&lt;=2, "A", IF(YEAR(TODAY())-YEAR(DIM_FLOWERSHOPS[[#This Row],[Founded]])&lt;=8, "B", "C"))</f>
        <v>C</v>
      </c>
      <c r="H157" s="31" t="str">
        <f t="shared" si="2"/>
        <v>Large</v>
      </c>
    </row>
    <row r="158" spans="1:8" ht="15" customHeight="1" x14ac:dyDescent="0.3">
      <c r="A158" s="4" t="s">
        <v>2338</v>
      </c>
      <c r="B158" s="4" t="s">
        <v>2142</v>
      </c>
      <c r="C158" s="4" t="s">
        <v>7218</v>
      </c>
      <c r="D158" s="4" t="s">
        <v>2218</v>
      </c>
      <c r="E158" s="15">
        <v>15</v>
      </c>
      <c r="F158" s="31">
        <v>40376</v>
      </c>
      <c r="G158" s="31" t="str">
        <f ca="1">IF(YEAR(TODAY())-YEAR(DIM_FLOWERSHOPS[[#This Row],[Founded]])&lt;=2, "A", IF(YEAR(TODAY())-YEAR(DIM_FLOWERSHOPS[[#This Row],[Founded]])&lt;=8, "B", "C"))</f>
        <v>C</v>
      </c>
      <c r="H158" s="31" t="str">
        <f t="shared" si="2"/>
        <v>Large</v>
      </c>
    </row>
    <row r="159" spans="1:8" ht="15" customHeight="1" x14ac:dyDescent="0.3">
      <c r="A159" s="4" t="s">
        <v>2580</v>
      </c>
      <c r="B159" s="4" t="s">
        <v>1887</v>
      </c>
      <c r="C159" s="4" t="s">
        <v>7222</v>
      </c>
      <c r="D159" s="4" t="s">
        <v>2192</v>
      </c>
      <c r="E159" s="15">
        <v>23</v>
      </c>
      <c r="F159" s="31">
        <v>42904</v>
      </c>
      <c r="G159" s="31" t="str">
        <f ca="1">IF(YEAR(TODAY())-YEAR(DIM_FLOWERSHOPS[[#This Row],[Founded]])&lt;=2, "A", IF(YEAR(TODAY())-YEAR(DIM_FLOWERSHOPS[[#This Row],[Founded]])&lt;=8, "B", "C"))</f>
        <v>B</v>
      </c>
      <c r="H159" s="31" t="str">
        <f t="shared" si="2"/>
        <v>Large</v>
      </c>
    </row>
    <row r="160" spans="1:8" ht="15" customHeight="1" x14ac:dyDescent="0.3">
      <c r="A160" s="4" t="s">
        <v>2479</v>
      </c>
      <c r="B160" s="4" t="s">
        <v>1891</v>
      </c>
      <c r="C160" s="4" t="s">
        <v>7219</v>
      </c>
      <c r="D160" s="4" t="s">
        <v>2152</v>
      </c>
      <c r="E160" s="15">
        <v>7</v>
      </c>
      <c r="F160" s="31">
        <v>41214</v>
      </c>
      <c r="G160" s="31" t="str">
        <f ca="1">IF(YEAR(TODAY())-YEAR(DIM_FLOWERSHOPS[[#This Row],[Founded]])&lt;=2, "A", IF(YEAR(TODAY())-YEAR(DIM_FLOWERSHOPS[[#This Row],[Founded]])&lt;=8, "B", "C"))</f>
        <v>C</v>
      </c>
      <c r="H160" s="31" t="str">
        <f t="shared" si="2"/>
        <v>Medium</v>
      </c>
    </row>
    <row r="161" spans="1:8" ht="15" customHeight="1" x14ac:dyDescent="0.3">
      <c r="A161" s="4" t="s">
        <v>2419</v>
      </c>
      <c r="B161" s="4" t="s">
        <v>1922</v>
      </c>
      <c r="C161" s="4" t="s">
        <v>7218</v>
      </c>
      <c r="D161" s="4" t="s">
        <v>2223</v>
      </c>
      <c r="E161" s="15">
        <v>7</v>
      </c>
      <c r="F161" s="31">
        <v>40018</v>
      </c>
      <c r="G161" s="31" t="str">
        <f ca="1">IF(YEAR(TODAY())-YEAR(DIM_FLOWERSHOPS[[#This Row],[Founded]])&lt;=2, "A", IF(YEAR(TODAY())-YEAR(DIM_FLOWERSHOPS[[#This Row],[Founded]])&lt;=8, "B", "C"))</f>
        <v>C</v>
      </c>
      <c r="H161" s="31" t="str">
        <f t="shared" si="2"/>
        <v>Medium</v>
      </c>
    </row>
    <row r="162" spans="1:8" ht="15" customHeight="1" x14ac:dyDescent="0.3">
      <c r="A162" s="4" t="s">
        <v>2387</v>
      </c>
      <c r="B162" s="4" t="s">
        <v>1916</v>
      </c>
      <c r="C162" s="4" t="s">
        <v>7218</v>
      </c>
      <c r="D162" s="4" t="s">
        <v>2282</v>
      </c>
      <c r="E162" s="15">
        <v>14</v>
      </c>
      <c r="F162" s="31">
        <v>42356</v>
      </c>
      <c r="G162" s="31" t="str">
        <f ca="1">IF(YEAR(TODAY())-YEAR(DIM_FLOWERSHOPS[[#This Row],[Founded]])&lt;=2, "A", IF(YEAR(TODAY())-YEAR(DIM_FLOWERSHOPS[[#This Row],[Founded]])&lt;=8, "B", "C"))</f>
        <v>C</v>
      </c>
      <c r="H162" s="31" t="str">
        <f t="shared" si="2"/>
        <v>Large</v>
      </c>
    </row>
    <row r="163" spans="1:8" ht="15" customHeight="1" x14ac:dyDescent="0.3">
      <c r="A163" s="4" t="s">
        <v>2518</v>
      </c>
      <c r="B163" s="4" t="s">
        <v>1930</v>
      </c>
      <c r="C163" s="4" t="s">
        <v>7220</v>
      </c>
      <c r="D163" s="4" t="s">
        <v>2229</v>
      </c>
      <c r="E163" s="15">
        <v>9</v>
      </c>
      <c r="F163" s="31">
        <v>40032</v>
      </c>
      <c r="G163" s="31" t="str">
        <f ca="1">IF(YEAR(TODAY())-YEAR(DIM_FLOWERSHOPS[[#This Row],[Founded]])&lt;=2, "A", IF(YEAR(TODAY())-YEAR(DIM_FLOWERSHOPS[[#This Row],[Founded]])&lt;=8, "B", "C"))</f>
        <v>C</v>
      </c>
      <c r="H163" s="31" t="str">
        <f t="shared" si="2"/>
        <v>Medium</v>
      </c>
    </row>
    <row r="164" spans="1:8" ht="15" customHeight="1" x14ac:dyDescent="0.3">
      <c r="A164" s="4" t="s">
        <v>2390</v>
      </c>
      <c r="B164" s="4" t="s">
        <v>1856</v>
      </c>
      <c r="C164" s="4" t="s">
        <v>7221</v>
      </c>
      <c r="D164" s="4" t="s">
        <v>2182</v>
      </c>
      <c r="E164" s="15">
        <v>7</v>
      </c>
      <c r="F164" s="31">
        <v>41477</v>
      </c>
      <c r="G164" s="31" t="str">
        <f ca="1">IF(YEAR(TODAY())-YEAR(DIM_FLOWERSHOPS[[#This Row],[Founded]])&lt;=2, "A", IF(YEAR(TODAY())-YEAR(DIM_FLOWERSHOPS[[#This Row],[Founded]])&lt;=8, "B", "C"))</f>
        <v>C</v>
      </c>
      <c r="H164" s="31" t="str">
        <f t="shared" si="2"/>
        <v>Medium</v>
      </c>
    </row>
    <row r="165" spans="1:8" ht="15" customHeight="1" x14ac:dyDescent="0.3">
      <c r="A165" s="4" t="s">
        <v>2549</v>
      </c>
      <c r="B165" s="4" t="s">
        <v>1893</v>
      </c>
      <c r="C165" s="4" t="s">
        <v>7220</v>
      </c>
      <c r="D165" s="4" t="s">
        <v>2229</v>
      </c>
      <c r="E165" s="15">
        <v>5</v>
      </c>
      <c r="F165" s="31">
        <v>40443</v>
      </c>
      <c r="G165" s="31" t="str">
        <f ca="1">IF(YEAR(TODAY())-YEAR(DIM_FLOWERSHOPS[[#This Row],[Founded]])&lt;=2, "A", IF(YEAR(TODAY())-YEAR(DIM_FLOWERSHOPS[[#This Row],[Founded]])&lt;=8, "B", "C"))</f>
        <v>C</v>
      </c>
      <c r="H165" s="31" t="str">
        <f t="shared" si="2"/>
        <v>Small</v>
      </c>
    </row>
    <row r="166" spans="1:8" ht="15" customHeight="1" x14ac:dyDescent="0.3">
      <c r="A166" s="4" t="s">
        <v>2653</v>
      </c>
      <c r="B166" s="4" t="s">
        <v>2049</v>
      </c>
      <c r="C166" s="4" t="s">
        <v>7219</v>
      </c>
      <c r="D166" s="4" t="s">
        <v>2202</v>
      </c>
      <c r="E166" s="15">
        <v>14</v>
      </c>
      <c r="F166" s="31">
        <v>40107</v>
      </c>
      <c r="G166" s="31" t="str">
        <f ca="1">IF(YEAR(TODAY())-YEAR(DIM_FLOWERSHOPS[[#This Row],[Founded]])&lt;=2, "A", IF(YEAR(TODAY())-YEAR(DIM_FLOWERSHOPS[[#This Row],[Founded]])&lt;=8, "B", "C"))</f>
        <v>C</v>
      </c>
      <c r="H166" s="31" t="str">
        <f t="shared" si="2"/>
        <v>Large</v>
      </c>
    </row>
    <row r="167" spans="1:8" ht="15" customHeight="1" x14ac:dyDescent="0.3">
      <c r="A167" s="4" t="s">
        <v>2462</v>
      </c>
      <c r="B167" s="4" t="s">
        <v>1904</v>
      </c>
      <c r="C167" s="4" t="s">
        <v>2151</v>
      </c>
      <c r="D167" s="4" t="s">
        <v>2266</v>
      </c>
      <c r="E167" s="15">
        <v>5</v>
      </c>
      <c r="F167" s="31">
        <v>39084</v>
      </c>
      <c r="G167" s="31" t="str">
        <f ca="1">IF(YEAR(TODAY())-YEAR(DIM_FLOWERSHOPS[[#This Row],[Founded]])&lt;=2, "A", IF(YEAR(TODAY())-YEAR(DIM_FLOWERSHOPS[[#This Row],[Founded]])&lt;=8, "B", "C"))</f>
        <v>C</v>
      </c>
      <c r="H167" s="31" t="str">
        <f t="shared" si="2"/>
        <v>Small</v>
      </c>
    </row>
    <row r="168" spans="1:8" ht="15" customHeight="1" x14ac:dyDescent="0.3">
      <c r="A168" s="4" t="s">
        <v>2689</v>
      </c>
      <c r="B168" s="4" t="s">
        <v>2082</v>
      </c>
      <c r="C168" s="4" t="s">
        <v>7220</v>
      </c>
      <c r="D168" s="4" t="s">
        <v>2193</v>
      </c>
      <c r="E168" s="15">
        <v>13</v>
      </c>
      <c r="F168" s="31">
        <v>42265</v>
      </c>
      <c r="G168" s="31" t="str">
        <f ca="1">IF(YEAR(TODAY())-YEAR(DIM_FLOWERSHOPS[[#This Row],[Founded]])&lt;=2, "A", IF(YEAR(TODAY())-YEAR(DIM_FLOWERSHOPS[[#This Row],[Founded]])&lt;=8, "B", "C"))</f>
        <v>C</v>
      </c>
      <c r="H168" s="31" t="str">
        <f t="shared" si="2"/>
        <v>Large</v>
      </c>
    </row>
    <row r="169" spans="1:8" ht="15" customHeight="1" x14ac:dyDescent="0.3">
      <c r="A169" s="4" t="s">
        <v>2615</v>
      </c>
      <c r="B169" s="4" t="s">
        <v>2016</v>
      </c>
      <c r="C169" s="4" t="s">
        <v>7218</v>
      </c>
      <c r="D169" s="4" t="s">
        <v>2282</v>
      </c>
      <c r="E169" s="15">
        <v>20</v>
      </c>
      <c r="F169" s="31">
        <v>39913</v>
      </c>
      <c r="G169" s="31" t="str">
        <f ca="1">IF(YEAR(TODAY())-YEAR(DIM_FLOWERSHOPS[[#This Row],[Founded]])&lt;=2, "A", IF(YEAR(TODAY())-YEAR(DIM_FLOWERSHOPS[[#This Row],[Founded]])&lt;=8, "B", "C"))</f>
        <v>C</v>
      </c>
      <c r="H169" s="31" t="str">
        <f t="shared" si="2"/>
        <v>Large</v>
      </c>
    </row>
    <row r="170" spans="1:8" ht="15" customHeight="1" x14ac:dyDescent="0.3">
      <c r="A170" s="4" t="s">
        <v>2533</v>
      </c>
      <c r="B170" s="4" t="s">
        <v>1730</v>
      </c>
      <c r="C170" s="4" t="s">
        <v>7220</v>
      </c>
      <c r="D170" s="4" t="s">
        <v>2229</v>
      </c>
      <c r="E170" s="15">
        <v>19</v>
      </c>
      <c r="F170" s="31">
        <v>42348</v>
      </c>
      <c r="G170" s="31" t="str">
        <f ca="1">IF(YEAR(TODAY())-YEAR(DIM_FLOWERSHOPS[[#This Row],[Founded]])&lt;=2, "A", IF(YEAR(TODAY())-YEAR(DIM_FLOWERSHOPS[[#This Row],[Founded]])&lt;=8, "B", "C"))</f>
        <v>C</v>
      </c>
      <c r="H170" s="31" t="str">
        <f t="shared" si="2"/>
        <v>Large</v>
      </c>
    </row>
    <row r="171" spans="1:8" ht="15" customHeight="1" x14ac:dyDescent="0.3">
      <c r="A171" s="4" t="s">
        <v>2751</v>
      </c>
      <c r="B171" s="4" t="s">
        <v>2135</v>
      </c>
      <c r="C171" s="4" t="s">
        <v>7218</v>
      </c>
      <c r="D171" s="4" t="s">
        <v>2218</v>
      </c>
      <c r="E171" s="15">
        <v>3</v>
      </c>
      <c r="F171" s="31">
        <v>39585</v>
      </c>
      <c r="G171" s="31" t="str">
        <f ca="1">IF(YEAR(TODAY())-YEAR(DIM_FLOWERSHOPS[[#This Row],[Founded]])&lt;=2, "A", IF(YEAR(TODAY())-YEAR(DIM_FLOWERSHOPS[[#This Row],[Founded]])&lt;=8, "B", "C"))</f>
        <v>C</v>
      </c>
      <c r="H171" s="31" t="str">
        <f t="shared" si="2"/>
        <v>Small</v>
      </c>
    </row>
    <row r="172" spans="1:8" ht="15" customHeight="1" x14ac:dyDescent="0.3">
      <c r="A172" s="4" t="s">
        <v>2652</v>
      </c>
      <c r="B172" s="4" t="s">
        <v>2048</v>
      </c>
      <c r="C172" s="4" t="s">
        <v>7218</v>
      </c>
      <c r="D172" s="4" t="s">
        <v>2226</v>
      </c>
      <c r="E172" s="15">
        <v>18</v>
      </c>
      <c r="F172" s="31">
        <v>44365</v>
      </c>
      <c r="G172" s="31" t="str">
        <f ca="1">IF(YEAR(TODAY())-YEAR(DIM_FLOWERSHOPS[[#This Row],[Founded]])&lt;=2, "A", IF(YEAR(TODAY())-YEAR(DIM_FLOWERSHOPS[[#This Row],[Founded]])&lt;=8, "B", "C"))</f>
        <v>B</v>
      </c>
      <c r="H172" s="31" t="str">
        <f t="shared" si="2"/>
        <v>Large</v>
      </c>
    </row>
    <row r="173" spans="1:8" ht="15" customHeight="1" x14ac:dyDescent="0.3">
      <c r="A173" s="4" t="s">
        <v>2655</v>
      </c>
      <c r="B173" s="4" t="s">
        <v>2051</v>
      </c>
      <c r="C173" s="4" t="s">
        <v>7221</v>
      </c>
      <c r="D173" s="4" t="s">
        <v>2210</v>
      </c>
      <c r="E173" s="15">
        <v>11</v>
      </c>
      <c r="F173" s="31">
        <v>44128</v>
      </c>
      <c r="G173" s="31" t="str">
        <f ca="1">IF(YEAR(TODAY())-YEAR(DIM_FLOWERSHOPS[[#This Row],[Founded]])&lt;=2, "A", IF(YEAR(TODAY())-YEAR(DIM_FLOWERSHOPS[[#This Row],[Founded]])&lt;=8, "B", "C"))</f>
        <v>B</v>
      </c>
      <c r="H173" s="31" t="str">
        <f t="shared" si="2"/>
        <v>Large</v>
      </c>
    </row>
    <row r="174" spans="1:8" ht="15" customHeight="1" x14ac:dyDescent="0.3">
      <c r="A174" s="4" t="s">
        <v>2570</v>
      </c>
      <c r="B174" s="4" t="s">
        <v>1964</v>
      </c>
      <c r="C174" s="4" t="s">
        <v>7221</v>
      </c>
      <c r="D174" s="4" t="s">
        <v>2182</v>
      </c>
      <c r="E174" s="15">
        <v>6</v>
      </c>
      <c r="F174" s="31">
        <v>40763</v>
      </c>
      <c r="G174" s="31" t="str">
        <f ca="1">IF(YEAR(TODAY())-YEAR(DIM_FLOWERSHOPS[[#This Row],[Founded]])&lt;=2, "A", IF(YEAR(TODAY())-YEAR(DIM_FLOWERSHOPS[[#This Row],[Founded]])&lt;=8, "B", "C"))</f>
        <v>C</v>
      </c>
      <c r="H174" s="31" t="str">
        <f t="shared" si="2"/>
        <v>Medium</v>
      </c>
    </row>
    <row r="175" spans="1:8" ht="15" customHeight="1" x14ac:dyDescent="0.3">
      <c r="A175" s="4" t="s">
        <v>2601</v>
      </c>
      <c r="B175" s="4" t="s">
        <v>1955</v>
      </c>
      <c r="C175" s="4" t="s">
        <v>7222</v>
      </c>
      <c r="D175" s="4" t="s">
        <v>2213</v>
      </c>
      <c r="E175" s="15">
        <v>3</v>
      </c>
      <c r="F175" s="31">
        <v>38999</v>
      </c>
      <c r="G175" s="31" t="str">
        <f ca="1">IF(YEAR(TODAY())-YEAR(DIM_FLOWERSHOPS[[#This Row],[Founded]])&lt;=2, "A", IF(YEAR(TODAY())-YEAR(DIM_FLOWERSHOPS[[#This Row],[Founded]])&lt;=8, "B", "C"))</f>
        <v>C</v>
      </c>
      <c r="H175" s="31" t="str">
        <f t="shared" si="2"/>
        <v>Small</v>
      </c>
    </row>
    <row r="176" spans="1:8" ht="15" customHeight="1" x14ac:dyDescent="0.3">
      <c r="A176" s="4" t="s">
        <v>2578</v>
      </c>
      <c r="B176" s="4" t="s">
        <v>1796</v>
      </c>
      <c r="C176" s="4" t="s">
        <v>7221</v>
      </c>
      <c r="D176" s="4" t="s">
        <v>2210</v>
      </c>
      <c r="E176" s="15">
        <v>12</v>
      </c>
      <c r="F176" s="31">
        <v>39393</v>
      </c>
      <c r="G176" s="31" t="str">
        <f ca="1">IF(YEAR(TODAY())-YEAR(DIM_FLOWERSHOPS[[#This Row],[Founded]])&lt;=2, "A", IF(YEAR(TODAY())-YEAR(DIM_FLOWERSHOPS[[#This Row],[Founded]])&lt;=8, "B", "C"))</f>
        <v>C</v>
      </c>
      <c r="H176" s="31" t="str">
        <f t="shared" si="2"/>
        <v>Large</v>
      </c>
    </row>
    <row r="177" spans="1:8" ht="15" customHeight="1" x14ac:dyDescent="0.3">
      <c r="A177" s="4" t="s">
        <v>2573</v>
      </c>
      <c r="B177" s="4" t="s">
        <v>1992</v>
      </c>
      <c r="C177" s="4" t="s">
        <v>7219</v>
      </c>
      <c r="D177" s="4" t="s">
        <v>2202</v>
      </c>
      <c r="E177" s="15">
        <v>22</v>
      </c>
      <c r="F177" s="31">
        <v>42757</v>
      </c>
      <c r="G177" s="31" t="str">
        <f ca="1">IF(YEAR(TODAY())-YEAR(DIM_FLOWERSHOPS[[#This Row],[Founded]])&lt;=2, "A", IF(YEAR(TODAY())-YEAR(DIM_FLOWERSHOPS[[#This Row],[Founded]])&lt;=8, "B", "C"))</f>
        <v>B</v>
      </c>
      <c r="H177" s="31" t="str">
        <f t="shared" si="2"/>
        <v>Large</v>
      </c>
    </row>
    <row r="178" spans="1:8" ht="15" customHeight="1" x14ac:dyDescent="0.3">
      <c r="A178" s="4" t="s">
        <v>2663</v>
      </c>
      <c r="B178" s="4" t="s">
        <v>2059</v>
      </c>
      <c r="C178" s="4" t="s">
        <v>7221</v>
      </c>
      <c r="D178" s="4" t="s">
        <v>2275</v>
      </c>
      <c r="E178" s="15">
        <v>11</v>
      </c>
      <c r="F178" s="31">
        <v>40339</v>
      </c>
      <c r="G178" s="31" t="str">
        <f ca="1">IF(YEAR(TODAY())-YEAR(DIM_FLOWERSHOPS[[#This Row],[Founded]])&lt;=2, "A", IF(YEAR(TODAY())-YEAR(DIM_FLOWERSHOPS[[#This Row],[Founded]])&lt;=8, "B", "C"))</f>
        <v>C</v>
      </c>
      <c r="H178" s="31" t="str">
        <f t="shared" si="2"/>
        <v>Large</v>
      </c>
    </row>
    <row r="179" spans="1:8" ht="15" customHeight="1" x14ac:dyDescent="0.3">
      <c r="A179" s="4" t="s">
        <v>2555</v>
      </c>
      <c r="B179" s="4" t="s">
        <v>1724</v>
      </c>
      <c r="C179" s="4" t="s">
        <v>7218</v>
      </c>
      <c r="D179" s="4" t="s">
        <v>2282</v>
      </c>
      <c r="E179" s="15">
        <v>16</v>
      </c>
      <c r="F179" s="31">
        <v>38903</v>
      </c>
      <c r="G179" s="31" t="str">
        <f ca="1">IF(YEAR(TODAY())-YEAR(DIM_FLOWERSHOPS[[#This Row],[Founded]])&lt;=2, "A", IF(YEAR(TODAY())-YEAR(DIM_FLOWERSHOPS[[#This Row],[Founded]])&lt;=8, "B", "C"))</f>
        <v>C</v>
      </c>
      <c r="H179" s="31" t="str">
        <f t="shared" si="2"/>
        <v>Large</v>
      </c>
    </row>
    <row r="180" spans="1:8" ht="15" customHeight="1" x14ac:dyDescent="0.3">
      <c r="A180" s="4" t="s">
        <v>2403</v>
      </c>
      <c r="B180" s="4" t="s">
        <v>1956</v>
      </c>
      <c r="C180" s="4" t="s">
        <v>7220</v>
      </c>
      <c r="D180" s="4" t="s">
        <v>2193</v>
      </c>
      <c r="E180" s="15">
        <v>16</v>
      </c>
      <c r="F180" s="31">
        <v>41127</v>
      </c>
      <c r="G180" s="31" t="str">
        <f ca="1">IF(YEAR(TODAY())-YEAR(DIM_FLOWERSHOPS[[#This Row],[Founded]])&lt;=2, "A", IF(YEAR(TODAY())-YEAR(DIM_FLOWERSHOPS[[#This Row],[Founded]])&lt;=8, "B", "C"))</f>
        <v>C</v>
      </c>
      <c r="H180" s="31" t="str">
        <f t="shared" si="2"/>
        <v>Large</v>
      </c>
    </row>
    <row r="181" spans="1:8" ht="15" customHeight="1" x14ac:dyDescent="0.3">
      <c r="A181" s="4" t="s">
        <v>2594</v>
      </c>
      <c r="B181" s="4" t="s">
        <v>1966</v>
      </c>
      <c r="C181" s="4" t="s">
        <v>7219</v>
      </c>
      <c r="D181" s="4" t="s">
        <v>2206</v>
      </c>
      <c r="E181" s="15">
        <v>11</v>
      </c>
      <c r="F181" s="31">
        <v>40189</v>
      </c>
      <c r="G181" s="31" t="str">
        <f ca="1">IF(YEAR(TODAY())-YEAR(DIM_FLOWERSHOPS[[#This Row],[Founded]])&lt;=2, "A", IF(YEAR(TODAY())-YEAR(DIM_FLOWERSHOPS[[#This Row],[Founded]])&lt;=8, "B", "C"))</f>
        <v>C</v>
      </c>
      <c r="H181" s="31" t="str">
        <f t="shared" si="2"/>
        <v>Large</v>
      </c>
    </row>
    <row r="182" spans="1:8" ht="15" customHeight="1" x14ac:dyDescent="0.3">
      <c r="A182" s="4" t="s">
        <v>2470</v>
      </c>
      <c r="B182" s="4" t="s">
        <v>1781</v>
      </c>
      <c r="C182" s="4" t="s">
        <v>2151</v>
      </c>
      <c r="D182" s="4" t="s">
        <v>2274</v>
      </c>
      <c r="E182" s="15">
        <v>5</v>
      </c>
      <c r="F182" s="31">
        <v>38926</v>
      </c>
      <c r="G182" s="31" t="str">
        <f ca="1">IF(YEAR(TODAY())-YEAR(DIM_FLOWERSHOPS[[#This Row],[Founded]])&lt;=2, "A", IF(YEAR(TODAY())-YEAR(DIM_FLOWERSHOPS[[#This Row],[Founded]])&lt;=8, "B", "C"))</f>
        <v>C</v>
      </c>
      <c r="H182" s="31" t="str">
        <f t="shared" si="2"/>
        <v>Small</v>
      </c>
    </row>
    <row r="183" spans="1:8" ht="15" customHeight="1" x14ac:dyDescent="0.3">
      <c r="A183" s="4" t="s">
        <v>2736</v>
      </c>
      <c r="B183" s="4" t="s">
        <v>1806</v>
      </c>
      <c r="C183" s="4" t="s">
        <v>7218</v>
      </c>
      <c r="D183" s="4" t="s">
        <v>2282</v>
      </c>
      <c r="E183" s="15">
        <v>3</v>
      </c>
      <c r="F183" s="31">
        <v>40886</v>
      </c>
      <c r="G183" s="31" t="str">
        <f ca="1">IF(YEAR(TODAY())-YEAR(DIM_FLOWERSHOPS[[#This Row],[Founded]])&lt;=2, "A", IF(YEAR(TODAY())-YEAR(DIM_FLOWERSHOPS[[#This Row],[Founded]])&lt;=8, "B", "C"))</f>
        <v>C</v>
      </c>
      <c r="H183" s="31" t="str">
        <f t="shared" si="2"/>
        <v>Small</v>
      </c>
    </row>
    <row r="184" spans="1:8" ht="15" customHeight="1" x14ac:dyDescent="0.3">
      <c r="A184" s="4" t="s">
        <v>2436</v>
      </c>
      <c r="B184" s="4" t="s">
        <v>1968</v>
      </c>
      <c r="C184" s="4" t="s">
        <v>7220</v>
      </c>
      <c r="D184" s="4" t="s">
        <v>2193</v>
      </c>
      <c r="E184" s="15">
        <v>20</v>
      </c>
      <c r="F184" s="31">
        <v>44014</v>
      </c>
      <c r="G184" s="31" t="str">
        <f ca="1">IF(YEAR(TODAY())-YEAR(DIM_FLOWERSHOPS[[#This Row],[Founded]])&lt;=2, "A", IF(YEAR(TODAY())-YEAR(DIM_FLOWERSHOPS[[#This Row],[Founded]])&lt;=8, "B", "C"))</f>
        <v>B</v>
      </c>
      <c r="H184" s="31" t="str">
        <f t="shared" si="2"/>
        <v>Large</v>
      </c>
    </row>
    <row r="185" spans="1:8" ht="15" customHeight="1" x14ac:dyDescent="0.3">
      <c r="A185" s="4" t="s">
        <v>2582</v>
      </c>
      <c r="B185" s="4" t="s">
        <v>1828</v>
      </c>
      <c r="C185" s="4" t="s">
        <v>7221</v>
      </c>
      <c r="D185" s="4" t="s">
        <v>2182</v>
      </c>
      <c r="E185" s="15">
        <v>17</v>
      </c>
      <c r="F185" s="31">
        <v>44128</v>
      </c>
      <c r="G185" s="31" t="str">
        <f ca="1">IF(YEAR(TODAY())-YEAR(DIM_FLOWERSHOPS[[#This Row],[Founded]])&lt;=2, "A", IF(YEAR(TODAY())-YEAR(DIM_FLOWERSHOPS[[#This Row],[Founded]])&lt;=8, "B", "C"))</f>
        <v>B</v>
      </c>
      <c r="H185" s="31" t="str">
        <f t="shared" si="2"/>
        <v>Large</v>
      </c>
    </row>
    <row r="186" spans="1:8" ht="15" customHeight="1" x14ac:dyDescent="0.3">
      <c r="A186" s="4" t="s">
        <v>2667</v>
      </c>
      <c r="B186" s="4" t="s">
        <v>1780</v>
      </c>
      <c r="C186" s="4" t="s">
        <v>7218</v>
      </c>
      <c r="D186" s="4" t="s">
        <v>2223</v>
      </c>
      <c r="E186" s="15">
        <v>18</v>
      </c>
      <c r="F186" s="31">
        <v>42466</v>
      </c>
      <c r="G186" s="31" t="str">
        <f ca="1">IF(YEAR(TODAY())-YEAR(DIM_FLOWERSHOPS[[#This Row],[Founded]])&lt;=2, "A", IF(YEAR(TODAY())-YEAR(DIM_FLOWERSHOPS[[#This Row],[Founded]])&lt;=8, "B", "C"))</f>
        <v>C</v>
      </c>
      <c r="H186" s="31" t="str">
        <f t="shared" si="2"/>
        <v>Large</v>
      </c>
    </row>
    <row r="187" spans="1:8" ht="15" customHeight="1" x14ac:dyDescent="0.3">
      <c r="A187" s="4" t="s">
        <v>2459</v>
      </c>
      <c r="B187" s="4" t="s">
        <v>1738</v>
      </c>
      <c r="C187" s="4" t="s">
        <v>2151</v>
      </c>
      <c r="D187" s="4" t="s">
        <v>2263</v>
      </c>
      <c r="E187" s="15">
        <v>3</v>
      </c>
      <c r="F187" s="31">
        <v>41599</v>
      </c>
      <c r="G187" s="31" t="str">
        <f ca="1">IF(YEAR(TODAY())-YEAR(DIM_FLOWERSHOPS[[#This Row],[Founded]])&lt;=2, "A", IF(YEAR(TODAY())-YEAR(DIM_FLOWERSHOPS[[#This Row],[Founded]])&lt;=8, "B", "C"))</f>
        <v>C</v>
      </c>
      <c r="H187" s="31" t="str">
        <f t="shared" si="2"/>
        <v>Small</v>
      </c>
    </row>
    <row r="188" spans="1:8" ht="15" customHeight="1" x14ac:dyDescent="0.3">
      <c r="A188" s="4" t="s">
        <v>2417</v>
      </c>
      <c r="B188" s="4" t="s">
        <v>1872</v>
      </c>
      <c r="C188" s="4" t="s">
        <v>7218</v>
      </c>
      <c r="D188" s="4" t="s">
        <v>2314</v>
      </c>
      <c r="E188" s="15">
        <v>3</v>
      </c>
      <c r="F188" s="31">
        <v>43534</v>
      </c>
      <c r="G188" s="31" t="str">
        <f ca="1">IF(YEAR(TODAY())-YEAR(DIM_FLOWERSHOPS[[#This Row],[Founded]])&lt;=2, "A", IF(YEAR(TODAY())-YEAR(DIM_FLOWERSHOPS[[#This Row],[Founded]])&lt;=8, "B", "C"))</f>
        <v>B</v>
      </c>
      <c r="H188" s="31" t="str">
        <f t="shared" si="2"/>
        <v>Small</v>
      </c>
    </row>
    <row r="189" spans="1:8" ht="15" customHeight="1" x14ac:dyDescent="0.3">
      <c r="A189" s="4" t="s">
        <v>2651</v>
      </c>
      <c r="B189" s="4" t="s">
        <v>2047</v>
      </c>
      <c r="C189" s="4" t="s">
        <v>2151</v>
      </c>
      <c r="D189" s="4" t="s">
        <v>2263</v>
      </c>
      <c r="E189" s="15">
        <v>21</v>
      </c>
      <c r="F189" s="31">
        <v>39017</v>
      </c>
      <c r="G189" s="31" t="str">
        <f ca="1">IF(YEAR(TODAY())-YEAR(DIM_FLOWERSHOPS[[#This Row],[Founded]])&lt;=2, "A", IF(YEAR(TODAY())-YEAR(DIM_FLOWERSHOPS[[#This Row],[Founded]])&lt;=8, "B", "C"))</f>
        <v>C</v>
      </c>
      <c r="H189" s="31" t="str">
        <f t="shared" si="2"/>
        <v>Large</v>
      </c>
    </row>
    <row r="190" spans="1:8" ht="15" customHeight="1" x14ac:dyDescent="0.3">
      <c r="A190" s="4" t="s">
        <v>2591</v>
      </c>
      <c r="B190" s="4" t="s">
        <v>2002</v>
      </c>
      <c r="C190" s="4" t="s">
        <v>7220</v>
      </c>
      <c r="D190" s="4" t="s">
        <v>2193</v>
      </c>
      <c r="E190" s="15">
        <v>21</v>
      </c>
      <c r="F190" s="31">
        <v>40623</v>
      </c>
      <c r="G190" s="31" t="str">
        <f ca="1">IF(YEAR(TODAY())-YEAR(DIM_FLOWERSHOPS[[#This Row],[Founded]])&lt;=2, "A", IF(YEAR(TODAY())-YEAR(DIM_FLOWERSHOPS[[#This Row],[Founded]])&lt;=8, "B", "C"))</f>
        <v>C</v>
      </c>
      <c r="H190" s="31" t="str">
        <f t="shared" si="2"/>
        <v>Large</v>
      </c>
    </row>
    <row r="191" spans="1:8" ht="15" customHeight="1" x14ac:dyDescent="0.3">
      <c r="A191" s="4" t="s">
        <v>2416</v>
      </c>
      <c r="B191" s="4" t="s">
        <v>1850</v>
      </c>
      <c r="C191" s="4" t="s">
        <v>7218</v>
      </c>
      <c r="D191" s="4" t="s">
        <v>2314</v>
      </c>
      <c r="E191" s="15">
        <v>6</v>
      </c>
      <c r="F191" s="31">
        <v>41386</v>
      </c>
      <c r="G191" s="31" t="str">
        <f ca="1">IF(YEAR(TODAY())-YEAR(DIM_FLOWERSHOPS[[#This Row],[Founded]])&lt;=2, "A", IF(YEAR(TODAY())-YEAR(DIM_FLOWERSHOPS[[#This Row],[Founded]])&lt;=8, "B", "C"))</f>
        <v>C</v>
      </c>
      <c r="H191" s="31" t="str">
        <f t="shared" si="2"/>
        <v>Medium</v>
      </c>
    </row>
    <row r="192" spans="1:8" ht="15" customHeight="1" x14ac:dyDescent="0.3">
      <c r="A192" s="4" t="s">
        <v>2619</v>
      </c>
      <c r="B192" s="4" t="s">
        <v>1787</v>
      </c>
      <c r="C192" s="4" t="s">
        <v>7218</v>
      </c>
      <c r="D192" s="4" t="s">
        <v>2282</v>
      </c>
      <c r="E192" s="15">
        <v>14</v>
      </c>
      <c r="F192" s="31">
        <v>41266</v>
      </c>
      <c r="G192" s="31" t="str">
        <f ca="1">IF(YEAR(TODAY())-YEAR(DIM_FLOWERSHOPS[[#This Row],[Founded]])&lt;=2, "A", IF(YEAR(TODAY())-YEAR(DIM_FLOWERSHOPS[[#This Row],[Founded]])&lt;=8, "B", "C"))</f>
        <v>C</v>
      </c>
      <c r="H192" s="31" t="str">
        <f t="shared" si="2"/>
        <v>Large</v>
      </c>
    </row>
    <row r="193" spans="1:8" ht="15" customHeight="1" x14ac:dyDescent="0.3">
      <c r="A193" s="4" t="s">
        <v>2742</v>
      </c>
      <c r="B193" s="4" t="s">
        <v>2127</v>
      </c>
      <c r="C193" s="4" t="s">
        <v>7218</v>
      </c>
      <c r="D193" s="4" t="s">
        <v>2223</v>
      </c>
      <c r="E193" s="15">
        <v>16</v>
      </c>
      <c r="F193" s="31">
        <v>44402</v>
      </c>
      <c r="G193" s="31" t="str">
        <f ca="1">IF(YEAR(TODAY())-YEAR(DIM_FLOWERSHOPS[[#This Row],[Founded]])&lt;=2, "A", IF(YEAR(TODAY())-YEAR(DIM_FLOWERSHOPS[[#This Row],[Founded]])&lt;=8, "B", "C"))</f>
        <v>B</v>
      </c>
      <c r="H193" s="31" t="str">
        <f t="shared" si="2"/>
        <v>Large</v>
      </c>
    </row>
    <row r="194" spans="1:8" ht="15" customHeight="1" x14ac:dyDescent="0.3">
      <c r="A194" s="4" t="s">
        <v>2423</v>
      </c>
      <c r="B194" s="4" t="s">
        <v>1853</v>
      </c>
      <c r="C194" s="4" t="s">
        <v>7218</v>
      </c>
      <c r="D194" s="4" t="s">
        <v>2282</v>
      </c>
      <c r="E194" s="15">
        <v>6</v>
      </c>
      <c r="F194" s="31">
        <v>44453</v>
      </c>
      <c r="G194" s="31" t="str">
        <f ca="1">IF(YEAR(TODAY())-YEAR(DIM_FLOWERSHOPS[[#This Row],[Founded]])&lt;=2, "A", IF(YEAR(TODAY())-YEAR(DIM_FLOWERSHOPS[[#This Row],[Founded]])&lt;=8, "B", "C"))</f>
        <v>B</v>
      </c>
      <c r="H194" s="31" t="str">
        <f t="shared" ref="H194:H257" si="3">IF(E194&lt;=5, "Small", IF(E194&lt;=10, "Medium", "Large"))</f>
        <v>Medium</v>
      </c>
    </row>
    <row r="195" spans="1:8" ht="15" customHeight="1" x14ac:dyDescent="0.3">
      <c r="A195" s="4" t="s">
        <v>2520</v>
      </c>
      <c r="B195" s="4" t="s">
        <v>1977</v>
      </c>
      <c r="C195" s="4" t="s">
        <v>7218</v>
      </c>
      <c r="D195" s="4" t="s">
        <v>2223</v>
      </c>
      <c r="E195" s="15">
        <v>6</v>
      </c>
      <c r="F195" s="31">
        <v>38824</v>
      </c>
      <c r="G195" s="31" t="str">
        <f ca="1">IF(YEAR(TODAY())-YEAR(DIM_FLOWERSHOPS[[#This Row],[Founded]])&lt;=2, "A", IF(YEAR(TODAY())-YEAR(DIM_FLOWERSHOPS[[#This Row],[Founded]])&lt;=8, "B", "C"))</f>
        <v>C</v>
      </c>
      <c r="H195" s="31" t="str">
        <f t="shared" si="3"/>
        <v>Medium</v>
      </c>
    </row>
    <row r="196" spans="1:8" ht="15" customHeight="1" x14ac:dyDescent="0.3">
      <c r="A196" s="4" t="s">
        <v>2670</v>
      </c>
      <c r="B196" s="4" t="s">
        <v>2065</v>
      </c>
      <c r="C196" s="4" t="s">
        <v>7218</v>
      </c>
      <c r="D196" s="4" t="s">
        <v>2282</v>
      </c>
      <c r="E196" s="15">
        <v>18</v>
      </c>
      <c r="F196" s="31">
        <v>43643</v>
      </c>
      <c r="G196" s="31" t="str">
        <f ca="1">IF(YEAR(TODAY())-YEAR(DIM_FLOWERSHOPS[[#This Row],[Founded]])&lt;=2, "A", IF(YEAR(TODAY())-YEAR(DIM_FLOWERSHOPS[[#This Row],[Founded]])&lt;=8, "B", "C"))</f>
        <v>B</v>
      </c>
      <c r="H196" s="31" t="str">
        <f t="shared" si="3"/>
        <v>Large</v>
      </c>
    </row>
    <row r="197" spans="1:8" ht="15" customHeight="1" x14ac:dyDescent="0.3">
      <c r="A197" s="4" t="s">
        <v>2639</v>
      </c>
      <c r="B197" s="4" t="s">
        <v>2036</v>
      </c>
      <c r="C197" s="4" t="s">
        <v>7220</v>
      </c>
      <c r="D197" s="4" t="s">
        <v>2199</v>
      </c>
      <c r="E197" s="15">
        <v>21</v>
      </c>
      <c r="F197" s="31">
        <v>40743</v>
      </c>
      <c r="G197" s="31" t="str">
        <f ca="1">IF(YEAR(TODAY())-YEAR(DIM_FLOWERSHOPS[[#This Row],[Founded]])&lt;=2, "A", IF(YEAR(TODAY())-YEAR(DIM_FLOWERSHOPS[[#This Row],[Founded]])&lt;=8, "B", "C"))</f>
        <v>C</v>
      </c>
      <c r="H197" s="31" t="str">
        <f t="shared" si="3"/>
        <v>Large</v>
      </c>
    </row>
    <row r="198" spans="1:8" ht="15" customHeight="1" x14ac:dyDescent="0.3">
      <c r="A198" s="4" t="s">
        <v>2357</v>
      </c>
      <c r="B198" s="4" t="s">
        <v>1994</v>
      </c>
      <c r="C198" s="4" t="s">
        <v>7220</v>
      </c>
      <c r="D198" s="4" t="s">
        <v>2229</v>
      </c>
      <c r="E198" s="15">
        <v>5</v>
      </c>
      <c r="F198" s="31">
        <v>42633</v>
      </c>
      <c r="G198" s="31" t="str">
        <f ca="1">IF(YEAR(TODAY())-YEAR(DIM_FLOWERSHOPS[[#This Row],[Founded]])&lt;=2, "A", IF(YEAR(TODAY())-YEAR(DIM_FLOWERSHOPS[[#This Row],[Founded]])&lt;=8, "B", "C"))</f>
        <v>C</v>
      </c>
      <c r="H198" s="31" t="str">
        <f t="shared" si="3"/>
        <v>Small</v>
      </c>
    </row>
    <row r="199" spans="1:8" ht="15" customHeight="1" x14ac:dyDescent="0.3">
      <c r="A199" s="4" t="s">
        <v>2354</v>
      </c>
      <c r="B199" s="4" t="s">
        <v>1757</v>
      </c>
      <c r="C199" s="4" t="s">
        <v>7219</v>
      </c>
      <c r="D199" s="4" t="s">
        <v>2202</v>
      </c>
      <c r="E199" s="15">
        <v>6</v>
      </c>
      <c r="F199" s="31">
        <v>39462</v>
      </c>
      <c r="G199" s="31" t="str">
        <f ca="1">IF(YEAR(TODAY())-YEAR(DIM_FLOWERSHOPS[[#This Row],[Founded]])&lt;=2, "A", IF(YEAR(TODAY())-YEAR(DIM_FLOWERSHOPS[[#This Row],[Founded]])&lt;=8, "B", "C"))</f>
        <v>C</v>
      </c>
      <c r="H199" s="31" t="str">
        <f t="shared" si="3"/>
        <v>Medium</v>
      </c>
    </row>
    <row r="200" spans="1:8" ht="15" customHeight="1" x14ac:dyDescent="0.3">
      <c r="A200" s="4" t="s">
        <v>2722</v>
      </c>
      <c r="B200" s="4" t="s">
        <v>2111</v>
      </c>
      <c r="C200" s="4" t="s">
        <v>7220</v>
      </c>
      <c r="D200" s="4" t="s">
        <v>2193</v>
      </c>
      <c r="E200" s="15">
        <v>3</v>
      </c>
      <c r="F200" s="31">
        <v>39806</v>
      </c>
      <c r="G200" s="31" t="str">
        <f ca="1">IF(YEAR(TODAY())-YEAR(DIM_FLOWERSHOPS[[#This Row],[Founded]])&lt;=2, "A", IF(YEAR(TODAY())-YEAR(DIM_FLOWERSHOPS[[#This Row],[Founded]])&lt;=8, "B", "C"))</f>
        <v>C</v>
      </c>
      <c r="H200" s="31" t="str">
        <f t="shared" si="3"/>
        <v>Small</v>
      </c>
    </row>
    <row r="201" spans="1:8" ht="15" customHeight="1" x14ac:dyDescent="0.3">
      <c r="A201" s="4" t="s">
        <v>2497</v>
      </c>
      <c r="B201" s="4" t="s">
        <v>1759</v>
      </c>
      <c r="C201" s="4" t="s">
        <v>7220</v>
      </c>
      <c r="D201" s="4" t="s">
        <v>2193</v>
      </c>
      <c r="E201" s="15">
        <v>17</v>
      </c>
      <c r="F201" s="31">
        <v>40753</v>
      </c>
      <c r="G201" s="31" t="str">
        <f ca="1">IF(YEAR(TODAY())-YEAR(DIM_FLOWERSHOPS[[#This Row],[Founded]])&lt;=2, "A", IF(YEAR(TODAY())-YEAR(DIM_FLOWERSHOPS[[#This Row],[Founded]])&lt;=8, "B", "C"))</f>
        <v>C</v>
      </c>
      <c r="H201" s="31" t="str">
        <f t="shared" si="3"/>
        <v>Large</v>
      </c>
    </row>
    <row r="202" spans="1:8" ht="15" customHeight="1" x14ac:dyDescent="0.3">
      <c r="A202" s="4" t="s">
        <v>2539</v>
      </c>
      <c r="B202" s="4" t="s">
        <v>1917</v>
      </c>
      <c r="C202" s="4" t="s">
        <v>2151</v>
      </c>
      <c r="D202" s="4" t="s">
        <v>2151</v>
      </c>
      <c r="E202" s="15">
        <v>8</v>
      </c>
      <c r="F202" s="31">
        <v>44486</v>
      </c>
      <c r="G202" s="31" t="str">
        <f ca="1">IF(YEAR(TODAY())-YEAR(DIM_FLOWERSHOPS[[#This Row],[Founded]])&lt;=2, "A", IF(YEAR(TODAY())-YEAR(DIM_FLOWERSHOPS[[#This Row],[Founded]])&lt;=8, "B", "C"))</f>
        <v>B</v>
      </c>
      <c r="H202" s="31" t="str">
        <f t="shared" si="3"/>
        <v>Medium</v>
      </c>
    </row>
    <row r="203" spans="1:8" ht="15" customHeight="1" x14ac:dyDescent="0.3">
      <c r="A203" s="4" t="s">
        <v>2412</v>
      </c>
      <c r="B203" s="4" t="s">
        <v>1857</v>
      </c>
      <c r="C203" s="4" t="s">
        <v>7219</v>
      </c>
      <c r="D203" s="4" t="s">
        <v>2202</v>
      </c>
      <c r="E203" s="15">
        <v>22</v>
      </c>
      <c r="F203" s="31">
        <v>44106</v>
      </c>
      <c r="G203" s="31" t="str">
        <f ca="1">IF(YEAR(TODAY())-YEAR(DIM_FLOWERSHOPS[[#This Row],[Founded]])&lt;=2, "A", IF(YEAR(TODAY())-YEAR(DIM_FLOWERSHOPS[[#This Row],[Founded]])&lt;=8, "B", "C"))</f>
        <v>B</v>
      </c>
      <c r="H203" s="31" t="str">
        <f t="shared" si="3"/>
        <v>Large</v>
      </c>
    </row>
    <row r="204" spans="1:8" ht="15" customHeight="1" x14ac:dyDescent="0.3">
      <c r="A204" s="4" t="s">
        <v>2703</v>
      </c>
      <c r="B204" s="4" t="s">
        <v>1789</v>
      </c>
      <c r="C204" s="4" t="s">
        <v>7220</v>
      </c>
      <c r="D204" s="4" t="s">
        <v>2229</v>
      </c>
      <c r="E204" s="15">
        <v>16</v>
      </c>
      <c r="F204" s="31">
        <v>40523</v>
      </c>
      <c r="G204" s="31" t="str">
        <f ca="1">IF(YEAR(TODAY())-YEAR(DIM_FLOWERSHOPS[[#This Row],[Founded]])&lt;=2, "A", IF(YEAR(TODAY())-YEAR(DIM_FLOWERSHOPS[[#This Row],[Founded]])&lt;=8, "B", "C"))</f>
        <v>C</v>
      </c>
      <c r="H204" s="31" t="str">
        <f t="shared" si="3"/>
        <v>Large</v>
      </c>
    </row>
    <row r="205" spans="1:8" ht="15" customHeight="1" x14ac:dyDescent="0.3">
      <c r="A205" s="4" t="s">
        <v>2568</v>
      </c>
      <c r="B205" s="4" t="s">
        <v>1747</v>
      </c>
      <c r="C205" s="4" t="s">
        <v>7220</v>
      </c>
      <c r="D205" s="4" t="s">
        <v>2229</v>
      </c>
      <c r="E205" s="15">
        <v>6</v>
      </c>
      <c r="F205" s="31">
        <v>39753</v>
      </c>
      <c r="G205" s="31" t="str">
        <f ca="1">IF(YEAR(TODAY())-YEAR(DIM_FLOWERSHOPS[[#This Row],[Founded]])&lt;=2, "A", IF(YEAR(TODAY())-YEAR(DIM_FLOWERSHOPS[[#This Row],[Founded]])&lt;=8, "B", "C"))</f>
        <v>C</v>
      </c>
      <c r="H205" s="31" t="str">
        <f t="shared" si="3"/>
        <v>Medium</v>
      </c>
    </row>
    <row r="206" spans="1:8" ht="15" customHeight="1" x14ac:dyDescent="0.3">
      <c r="A206" s="4" t="s">
        <v>2528</v>
      </c>
      <c r="B206" s="4" t="s">
        <v>1740</v>
      </c>
      <c r="C206" s="4" t="s">
        <v>7218</v>
      </c>
      <c r="D206" s="4" t="s">
        <v>2282</v>
      </c>
      <c r="E206" s="15">
        <v>15</v>
      </c>
      <c r="F206" s="31">
        <v>42896</v>
      </c>
      <c r="G206" s="31" t="str">
        <f ca="1">IF(YEAR(TODAY())-YEAR(DIM_FLOWERSHOPS[[#This Row],[Founded]])&lt;=2, "A", IF(YEAR(TODAY())-YEAR(DIM_FLOWERSHOPS[[#This Row],[Founded]])&lt;=8, "B", "C"))</f>
        <v>B</v>
      </c>
      <c r="H206" s="31" t="str">
        <f t="shared" si="3"/>
        <v>Large</v>
      </c>
    </row>
    <row r="207" spans="1:8" ht="15" customHeight="1" x14ac:dyDescent="0.3">
      <c r="A207" s="4" t="s">
        <v>2649</v>
      </c>
      <c r="B207" s="4" t="s">
        <v>2045</v>
      </c>
      <c r="C207" s="4" t="s">
        <v>7218</v>
      </c>
      <c r="D207" s="4" t="s">
        <v>2218</v>
      </c>
      <c r="E207" s="15">
        <v>17</v>
      </c>
      <c r="F207" s="31">
        <v>41535</v>
      </c>
      <c r="G207" s="31" t="str">
        <f ca="1">IF(YEAR(TODAY())-YEAR(DIM_FLOWERSHOPS[[#This Row],[Founded]])&lt;=2, "A", IF(YEAR(TODAY())-YEAR(DIM_FLOWERSHOPS[[#This Row],[Founded]])&lt;=8, "B", "C"))</f>
        <v>C</v>
      </c>
      <c r="H207" s="31" t="str">
        <f t="shared" si="3"/>
        <v>Large</v>
      </c>
    </row>
    <row r="208" spans="1:8" ht="15" customHeight="1" x14ac:dyDescent="0.3">
      <c r="A208" s="4" t="s">
        <v>2620</v>
      </c>
      <c r="B208" s="4" t="s">
        <v>1783</v>
      </c>
      <c r="C208" s="4" t="s">
        <v>7218</v>
      </c>
      <c r="D208" s="4" t="s">
        <v>2223</v>
      </c>
      <c r="E208" s="15">
        <v>13</v>
      </c>
      <c r="F208" s="31">
        <v>39493</v>
      </c>
      <c r="G208" s="31" t="str">
        <f ca="1">IF(YEAR(TODAY())-YEAR(DIM_FLOWERSHOPS[[#This Row],[Founded]])&lt;=2, "A", IF(YEAR(TODAY())-YEAR(DIM_FLOWERSHOPS[[#This Row],[Founded]])&lt;=8, "B", "C"))</f>
        <v>C</v>
      </c>
      <c r="H208" s="31" t="str">
        <f t="shared" si="3"/>
        <v>Large</v>
      </c>
    </row>
    <row r="209" spans="1:8" ht="15" customHeight="1" x14ac:dyDescent="0.3">
      <c r="A209" s="4" t="s">
        <v>2605</v>
      </c>
      <c r="B209" s="4" t="s">
        <v>2004</v>
      </c>
      <c r="C209" s="4" t="s">
        <v>7219</v>
      </c>
      <c r="D209" s="4" t="s">
        <v>2202</v>
      </c>
      <c r="E209" s="15">
        <v>12</v>
      </c>
      <c r="F209" s="31">
        <v>41985</v>
      </c>
      <c r="G209" s="31" t="str">
        <f ca="1">IF(YEAR(TODAY())-YEAR(DIM_FLOWERSHOPS[[#This Row],[Founded]])&lt;=2, "A", IF(YEAR(TODAY())-YEAR(DIM_FLOWERSHOPS[[#This Row],[Founded]])&lt;=8, "B", "C"))</f>
        <v>C</v>
      </c>
      <c r="H209" s="31" t="str">
        <f t="shared" si="3"/>
        <v>Large</v>
      </c>
    </row>
    <row r="210" spans="1:8" ht="15" customHeight="1" x14ac:dyDescent="0.3">
      <c r="A210" s="4" t="s">
        <v>2430</v>
      </c>
      <c r="B210" s="4" t="s">
        <v>1975</v>
      </c>
      <c r="C210" s="4" t="s">
        <v>7218</v>
      </c>
      <c r="D210" s="4" t="s">
        <v>2314</v>
      </c>
      <c r="E210" s="15">
        <v>19</v>
      </c>
      <c r="F210" s="31">
        <v>42450</v>
      </c>
      <c r="G210" s="31" t="str">
        <f ca="1">IF(YEAR(TODAY())-YEAR(DIM_FLOWERSHOPS[[#This Row],[Founded]])&lt;=2, "A", IF(YEAR(TODAY())-YEAR(DIM_FLOWERSHOPS[[#This Row],[Founded]])&lt;=8, "B", "C"))</f>
        <v>C</v>
      </c>
      <c r="H210" s="31" t="str">
        <f t="shared" si="3"/>
        <v>Large</v>
      </c>
    </row>
    <row r="211" spans="1:8" ht="15" customHeight="1" x14ac:dyDescent="0.3">
      <c r="A211" s="4" t="s">
        <v>2579</v>
      </c>
      <c r="B211" s="4" t="s">
        <v>1948</v>
      </c>
      <c r="C211" s="4" t="s">
        <v>7218</v>
      </c>
      <c r="D211" s="4" t="s">
        <v>2282</v>
      </c>
      <c r="E211" s="15">
        <v>7</v>
      </c>
      <c r="F211" s="31">
        <v>42675</v>
      </c>
      <c r="G211" s="31" t="str">
        <f ca="1">IF(YEAR(TODAY())-YEAR(DIM_FLOWERSHOPS[[#This Row],[Founded]])&lt;=2, "A", IF(YEAR(TODAY())-YEAR(DIM_FLOWERSHOPS[[#This Row],[Founded]])&lt;=8, "B", "C"))</f>
        <v>C</v>
      </c>
      <c r="H211" s="31" t="str">
        <f t="shared" si="3"/>
        <v>Medium</v>
      </c>
    </row>
    <row r="212" spans="1:8" ht="15" customHeight="1" x14ac:dyDescent="0.3">
      <c r="A212" s="4" t="s">
        <v>2755</v>
      </c>
      <c r="B212" s="4" t="s">
        <v>2139</v>
      </c>
      <c r="C212" s="4" t="s">
        <v>7220</v>
      </c>
      <c r="D212" s="4" t="s">
        <v>2193</v>
      </c>
      <c r="E212" s="15">
        <v>3</v>
      </c>
      <c r="F212" s="31">
        <v>40346</v>
      </c>
      <c r="G212" s="31" t="str">
        <f ca="1">IF(YEAR(TODAY())-YEAR(DIM_FLOWERSHOPS[[#This Row],[Founded]])&lt;=2, "A", IF(YEAR(TODAY())-YEAR(DIM_FLOWERSHOPS[[#This Row],[Founded]])&lt;=8, "B", "C"))</f>
        <v>C</v>
      </c>
      <c r="H212" s="31" t="str">
        <f t="shared" si="3"/>
        <v>Small</v>
      </c>
    </row>
    <row r="213" spans="1:8" ht="15" customHeight="1" x14ac:dyDescent="0.3">
      <c r="A213" s="4" t="s">
        <v>2657</v>
      </c>
      <c r="B213" s="4" t="s">
        <v>2053</v>
      </c>
      <c r="C213" s="4" t="s">
        <v>7220</v>
      </c>
      <c r="D213" s="4" t="s">
        <v>2193</v>
      </c>
      <c r="E213" s="15">
        <v>15</v>
      </c>
      <c r="F213" s="31">
        <v>42472</v>
      </c>
      <c r="G213" s="31" t="str">
        <f ca="1">IF(YEAR(TODAY())-YEAR(DIM_FLOWERSHOPS[[#This Row],[Founded]])&lt;=2, "A", IF(YEAR(TODAY())-YEAR(DIM_FLOWERSHOPS[[#This Row],[Founded]])&lt;=8, "B", "C"))</f>
        <v>C</v>
      </c>
      <c r="H213" s="31" t="str">
        <f t="shared" si="3"/>
        <v>Large</v>
      </c>
    </row>
    <row r="214" spans="1:8" ht="15" customHeight="1" x14ac:dyDescent="0.3">
      <c r="A214" s="4" t="s">
        <v>2547</v>
      </c>
      <c r="B214" s="4" t="s">
        <v>1793</v>
      </c>
      <c r="C214" s="4" t="s">
        <v>7219</v>
      </c>
      <c r="D214" s="4" t="s">
        <v>2224</v>
      </c>
      <c r="E214" s="15">
        <v>19</v>
      </c>
      <c r="F214" s="31">
        <v>44513</v>
      </c>
      <c r="G214" s="31" t="str">
        <f ca="1">IF(YEAR(TODAY())-YEAR(DIM_FLOWERSHOPS[[#This Row],[Founded]])&lt;=2, "A", IF(YEAR(TODAY())-YEAR(DIM_FLOWERSHOPS[[#This Row],[Founded]])&lt;=8, "B", "C"))</f>
        <v>B</v>
      </c>
      <c r="H214" s="31" t="str">
        <f t="shared" si="3"/>
        <v>Large</v>
      </c>
    </row>
    <row r="215" spans="1:8" ht="15" customHeight="1" x14ac:dyDescent="0.3">
      <c r="A215" s="4" t="s">
        <v>2562</v>
      </c>
      <c r="B215" s="4" t="s">
        <v>1896</v>
      </c>
      <c r="C215" s="4" t="s">
        <v>7220</v>
      </c>
      <c r="D215" s="4" t="s">
        <v>2193</v>
      </c>
      <c r="E215" s="15">
        <v>20</v>
      </c>
      <c r="F215" s="31">
        <v>43541</v>
      </c>
      <c r="G215" s="31" t="str">
        <f ca="1">IF(YEAR(TODAY())-YEAR(DIM_FLOWERSHOPS[[#This Row],[Founded]])&lt;=2, "A", IF(YEAR(TODAY())-YEAR(DIM_FLOWERSHOPS[[#This Row],[Founded]])&lt;=8, "B", "C"))</f>
        <v>B</v>
      </c>
      <c r="H215" s="31" t="str">
        <f t="shared" si="3"/>
        <v>Large</v>
      </c>
    </row>
    <row r="216" spans="1:8" ht="15" customHeight="1" x14ac:dyDescent="0.3">
      <c r="A216" s="4" t="s">
        <v>2359</v>
      </c>
      <c r="B216" s="4" t="s">
        <v>1849</v>
      </c>
      <c r="C216" s="4" t="s">
        <v>7222</v>
      </c>
      <c r="D216" s="4" t="s">
        <v>2163</v>
      </c>
      <c r="E216" s="15">
        <v>6</v>
      </c>
      <c r="F216" s="31">
        <v>42432</v>
      </c>
      <c r="G216" s="31" t="str">
        <f ca="1">IF(YEAR(TODAY())-YEAR(DIM_FLOWERSHOPS[[#This Row],[Founded]])&lt;=2, "A", IF(YEAR(TODAY())-YEAR(DIM_FLOWERSHOPS[[#This Row],[Founded]])&lt;=8, "B", "C"))</f>
        <v>C</v>
      </c>
      <c r="H216" s="31" t="str">
        <f t="shared" si="3"/>
        <v>Medium</v>
      </c>
    </row>
    <row r="217" spans="1:8" ht="15" customHeight="1" x14ac:dyDescent="0.3">
      <c r="A217" s="4" t="s">
        <v>2376</v>
      </c>
      <c r="B217" s="4" t="s">
        <v>1834</v>
      </c>
      <c r="C217" s="4" t="s">
        <v>7220</v>
      </c>
      <c r="D217" s="4" t="s">
        <v>2229</v>
      </c>
      <c r="E217" s="15">
        <v>8</v>
      </c>
      <c r="F217" s="31">
        <v>42434</v>
      </c>
      <c r="G217" s="31" t="str">
        <f ca="1">IF(YEAR(TODAY())-YEAR(DIM_FLOWERSHOPS[[#This Row],[Founded]])&lt;=2, "A", IF(YEAR(TODAY())-YEAR(DIM_FLOWERSHOPS[[#This Row],[Founded]])&lt;=8, "B", "C"))</f>
        <v>C</v>
      </c>
      <c r="H217" s="31" t="str">
        <f t="shared" si="3"/>
        <v>Medium</v>
      </c>
    </row>
    <row r="218" spans="1:8" ht="15" customHeight="1" x14ac:dyDescent="0.3">
      <c r="A218" s="4" t="s">
        <v>2710</v>
      </c>
      <c r="B218" s="4" t="s">
        <v>2102</v>
      </c>
      <c r="C218" s="4" t="s">
        <v>7220</v>
      </c>
      <c r="D218" s="4" t="s">
        <v>2229</v>
      </c>
      <c r="E218" s="15">
        <v>13</v>
      </c>
      <c r="F218" s="31">
        <v>41162</v>
      </c>
      <c r="G218" s="31" t="str">
        <f ca="1">IF(YEAR(TODAY())-YEAR(DIM_FLOWERSHOPS[[#This Row],[Founded]])&lt;=2, "A", IF(YEAR(TODAY())-YEAR(DIM_FLOWERSHOPS[[#This Row],[Founded]])&lt;=8, "B", "C"))</f>
        <v>C</v>
      </c>
      <c r="H218" s="31" t="str">
        <f t="shared" si="3"/>
        <v>Large</v>
      </c>
    </row>
    <row r="219" spans="1:8" ht="15" customHeight="1" x14ac:dyDescent="0.3">
      <c r="A219" s="4" t="s">
        <v>2733</v>
      </c>
      <c r="B219" s="4" t="s">
        <v>1782</v>
      </c>
      <c r="C219" s="4" t="s">
        <v>7218</v>
      </c>
      <c r="D219" s="4" t="s">
        <v>2314</v>
      </c>
      <c r="E219" s="15">
        <v>8</v>
      </c>
      <c r="F219" s="31">
        <v>43591</v>
      </c>
      <c r="G219" s="31" t="str">
        <f ca="1">IF(YEAR(TODAY())-YEAR(DIM_FLOWERSHOPS[[#This Row],[Founded]])&lt;=2, "A", IF(YEAR(TODAY())-YEAR(DIM_FLOWERSHOPS[[#This Row],[Founded]])&lt;=8, "B", "C"))</f>
        <v>B</v>
      </c>
      <c r="H219" s="31" t="str">
        <f t="shared" si="3"/>
        <v>Medium</v>
      </c>
    </row>
    <row r="220" spans="1:8" ht="15" customHeight="1" x14ac:dyDescent="0.3">
      <c r="A220" s="4" t="s">
        <v>2716</v>
      </c>
      <c r="B220" s="4" t="s">
        <v>1791</v>
      </c>
      <c r="C220" s="4" t="s">
        <v>7218</v>
      </c>
      <c r="D220" s="4" t="s">
        <v>2314</v>
      </c>
      <c r="E220" s="15">
        <v>23</v>
      </c>
      <c r="F220" s="31">
        <v>40924</v>
      </c>
      <c r="G220" s="31" t="str">
        <f ca="1">IF(YEAR(TODAY())-YEAR(DIM_FLOWERSHOPS[[#This Row],[Founded]])&lt;=2, "A", IF(YEAR(TODAY())-YEAR(DIM_FLOWERSHOPS[[#This Row],[Founded]])&lt;=8, "B", "C"))</f>
        <v>C</v>
      </c>
      <c r="H220" s="31" t="str">
        <f t="shared" si="3"/>
        <v>Large</v>
      </c>
    </row>
    <row r="221" spans="1:8" ht="15" customHeight="1" x14ac:dyDescent="0.3">
      <c r="A221" s="4" t="s">
        <v>2483</v>
      </c>
      <c r="B221" s="4" t="s">
        <v>1868</v>
      </c>
      <c r="C221" s="4" t="s">
        <v>7221</v>
      </c>
      <c r="D221" s="4" t="s">
        <v>2160</v>
      </c>
      <c r="E221" s="15">
        <v>8</v>
      </c>
      <c r="F221" s="31">
        <v>38958</v>
      </c>
      <c r="G221" s="31" t="str">
        <f ca="1">IF(YEAR(TODAY())-YEAR(DIM_FLOWERSHOPS[[#This Row],[Founded]])&lt;=2, "A", IF(YEAR(TODAY())-YEAR(DIM_FLOWERSHOPS[[#This Row],[Founded]])&lt;=8, "B", "C"))</f>
        <v>C</v>
      </c>
      <c r="H221" s="31" t="str">
        <f t="shared" si="3"/>
        <v>Medium</v>
      </c>
    </row>
    <row r="222" spans="1:8" ht="15" customHeight="1" x14ac:dyDescent="0.3">
      <c r="A222" s="4" t="s">
        <v>2513</v>
      </c>
      <c r="B222" s="4" t="s">
        <v>1991</v>
      </c>
      <c r="C222" s="4" t="s">
        <v>7221</v>
      </c>
      <c r="D222" s="4" t="s">
        <v>2182</v>
      </c>
      <c r="E222" s="15">
        <v>3</v>
      </c>
      <c r="F222" s="31">
        <v>42033</v>
      </c>
      <c r="G222" s="31" t="str">
        <f ca="1">IF(YEAR(TODAY())-YEAR(DIM_FLOWERSHOPS[[#This Row],[Founded]])&lt;=2, "A", IF(YEAR(TODAY())-YEAR(DIM_FLOWERSHOPS[[#This Row],[Founded]])&lt;=8, "B", "C"))</f>
        <v>C</v>
      </c>
      <c r="H222" s="31" t="str">
        <f t="shared" si="3"/>
        <v>Small</v>
      </c>
    </row>
    <row r="223" spans="1:8" ht="15" customHeight="1" x14ac:dyDescent="0.3">
      <c r="A223" s="4" t="s">
        <v>2668</v>
      </c>
      <c r="B223" s="4" t="s">
        <v>2063</v>
      </c>
      <c r="C223" s="4" t="s">
        <v>7219</v>
      </c>
      <c r="D223" s="4" t="s">
        <v>2325</v>
      </c>
      <c r="E223" s="15">
        <v>11</v>
      </c>
      <c r="F223" s="31">
        <v>43389</v>
      </c>
      <c r="G223" s="31" t="str">
        <f ca="1">IF(YEAR(TODAY())-YEAR(DIM_FLOWERSHOPS[[#This Row],[Founded]])&lt;=2, "A", IF(YEAR(TODAY())-YEAR(DIM_FLOWERSHOPS[[#This Row],[Founded]])&lt;=8, "B", "C"))</f>
        <v>B</v>
      </c>
      <c r="H223" s="31" t="str">
        <f t="shared" si="3"/>
        <v>Large</v>
      </c>
    </row>
    <row r="224" spans="1:8" ht="15" customHeight="1" x14ac:dyDescent="0.3">
      <c r="A224" s="4" t="s">
        <v>2552</v>
      </c>
      <c r="B224" s="4" t="s">
        <v>1937</v>
      </c>
      <c r="C224" s="4" t="s">
        <v>7219</v>
      </c>
      <c r="D224" s="4" t="s">
        <v>2202</v>
      </c>
      <c r="E224" s="15">
        <v>7</v>
      </c>
      <c r="F224" s="31">
        <v>43957</v>
      </c>
      <c r="G224" s="31" t="str">
        <f ca="1">IF(YEAR(TODAY())-YEAR(DIM_FLOWERSHOPS[[#This Row],[Founded]])&lt;=2, "A", IF(YEAR(TODAY())-YEAR(DIM_FLOWERSHOPS[[#This Row],[Founded]])&lt;=8, "B", "C"))</f>
        <v>B</v>
      </c>
      <c r="H224" s="31" t="str">
        <f t="shared" si="3"/>
        <v>Medium</v>
      </c>
    </row>
    <row r="225" spans="1:8" ht="15" customHeight="1" x14ac:dyDescent="0.3">
      <c r="A225" s="4" t="s">
        <v>2648</v>
      </c>
      <c r="B225" s="4" t="s">
        <v>2044</v>
      </c>
      <c r="C225" s="4" t="s">
        <v>7220</v>
      </c>
      <c r="D225" s="4" t="s">
        <v>2193</v>
      </c>
      <c r="E225" s="15">
        <v>5</v>
      </c>
      <c r="F225" s="31">
        <v>40200</v>
      </c>
      <c r="G225" s="31" t="str">
        <f ca="1">IF(YEAR(TODAY())-YEAR(DIM_FLOWERSHOPS[[#This Row],[Founded]])&lt;=2, "A", IF(YEAR(TODAY())-YEAR(DIM_FLOWERSHOPS[[#This Row],[Founded]])&lt;=8, "B", "C"))</f>
        <v>C</v>
      </c>
      <c r="H225" s="31" t="str">
        <f t="shared" si="3"/>
        <v>Small</v>
      </c>
    </row>
    <row r="226" spans="1:8" ht="15" customHeight="1" x14ac:dyDescent="0.3">
      <c r="A226" s="4" t="s">
        <v>2353</v>
      </c>
      <c r="B226" s="4" t="s">
        <v>1761</v>
      </c>
      <c r="C226" s="4" t="s">
        <v>7221</v>
      </c>
      <c r="D226" s="4" t="s">
        <v>2160</v>
      </c>
      <c r="E226" s="15">
        <v>17</v>
      </c>
      <c r="F226" s="31">
        <v>38904</v>
      </c>
      <c r="G226" s="31" t="str">
        <f ca="1">IF(YEAR(TODAY())-YEAR(DIM_FLOWERSHOPS[[#This Row],[Founded]])&lt;=2, "A", IF(YEAR(TODAY())-YEAR(DIM_FLOWERSHOPS[[#This Row],[Founded]])&lt;=8, "B", "C"))</f>
        <v>C</v>
      </c>
      <c r="H226" s="31" t="str">
        <f t="shared" si="3"/>
        <v>Large</v>
      </c>
    </row>
    <row r="227" spans="1:8" ht="15" customHeight="1" x14ac:dyDescent="0.3">
      <c r="A227" s="4" t="s">
        <v>2686</v>
      </c>
      <c r="B227" s="4" t="s">
        <v>2079</v>
      </c>
      <c r="C227" s="4" t="s">
        <v>7219</v>
      </c>
      <c r="D227" s="4" t="s">
        <v>2325</v>
      </c>
      <c r="E227" s="15">
        <v>7</v>
      </c>
      <c r="F227" s="31">
        <v>39822</v>
      </c>
      <c r="G227" s="31" t="str">
        <f ca="1">IF(YEAR(TODAY())-YEAR(DIM_FLOWERSHOPS[[#This Row],[Founded]])&lt;=2, "A", IF(YEAR(TODAY())-YEAR(DIM_FLOWERSHOPS[[#This Row],[Founded]])&lt;=8, "B", "C"))</f>
        <v>C</v>
      </c>
      <c r="H227" s="31" t="str">
        <f t="shared" si="3"/>
        <v>Medium</v>
      </c>
    </row>
    <row r="228" spans="1:8" ht="15" customHeight="1" x14ac:dyDescent="0.3">
      <c r="A228" s="4" t="s">
        <v>2515</v>
      </c>
      <c r="B228" s="4" t="s">
        <v>1940</v>
      </c>
      <c r="C228" s="4" t="s">
        <v>7218</v>
      </c>
      <c r="D228" s="4" t="s">
        <v>2314</v>
      </c>
      <c r="E228" s="15">
        <v>9</v>
      </c>
      <c r="F228" s="31">
        <v>43911</v>
      </c>
      <c r="G228" s="31" t="str">
        <f ca="1">IF(YEAR(TODAY())-YEAR(DIM_FLOWERSHOPS[[#This Row],[Founded]])&lt;=2, "A", IF(YEAR(TODAY())-YEAR(DIM_FLOWERSHOPS[[#This Row],[Founded]])&lt;=8, "B", "C"))</f>
        <v>B</v>
      </c>
      <c r="H228" s="31" t="str">
        <f t="shared" si="3"/>
        <v>Medium</v>
      </c>
    </row>
    <row r="229" spans="1:8" ht="15" customHeight="1" x14ac:dyDescent="0.3">
      <c r="A229" s="4" t="s">
        <v>2464</v>
      </c>
      <c r="B229" s="4" t="s">
        <v>1942</v>
      </c>
      <c r="C229" s="4" t="s">
        <v>7220</v>
      </c>
      <c r="D229" s="4" t="s">
        <v>2229</v>
      </c>
      <c r="E229" s="15">
        <v>3</v>
      </c>
      <c r="F229" s="31">
        <v>43084</v>
      </c>
      <c r="G229" s="31" t="str">
        <f ca="1">IF(YEAR(TODAY())-YEAR(DIM_FLOWERSHOPS[[#This Row],[Founded]])&lt;=2, "A", IF(YEAR(TODAY())-YEAR(DIM_FLOWERSHOPS[[#This Row],[Founded]])&lt;=8, "B", "C"))</f>
        <v>B</v>
      </c>
      <c r="H229" s="31" t="str">
        <f t="shared" si="3"/>
        <v>Small</v>
      </c>
    </row>
    <row r="230" spans="1:8" ht="15" customHeight="1" x14ac:dyDescent="0.3">
      <c r="A230" s="4" t="s">
        <v>2646</v>
      </c>
      <c r="B230" s="4" t="s">
        <v>2042</v>
      </c>
      <c r="C230" s="4" t="s">
        <v>7219</v>
      </c>
      <c r="D230" s="4" t="s">
        <v>2224</v>
      </c>
      <c r="E230" s="15">
        <v>22</v>
      </c>
      <c r="F230" s="31">
        <v>43935</v>
      </c>
      <c r="G230" s="31" t="str">
        <f ca="1">IF(YEAR(TODAY())-YEAR(DIM_FLOWERSHOPS[[#This Row],[Founded]])&lt;=2, "A", IF(YEAR(TODAY())-YEAR(DIM_FLOWERSHOPS[[#This Row],[Founded]])&lt;=8, "B", "C"))</f>
        <v>B</v>
      </c>
      <c r="H230" s="31" t="str">
        <f t="shared" si="3"/>
        <v>Large</v>
      </c>
    </row>
    <row r="231" spans="1:8" ht="15" customHeight="1" x14ac:dyDescent="0.3">
      <c r="A231" s="4" t="s">
        <v>2572</v>
      </c>
      <c r="B231" s="4" t="s">
        <v>1962</v>
      </c>
      <c r="C231" s="4" t="s">
        <v>7221</v>
      </c>
      <c r="D231" s="4" t="s">
        <v>2182</v>
      </c>
      <c r="E231" s="15">
        <v>6</v>
      </c>
      <c r="F231" s="31">
        <v>43391</v>
      </c>
      <c r="G231" s="31" t="str">
        <f ca="1">IF(YEAR(TODAY())-YEAR(DIM_FLOWERSHOPS[[#This Row],[Founded]])&lt;=2, "A", IF(YEAR(TODAY())-YEAR(DIM_FLOWERSHOPS[[#This Row],[Founded]])&lt;=8, "B", "C"))</f>
        <v>B</v>
      </c>
      <c r="H231" s="31" t="str">
        <f t="shared" si="3"/>
        <v>Medium</v>
      </c>
    </row>
    <row r="232" spans="1:8" ht="15" customHeight="1" x14ac:dyDescent="0.3">
      <c r="A232" s="4" t="s">
        <v>2443</v>
      </c>
      <c r="B232" s="4" t="s">
        <v>1885</v>
      </c>
      <c r="C232" s="4" t="s">
        <v>7218</v>
      </c>
      <c r="D232" s="4" t="s">
        <v>2314</v>
      </c>
      <c r="E232" s="15">
        <v>8</v>
      </c>
      <c r="F232" s="31">
        <v>42194</v>
      </c>
      <c r="G232" s="31" t="str">
        <f ca="1">IF(YEAR(TODAY())-YEAR(DIM_FLOWERSHOPS[[#This Row],[Founded]])&lt;=2, "A", IF(YEAR(TODAY())-YEAR(DIM_FLOWERSHOPS[[#This Row],[Founded]])&lt;=8, "B", "C"))</f>
        <v>C</v>
      </c>
      <c r="H232" s="31" t="str">
        <f t="shared" si="3"/>
        <v>Medium</v>
      </c>
    </row>
    <row r="233" spans="1:8" ht="15" customHeight="1" x14ac:dyDescent="0.3">
      <c r="A233" s="4" t="s">
        <v>2741</v>
      </c>
      <c r="B233" s="4" t="s">
        <v>2126</v>
      </c>
      <c r="C233" s="4" t="s">
        <v>7220</v>
      </c>
      <c r="D233" s="4" t="s">
        <v>2229</v>
      </c>
      <c r="E233" s="15">
        <v>10</v>
      </c>
      <c r="F233" s="31">
        <v>44375</v>
      </c>
      <c r="G233" s="31" t="str">
        <f ca="1">IF(YEAR(TODAY())-YEAR(DIM_FLOWERSHOPS[[#This Row],[Founded]])&lt;=2, "A", IF(YEAR(TODAY())-YEAR(DIM_FLOWERSHOPS[[#This Row],[Founded]])&lt;=8, "B", "C"))</f>
        <v>B</v>
      </c>
      <c r="H233" s="31" t="str">
        <f t="shared" si="3"/>
        <v>Medium</v>
      </c>
    </row>
    <row r="234" spans="1:8" ht="15" customHeight="1" x14ac:dyDescent="0.3">
      <c r="A234" s="4" t="s">
        <v>2424</v>
      </c>
      <c r="B234" s="4" t="s">
        <v>1727</v>
      </c>
      <c r="C234" s="4" t="s">
        <v>7218</v>
      </c>
      <c r="D234" s="4" t="s">
        <v>2218</v>
      </c>
      <c r="E234" s="15">
        <v>5</v>
      </c>
      <c r="F234" s="31">
        <v>42189</v>
      </c>
      <c r="G234" s="31" t="str">
        <f ca="1">IF(YEAR(TODAY())-YEAR(DIM_FLOWERSHOPS[[#This Row],[Founded]])&lt;=2, "A", IF(YEAR(TODAY())-YEAR(DIM_FLOWERSHOPS[[#This Row],[Founded]])&lt;=8, "B", "C"))</f>
        <v>C</v>
      </c>
      <c r="H234" s="31" t="str">
        <f t="shared" si="3"/>
        <v>Small</v>
      </c>
    </row>
    <row r="235" spans="1:8" ht="15" customHeight="1" x14ac:dyDescent="0.3">
      <c r="A235" s="4" t="s">
        <v>2468</v>
      </c>
      <c r="B235" s="4" t="s">
        <v>1736</v>
      </c>
      <c r="C235" s="4" t="s">
        <v>7218</v>
      </c>
      <c r="D235" s="4" t="s">
        <v>2282</v>
      </c>
      <c r="E235" s="15">
        <v>10</v>
      </c>
      <c r="F235" s="31">
        <v>43114</v>
      </c>
      <c r="G235" s="31" t="str">
        <f ca="1">IF(YEAR(TODAY())-YEAR(DIM_FLOWERSHOPS[[#This Row],[Founded]])&lt;=2, "A", IF(YEAR(TODAY())-YEAR(DIM_FLOWERSHOPS[[#This Row],[Founded]])&lt;=8, "B", "C"))</f>
        <v>B</v>
      </c>
      <c r="H235" s="31" t="str">
        <f t="shared" si="3"/>
        <v>Medium</v>
      </c>
    </row>
    <row r="236" spans="1:8" ht="15" customHeight="1" x14ac:dyDescent="0.3">
      <c r="A236" s="4" t="s">
        <v>2538</v>
      </c>
      <c r="B236" s="4" t="s">
        <v>1883</v>
      </c>
      <c r="C236" s="4" t="s">
        <v>7218</v>
      </c>
      <c r="D236" s="4" t="s">
        <v>2223</v>
      </c>
      <c r="E236" s="15">
        <v>16</v>
      </c>
      <c r="F236" s="31">
        <v>40704</v>
      </c>
      <c r="G236" s="31" t="str">
        <f ca="1">IF(YEAR(TODAY())-YEAR(DIM_FLOWERSHOPS[[#This Row],[Founded]])&lt;=2, "A", IF(YEAR(TODAY())-YEAR(DIM_FLOWERSHOPS[[#This Row],[Founded]])&lt;=8, "B", "C"))</f>
        <v>C</v>
      </c>
      <c r="H236" s="31" t="str">
        <f t="shared" si="3"/>
        <v>Large</v>
      </c>
    </row>
    <row r="237" spans="1:8" ht="15" customHeight="1" x14ac:dyDescent="0.3">
      <c r="A237" s="4" t="s">
        <v>2396</v>
      </c>
      <c r="B237" s="4" t="s">
        <v>1902</v>
      </c>
      <c r="C237" s="4" t="s">
        <v>2151</v>
      </c>
      <c r="D237" s="4" t="s">
        <v>2200</v>
      </c>
      <c r="E237" s="15">
        <v>17</v>
      </c>
      <c r="F237" s="31">
        <v>42284</v>
      </c>
      <c r="G237" s="31" t="str">
        <f ca="1">IF(YEAR(TODAY())-YEAR(DIM_FLOWERSHOPS[[#This Row],[Founded]])&lt;=2, "A", IF(YEAR(TODAY())-YEAR(DIM_FLOWERSHOPS[[#This Row],[Founded]])&lt;=8, "B", "C"))</f>
        <v>C</v>
      </c>
      <c r="H237" s="31" t="str">
        <f t="shared" si="3"/>
        <v>Large</v>
      </c>
    </row>
    <row r="238" spans="1:8" ht="15" customHeight="1" x14ac:dyDescent="0.3">
      <c r="A238" s="4" t="s">
        <v>2745</v>
      </c>
      <c r="B238" s="4" t="s">
        <v>2130</v>
      </c>
      <c r="C238" s="4" t="s">
        <v>7220</v>
      </c>
      <c r="D238" s="4" t="s">
        <v>2193</v>
      </c>
      <c r="E238" s="15">
        <v>4</v>
      </c>
      <c r="F238" s="31">
        <v>40307</v>
      </c>
      <c r="G238" s="31" t="str">
        <f ca="1">IF(YEAR(TODAY())-YEAR(DIM_FLOWERSHOPS[[#This Row],[Founded]])&lt;=2, "A", IF(YEAR(TODAY())-YEAR(DIM_FLOWERSHOPS[[#This Row],[Founded]])&lt;=8, "B", "C"))</f>
        <v>C</v>
      </c>
      <c r="H238" s="31" t="str">
        <f t="shared" si="3"/>
        <v>Small</v>
      </c>
    </row>
    <row r="239" spans="1:8" ht="15" customHeight="1" x14ac:dyDescent="0.3">
      <c r="A239" s="4" t="s">
        <v>2707</v>
      </c>
      <c r="B239" s="4" t="s">
        <v>2099</v>
      </c>
      <c r="C239" s="4" t="s">
        <v>7218</v>
      </c>
      <c r="D239" s="4" t="s">
        <v>2314</v>
      </c>
      <c r="E239" s="15">
        <v>17</v>
      </c>
      <c r="F239" s="31">
        <v>39286</v>
      </c>
      <c r="G239" s="31" t="str">
        <f ca="1">IF(YEAR(TODAY())-YEAR(DIM_FLOWERSHOPS[[#This Row],[Founded]])&lt;=2, "A", IF(YEAR(TODAY())-YEAR(DIM_FLOWERSHOPS[[#This Row],[Founded]])&lt;=8, "B", "C"))</f>
        <v>C</v>
      </c>
      <c r="H239" s="31" t="str">
        <f t="shared" si="3"/>
        <v>Large</v>
      </c>
    </row>
    <row r="240" spans="1:8" ht="15" customHeight="1" x14ac:dyDescent="0.3">
      <c r="A240" s="4" t="s">
        <v>2435</v>
      </c>
      <c r="B240" s="4" t="s">
        <v>1826</v>
      </c>
      <c r="C240" s="4" t="s">
        <v>7220</v>
      </c>
      <c r="D240" s="4" t="s">
        <v>2229</v>
      </c>
      <c r="E240" s="15">
        <v>20</v>
      </c>
      <c r="F240" s="31">
        <v>43784</v>
      </c>
      <c r="G240" s="31" t="str">
        <f ca="1">IF(YEAR(TODAY())-YEAR(DIM_FLOWERSHOPS[[#This Row],[Founded]])&lt;=2, "A", IF(YEAR(TODAY())-YEAR(DIM_FLOWERSHOPS[[#This Row],[Founded]])&lt;=8, "B", "C"))</f>
        <v>B</v>
      </c>
      <c r="H240" s="31" t="str">
        <f t="shared" si="3"/>
        <v>Large</v>
      </c>
    </row>
    <row r="241" spans="1:8" ht="15" customHeight="1" x14ac:dyDescent="0.3">
      <c r="A241" s="4" t="s">
        <v>2448</v>
      </c>
      <c r="B241" s="4" t="s">
        <v>1936</v>
      </c>
      <c r="C241" s="4" t="s">
        <v>7220</v>
      </c>
      <c r="D241" s="4" t="s">
        <v>2193</v>
      </c>
      <c r="E241" s="15">
        <v>8</v>
      </c>
      <c r="F241" s="31">
        <v>41234</v>
      </c>
      <c r="G241" s="31" t="str">
        <f ca="1">IF(YEAR(TODAY())-YEAR(DIM_FLOWERSHOPS[[#This Row],[Founded]])&lt;=2, "A", IF(YEAR(TODAY())-YEAR(DIM_FLOWERSHOPS[[#This Row],[Founded]])&lt;=8, "B", "C"))</f>
        <v>C</v>
      </c>
      <c r="H241" s="31" t="str">
        <f t="shared" si="3"/>
        <v>Medium</v>
      </c>
    </row>
    <row r="242" spans="1:8" ht="15" customHeight="1" x14ac:dyDescent="0.3">
      <c r="A242" s="4" t="s">
        <v>2380</v>
      </c>
      <c r="B242" s="4" t="s">
        <v>1763</v>
      </c>
      <c r="C242" s="4" t="s">
        <v>7221</v>
      </c>
      <c r="D242" s="4" t="s">
        <v>2182</v>
      </c>
      <c r="E242" s="15">
        <v>11</v>
      </c>
      <c r="F242" s="31">
        <v>44056</v>
      </c>
      <c r="G242" s="31" t="str">
        <f ca="1">IF(YEAR(TODAY())-YEAR(DIM_FLOWERSHOPS[[#This Row],[Founded]])&lt;=2, "A", IF(YEAR(TODAY())-YEAR(DIM_FLOWERSHOPS[[#This Row],[Founded]])&lt;=8, "B", "C"))</f>
        <v>B</v>
      </c>
      <c r="H242" s="31" t="str">
        <f t="shared" si="3"/>
        <v>Large</v>
      </c>
    </row>
    <row r="243" spans="1:8" ht="15" customHeight="1" x14ac:dyDescent="0.3">
      <c r="A243" s="4" t="s">
        <v>2399</v>
      </c>
      <c r="B243" s="4" t="s">
        <v>1920</v>
      </c>
      <c r="C243" s="4" t="s">
        <v>7220</v>
      </c>
      <c r="D243" s="4" t="s">
        <v>2193</v>
      </c>
      <c r="E243" s="15">
        <v>22</v>
      </c>
      <c r="F243" s="31">
        <v>41205</v>
      </c>
      <c r="G243" s="31" t="str">
        <f ca="1">IF(YEAR(TODAY())-YEAR(DIM_FLOWERSHOPS[[#This Row],[Founded]])&lt;=2, "A", IF(YEAR(TODAY())-YEAR(DIM_FLOWERSHOPS[[#This Row],[Founded]])&lt;=8, "B", "C"))</f>
        <v>C</v>
      </c>
      <c r="H243" s="31" t="str">
        <f t="shared" si="3"/>
        <v>Large</v>
      </c>
    </row>
    <row r="244" spans="1:8" ht="15" customHeight="1" x14ac:dyDescent="0.3">
      <c r="A244" s="4" t="s">
        <v>2557</v>
      </c>
      <c r="B244" s="4" t="s">
        <v>1827</v>
      </c>
      <c r="C244" s="4" t="s">
        <v>7220</v>
      </c>
      <c r="D244" s="4" t="s">
        <v>2193</v>
      </c>
      <c r="E244" s="15">
        <v>8</v>
      </c>
      <c r="F244" s="31">
        <v>38820</v>
      </c>
      <c r="G244" s="31" t="str">
        <f ca="1">IF(YEAR(TODAY())-YEAR(DIM_FLOWERSHOPS[[#This Row],[Founded]])&lt;=2, "A", IF(YEAR(TODAY())-YEAR(DIM_FLOWERSHOPS[[#This Row],[Founded]])&lt;=8, "B", "C"))</f>
        <v>C</v>
      </c>
      <c r="H244" s="31" t="str">
        <f t="shared" si="3"/>
        <v>Medium</v>
      </c>
    </row>
    <row r="245" spans="1:8" ht="15" customHeight="1" x14ac:dyDescent="0.3">
      <c r="A245" s="4" t="s">
        <v>2442</v>
      </c>
      <c r="B245" s="4" t="s">
        <v>1961</v>
      </c>
      <c r="C245" s="4" t="s">
        <v>7218</v>
      </c>
      <c r="D245" s="4" t="s">
        <v>2282</v>
      </c>
      <c r="E245" s="15">
        <v>17</v>
      </c>
      <c r="F245" s="31">
        <v>44219</v>
      </c>
      <c r="G245" s="31" t="str">
        <f ca="1">IF(YEAR(TODAY())-YEAR(DIM_FLOWERSHOPS[[#This Row],[Founded]])&lt;=2, "A", IF(YEAR(TODAY())-YEAR(DIM_FLOWERSHOPS[[#This Row],[Founded]])&lt;=8, "B", "C"))</f>
        <v>B</v>
      </c>
      <c r="H245" s="31" t="str">
        <f t="shared" si="3"/>
        <v>Large</v>
      </c>
    </row>
    <row r="246" spans="1:8" ht="15" customHeight="1" x14ac:dyDescent="0.3">
      <c r="A246" s="4" t="s">
        <v>2505</v>
      </c>
      <c r="B246" s="4" t="s">
        <v>1820</v>
      </c>
      <c r="C246" s="4" t="s">
        <v>7219</v>
      </c>
      <c r="D246" s="4" t="s">
        <v>2224</v>
      </c>
      <c r="E246" s="15">
        <v>15</v>
      </c>
      <c r="F246" s="31">
        <v>41351</v>
      </c>
      <c r="G246" s="31" t="str">
        <f ca="1">IF(YEAR(TODAY())-YEAR(DIM_FLOWERSHOPS[[#This Row],[Founded]])&lt;=2, "A", IF(YEAR(TODAY())-YEAR(DIM_FLOWERSHOPS[[#This Row],[Founded]])&lt;=8, "B", "C"))</f>
        <v>C</v>
      </c>
      <c r="H246" s="31" t="str">
        <f t="shared" si="3"/>
        <v>Large</v>
      </c>
    </row>
    <row r="247" spans="1:8" ht="15" customHeight="1" x14ac:dyDescent="0.3">
      <c r="A247" s="4" t="s">
        <v>2559</v>
      </c>
      <c r="B247" s="4" t="s">
        <v>1729</v>
      </c>
      <c r="C247" s="4" t="s">
        <v>7218</v>
      </c>
      <c r="D247" s="4" t="s">
        <v>2218</v>
      </c>
      <c r="E247" s="15">
        <v>14</v>
      </c>
      <c r="F247" s="31">
        <v>42183</v>
      </c>
      <c r="G247" s="31" t="str">
        <f ca="1">IF(YEAR(TODAY())-YEAR(DIM_FLOWERSHOPS[[#This Row],[Founded]])&lt;=2, "A", IF(YEAR(TODAY())-YEAR(DIM_FLOWERSHOPS[[#This Row],[Founded]])&lt;=8, "B", "C"))</f>
        <v>C</v>
      </c>
      <c r="H247" s="31" t="str">
        <f t="shared" si="3"/>
        <v>Large</v>
      </c>
    </row>
    <row r="248" spans="1:8" ht="15" customHeight="1" x14ac:dyDescent="0.3">
      <c r="A248" s="4" t="s">
        <v>2676</v>
      </c>
      <c r="B248" s="4" t="s">
        <v>2071</v>
      </c>
      <c r="C248" s="4" t="s">
        <v>7221</v>
      </c>
      <c r="D248" s="4" t="s">
        <v>2288</v>
      </c>
      <c r="E248" s="15">
        <v>5</v>
      </c>
      <c r="F248" s="31">
        <v>39182</v>
      </c>
      <c r="G248" s="31" t="str">
        <f ca="1">IF(YEAR(TODAY())-YEAR(DIM_FLOWERSHOPS[[#This Row],[Founded]])&lt;=2, "A", IF(YEAR(TODAY())-YEAR(DIM_FLOWERSHOPS[[#This Row],[Founded]])&lt;=8, "B", "C"))</f>
        <v>C</v>
      </c>
      <c r="H248" s="31" t="str">
        <f t="shared" si="3"/>
        <v>Small</v>
      </c>
    </row>
    <row r="249" spans="1:8" ht="15" customHeight="1" x14ac:dyDescent="0.3">
      <c r="A249" s="4" t="s">
        <v>2439</v>
      </c>
      <c r="B249" s="4" t="s">
        <v>1983</v>
      </c>
      <c r="C249" s="4" t="s">
        <v>7219</v>
      </c>
      <c r="D249" s="4" t="s">
        <v>2243</v>
      </c>
      <c r="E249" s="15">
        <v>20</v>
      </c>
      <c r="F249" s="31">
        <v>42270</v>
      </c>
      <c r="G249" s="31" t="str">
        <f ca="1">IF(YEAR(TODAY())-YEAR(DIM_FLOWERSHOPS[[#This Row],[Founded]])&lt;=2, "A", IF(YEAR(TODAY())-YEAR(DIM_FLOWERSHOPS[[#This Row],[Founded]])&lt;=8, "B", "C"))</f>
        <v>C</v>
      </c>
      <c r="H249" s="31" t="str">
        <f t="shared" si="3"/>
        <v>Large</v>
      </c>
    </row>
    <row r="250" spans="1:8" ht="15" customHeight="1" x14ac:dyDescent="0.3">
      <c r="A250" s="4" t="s">
        <v>2475</v>
      </c>
      <c r="B250" s="4" t="s">
        <v>1960</v>
      </c>
      <c r="C250" s="4" t="s">
        <v>7218</v>
      </c>
      <c r="D250" s="4" t="s">
        <v>2223</v>
      </c>
      <c r="E250" s="15">
        <v>17</v>
      </c>
      <c r="F250" s="31">
        <v>41232</v>
      </c>
      <c r="G250" s="31" t="str">
        <f ca="1">IF(YEAR(TODAY())-YEAR(DIM_FLOWERSHOPS[[#This Row],[Founded]])&lt;=2, "A", IF(YEAR(TODAY())-YEAR(DIM_FLOWERSHOPS[[#This Row],[Founded]])&lt;=8, "B", "C"))</f>
        <v>C</v>
      </c>
      <c r="H250" s="31" t="str">
        <f t="shared" si="3"/>
        <v>Large</v>
      </c>
    </row>
    <row r="251" spans="1:8" ht="15" customHeight="1" x14ac:dyDescent="0.3">
      <c r="A251" s="4" t="s">
        <v>2718</v>
      </c>
      <c r="B251" s="4" t="s">
        <v>2108</v>
      </c>
      <c r="C251" s="4" t="s">
        <v>7222</v>
      </c>
      <c r="D251" s="4" t="s">
        <v>2330</v>
      </c>
      <c r="E251" s="15">
        <v>9</v>
      </c>
      <c r="F251" s="31">
        <v>43546</v>
      </c>
      <c r="G251" s="31" t="str">
        <f ca="1">IF(YEAR(TODAY())-YEAR(DIM_FLOWERSHOPS[[#This Row],[Founded]])&lt;=2, "A", IF(YEAR(TODAY())-YEAR(DIM_FLOWERSHOPS[[#This Row],[Founded]])&lt;=8, "B", "C"))</f>
        <v>B</v>
      </c>
      <c r="H251" s="31" t="str">
        <f t="shared" si="3"/>
        <v>Medium</v>
      </c>
    </row>
    <row r="252" spans="1:8" ht="15" customHeight="1" x14ac:dyDescent="0.3">
      <c r="A252" s="4" t="s">
        <v>2344</v>
      </c>
      <c r="B252" s="4" t="s">
        <v>1801</v>
      </c>
      <c r="C252" s="4" t="s">
        <v>7221</v>
      </c>
      <c r="D252" s="4" t="s">
        <v>2182</v>
      </c>
      <c r="E252" s="15">
        <v>7</v>
      </c>
      <c r="F252" s="31">
        <v>39778</v>
      </c>
      <c r="G252" s="31" t="str">
        <f ca="1">IF(YEAR(TODAY())-YEAR(DIM_FLOWERSHOPS[[#This Row],[Founded]])&lt;=2, "A", IF(YEAR(TODAY())-YEAR(DIM_FLOWERSHOPS[[#This Row],[Founded]])&lt;=8, "B", "C"))</f>
        <v>C</v>
      </c>
      <c r="H252" s="31" t="str">
        <f t="shared" si="3"/>
        <v>Medium</v>
      </c>
    </row>
    <row r="253" spans="1:8" ht="15" customHeight="1" x14ac:dyDescent="0.3">
      <c r="A253" s="4" t="s">
        <v>2405</v>
      </c>
      <c r="B253" s="4" t="s">
        <v>1833</v>
      </c>
      <c r="C253" s="4" t="s">
        <v>7221</v>
      </c>
      <c r="D253" s="4" t="s">
        <v>2182</v>
      </c>
      <c r="E253" s="15">
        <v>5</v>
      </c>
      <c r="F253" s="31">
        <v>43019</v>
      </c>
      <c r="G253" s="31" t="str">
        <f ca="1">IF(YEAR(TODAY())-YEAR(DIM_FLOWERSHOPS[[#This Row],[Founded]])&lt;=2, "A", IF(YEAR(TODAY())-YEAR(DIM_FLOWERSHOPS[[#This Row],[Founded]])&lt;=8, "B", "C"))</f>
        <v>B</v>
      </c>
      <c r="H253" s="31" t="str">
        <f t="shared" si="3"/>
        <v>Small</v>
      </c>
    </row>
    <row r="254" spans="1:8" ht="15" customHeight="1" x14ac:dyDescent="0.3">
      <c r="A254" s="4" t="s">
        <v>2502</v>
      </c>
      <c r="B254" s="4" t="s">
        <v>1764</v>
      </c>
      <c r="C254" s="4" t="s">
        <v>7220</v>
      </c>
      <c r="D254" s="4" t="s">
        <v>2229</v>
      </c>
      <c r="E254" s="15">
        <v>17</v>
      </c>
      <c r="F254" s="31">
        <v>40866</v>
      </c>
      <c r="G254" s="31" t="str">
        <f ca="1">IF(YEAR(TODAY())-YEAR(DIM_FLOWERSHOPS[[#This Row],[Founded]])&lt;=2, "A", IF(YEAR(TODAY())-YEAR(DIM_FLOWERSHOPS[[#This Row],[Founded]])&lt;=8, "B", "C"))</f>
        <v>C</v>
      </c>
      <c r="H254" s="31" t="str">
        <f t="shared" si="3"/>
        <v>Large</v>
      </c>
    </row>
    <row r="255" spans="1:8" ht="15" customHeight="1" x14ac:dyDescent="0.3">
      <c r="A255" s="4" t="s">
        <v>2375</v>
      </c>
      <c r="B255" s="4" t="s">
        <v>1805</v>
      </c>
      <c r="C255" s="4" t="s">
        <v>7222</v>
      </c>
      <c r="D255" s="4" t="s">
        <v>2179</v>
      </c>
      <c r="E255" s="15">
        <v>14</v>
      </c>
      <c r="F255" s="31">
        <v>42540</v>
      </c>
      <c r="G255" s="31" t="str">
        <f ca="1">IF(YEAR(TODAY())-YEAR(DIM_FLOWERSHOPS[[#This Row],[Founded]])&lt;=2, "A", IF(YEAR(TODAY())-YEAR(DIM_FLOWERSHOPS[[#This Row],[Founded]])&lt;=8, "B", "C"))</f>
        <v>C</v>
      </c>
      <c r="H255" s="31" t="str">
        <f t="shared" si="3"/>
        <v>Large</v>
      </c>
    </row>
    <row r="256" spans="1:8" ht="15" customHeight="1" x14ac:dyDescent="0.3">
      <c r="A256" s="4" t="s">
        <v>2350</v>
      </c>
      <c r="B256" s="4" t="s">
        <v>1888</v>
      </c>
      <c r="C256" s="4" t="s">
        <v>7223</v>
      </c>
      <c r="D256" s="4" t="s">
        <v>2154</v>
      </c>
      <c r="E256" s="15">
        <v>15</v>
      </c>
      <c r="F256" s="31">
        <v>42076</v>
      </c>
      <c r="G256" s="31" t="str">
        <f ca="1">IF(YEAR(TODAY())-YEAR(DIM_FLOWERSHOPS[[#This Row],[Founded]])&lt;=2, "A", IF(YEAR(TODAY())-YEAR(DIM_FLOWERSHOPS[[#This Row],[Founded]])&lt;=8, "B", "C"))</f>
        <v>C</v>
      </c>
      <c r="H256" s="31" t="str">
        <f t="shared" si="3"/>
        <v>Large</v>
      </c>
    </row>
    <row r="257" spans="1:8" ht="15" customHeight="1" x14ac:dyDescent="0.3">
      <c r="A257" s="4" t="s">
        <v>2583</v>
      </c>
      <c r="B257" s="4" t="s">
        <v>1726</v>
      </c>
      <c r="C257" s="4" t="s">
        <v>7220</v>
      </c>
      <c r="D257" s="4" t="s">
        <v>2229</v>
      </c>
      <c r="E257" s="15">
        <v>9</v>
      </c>
      <c r="F257" s="31">
        <v>39743</v>
      </c>
      <c r="G257" s="31" t="str">
        <f ca="1">IF(YEAR(TODAY())-YEAR(DIM_FLOWERSHOPS[[#This Row],[Founded]])&lt;=2, "A", IF(YEAR(TODAY())-YEAR(DIM_FLOWERSHOPS[[#This Row],[Founded]])&lt;=8, "B", "C"))</f>
        <v>C</v>
      </c>
      <c r="H257" s="31" t="str">
        <f t="shared" si="3"/>
        <v>Medium</v>
      </c>
    </row>
    <row r="258" spans="1:8" ht="15" customHeight="1" x14ac:dyDescent="0.3">
      <c r="A258" s="4" t="s">
        <v>2625</v>
      </c>
      <c r="B258" s="4" t="s">
        <v>2023</v>
      </c>
      <c r="C258" s="4" t="s">
        <v>7218</v>
      </c>
      <c r="D258" s="4" t="s">
        <v>2218</v>
      </c>
      <c r="E258" s="15">
        <v>3</v>
      </c>
      <c r="F258" s="31">
        <v>44111</v>
      </c>
      <c r="G258" s="31" t="str">
        <f ca="1">IF(YEAR(TODAY())-YEAR(DIM_FLOWERSHOPS[[#This Row],[Founded]])&lt;=2, "A", IF(YEAR(TODAY())-YEAR(DIM_FLOWERSHOPS[[#This Row],[Founded]])&lt;=8, "B", "C"))</f>
        <v>B</v>
      </c>
      <c r="H258" s="31" t="str">
        <f t="shared" ref="H258:H321" si="4">IF(E258&lt;=5, "Small", IF(E258&lt;=10, "Medium", "Large"))</f>
        <v>Small</v>
      </c>
    </row>
    <row r="259" spans="1:8" ht="15" customHeight="1" x14ac:dyDescent="0.3">
      <c r="A259" s="4" t="s">
        <v>2711</v>
      </c>
      <c r="B259" s="4" t="s">
        <v>2103</v>
      </c>
      <c r="C259" s="4" t="s">
        <v>7219</v>
      </c>
      <c r="D259" s="4" t="s">
        <v>2202</v>
      </c>
      <c r="E259" s="15">
        <v>15</v>
      </c>
      <c r="F259" s="31">
        <v>39459</v>
      </c>
      <c r="G259" s="31" t="str">
        <f ca="1">IF(YEAR(TODAY())-YEAR(DIM_FLOWERSHOPS[[#This Row],[Founded]])&lt;=2, "A", IF(YEAR(TODAY())-YEAR(DIM_FLOWERSHOPS[[#This Row],[Founded]])&lt;=8, "B", "C"))</f>
        <v>C</v>
      </c>
      <c r="H259" s="31" t="str">
        <f t="shared" si="4"/>
        <v>Large</v>
      </c>
    </row>
    <row r="260" spans="1:8" ht="15" customHeight="1" x14ac:dyDescent="0.3">
      <c r="A260" s="4" t="s">
        <v>2482</v>
      </c>
      <c r="B260" s="4" t="s">
        <v>1947</v>
      </c>
      <c r="C260" s="4" t="s">
        <v>7221</v>
      </c>
      <c r="D260" s="4" t="s">
        <v>2182</v>
      </c>
      <c r="E260" s="15">
        <v>13</v>
      </c>
      <c r="F260" s="31">
        <v>41679</v>
      </c>
      <c r="G260" s="31" t="str">
        <f ca="1">IF(YEAR(TODAY())-YEAR(DIM_FLOWERSHOPS[[#This Row],[Founded]])&lt;=2, "A", IF(YEAR(TODAY())-YEAR(DIM_FLOWERSHOPS[[#This Row],[Founded]])&lt;=8, "B", "C"))</f>
        <v>C</v>
      </c>
      <c r="H260" s="31" t="str">
        <f t="shared" si="4"/>
        <v>Large</v>
      </c>
    </row>
    <row r="261" spans="1:8" ht="15" customHeight="1" x14ac:dyDescent="0.3">
      <c r="A261" s="4" t="s">
        <v>2692</v>
      </c>
      <c r="B261" s="4" t="s">
        <v>2085</v>
      </c>
      <c r="C261" s="4" t="s">
        <v>7219</v>
      </c>
      <c r="D261" s="4" t="s">
        <v>2202</v>
      </c>
      <c r="E261" s="15">
        <v>9</v>
      </c>
      <c r="F261" s="31">
        <v>39740</v>
      </c>
      <c r="G261" s="31" t="str">
        <f ca="1">IF(YEAR(TODAY())-YEAR(DIM_FLOWERSHOPS[[#This Row],[Founded]])&lt;=2, "A", IF(YEAR(TODAY())-YEAR(DIM_FLOWERSHOPS[[#This Row],[Founded]])&lt;=8, "B", "C"))</f>
        <v>C</v>
      </c>
      <c r="H261" s="31" t="str">
        <f t="shared" si="4"/>
        <v>Medium</v>
      </c>
    </row>
    <row r="262" spans="1:8" ht="15" customHeight="1" x14ac:dyDescent="0.3">
      <c r="A262" s="4" t="s">
        <v>2683</v>
      </c>
      <c r="B262" s="4" t="s">
        <v>2076</v>
      </c>
      <c r="C262" s="4" t="s">
        <v>7220</v>
      </c>
      <c r="D262" s="4" t="s">
        <v>2229</v>
      </c>
      <c r="E262" s="15">
        <v>21</v>
      </c>
      <c r="F262" s="31">
        <v>42245</v>
      </c>
      <c r="G262" s="31" t="str">
        <f ca="1">IF(YEAR(TODAY())-YEAR(DIM_FLOWERSHOPS[[#This Row],[Founded]])&lt;=2, "A", IF(YEAR(TODAY())-YEAR(DIM_FLOWERSHOPS[[#This Row],[Founded]])&lt;=8, "B", "C"))</f>
        <v>C</v>
      </c>
      <c r="H262" s="31" t="str">
        <f t="shared" si="4"/>
        <v>Large</v>
      </c>
    </row>
    <row r="263" spans="1:8" ht="15" customHeight="1" x14ac:dyDescent="0.3">
      <c r="A263" s="4" t="s">
        <v>2535</v>
      </c>
      <c r="B263" s="4" t="s">
        <v>1749</v>
      </c>
      <c r="C263" s="4" t="s">
        <v>7220</v>
      </c>
      <c r="D263" s="4" t="s">
        <v>2229</v>
      </c>
      <c r="E263" s="15">
        <v>12</v>
      </c>
      <c r="F263" s="31">
        <v>42796</v>
      </c>
      <c r="G263" s="31" t="str">
        <f ca="1">IF(YEAR(TODAY())-YEAR(DIM_FLOWERSHOPS[[#This Row],[Founded]])&lt;=2, "A", IF(YEAR(TODAY())-YEAR(DIM_FLOWERSHOPS[[#This Row],[Founded]])&lt;=8, "B", "C"))</f>
        <v>B</v>
      </c>
      <c r="H263" s="31" t="str">
        <f t="shared" si="4"/>
        <v>Large</v>
      </c>
    </row>
    <row r="264" spans="1:8" ht="15" customHeight="1" x14ac:dyDescent="0.3">
      <c r="A264" s="4" t="s">
        <v>2561</v>
      </c>
      <c r="B264" s="4" t="s">
        <v>1871</v>
      </c>
      <c r="C264" s="4" t="s">
        <v>7223</v>
      </c>
      <c r="D264" s="4" t="s">
        <v>2173</v>
      </c>
      <c r="E264" s="15">
        <v>21</v>
      </c>
      <c r="F264" s="31">
        <v>42435</v>
      </c>
      <c r="G264" s="31" t="str">
        <f ca="1">IF(YEAR(TODAY())-YEAR(DIM_FLOWERSHOPS[[#This Row],[Founded]])&lt;=2, "A", IF(YEAR(TODAY())-YEAR(DIM_FLOWERSHOPS[[#This Row],[Founded]])&lt;=8, "B", "C"))</f>
        <v>C</v>
      </c>
      <c r="H264" s="31" t="str">
        <f t="shared" si="4"/>
        <v>Large</v>
      </c>
    </row>
    <row r="265" spans="1:8" ht="15" customHeight="1" x14ac:dyDescent="0.3">
      <c r="A265" s="4" t="s">
        <v>2727</v>
      </c>
      <c r="B265" s="4" t="s">
        <v>2116</v>
      </c>
      <c r="C265" s="4" t="s">
        <v>7220</v>
      </c>
      <c r="D265" s="4" t="s">
        <v>2229</v>
      </c>
      <c r="E265" s="15">
        <v>18</v>
      </c>
      <c r="F265" s="31">
        <v>42616</v>
      </c>
      <c r="G265" s="31" t="str">
        <f ca="1">IF(YEAR(TODAY())-YEAR(DIM_FLOWERSHOPS[[#This Row],[Founded]])&lt;=2, "A", IF(YEAR(TODAY())-YEAR(DIM_FLOWERSHOPS[[#This Row],[Founded]])&lt;=8, "B", "C"))</f>
        <v>C</v>
      </c>
      <c r="H265" s="31" t="str">
        <f t="shared" si="4"/>
        <v>Large</v>
      </c>
    </row>
    <row r="266" spans="1:8" ht="15" customHeight="1" x14ac:dyDescent="0.3">
      <c r="A266" s="4" t="s">
        <v>2636</v>
      </c>
      <c r="B266" s="4" t="s">
        <v>2033</v>
      </c>
      <c r="C266" s="4" t="s">
        <v>7220</v>
      </c>
      <c r="D266" s="4" t="s">
        <v>2229</v>
      </c>
      <c r="E266" s="15">
        <v>13</v>
      </c>
      <c r="F266" s="31">
        <v>44083</v>
      </c>
      <c r="G266" s="31" t="str">
        <f ca="1">IF(YEAR(TODAY())-YEAR(DIM_FLOWERSHOPS[[#This Row],[Founded]])&lt;=2, "A", IF(YEAR(TODAY())-YEAR(DIM_FLOWERSHOPS[[#This Row],[Founded]])&lt;=8, "B", "C"))</f>
        <v>B</v>
      </c>
      <c r="H266" s="31" t="str">
        <f t="shared" si="4"/>
        <v>Large</v>
      </c>
    </row>
    <row r="267" spans="1:8" ht="15" customHeight="1" x14ac:dyDescent="0.3">
      <c r="A267" s="4" t="s">
        <v>2394</v>
      </c>
      <c r="B267" s="4" t="s">
        <v>2006</v>
      </c>
      <c r="C267" s="4" t="s">
        <v>7220</v>
      </c>
      <c r="D267" s="4" t="s">
        <v>2229</v>
      </c>
      <c r="E267" s="15">
        <v>11</v>
      </c>
      <c r="F267" s="31">
        <v>43907</v>
      </c>
      <c r="G267" s="31" t="str">
        <f ca="1">IF(YEAR(TODAY())-YEAR(DIM_FLOWERSHOPS[[#This Row],[Founded]])&lt;=2, "A", IF(YEAR(TODAY())-YEAR(DIM_FLOWERSHOPS[[#This Row],[Founded]])&lt;=8, "B", "C"))</f>
        <v>B</v>
      </c>
      <c r="H267" s="31" t="str">
        <f t="shared" si="4"/>
        <v>Large</v>
      </c>
    </row>
    <row r="268" spans="1:8" ht="15" customHeight="1" x14ac:dyDescent="0.3">
      <c r="A268" s="4" t="s">
        <v>2458</v>
      </c>
      <c r="B268" s="4" t="s">
        <v>1919</v>
      </c>
      <c r="C268" s="4" t="s">
        <v>7220</v>
      </c>
      <c r="D268" s="4" t="s">
        <v>2229</v>
      </c>
      <c r="E268" s="15">
        <v>21</v>
      </c>
      <c r="F268" s="31">
        <v>43271</v>
      </c>
      <c r="G268" s="31" t="str">
        <f ca="1">IF(YEAR(TODAY())-YEAR(DIM_FLOWERSHOPS[[#This Row],[Founded]])&lt;=2, "A", IF(YEAR(TODAY())-YEAR(DIM_FLOWERSHOPS[[#This Row],[Founded]])&lt;=8, "B", "C"))</f>
        <v>B</v>
      </c>
      <c r="H268" s="31" t="str">
        <f t="shared" si="4"/>
        <v>Large</v>
      </c>
    </row>
    <row r="269" spans="1:8" ht="15" customHeight="1" x14ac:dyDescent="0.3">
      <c r="A269" s="4" t="s">
        <v>2546</v>
      </c>
      <c r="B269" s="4" t="s">
        <v>1951</v>
      </c>
      <c r="C269" s="4" t="s">
        <v>7219</v>
      </c>
      <c r="D269" s="4" t="s">
        <v>2202</v>
      </c>
      <c r="E269" s="15">
        <v>6</v>
      </c>
      <c r="F269" s="31">
        <v>39366</v>
      </c>
      <c r="G269" s="31" t="str">
        <f ca="1">IF(YEAR(TODAY())-YEAR(DIM_FLOWERSHOPS[[#This Row],[Founded]])&lt;=2, "A", IF(YEAR(TODAY())-YEAR(DIM_FLOWERSHOPS[[#This Row],[Founded]])&lt;=8, "B", "C"))</f>
        <v>C</v>
      </c>
      <c r="H269" s="31" t="str">
        <f t="shared" si="4"/>
        <v>Medium</v>
      </c>
    </row>
    <row r="270" spans="1:8" ht="15" customHeight="1" x14ac:dyDescent="0.3">
      <c r="A270" s="4" t="s">
        <v>2393</v>
      </c>
      <c r="B270" s="4" t="s">
        <v>1939</v>
      </c>
      <c r="C270" s="4" t="s">
        <v>7219</v>
      </c>
      <c r="D270" s="4" t="s">
        <v>2284</v>
      </c>
      <c r="E270" s="15">
        <v>5</v>
      </c>
      <c r="F270" s="31">
        <v>41742</v>
      </c>
      <c r="G270" s="31" t="str">
        <f ca="1">IF(YEAR(TODAY())-YEAR(DIM_FLOWERSHOPS[[#This Row],[Founded]])&lt;=2, "A", IF(YEAR(TODAY())-YEAR(DIM_FLOWERSHOPS[[#This Row],[Founded]])&lt;=8, "B", "C"))</f>
        <v>C</v>
      </c>
      <c r="H270" s="31" t="str">
        <f t="shared" si="4"/>
        <v>Small</v>
      </c>
    </row>
    <row r="271" spans="1:8" ht="15" customHeight="1" x14ac:dyDescent="0.3">
      <c r="A271" s="4" t="s">
        <v>2694</v>
      </c>
      <c r="B271" s="4" t="s">
        <v>2087</v>
      </c>
      <c r="C271" s="4" t="s">
        <v>7220</v>
      </c>
      <c r="D271" s="4" t="s">
        <v>2229</v>
      </c>
      <c r="E271" s="15">
        <v>4</v>
      </c>
      <c r="F271" s="31">
        <v>42777</v>
      </c>
      <c r="G271" s="31" t="str">
        <f ca="1">IF(YEAR(TODAY())-YEAR(DIM_FLOWERSHOPS[[#This Row],[Founded]])&lt;=2, "A", IF(YEAR(TODAY())-YEAR(DIM_FLOWERSHOPS[[#This Row],[Founded]])&lt;=8, "B", "C"))</f>
        <v>B</v>
      </c>
      <c r="H271" s="31" t="str">
        <f t="shared" si="4"/>
        <v>Small</v>
      </c>
    </row>
    <row r="272" spans="1:8" ht="15" customHeight="1" x14ac:dyDescent="0.3">
      <c r="A272" s="4" t="s">
        <v>2440</v>
      </c>
      <c r="B272" s="4" t="s">
        <v>1859</v>
      </c>
      <c r="C272" s="4" t="s">
        <v>7220</v>
      </c>
      <c r="D272" s="4" t="s">
        <v>2229</v>
      </c>
      <c r="E272" s="15">
        <v>19</v>
      </c>
      <c r="F272" s="31">
        <v>40347</v>
      </c>
      <c r="G272" s="31" t="str">
        <f ca="1">IF(YEAR(TODAY())-YEAR(DIM_FLOWERSHOPS[[#This Row],[Founded]])&lt;=2, "A", IF(YEAR(TODAY())-YEAR(DIM_FLOWERSHOPS[[#This Row],[Founded]])&lt;=8, "B", "C"))</f>
        <v>C</v>
      </c>
      <c r="H272" s="31" t="str">
        <f t="shared" si="4"/>
        <v>Large</v>
      </c>
    </row>
    <row r="273" spans="1:8" ht="15" customHeight="1" x14ac:dyDescent="0.3">
      <c r="A273" s="4" t="s">
        <v>2381</v>
      </c>
      <c r="B273" s="4" t="s">
        <v>1923</v>
      </c>
      <c r="C273" s="4" t="s">
        <v>7219</v>
      </c>
      <c r="D273" s="4" t="s">
        <v>2202</v>
      </c>
      <c r="E273" s="15">
        <v>9</v>
      </c>
      <c r="F273" s="31">
        <v>42268</v>
      </c>
      <c r="G273" s="31" t="str">
        <f ca="1">IF(YEAR(TODAY())-YEAR(DIM_FLOWERSHOPS[[#This Row],[Founded]])&lt;=2, "A", IF(YEAR(TODAY())-YEAR(DIM_FLOWERSHOPS[[#This Row],[Founded]])&lt;=8, "B", "C"))</f>
        <v>C</v>
      </c>
      <c r="H273" s="31" t="str">
        <f t="shared" si="4"/>
        <v>Medium</v>
      </c>
    </row>
    <row r="274" spans="1:8" ht="15" customHeight="1" x14ac:dyDescent="0.3">
      <c r="A274" s="4" t="s">
        <v>2599</v>
      </c>
      <c r="B274" s="4" t="s">
        <v>1959</v>
      </c>
      <c r="C274" s="4" t="s">
        <v>7220</v>
      </c>
      <c r="D274" s="4" t="s">
        <v>2229</v>
      </c>
      <c r="E274" s="15">
        <v>12</v>
      </c>
      <c r="F274" s="31">
        <v>44414</v>
      </c>
      <c r="G274" s="31" t="str">
        <f ca="1">IF(YEAR(TODAY())-YEAR(DIM_FLOWERSHOPS[[#This Row],[Founded]])&lt;=2, "A", IF(YEAR(TODAY())-YEAR(DIM_FLOWERSHOPS[[#This Row],[Founded]])&lt;=8, "B", "C"))</f>
        <v>B</v>
      </c>
      <c r="H274" s="31" t="str">
        <f t="shared" si="4"/>
        <v>Large</v>
      </c>
    </row>
    <row r="275" spans="1:8" ht="15" customHeight="1" x14ac:dyDescent="0.3">
      <c r="A275" s="4" t="s">
        <v>2608</v>
      </c>
      <c r="B275" s="4" t="s">
        <v>1792</v>
      </c>
      <c r="C275" s="4" t="s">
        <v>7218</v>
      </c>
      <c r="D275" s="4" t="s">
        <v>2314</v>
      </c>
      <c r="E275" s="15">
        <v>18</v>
      </c>
      <c r="F275" s="31">
        <v>40019</v>
      </c>
      <c r="G275" s="31" t="str">
        <f ca="1">IF(YEAR(TODAY())-YEAR(DIM_FLOWERSHOPS[[#This Row],[Founded]])&lt;=2, "A", IF(YEAR(TODAY())-YEAR(DIM_FLOWERSHOPS[[#This Row],[Founded]])&lt;=8, "B", "C"))</f>
        <v>C</v>
      </c>
      <c r="H275" s="31" t="str">
        <f t="shared" si="4"/>
        <v>Large</v>
      </c>
    </row>
    <row r="276" spans="1:8" ht="15" customHeight="1" x14ac:dyDescent="0.3">
      <c r="A276" s="4" t="s">
        <v>2444</v>
      </c>
      <c r="B276" s="4" t="s">
        <v>1790</v>
      </c>
      <c r="C276" s="4" t="s">
        <v>7220</v>
      </c>
      <c r="D276" s="4" t="s">
        <v>2229</v>
      </c>
      <c r="E276" s="15">
        <v>22</v>
      </c>
      <c r="F276" s="31">
        <v>41532</v>
      </c>
      <c r="G276" s="31" t="str">
        <f ca="1">IF(YEAR(TODAY())-YEAR(DIM_FLOWERSHOPS[[#This Row],[Founded]])&lt;=2, "A", IF(YEAR(TODAY())-YEAR(DIM_FLOWERSHOPS[[#This Row],[Founded]])&lt;=8, "B", "C"))</f>
        <v>C</v>
      </c>
      <c r="H276" s="31" t="str">
        <f t="shared" si="4"/>
        <v>Large</v>
      </c>
    </row>
    <row r="277" spans="1:8" ht="15" customHeight="1" x14ac:dyDescent="0.3">
      <c r="A277" s="4" t="s">
        <v>2681</v>
      </c>
      <c r="B277" s="4" t="s">
        <v>2075</v>
      </c>
      <c r="C277" s="4" t="s">
        <v>7220</v>
      </c>
      <c r="D277" s="4" t="s">
        <v>2229</v>
      </c>
      <c r="E277" s="15">
        <v>13</v>
      </c>
      <c r="F277" s="31">
        <v>44509</v>
      </c>
      <c r="G277" s="31" t="str">
        <f ca="1">IF(YEAR(TODAY())-YEAR(DIM_FLOWERSHOPS[[#This Row],[Founded]])&lt;=2, "A", IF(YEAR(TODAY())-YEAR(DIM_FLOWERSHOPS[[#This Row],[Founded]])&lt;=8, "B", "C"))</f>
        <v>B</v>
      </c>
      <c r="H277" s="31" t="str">
        <f t="shared" si="4"/>
        <v>Large</v>
      </c>
    </row>
    <row r="278" spans="1:8" ht="15" customHeight="1" x14ac:dyDescent="0.3">
      <c r="A278" s="4" t="s">
        <v>2650</v>
      </c>
      <c r="B278" s="4" t="s">
        <v>2046</v>
      </c>
      <c r="C278" s="4" t="s">
        <v>7220</v>
      </c>
      <c r="D278" s="4" t="s">
        <v>2229</v>
      </c>
      <c r="E278" s="15">
        <v>10</v>
      </c>
      <c r="F278" s="31">
        <v>42799</v>
      </c>
      <c r="G278" s="31" t="str">
        <f ca="1">IF(YEAR(TODAY())-YEAR(DIM_FLOWERSHOPS[[#This Row],[Founded]])&lt;=2, "A", IF(YEAR(TODAY())-YEAR(DIM_FLOWERSHOPS[[#This Row],[Founded]])&lt;=8, "B", "C"))</f>
        <v>B</v>
      </c>
      <c r="H278" s="31" t="str">
        <f t="shared" si="4"/>
        <v>Medium</v>
      </c>
    </row>
    <row r="279" spans="1:8" ht="15" customHeight="1" x14ac:dyDescent="0.3">
      <c r="A279" s="4" t="s">
        <v>2480</v>
      </c>
      <c r="B279" s="4" t="s">
        <v>1918</v>
      </c>
      <c r="C279" s="4" t="s">
        <v>7219</v>
      </c>
      <c r="D279" s="4" t="s">
        <v>2284</v>
      </c>
      <c r="E279" s="15">
        <v>18</v>
      </c>
      <c r="F279" s="31">
        <v>39162</v>
      </c>
      <c r="G279" s="31" t="str">
        <f ca="1">IF(YEAR(TODAY())-YEAR(DIM_FLOWERSHOPS[[#This Row],[Founded]])&lt;=2, "A", IF(YEAR(TODAY())-YEAR(DIM_FLOWERSHOPS[[#This Row],[Founded]])&lt;=8, "B", "C"))</f>
        <v>C</v>
      </c>
      <c r="H279" s="31" t="str">
        <f t="shared" si="4"/>
        <v>Large</v>
      </c>
    </row>
    <row r="280" spans="1:8" ht="15" customHeight="1" x14ac:dyDescent="0.3">
      <c r="A280" s="4" t="s">
        <v>2485</v>
      </c>
      <c r="B280" s="4" t="s">
        <v>1772</v>
      </c>
      <c r="C280" s="4" t="s">
        <v>2151</v>
      </c>
      <c r="D280" s="4" t="s">
        <v>2151</v>
      </c>
      <c r="E280" s="15">
        <v>10</v>
      </c>
      <c r="F280" s="31">
        <v>39861</v>
      </c>
      <c r="G280" s="31" t="str">
        <f ca="1">IF(YEAR(TODAY())-YEAR(DIM_FLOWERSHOPS[[#This Row],[Founded]])&lt;=2, "A", IF(YEAR(TODAY())-YEAR(DIM_FLOWERSHOPS[[#This Row],[Founded]])&lt;=8, "B", "C"))</f>
        <v>C</v>
      </c>
      <c r="H280" s="31" t="str">
        <f t="shared" si="4"/>
        <v>Medium</v>
      </c>
    </row>
    <row r="281" spans="1:8" ht="15" customHeight="1" x14ac:dyDescent="0.3">
      <c r="A281" s="4" t="s">
        <v>2541</v>
      </c>
      <c r="B281" s="4" t="s">
        <v>1776</v>
      </c>
      <c r="C281" s="4" t="s">
        <v>7218</v>
      </c>
      <c r="D281" s="4" t="s">
        <v>2314</v>
      </c>
      <c r="E281" s="15">
        <v>7</v>
      </c>
      <c r="F281" s="31">
        <v>44366</v>
      </c>
      <c r="G281" s="31" t="str">
        <f ca="1">IF(YEAR(TODAY())-YEAR(DIM_FLOWERSHOPS[[#This Row],[Founded]])&lt;=2, "A", IF(YEAR(TODAY())-YEAR(DIM_FLOWERSHOPS[[#This Row],[Founded]])&lt;=8, "B", "C"))</f>
        <v>B</v>
      </c>
      <c r="H281" s="31" t="str">
        <f t="shared" si="4"/>
        <v>Medium</v>
      </c>
    </row>
    <row r="282" spans="1:8" ht="15" customHeight="1" x14ac:dyDescent="0.3">
      <c r="A282" s="4" t="s">
        <v>2744</v>
      </c>
      <c r="B282" s="4" t="s">
        <v>2129</v>
      </c>
      <c r="C282" s="4" t="s">
        <v>7219</v>
      </c>
      <c r="D282" s="4" t="s">
        <v>2202</v>
      </c>
      <c r="E282" s="15">
        <v>23</v>
      </c>
      <c r="F282" s="31">
        <v>39775</v>
      </c>
      <c r="G282" s="31" t="str">
        <f ca="1">IF(YEAR(TODAY())-YEAR(DIM_FLOWERSHOPS[[#This Row],[Founded]])&lt;=2, "A", IF(YEAR(TODAY())-YEAR(DIM_FLOWERSHOPS[[#This Row],[Founded]])&lt;=8, "B", "C"))</f>
        <v>C</v>
      </c>
      <c r="H282" s="31" t="str">
        <f t="shared" si="4"/>
        <v>Large</v>
      </c>
    </row>
    <row r="283" spans="1:8" ht="15" customHeight="1" x14ac:dyDescent="0.3">
      <c r="A283" s="4" t="s">
        <v>2501</v>
      </c>
      <c r="B283" s="4" t="s">
        <v>1756</v>
      </c>
      <c r="C283" s="4" t="s">
        <v>7218</v>
      </c>
      <c r="D283" s="4" t="s">
        <v>2226</v>
      </c>
      <c r="E283" s="15">
        <v>16</v>
      </c>
      <c r="F283" s="31">
        <v>44532</v>
      </c>
      <c r="G283" s="31" t="str">
        <f ca="1">IF(YEAR(TODAY())-YEAR(DIM_FLOWERSHOPS[[#This Row],[Founded]])&lt;=2, "A", IF(YEAR(TODAY())-YEAR(DIM_FLOWERSHOPS[[#This Row],[Founded]])&lt;=8, "B", "C"))</f>
        <v>B</v>
      </c>
      <c r="H283" s="31" t="str">
        <f t="shared" si="4"/>
        <v>Large</v>
      </c>
    </row>
    <row r="284" spans="1:8" ht="15" customHeight="1" x14ac:dyDescent="0.3">
      <c r="A284" s="4" t="s">
        <v>2512</v>
      </c>
      <c r="B284" s="4" t="s">
        <v>1848</v>
      </c>
      <c r="C284" s="4" t="s">
        <v>2151</v>
      </c>
      <c r="D284" s="4" t="s">
        <v>2200</v>
      </c>
      <c r="E284" s="15">
        <v>17</v>
      </c>
      <c r="F284" s="31">
        <v>44273</v>
      </c>
      <c r="G284" s="31" t="str">
        <f ca="1">IF(YEAR(TODAY())-YEAR(DIM_FLOWERSHOPS[[#This Row],[Founded]])&lt;=2, "A", IF(YEAR(TODAY())-YEAR(DIM_FLOWERSHOPS[[#This Row],[Founded]])&lt;=8, "B", "C"))</f>
        <v>B</v>
      </c>
      <c r="H284" s="31" t="str">
        <f t="shared" si="4"/>
        <v>Large</v>
      </c>
    </row>
    <row r="285" spans="1:8" ht="15" customHeight="1" x14ac:dyDescent="0.3">
      <c r="A285" s="4" t="s">
        <v>2461</v>
      </c>
      <c r="B285" s="4" t="s">
        <v>1863</v>
      </c>
      <c r="C285" s="4" t="s">
        <v>7219</v>
      </c>
      <c r="D285" s="4" t="s">
        <v>2202</v>
      </c>
      <c r="E285" s="15">
        <v>6</v>
      </c>
      <c r="F285" s="31">
        <v>39537</v>
      </c>
      <c r="G285" s="31" t="str">
        <f ca="1">IF(YEAR(TODAY())-YEAR(DIM_FLOWERSHOPS[[#This Row],[Founded]])&lt;=2, "A", IF(YEAR(TODAY())-YEAR(DIM_FLOWERSHOPS[[#This Row],[Founded]])&lt;=8, "B", "C"))</f>
        <v>C</v>
      </c>
      <c r="H285" s="31" t="str">
        <f t="shared" si="4"/>
        <v>Medium</v>
      </c>
    </row>
    <row r="286" spans="1:8" ht="15" customHeight="1" x14ac:dyDescent="0.3">
      <c r="A286" s="4" t="s">
        <v>2377</v>
      </c>
      <c r="B286" s="4" t="s">
        <v>1986</v>
      </c>
      <c r="C286" s="4" t="s">
        <v>7220</v>
      </c>
      <c r="D286" s="4" t="s">
        <v>2229</v>
      </c>
      <c r="E286" s="15">
        <v>18</v>
      </c>
      <c r="F286" s="31">
        <v>39654</v>
      </c>
      <c r="G286" s="31" t="str">
        <f ca="1">IF(YEAR(TODAY())-YEAR(DIM_FLOWERSHOPS[[#This Row],[Founded]])&lt;=2, "A", IF(YEAR(TODAY())-YEAR(DIM_FLOWERSHOPS[[#This Row],[Founded]])&lt;=8, "B", "C"))</f>
        <v>C</v>
      </c>
      <c r="H286" s="31" t="str">
        <f t="shared" si="4"/>
        <v>Large</v>
      </c>
    </row>
    <row r="287" spans="1:8" ht="15" customHeight="1" x14ac:dyDescent="0.3">
      <c r="A287" s="4" t="s">
        <v>2688</v>
      </c>
      <c r="B287" s="4" t="s">
        <v>2081</v>
      </c>
      <c r="C287" s="4" t="s">
        <v>2151</v>
      </c>
      <c r="D287" s="4" t="s">
        <v>2300</v>
      </c>
      <c r="E287" s="15">
        <v>22</v>
      </c>
      <c r="F287" s="31">
        <v>43058</v>
      </c>
      <c r="G287" s="31" t="str">
        <f ca="1">IF(YEAR(TODAY())-YEAR(DIM_FLOWERSHOPS[[#This Row],[Founded]])&lt;=2, "A", IF(YEAR(TODAY())-YEAR(DIM_FLOWERSHOPS[[#This Row],[Founded]])&lt;=8, "B", "C"))</f>
        <v>B</v>
      </c>
      <c r="H287" s="31" t="str">
        <f t="shared" si="4"/>
        <v>Large</v>
      </c>
    </row>
    <row r="288" spans="1:8" ht="15" customHeight="1" x14ac:dyDescent="0.3">
      <c r="A288" s="4" t="s">
        <v>2523</v>
      </c>
      <c r="B288" s="4" t="s">
        <v>1934</v>
      </c>
      <c r="C288" s="4" t="s">
        <v>7222</v>
      </c>
      <c r="D288" s="4" t="s">
        <v>2327</v>
      </c>
      <c r="E288" s="15">
        <v>10</v>
      </c>
      <c r="F288" s="31">
        <v>41684</v>
      </c>
      <c r="G288" s="31" t="str">
        <f ca="1">IF(YEAR(TODAY())-YEAR(DIM_FLOWERSHOPS[[#This Row],[Founded]])&lt;=2, "A", IF(YEAR(TODAY())-YEAR(DIM_FLOWERSHOPS[[#This Row],[Founded]])&lt;=8, "B", "C"))</f>
        <v>C</v>
      </c>
      <c r="H288" s="31" t="str">
        <f t="shared" si="4"/>
        <v>Medium</v>
      </c>
    </row>
    <row r="289" spans="1:8" ht="15" customHeight="1" x14ac:dyDescent="0.3">
      <c r="A289" s="4" t="s">
        <v>2565</v>
      </c>
      <c r="B289" s="4" t="s">
        <v>1846</v>
      </c>
      <c r="C289" s="4" t="s">
        <v>7222</v>
      </c>
      <c r="D289" s="4" t="s">
        <v>2177</v>
      </c>
      <c r="E289" s="15">
        <v>13</v>
      </c>
      <c r="F289" s="31">
        <v>39587</v>
      </c>
      <c r="G289" s="31" t="str">
        <f ca="1">IF(YEAR(TODAY())-YEAR(DIM_FLOWERSHOPS[[#This Row],[Founded]])&lt;=2, "A", IF(YEAR(TODAY())-YEAR(DIM_FLOWERSHOPS[[#This Row],[Founded]])&lt;=8, "B", "C"))</f>
        <v>C</v>
      </c>
      <c r="H289" s="31" t="str">
        <f t="shared" si="4"/>
        <v>Large</v>
      </c>
    </row>
    <row r="290" spans="1:8" ht="15" customHeight="1" x14ac:dyDescent="0.3">
      <c r="A290" s="4" t="s">
        <v>2522</v>
      </c>
      <c r="B290" s="4" t="s">
        <v>1830</v>
      </c>
      <c r="C290" s="4" t="s">
        <v>7223</v>
      </c>
      <c r="D290" s="4" t="s">
        <v>2326</v>
      </c>
      <c r="E290" s="15">
        <v>17</v>
      </c>
      <c r="F290" s="31">
        <v>39444</v>
      </c>
      <c r="G290" s="31" t="str">
        <f ca="1">IF(YEAR(TODAY())-YEAR(DIM_FLOWERSHOPS[[#This Row],[Founded]])&lt;=2, "A", IF(YEAR(TODAY())-YEAR(DIM_FLOWERSHOPS[[#This Row],[Founded]])&lt;=8, "B", "C"))</f>
        <v>C</v>
      </c>
      <c r="H290" s="31" t="str">
        <f t="shared" si="4"/>
        <v>Large</v>
      </c>
    </row>
    <row r="291" spans="1:8" ht="15" customHeight="1" x14ac:dyDescent="0.3">
      <c r="A291" s="4" t="s">
        <v>2604</v>
      </c>
      <c r="B291" s="4" t="s">
        <v>1963</v>
      </c>
      <c r="C291" s="4" t="s">
        <v>7219</v>
      </c>
      <c r="D291" s="4" t="s">
        <v>2202</v>
      </c>
      <c r="E291" s="15">
        <v>14</v>
      </c>
      <c r="F291" s="31">
        <v>40380</v>
      </c>
      <c r="G291" s="31" t="str">
        <f ca="1">IF(YEAR(TODAY())-YEAR(DIM_FLOWERSHOPS[[#This Row],[Founded]])&lt;=2, "A", IF(YEAR(TODAY())-YEAR(DIM_FLOWERSHOPS[[#This Row],[Founded]])&lt;=8, "B", "C"))</f>
        <v>C</v>
      </c>
      <c r="H291" s="31" t="str">
        <f t="shared" si="4"/>
        <v>Large</v>
      </c>
    </row>
    <row r="292" spans="1:8" ht="15" customHeight="1" x14ac:dyDescent="0.3">
      <c r="A292" s="4" t="s">
        <v>2500</v>
      </c>
      <c r="B292" s="4" t="s">
        <v>1861</v>
      </c>
      <c r="C292" s="4" t="s">
        <v>7219</v>
      </c>
      <c r="D292" s="4" t="s">
        <v>2202</v>
      </c>
      <c r="E292" s="15">
        <v>19</v>
      </c>
      <c r="F292" s="31">
        <v>42592</v>
      </c>
      <c r="G292" s="31" t="str">
        <f ca="1">IF(YEAR(TODAY())-YEAR(DIM_FLOWERSHOPS[[#This Row],[Founded]])&lt;=2, "A", IF(YEAR(TODAY())-YEAR(DIM_FLOWERSHOPS[[#This Row],[Founded]])&lt;=8, "B", "C"))</f>
        <v>C</v>
      </c>
      <c r="H292" s="31" t="str">
        <f t="shared" si="4"/>
        <v>Large</v>
      </c>
    </row>
    <row r="293" spans="1:8" ht="15" customHeight="1" x14ac:dyDescent="0.3">
      <c r="A293" s="4" t="s">
        <v>2537</v>
      </c>
      <c r="B293" s="4" t="s">
        <v>1809</v>
      </c>
      <c r="C293" s="4" t="s">
        <v>7222</v>
      </c>
      <c r="D293" s="4" t="s">
        <v>2149</v>
      </c>
      <c r="E293" s="15">
        <v>15</v>
      </c>
      <c r="F293" s="31">
        <v>38738</v>
      </c>
      <c r="G293" s="31" t="str">
        <f ca="1">IF(YEAR(TODAY())-YEAR(DIM_FLOWERSHOPS[[#This Row],[Founded]])&lt;=2, "A", IF(YEAR(TODAY())-YEAR(DIM_FLOWERSHOPS[[#This Row],[Founded]])&lt;=8, "B", "C"))</f>
        <v>C</v>
      </c>
      <c r="H293" s="31" t="str">
        <f t="shared" si="4"/>
        <v>Large</v>
      </c>
    </row>
    <row r="294" spans="1:8" ht="15" customHeight="1" x14ac:dyDescent="0.3">
      <c r="A294" s="4" t="s">
        <v>2489</v>
      </c>
      <c r="B294" s="4" t="s">
        <v>1864</v>
      </c>
      <c r="C294" s="4" t="s">
        <v>7220</v>
      </c>
      <c r="D294" s="4" t="s">
        <v>2229</v>
      </c>
      <c r="E294" s="15">
        <v>14</v>
      </c>
      <c r="F294" s="31">
        <v>38973</v>
      </c>
      <c r="G294" s="31" t="str">
        <f ca="1">IF(YEAR(TODAY())-YEAR(DIM_FLOWERSHOPS[[#This Row],[Founded]])&lt;=2, "A", IF(YEAR(TODAY())-YEAR(DIM_FLOWERSHOPS[[#This Row],[Founded]])&lt;=8, "B", "C"))</f>
        <v>C</v>
      </c>
      <c r="H294" s="31" t="str">
        <f t="shared" si="4"/>
        <v>Large</v>
      </c>
    </row>
    <row r="295" spans="1:8" ht="15" customHeight="1" x14ac:dyDescent="0.3">
      <c r="A295" s="4" t="s">
        <v>2731</v>
      </c>
      <c r="B295" s="4" t="s">
        <v>1811</v>
      </c>
      <c r="C295" s="4" t="s">
        <v>2151</v>
      </c>
      <c r="D295" s="4" t="s">
        <v>2151</v>
      </c>
      <c r="E295" s="15">
        <v>17</v>
      </c>
      <c r="F295" s="31">
        <v>41785</v>
      </c>
      <c r="G295" s="31" t="str">
        <f ca="1">IF(YEAR(TODAY())-YEAR(DIM_FLOWERSHOPS[[#This Row],[Founded]])&lt;=2, "A", IF(YEAR(TODAY())-YEAR(DIM_FLOWERSHOPS[[#This Row],[Founded]])&lt;=8, "B", "C"))</f>
        <v>C</v>
      </c>
      <c r="H295" s="31" t="str">
        <f t="shared" si="4"/>
        <v>Large</v>
      </c>
    </row>
    <row r="296" spans="1:8" ht="15" customHeight="1" x14ac:dyDescent="0.3">
      <c r="A296" s="4" t="s">
        <v>2401</v>
      </c>
      <c r="B296" s="4" t="s">
        <v>1819</v>
      </c>
      <c r="C296" s="4" t="s">
        <v>7218</v>
      </c>
      <c r="D296" s="4" t="s">
        <v>2218</v>
      </c>
      <c r="E296" s="15">
        <v>8</v>
      </c>
      <c r="F296" s="31">
        <v>41278</v>
      </c>
      <c r="G296" s="31" t="str">
        <f ca="1">IF(YEAR(TODAY())-YEAR(DIM_FLOWERSHOPS[[#This Row],[Founded]])&lt;=2, "A", IF(YEAR(TODAY())-YEAR(DIM_FLOWERSHOPS[[#This Row],[Founded]])&lt;=8, "B", "C"))</f>
        <v>C</v>
      </c>
      <c r="H296" s="31" t="str">
        <f t="shared" si="4"/>
        <v>Medium</v>
      </c>
    </row>
    <row r="297" spans="1:8" ht="15" customHeight="1" x14ac:dyDescent="0.3">
      <c r="A297" s="4" t="s">
        <v>2413</v>
      </c>
      <c r="B297" s="4" t="s">
        <v>1860</v>
      </c>
      <c r="C297" s="4" t="s">
        <v>7219</v>
      </c>
      <c r="D297" s="4" t="s">
        <v>2202</v>
      </c>
      <c r="E297" s="15">
        <v>7</v>
      </c>
      <c r="F297" s="31">
        <v>44223</v>
      </c>
      <c r="G297" s="31" t="str">
        <f ca="1">IF(YEAR(TODAY())-YEAR(DIM_FLOWERSHOPS[[#This Row],[Founded]])&lt;=2, "A", IF(YEAR(TODAY())-YEAR(DIM_FLOWERSHOPS[[#This Row],[Founded]])&lt;=8, "B", "C"))</f>
        <v>B</v>
      </c>
      <c r="H297" s="31" t="str">
        <f t="shared" si="4"/>
        <v>Medium</v>
      </c>
    </row>
    <row r="298" spans="1:8" ht="15" customHeight="1" x14ac:dyDescent="0.3">
      <c r="A298" s="4" t="s">
        <v>2490</v>
      </c>
      <c r="B298" s="4" t="s">
        <v>1941</v>
      </c>
      <c r="C298" s="4" t="s">
        <v>7219</v>
      </c>
      <c r="D298" s="4" t="s">
        <v>2284</v>
      </c>
      <c r="E298" s="15">
        <v>18</v>
      </c>
      <c r="F298" s="31">
        <v>42516</v>
      </c>
      <c r="G298" s="31" t="str">
        <f ca="1">IF(YEAR(TODAY())-YEAR(DIM_FLOWERSHOPS[[#This Row],[Founded]])&lt;=2, "A", IF(YEAR(TODAY())-YEAR(DIM_FLOWERSHOPS[[#This Row],[Founded]])&lt;=8, "B", "C"))</f>
        <v>C</v>
      </c>
      <c r="H298" s="31" t="str">
        <f t="shared" si="4"/>
        <v>Large</v>
      </c>
    </row>
    <row r="299" spans="1:8" ht="15" customHeight="1" x14ac:dyDescent="0.3">
      <c r="A299" s="4" t="s">
        <v>2496</v>
      </c>
      <c r="B299" s="4" t="s">
        <v>1845</v>
      </c>
      <c r="C299" s="4" t="s">
        <v>2151</v>
      </c>
      <c r="D299" s="4" t="s">
        <v>2300</v>
      </c>
      <c r="E299" s="15">
        <v>17</v>
      </c>
      <c r="F299" s="31">
        <v>42416</v>
      </c>
      <c r="G299" s="31" t="str">
        <f ca="1">IF(YEAR(TODAY())-YEAR(DIM_FLOWERSHOPS[[#This Row],[Founded]])&lt;=2, "A", IF(YEAR(TODAY())-YEAR(DIM_FLOWERSHOPS[[#This Row],[Founded]])&lt;=8, "B", "C"))</f>
        <v>C</v>
      </c>
      <c r="H299" s="31" t="str">
        <f t="shared" si="4"/>
        <v>Large</v>
      </c>
    </row>
    <row r="300" spans="1:8" ht="15" customHeight="1" x14ac:dyDescent="0.3">
      <c r="A300" s="4" t="s">
        <v>2696</v>
      </c>
      <c r="B300" s="4" t="s">
        <v>2089</v>
      </c>
      <c r="C300" s="4" t="s">
        <v>7219</v>
      </c>
      <c r="D300" s="4" t="s">
        <v>2325</v>
      </c>
      <c r="E300" s="15">
        <v>15</v>
      </c>
      <c r="F300" s="31">
        <v>39042</v>
      </c>
      <c r="G300" s="31" t="str">
        <f ca="1">IF(YEAR(TODAY())-YEAR(DIM_FLOWERSHOPS[[#This Row],[Founded]])&lt;=2, "A", IF(YEAR(TODAY())-YEAR(DIM_FLOWERSHOPS[[#This Row],[Founded]])&lt;=8, "B", "C"))</f>
        <v>C</v>
      </c>
      <c r="H300" s="31" t="str">
        <f t="shared" si="4"/>
        <v>Large</v>
      </c>
    </row>
    <row r="301" spans="1:8" ht="15" customHeight="1" x14ac:dyDescent="0.3">
      <c r="A301" s="4" t="s">
        <v>2622</v>
      </c>
      <c r="B301" s="4" t="s">
        <v>2020</v>
      </c>
      <c r="C301" s="4" t="s">
        <v>7218</v>
      </c>
      <c r="D301" s="4" t="s">
        <v>2314</v>
      </c>
      <c r="E301" s="15">
        <v>4</v>
      </c>
      <c r="F301" s="31">
        <v>41390</v>
      </c>
      <c r="G301" s="31" t="str">
        <f ca="1">IF(YEAR(TODAY())-YEAR(DIM_FLOWERSHOPS[[#This Row],[Founded]])&lt;=2, "A", IF(YEAR(TODAY())-YEAR(DIM_FLOWERSHOPS[[#This Row],[Founded]])&lt;=8, "B", "C"))</f>
        <v>C</v>
      </c>
      <c r="H301" s="31" t="str">
        <f t="shared" si="4"/>
        <v>Small</v>
      </c>
    </row>
    <row r="302" spans="1:8" ht="15" customHeight="1" x14ac:dyDescent="0.3">
      <c r="A302" s="4" t="s">
        <v>2708</v>
      </c>
      <c r="B302" s="4" t="s">
        <v>2100</v>
      </c>
      <c r="C302" s="4" t="s">
        <v>7218</v>
      </c>
      <c r="D302" s="4" t="s">
        <v>2218</v>
      </c>
      <c r="E302" s="15">
        <v>22</v>
      </c>
      <c r="F302" s="31">
        <v>43314</v>
      </c>
      <c r="G302" s="31" t="str">
        <f ca="1">IF(YEAR(TODAY())-YEAR(DIM_FLOWERSHOPS[[#This Row],[Founded]])&lt;=2, "A", IF(YEAR(TODAY())-YEAR(DIM_FLOWERSHOPS[[#This Row],[Founded]])&lt;=8, "B", "C"))</f>
        <v>B</v>
      </c>
      <c r="H302" s="31" t="str">
        <f t="shared" si="4"/>
        <v>Large</v>
      </c>
    </row>
    <row r="303" spans="1:8" ht="15" customHeight="1" x14ac:dyDescent="0.3">
      <c r="A303" s="4" t="s">
        <v>2598</v>
      </c>
      <c r="B303" s="4" t="s">
        <v>1971</v>
      </c>
      <c r="C303" s="4" t="s">
        <v>7221</v>
      </c>
      <c r="D303" s="4" t="s">
        <v>2210</v>
      </c>
      <c r="E303" s="15">
        <v>22</v>
      </c>
      <c r="F303" s="31">
        <v>44077</v>
      </c>
      <c r="G303" s="31" t="str">
        <f ca="1">IF(YEAR(TODAY())-YEAR(DIM_FLOWERSHOPS[[#This Row],[Founded]])&lt;=2, "A", IF(YEAR(TODAY())-YEAR(DIM_FLOWERSHOPS[[#This Row],[Founded]])&lt;=8, "B", "C"))</f>
        <v>B</v>
      </c>
      <c r="H303" s="31" t="str">
        <f t="shared" si="4"/>
        <v>Large</v>
      </c>
    </row>
    <row r="304" spans="1:8" ht="15" customHeight="1" x14ac:dyDescent="0.3">
      <c r="A304" s="4" t="s">
        <v>2507</v>
      </c>
      <c r="B304" s="4" t="s">
        <v>1882</v>
      </c>
      <c r="C304" s="4" t="s">
        <v>7218</v>
      </c>
      <c r="D304" s="4" t="s">
        <v>2282</v>
      </c>
      <c r="E304" s="15">
        <v>16</v>
      </c>
      <c r="F304" s="31">
        <v>40046</v>
      </c>
      <c r="G304" s="31" t="str">
        <f ca="1">IF(YEAR(TODAY())-YEAR(DIM_FLOWERSHOPS[[#This Row],[Founded]])&lt;=2, "A", IF(YEAR(TODAY())-YEAR(DIM_FLOWERSHOPS[[#This Row],[Founded]])&lt;=8, "B", "C"))</f>
        <v>C</v>
      </c>
      <c r="H304" s="31" t="str">
        <f t="shared" si="4"/>
        <v>Large</v>
      </c>
    </row>
    <row r="305" spans="1:8" ht="15" customHeight="1" x14ac:dyDescent="0.3">
      <c r="A305" s="4" t="s">
        <v>2352</v>
      </c>
      <c r="B305" s="4" t="s">
        <v>1734</v>
      </c>
      <c r="C305" s="4" t="s">
        <v>7218</v>
      </c>
      <c r="D305" s="4" t="s">
        <v>2282</v>
      </c>
      <c r="E305" s="15">
        <v>16</v>
      </c>
      <c r="F305" s="31">
        <v>39382</v>
      </c>
      <c r="G305" s="31" t="str">
        <f ca="1">IF(YEAR(TODAY())-YEAR(DIM_FLOWERSHOPS[[#This Row],[Founded]])&lt;=2, "A", IF(YEAR(TODAY())-YEAR(DIM_FLOWERSHOPS[[#This Row],[Founded]])&lt;=8, "B", "C"))</f>
        <v>C</v>
      </c>
      <c r="H305" s="31" t="str">
        <f t="shared" si="4"/>
        <v>Large</v>
      </c>
    </row>
    <row r="306" spans="1:8" ht="15" customHeight="1" x14ac:dyDescent="0.3">
      <c r="A306" s="4" t="s">
        <v>2527</v>
      </c>
      <c r="B306" s="4" t="s">
        <v>1903</v>
      </c>
      <c r="C306" s="4" t="s">
        <v>7218</v>
      </c>
      <c r="D306" s="4" t="s">
        <v>2282</v>
      </c>
      <c r="E306" s="15">
        <v>18</v>
      </c>
      <c r="F306" s="31">
        <v>43568</v>
      </c>
      <c r="G306" s="31" t="str">
        <f ca="1">IF(YEAR(TODAY())-YEAR(DIM_FLOWERSHOPS[[#This Row],[Founded]])&lt;=2, "A", IF(YEAR(TODAY())-YEAR(DIM_FLOWERSHOPS[[#This Row],[Founded]])&lt;=8, "B", "C"))</f>
        <v>B</v>
      </c>
      <c r="H306" s="31" t="str">
        <f t="shared" si="4"/>
        <v>Large</v>
      </c>
    </row>
    <row r="307" spans="1:8" ht="15" customHeight="1" x14ac:dyDescent="0.3">
      <c r="A307" s="4" t="s">
        <v>2627</v>
      </c>
      <c r="B307" s="4" t="s">
        <v>2025</v>
      </c>
      <c r="C307" s="4" t="s">
        <v>7220</v>
      </c>
      <c r="D307" s="4" t="s">
        <v>2229</v>
      </c>
      <c r="E307" s="15">
        <v>6</v>
      </c>
      <c r="F307" s="31">
        <v>39933</v>
      </c>
      <c r="G307" s="31" t="str">
        <f ca="1">IF(YEAR(TODAY())-YEAR(DIM_FLOWERSHOPS[[#This Row],[Founded]])&lt;=2, "A", IF(YEAR(TODAY())-YEAR(DIM_FLOWERSHOPS[[#This Row],[Founded]])&lt;=8, "B", "C"))</f>
        <v>C</v>
      </c>
      <c r="H307" s="31" t="str">
        <f t="shared" si="4"/>
        <v>Medium</v>
      </c>
    </row>
    <row r="308" spans="1:8" ht="15" customHeight="1" x14ac:dyDescent="0.3">
      <c r="A308" s="4" t="s">
        <v>2373</v>
      </c>
      <c r="B308" s="4" t="s">
        <v>1908</v>
      </c>
      <c r="C308" s="4" t="s">
        <v>7222</v>
      </c>
      <c r="D308" s="4" t="s">
        <v>2177</v>
      </c>
      <c r="E308" s="15">
        <v>22</v>
      </c>
      <c r="F308" s="31">
        <v>39933</v>
      </c>
      <c r="G308" s="31" t="str">
        <f ca="1">IF(YEAR(TODAY())-YEAR(DIM_FLOWERSHOPS[[#This Row],[Founded]])&lt;=2, "A", IF(YEAR(TODAY())-YEAR(DIM_FLOWERSHOPS[[#This Row],[Founded]])&lt;=8, "B", "C"))</f>
        <v>C</v>
      </c>
      <c r="H308" s="31" t="str">
        <f t="shared" si="4"/>
        <v>Large</v>
      </c>
    </row>
    <row r="309" spans="1:8" ht="15" customHeight="1" x14ac:dyDescent="0.3">
      <c r="A309" s="4" t="s">
        <v>2706</v>
      </c>
      <c r="B309" s="4" t="s">
        <v>2098</v>
      </c>
      <c r="C309" s="4" t="s">
        <v>7220</v>
      </c>
      <c r="D309" s="4" t="s">
        <v>2229</v>
      </c>
      <c r="E309" s="15">
        <v>20</v>
      </c>
      <c r="F309" s="31">
        <v>40522</v>
      </c>
      <c r="G309" s="31" t="str">
        <f ca="1">IF(YEAR(TODAY())-YEAR(DIM_FLOWERSHOPS[[#This Row],[Founded]])&lt;=2, "A", IF(YEAR(TODAY())-YEAR(DIM_FLOWERSHOPS[[#This Row],[Founded]])&lt;=8, "B", "C"))</f>
        <v>C</v>
      </c>
      <c r="H309" s="31" t="str">
        <f t="shared" si="4"/>
        <v>Large</v>
      </c>
    </row>
    <row r="310" spans="1:8" ht="15" customHeight="1" x14ac:dyDescent="0.3">
      <c r="A310" s="4" t="s">
        <v>2576</v>
      </c>
      <c r="B310" s="4" t="s">
        <v>1862</v>
      </c>
      <c r="C310" s="4" t="s">
        <v>7220</v>
      </c>
      <c r="D310" s="4" t="s">
        <v>2229</v>
      </c>
      <c r="E310" s="15">
        <v>12</v>
      </c>
      <c r="F310" s="31">
        <v>39239</v>
      </c>
      <c r="G310" s="31" t="str">
        <f ca="1">IF(YEAR(TODAY())-YEAR(DIM_FLOWERSHOPS[[#This Row],[Founded]])&lt;=2, "A", IF(YEAR(TODAY())-YEAR(DIM_FLOWERSHOPS[[#This Row],[Founded]])&lt;=8, "B", "C"))</f>
        <v>C</v>
      </c>
      <c r="H310" s="31" t="str">
        <f t="shared" si="4"/>
        <v>Large</v>
      </c>
    </row>
    <row r="311" spans="1:8" ht="15" customHeight="1" x14ac:dyDescent="0.3">
      <c r="A311" s="4" t="s">
        <v>2609</v>
      </c>
      <c r="B311" s="4" t="s">
        <v>2010</v>
      </c>
      <c r="C311" s="4" t="s">
        <v>7218</v>
      </c>
      <c r="D311" s="4" t="s">
        <v>2314</v>
      </c>
      <c r="E311" s="15">
        <v>13</v>
      </c>
      <c r="F311" s="31">
        <v>41359</v>
      </c>
      <c r="G311" s="31" t="str">
        <f ca="1">IF(YEAR(TODAY())-YEAR(DIM_FLOWERSHOPS[[#This Row],[Founded]])&lt;=2, "A", IF(YEAR(TODAY())-YEAR(DIM_FLOWERSHOPS[[#This Row],[Founded]])&lt;=8, "B", "C"))</f>
        <v>C</v>
      </c>
      <c r="H311" s="31" t="str">
        <f t="shared" si="4"/>
        <v>Large</v>
      </c>
    </row>
    <row r="312" spans="1:8" ht="15" customHeight="1" x14ac:dyDescent="0.3">
      <c r="A312" s="4" t="s">
        <v>2714</v>
      </c>
      <c r="B312" s="4" t="s">
        <v>2106</v>
      </c>
      <c r="C312" s="4" t="s">
        <v>7223</v>
      </c>
      <c r="D312" s="4" t="s">
        <v>2326</v>
      </c>
      <c r="E312" s="15">
        <v>13</v>
      </c>
      <c r="F312" s="31">
        <v>40090</v>
      </c>
      <c r="G312" s="31" t="str">
        <f ca="1">IF(YEAR(TODAY())-YEAR(DIM_FLOWERSHOPS[[#This Row],[Founded]])&lt;=2, "A", IF(YEAR(TODAY())-YEAR(DIM_FLOWERSHOPS[[#This Row],[Founded]])&lt;=8, "B", "C"))</f>
        <v>C</v>
      </c>
      <c r="H312" s="31" t="str">
        <f t="shared" si="4"/>
        <v>Large</v>
      </c>
    </row>
    <row r="313" spans="1:8" ht="15" customHeight="1" x14ac:dyDescent="0.3">
      <c r="A313" s="4" t="s">
        <v>2590</v>
      </c>
      <c r="B313" s="4" t="s">
        <v>1997</v>
      </c>
      <c r="C313" s="4" t="s">
        <v>7219</v>
      </c>
      <c r="D313" s="4" t="s">
        <v>2202</v>
      </c>
      <c r="E313" s="15">
        <v>3</v>
      </c>
      <c r="F313" s="31">
        <v>40512</v>
      </c>
      <c r="G313" s="31" t="str">
        <f ca="1">IF(YEAR(TODAY())-YEAR(DIM_FLOWERSHOPS[[#This Row],[Founded]])&lt;=2, "A", IF(YEAR(TODAY())-YEAR(DIM_FLOWERSHOPS[[#This Row],[Founded]])&lt;=8, "B", "C"))</f>
        <v>C</v>
      </c>
      <c r="H313" s="31" t="str">
        <f t="shared" si="4"/>
        <v>Small</v>
      </c>
    </row>
    <row r="314" spans="1:8" ht="15" customHeight="1" x14ac:dyDescent="0.3">
      <c r="A314" s="4" t="s">
        <v>2642</v>
      </c>
      <c r="B314" s="4" t="s">
        <v>2039</v>
      </c>
      <c r="C314" s="4" t="s">
        <v>2151</v>
      </c>
      <c r="D314" s="4" t="s">
        <v>2151</v>
      </c>
      <c r="E314" s="15">
        <v>14</v>
      </c>
      <c r="F314" s="31">
        <v>39384</v>
      </c>
      <c r="G314" s="31" t="str">
        <f ca="1">IF(YEAR(TODAY())-YEAR(DIM_FLOWERSHOPS[[#This Row],[Founded]])&lt;=2, "A", IF(YEAR(TODAY())-YEAR(DIM_FLOWERSHOPS[[#This Row],[Founded]])&lt;=8, "B", "C"))</f>
        <v>C</v>
      </c>
      <c r="H314" s="31" t="str">
        <f t="shared" si="4"/>
        <v>Large</v>
      </c>
    </row>
    <row r="315" spans="1:8" ht="15" customHeight="1" x14ac:dyDescent="0.3">
      <c r="A315" s="4" t="s">
        <v>2584</v>
      </c>
      <c r="B315" s="4" t="s">
        <v>1952</v>
      </c>
      <c r="C315" s="4" t="s">
        <v>7220</v>
      </c>
      <c r="D315" s="4" t="s">
        <v>2193</v>
      </c>
      <c r="E315" s="15">
        <v>14</v>
      </c>
      <c r="F315" s="31">
        <v>41895</v>
      </c>
      <c r="G315" s="31" t="str">
        <f ca="1">IF(YEAR(TODAY())-YEAR(DIM_FLOWERSHOPS[[#This Row],[Founded]])&lt;=2, "A", IF(YEAR(TODAY())-YEAR(DIM_FLOWERSHOPS[[#This Row],[Founded]])&lt;=8, "B", "C"))</f>
        <v>C</v>
      </c>
      <c r="H315" s="31" t="str">
        <f t="shared" si="4"/>
        <v>Large</v>
      </c>
    </row>
    <row r="316" spans="1:8" ht="15" customHeight="1" x14ac:dyDescent="0.3">
      <c r="A316" s="4" t="s">
        <v>2674</v>
      </c>
      <c r="B316" s="4" t="s">
        <v>2069</v>
      </c>
      <c r="C316" s="4" t="s">
        <v>7221</v>
      </c>
      <c r="D316" s="4" t="s">
        <v>2182</v>
      </c>
      <c r="E316" s="15">
        <v>9</v>
      </c>
      <c r="F316" s="31">
        <v>44161</v>
      </c>
      <c r="G316" s="31" t="str">
        <f ca="1">IF(YEAR(TODAY())-YEAR(DIM_FLOWERSHOPS[[#This Row],[Founded]])&lt;=2, "A", IF(YEAR(TODAY())-YEAR(DIM_FLOWERSHOPS[[#This Row],[Founded]])&lt;=8, "B", "C"))</f>
        <v>B</v>
      </c>
      <c r="H316" s="31" t="str">
        <f t="shared" si="4"/>
        <v>Medium</v>
      </c>
    </row>
    <row r="317" spans="1:8" ht="15" customHeight="1" x14ac:dyDescent="0.3">
      <c r="A317" s="4" t="s">
        <v>2626</v>
      </c>
      <c r="B317" s="4" t="s">
        <v>2024</v>
      </c>
      <c r="C317" s="4" t="s">
        <v>7220</v>
      </c>
      <c r="D317" s="4" t="s">
        <v>2229</v>
      </c>
      <c r="E317" s="15">
        <v>6</v>
      </c>
      <c r="F317" s="31">
        <v>43222</v>
      </c>
      <c r="G317" s="31" t="str">
        <f ca="1">IF(YEAR(TODAY())-YEAR(DIM_FLOWERSHOPS[[#This Row],[Founded]])&lt;=2, "A", IF(YEAR(TODAY())-YEAR(DIM_FLOWERSHOPS[[#This Row],[Founded]])&lt;=8, "B", "C"))</f>
        <v>B</v>
      </c>
      <c r="H317" s="31" t="str">
        <f t="shared" si="4"/>
        <v>Medium</v>
      </c>
    </row>
    <row r="318" spans="1:8" ht="15" customHeight="1" x14ac:dyDescent="0.3">
      <c r="A318" s="4" t="s">
        <v>2368</v>
      </c>
      <c r="B318" s="4" t="s">
        <v>1935</v>
      </c>
      <c r="C318" s="4" t="s">
        <v>7220</v>
      </c>
      <c r="D318" s="4" t="s">
        <v>2229</v>
      </c>
      <c r="E318" s="15">
        <v>20</v>
      </c>
      <c r="F318" s="31">
        <v>38995</v>
      </c>
      <c r="G318" s="31" t="str">
        <f ca="1">IF(YEAR(TODAY())-YEAR(DIM_FLOWERSHOPS[[#This Row],[Founded]])&lt;=2, "A", IF(YEAR(TODAY())-YEAR(DIM_FLOWERSHOPS[[#This Row],[Founded]])&lt;=8, "B", "C"))</f>
        <v>C</v>
      </c>
      <c r="H318" s="31" t="str">
        <f t="shared" si="4"/>
        <v>Large</v>
      </c>
    </row>
    <row r="319" spans="1:8" ht="15" customHeight="1" x14ac:dyDescent="0.3">
      <c r="A319" s="4" t="s">
        <v>2581</v>
      </c>
      <c r="B319" s="4" t="s">
        <v>1777</v>
      </c>
      <c r="C319" s="4" t="s">
        <v>7220</v>
      </c>
      <c r="D319" s="4" t="s">
        <v>2193</v>
      </c>
      <c r="E319" s="15">
        <v>12</v>
      </c>
      <c r="F319" s="31">
        <v>40977</v>
      </c>
      <c r="G319" s="31" t="str">
        <f ca="1">IF(YEAR(TODAY())-YEAR(DIM_FLOWERSHOPS[[#This Row],[Founded]])&lt;=2, "A", IF(YEAR(TODAY())-YEAR(DIM_FLOWERSHOPS[[#This Row],[Founded]])&lt;=8, "B", "C"))</f>
        <v>C</v>
      </c>
      <c r="H319" s="31" t="str">
        <f t="shared" si="4"/>
        <v>Large</v>
      </c>
    </row>
    <row r="320" spans="1:8" ht="15" customHeight="1" x14ac:dyDescent="0.3">
      <c r="A320" s="4" t="s">
        <v>2469</v>
      </c>
      <c r="B320" s="4" t="s">
        <v>1795</v>
      </c>
      <c r="C320" s="4" t="s">
        <v>7218</v>
      </c>
      <c r="D320" s="4" t="s">
        <v>2314</v>
      </c>
      <c r="E320" s="15">
        <v>6</v>
      </c>
      <c r="F320" s="31">
        <v>40997</v>
      </c>
      <c r="G320" s="31" t="str">
        <f ca="1">IF(YEAR(TODAY())-YEAR(DIM_FLOWERSHOPS[[#This Row],[Founded]])&lt;=2, "A", IF(YEAR(TODAY())-YEAR(DIM_FLOWERSHOPS[[#This Row],[Founded]])&lt;=8, "B", "C"))</f>
        <v>C</v>
      </c>
      <c r="H320" s="31" t="str">
        <f t="shared" si="4"/>
        <v>Medium</v>
      </c>
    </row>
    <row r="321" spans="1:8" ht="15" customHeight="1" x14ac:dyDescent="0.3">
      <c r="A321" s="4" t="s">
        <v>2438</v>
      </c>
      <c r="B321" s="4" t="s">
        <v>1898</v>
      </c>
      <c r="C321" s="4" t="s">
        <v>7219</v>
      </c>
      <c r="D321" s="4" t="s">
        <v>2152</v>
      </c>
      <c r="E321" s="15">
        <v>7</v>
      </c>
      <c r="F321" s="31">
        <v>42654</v>
      </c>
      <c r="G321" s="31" t="str">
        <f ca="1">IF(YEAR(TODAY())-YEAR(DIM_FLOWERSHOPS[[#This Row],[Founded]])&lt;=2, "A", IF(YEAR(TODAY())-YEAR(DIM_FLOWERSHOPS[[#This Row],[Founded]])&lt;=8, "B", "C"))</f>
        <v>C</v>
      </c>
      <c r="H321" s="31" t="str">
        <f t="shared" si="4"/>
        <v>Medium</v>
      </c>
    </row>
    <row r="322" spans="1:8" ht="15" customHeight="1" x14ac:dyDescent="0.3">
      <c r="A322" s="4" t="s">
        <v>2687</v>
      </c>
      <c r="B322" s="4" t="s">
        <v>2080</v>
      </c>
      <c r="C322" s="4" t="s">
        <v>7219</v>
      </c>
      <c r="D322" s="4" t="s">
        <v>2224</v>
      </c>
      <c r="E322" s="15">
        <v>9</v>
      </c>
      <c r="F322" s="31">
        <v>40601</v>
      </c>
      <c r="G322" s="31" t="str">
        <f ca="1">IF(YEAR(TODAY())-YEAR(DIM_FLOWERSHOPS[[#This Row],[Founded]])&lt;=2, "A", IF(YEAR(TODAY())-YEAR(DIM_FLOWERSHOPS[[#This Row],[Founded]])&lt;=8, "B", "C"))</f>
        <v>C</v>
      </c>
      <c r="H322" s="31" t="str">
        <f t="shared" ref="H322:H385" si="5">IF(E322&lt;=5, "Small", IF(E322&lt;=10, "Medium", "Large"))</f>
        <v>Medium</v>
      </c>
    </row>
    <row r="323" spans="1:8" ht="15" customHeight="1" x14ac:dyDescent="0.3">
      <c r="A323" s="4" t="s">
        <v>2542</v>
      </c>
      <c r="B323" s="4" t="s">
        <v>1814</v>
      </c>
      <c r="C323" s="4" t="s">
        <v>7223</v>
      </c>
      <c r="D323" s="4" t="s">
        <v>2154</v>
      </c>
      <c r="E323" s="15">
        <v>9</v>
      </c>
      <c r="F323" s="31">
        <v>41221</v>
      </c>
      <c r="G323" s="31" t="str">
        <f ca="1">IF(YEAR(TODAY())-YEAR(DIM_FLOWERSHOPS[[#This Row],[Founded]])&lt;=2, "A", IF(YEAR(TODAY())-YEAR(DIM_FLOWERSHOPS[[#This Row],[Founded]])&lt;=8, "B", "C"))</f>
        <v>C</v>
      </c>
      <c r="H323" s="31" t="str">
        <f t="shared" si="5"/>
        <v>Medium</v>
      </c>
    </row>
    <row r="324" spans="1:8" ht="15" customHeight="1" x14ac:dyDescent="0.3">
      <c r="A324" s="4" t="s">
        <v>2343</v>
      </c>
      <c r="B324" s="4" t="s">
        <v>1858</v>
      </c>
      <c r="C324" s="4" t="s">
        <v>7220</v>
      </c>
      <c r="D324" s="4" t="s">
        <v>2229</v>
      </c>
      <c r="E324" s="15">
        <v>17</v>
      </c>
      <c r="F324" s="31">
        <v>41060</v>
      </c>
      <c r="G324" s="31" t="str">
        <f ca="1">IF(YEAR(TODAY())-YEAR(DIM_FLOWERSHOPS[[#This Row],[Founded]])&lt;=2, "A", IF(YEAR(TODAY())-YEAR(DIM_FLOWERSHOPS[[#This Row],[Founded]])&lt;=8, "B", "C"))</f>
        <v>C</v>
      </c>
      <c r="H324" s="31" t="str">
        <f t="shared" si="5"/>
        <v>Large</v>
      </c>
    </row>
    <row r="325" spans="1:8" ht="15" customHeight="1" x14ac:dyDescent="0.3">
      <c r="A325" s="4" t="s">
        <v>2363</v>
      </c>
      <c r="B325" s="4" t="s">
        <v>1925</v>
      </c>
      <c r="C325" s="4" t="s">
        <v>7218</v>
      </c>
      <c r="D325" s="4" t="s">
        <v>2282</v>
      </c>
      <c r="E325" s="15">
        <v>11</v>
      </c>
      <c r="F325" s="31">
        <v>39402</v>
      </c>
      <c r="G325" s="31" t="str">
        <f ca="1">IF(YEAR(TODAY())-YEAR(DIM_FLOWERSHOPS[[#This Row],[Founded]])&lt;=2, "A", IF(YEAR(TODAY())-YEAR(DIM_FLOWERSHOPS[[#This Row],[Founded]])&lt;=8, "B", "C"))</f>
        <v>C</v>
      </c>
      <c r="H325" s="31" t="str">
        <f t="shared" si="5"/>
        <v>Large</v>
      </c>
    </row>
    <row r="326" spans="1:8" ht="15" customHeight="1" x14ac:dyDescent="0.3">
      <c r="A326" s="4" t="s">
        <v>2737</v>
      </c>
      <c r="B326" s="4" t="s">
        <v>1812</v>
      </c>
      <c r="C326" s="4" t="s">
        <v>7221</v>
      </c>
      <c r="D326" s="4" t="s">
        <v>2160</v>
      </c>
      <c r="E326" s="15">
        <v>4</v>
      </c>
      <c r="F326" s="31">
        <v>41680</v>
      </c>
      <c r="G326" s="31" t="str">
        <f ca="1">IF(YEAR(TODAY())-YEAR(DIM_FLOWERSHOPS[[#This Row],[Founded]])&lt;=2, "A", IF(YEAR(TODAY())-YEAR(DIM_FLOWERSHOPS[[#This Row],[Founded]])&lt;=8, "B", "C"))</f>
        <v>C</v>
      </c>
      <c r="H326" s="31" t="str">
        <f t="shared" si="5"/>
        <v>Small</v>
      </c>
    </row>
    <row r="327" spans="1:8" ht="15" customHeight="1" x14ac:dyDescent="0.3">
      <c r="A327" s="4" t="s">
        <v>2664</v>
      </c>
      <c r="B327" s="4" t="s">
        <v>2060</v>
      </c>
      <c r="C327" s="4" t="s">
        <v>2151</v>
      </c>
      <c r="D327" s="4" t="s">
        <v>7266</v>
      </c>
      <c r="E327" s="15">
        <v>9</v>
      </c>
      <c r="F327" s="31">
        <v>41043</v>
      </c>
      <c r="G327" s="31" t="str">
        <f ca="1">IF(YEAR(TODAY())-YEAR(DIM_FLOWERSHOPS[[#This Row],[Founded]])&lt;=2, "A", IF(YEAR(TODAY())-YEAR(DIM_FLOWERSHOPS[[#This Row],[Founded]])&lt;=8, "B", "C"))</f>
        <v>C</v>
      </c>
      <c r="H327" s="31" t="str">
        <f t="shared" si="5"/>
        <v>Medium</v>
      </c>
    </row>
    <row r="328" spans="1:8" ht="15" customHeight="1" x14ac:dyDescent="0.3">
      <c r="A328" s="4" t="s">
        <v>2414</v>
      </c>
      <c r="B328" s="4" t="s">
        <v>1867</v>
      </c>
      <c r="C328" s="4" t="s">
        <v>7218</v>
      </c>
      <c r="D328" s="4" t="s">
        <v>2218</v>
      </c>
      <c r="E328" s="15">
        <v>10</v>
      </c>
      <c r="F328" s="31">
        <v>44080</v>
      </c>
      <c r="G328" s="31" t="str">
        <f ca="1">IF(YEAR(TODAY())-YEAR(DIM_FLOWERSHOPS[[#This Row],[Founded]])&lt;=2, "A", IF(YEAR(TODAY())-YEAR(DIM_FLOWERSHOPS[[#This Row],[Founded]])&lt;=8, "B", "C"))</f>
        <v>B</v>
      </c>
      <c r="H328" s="31" t="str">
        <f t="shared" si="5"/>
        <v>Medium</v>
      </c>
    </row>
    <row r="329" spans="1:8" ht="15" customHeight="1" x14ac:dyDescent="0.3">
      <c r="A329" s="4" t="s">
        <v>2695</v>
      </c>
      <c r="B329" s="4" t="s">
        <v>2088</v>
      </c>
      <c r="C329" s="4" t="s">
        <v>7222</v>
      </c>
      <c r="D329" s="4" t="s">
        <v>2307</v>
      </c>
      <c r="E329" s="15">
        <v>17</v>
      </c>
      <c r="F329" s="31">
        <v>40329</v>
      </c>
      <c r="G329" s="31" t="str">
        <f ca="1">IF(YEAR(TODAY())-YEAR(DIM_FLOWERSHOPS[[#This Row],[Founded]])&lt;=2, "A", IF(YEAR(TODAY())-YEAR(DIM_FLOWERSHOPS[[#This Row],[Founded]])&lt;=8, "B", "C"))</f>
        <v>C</v>
      </c>
      <c r="H329" s="31" t="str">
        <f t="shared" si="5"/>
        <v>Large</v>
      </c>
    </row>
    <row r="330" spans="1:8" ht="15" customHeight="1" x14ac:dyDescent="0.3">
      <c r="A330" s="4" t="s">
        <v>2631</v>
      </c>
      <c r="B330" s="4" t="s">
        <v>2029</v>
      </c>
      <c r="C330" s="4" t="s">
        <v>7219</v>
      </c>
      <c r="D330" s="4" t="s">
        <v>2243</v>
      </c>
      <c r="E330" s="15">
        <v>23</v>
      </c>
      <c r="F330" s="31">
        <v>42575</v>
      </c>
      <c r="G330" s="31" t="str">
        <f ca="1">IF(YEAR(TODAY())-YEAR(DIM_FLOWERSHOPS[[#This Row],[Founded]])&lt;=2, "A", IF(YEAR(TODAY())-YEAR(DIM_FLOWERSHOPS[[#This Row],[Founded]])&lt;=8, "B", "C"))</f>
        <v>C</v>
      </c>
      <c r="H330" s="31" t="str">
        <f t="shared" si="5"/>
        <v>Large</v>
      </c>
    </row>
    <row r="331" spans="1:8" ht="15" customHeight="1" x14ac:dyDescent="0.3">
      <c r="A331" s="4" t="s">
        <v>2445</v>
      </c>
      <c r="B331" s="4" t="s">
        <v>1907</v>
      </c>
      <c r="C331" s="4" t="s">
        <v>7219</v>
      </c>
      <c r="D331" s="4" t="s">
        <v>2249</v>
      </c>
      <c r="E331" s="15">
        <v>20</v>
      </c>
      <c r="F331" s="31">
        <v>39336</v>
      </c>
      <c r="G331" s="31" t="str">
        <f ca="1">IF(YEAR(TODAY())-YEAR(DIM_FLOWERSHOPS[[#This Row],[Founded]])&lt;=2, "A", IF(YEAR(TODAY())-YEAR(DIM_FLOWERSHOPS[[#This Row],[Founded]])&lt;=8, "B", "C"))</f>
        <v>C</v>
      </c>
      <c r="H331" s="31" t="str">
        <f t="shared" si="5"/>
        <v>Large</v>
      </c>
    </row>
    <row r="332" spans="1:8" ht="15" customHeight="1" x14ac:dyDescent="0.3">
      <c r="A332" s="4" t="s">
        <v>2756</v>
      </c>
      <c r="B332" s="4" t="s">
        <v>2140</v>
      </c>
      <c r="C332" s="4" t="s">
        <v>7220</v>
      </c>
      <c r="D332" s="4" t="s">
        <v>2193</v>
      </c>
      <c r="E332" s="15">
        <v>15</v>
      </c>
      <c r="F332" s="31">
        <v>42875</v>
      </c>
      <c r="G332" s="31" t="str">
        <f ca="1">IF(YEAR(TODAY())-YEAR(DIM_FLOWERSHOPS[[#This Row],[Founded]])&lt;=2, "A", IF(YEAR(TODAY())-YEAR(DIM_FLOWERSHOPS[[#This Row],[Founded]])&lt;=8, "B", "C"))</f>
        <v>B</v>
      </c>
      <c r="H332" s="31" t="str">
        <f t="shared" si="5"/>
        <v>Large</v>
      </c>
    </row>
    <row r="333" spans="1:8" ht="15" customHeight="1" x14ac:dyDescent="0.3">
      <c r="A333" s="4" t="s">
        <v>2747</v>
      </c>
      <c r="B333" s="4" t="s">
        <v>2131</v>
      </c>
      <c r="C333" s="4" t="s">
        <v>7218</v>
      </c>
      <c r="D333" s="4" t="s">
        <v>2282</v>
      </c>
      <c r="E333" s="15">
        <v>7</v>
      </c>
      <c r="F333" s="31">
        <v>41706</v>
      </c>
      <c r="G333" s="31" t="str">
        <f ca="1">IF(YEAR(TODAY())-YEAR(DIM_FLOWERSHOPS[[#This Row],[Founded]])&lt;=2, "A", IF(YEAR(TODAY())-YEAR(DIM_FLOWERSHOPS[[#This Row],[Founded]])&lt;=8, "B", "C"))</f>
        <v>C</v>
      </c>
      <c r="H333" s="31" t="str">
        <f t="shared" si="5"/>
        <v>Medium</v>
      </c>
    </row>
    <row r="334" spans="1:8" ht="15" customHeight="1" x14ac:dyDescent="0.3">
      <c r="A334" s="4" t="s">
        <v>2514</v>
      </c>
      <c r="B334" s="4" t="s">
        <v>1798</v>
      </c>
      <c r="C334" s="4" t="s">
        <v>7220</v>
      </c>
      <c r="D334" s="4" t="s">
        <v>2229</v>
      </c>
      <c r="E334" s="15">
        <v>17</v>
      </c>
      <c r="F334" s="31">
        <v>40647</v>
      </c>
      <c r="G334" s="31" t="str">
        <f ca="1">IF(YEAR(TODAY())-YEAR(DIM_FLOWERSHOPS[[#This Row],[Founded]])&lt;=2, "A", IF(YEAR(TODAY())-YEAR(DIM_FLOWERSHOPS[[#This Row],[Founded]])&lt;=8, "B", "C"))</f>
        <v>C</v>
      </c>
      <c r="H334" s="31" t="str">
        <f t="shared" si="5"/>
        <v>Large</v>
      </c>
    </row>
    <row r="335" spans="1:8" ht="15" customHeight="1" x14ac:dyDescent="0.3">
      <c r="A335" s="4" t="s">
        <v>2574</v>
      </c>
      <c r="B335" s="4" t="s">
        <v>1831</v>
      </c>
      <c r="C335" s="4" t="s">
        <v>7219</v>
      </c>
      <c r="D335" s="4" t="s">
        <v>2284</v>
      </c>
      <c r="E335" s="15">
        <v>22</v>
      </c>
      <c r="F335" s="31">
        <v>41091</v>
      </c>
      <c r="G335" s="31" t="str">
        <f ca="1">IF(YEAR(TODAY())-YEAR(DIM_FLOWERSHOPS[[#This Row],[Founded]])&lt;=2, "A", IF(YEAR(TODAY())-YEAR(DIM_FLOWERSHOPS[[#This Row],[Founded]])&lt;=8, "B", "C"))</f>
        <v>C</v>
      </c>
      <c r="H335" s="31" t="str">
        <f t="shared" si="5"/>
        <v>Large</v>
      </c>
    </row>
    <row r="336" spans="1:8" ht="15" customHeight="1" x14ac:dyDescent="0.3">
      <c r="A336" s="4" t="s">
        <v>2592</v>
      </c>
      <c r="B336" s="4" t="s">
        <v>1985</v>
      </c>
      <c r="C336" s="4" t="s">
        <v>7220</v>
      </c>
      <c r="D336" s="4" t="s">
        <v>2193</v>
      </c>
      <c r="E336" s="15">
        <v>4</v>
      </c>
      <c r="F336" s="31">
        <v>44230</v>
      </c>
      <c r="G336" s="31" t="str">
        <f ca="1">IF(YEAR(TODAY())-YEAR(DIM_FLOWERSHOPS[[#This Row],[Founded]])&lt;=2, "A", IF(YEAR(TODAY())-YEAR(DIM_FLOWERSHOPS[[#This Row],[Founded]])&lt;=8, "B", "C"))</f>
        <v>B</v>
      </c>
      <c r="H336" s="31" t="str">
        <f t="shared" si="5"/>
        <v>Small</v>
      </c>
    </row>
    <row r="337" spans="1:8" ht="15" customHeight="1" x14ac:dyDescent="0.3">
      <c r="A337" s="4" t="s">
        <v>2678</v>
      </c>
      <c r="B337" s="4" t="s">
        <v>2072</v>
      </c>
      <c r="C337" s="4" t="s">
        <v>7219</v>
      </c>
      <c r="D337" s="4" t="s">
        <v>2325</v>
      </c>
      <c r="E337" s="15">
        <v>17</v>
      </c>
      <c r="F337" s="31">
        <v>44371</v>
      </c>
      <c r="G337" s="31" t="str">
        <f ca="1">IF(YEAR(TODAY())-YEAR(DIM_FLOWERSHOPS[[#This Row],[Founded]])&lt;=2, "A", IF(YEAR(TODAY())-YEAR(DIM_FLOWERSHOPS[[#This Row],[Founded]])&lt;=8, "B", "C"))</f>
        <v>B</v>
      </c>
      <c r="H337" s="31" t="str">
        <f t="shared" si="5"/>
        <v>Large</v>
      </c>
    </row>
    <row r="338" spans="1:8" ht="15" customHeight="1" x14ac:dyDescent="0.3">
      <c r="A338" s="4" t="s">
        <v>2488</v>
      </c>
      <c r="B338" s="4" t="s">
        <v>1915</v>
      </c>
      <c r="C338" s="4" t="s">
        <v>7218</v>
      </c>
      <c r="D338" s="4" t="s">
        <v>2218</v>
      </c>
      <c r="E338" s="15">
        <v>22</v>
      </c>
      <c r="F338" s="31">
        <v>41725</v>
      </c>
      <c r="G338" s="31" t="str">
        <f ca="1">IF(YEAR(TODAY())-YEAR(DIM_FLOWERSHOPS[[#This Row],[Founded]])&lt;=2, "A", IF(YEAR(TODAY())-YEAR(DIM_FLOWERSHOPS[[#This Row],[Founded]])&lt;=8, "B", "C"))</f>
        <v>C</v>
      </c>
      <c r="H338" s="31" t="str">
        <f t="shared" si="5"/>
        <v>Large</v>
      </c>
    </row>
    <row r="339" spans="1:8" ht="15" customHeight="1" x14ac:dyDescent="0.3">
      <c r="A339" s="4" t="s">
        <v>2614</v>
      </c>
      <c r="B339" s="4" t="s">
        <v>2015</v>
      </c>
      <c r="C339" s="4" t="s">
        <v>7218</v>
      </c>
      <c r="D339" s="4" t="s">
        <v>2226</v>
      </c>
      <c r="E339" s="15">
        <v>16</v>
      </c>
      <c r="F339" s="31">
        <v>44274</v>
      </c>
      <c r="G339" s="31" t="str">
        <f ca="1">IF(YEAR(TODAY())-YEAR(DIM_FLOWERSHOPS[[#This Row],[Founded]])&lt;=2, "A", IF(YEAR(TODAY())-YEAR(DIM_FLOWERSHOPS[[#This Row],[Founded]])&lt;=8, "B", "C"))</f>
        <v>B</v>
      </c>
      <c r="H339" s="31" t="str">
        <f t="shared" si="5"/>
        <v>Large</v>
      </c>
    </row>
    <row r="340" spans="1:8" ht="15" customHeight="1" x14ac:dyDescent="0.3">
      <c r="A340" s="4" t="s">
        <v>2729</v>
      </c>
      <c r="B340" s="4" t="s">
        <v>2118</v>
      </c>
      <c r="C340" s="4" t="s">
        <v>7222</v>
      </c>
      <c r="D340" s="4" t="s">
        <v>2149</v>
      </c>
      <c r="E340" s="15">
        <v>3</v>
      </c>
      <c r="F340" s="31">
        <v>44123</v>
      </c>
      <c r="G340" s="31" t="str">
        <f ca="1">IF(YEAR(TODAY())-YEAR(DIM_FLOWERSHOPS[[#This Row],[Founded]])&lt;=2, "A", IF(YEAR(TODAY())-YEAR(DIM_FLOWERSHOPS[[#This Row],[Founded]])&lt;=8, "B", "C"))</f>
        <v>B</v>
      </c>
      <c r="H340" s="31" t="str">
        <f t="shared" si="5"/>
        <v>Small</v>
      </c>
    </row>
    <row r="341" spans="1:8" ht="15" customHeight="1" x14ac:dyDescent="0.3">
      <c r="A341" s="4" t="s">
        <v>2361</v>
      </c>
      <c r="B341" s="4" t="s">
        <v>1973</v>
      </c>
      <c r="C341" s="4" t="s">
        <v>7220</v>
      </c>
      <c r="D341" s="4" t="s">
        <v>2193</v>
      </c>
      <c r="E341" s="15">
        <v>8</v>
      </c>
      <c r="F341" s="31">
        <v>39339</v>
      </c>
      <c r="G341" s="31" t="str">
        <f ca="1">IF(YEAR(TODAY())-YEAR(DIM_FLOWERSHOPS[[#This Row],[Founded]])&lt;=2, "A", IF(YEAR(TODAY())-YEAR(DIM_FLOWERSHOPS[[#This Row],[Founded]])&lt;=8, "B", "C"))</f>
        <v>C</v>
      </c>
      <c r="H341" s="31" t="str">
        <f t="shared" si="5"/>
        <v>Medium</v>
      </c>
    </row>
    <row r="342" spans="1:8" ht="15" customHeight="1" x14ac:dyDescent="0.3">
      <c r="A342" s="4" t="s">
        <v>2441</v>
      </c>
      <c r="B342" s="4" t="s">
        <v>1847</v>
      </c>
      <c r="C342" s="4" t="s">
        <v>7220</v>
      </c>
      <c r="D342" s="4" t="s">
        <v>2193</v>
      </c>
      <c r="E342" s="15">
        <v>16</v>
      </c>
      <c r="F342" s="31">
        <v>42299</v>
      </c>
      <c r="G342" s="31" t="str">
        <f ca="1">IF(YEAR(TODAY())-YEAR(DIM_FLOWERSHOPS[[#This Row],[Founded]])&lt;=2, "A", IF(YEAR(TODAY())-YEAR(DIM_FLOWERSHOPS[[#This Row],[Founded]])&lt;=8, "B", "C"))</f>
        <v>C</v>
      </c>
      <c r="H342" s="31" t="str">
        <f t="shared" si="5"/>
        <v>Large</v>
      </c>
    </row>
    <row r="343" spans="1:8" ht="15" customHeight="1" x14ac:dyDescent="0.3">
      <c r="A343" s="4" t="s">
        <v>2349</v>
      </c>
      <c r="B343" s="4" t="s">
        <v>1818</v>
      </c>
      <c r="C343" s="4" t="s">
        <v>7218</v>
      </c>
      <c r="D343" s="4" t="s">
        <v>2314</v>
      </c>
      <c r="E343" s="15">
        <v>11</v>
      </c>
      <c r="F343" s="31">
        <v>44521</v>
      </c>
      <c r="G343" s="31" t="str">
        <f ca="1">IF(YEAR(TODAY())-YEAR(DIM_FLOWERSHOPS[[#This Row],[Founded]])&lt;=2, "A", IF(YEAR(TODAY())-YEAR(DIM_FLOWERSHOPS[[#This Row],[Founded]])&lt;=8, "B", "C"))</f>
        <v>B</v>
      </c>
      <c r="H343" s="31" t="str">
        <f t="shared" si="5"/>
        <v>Large</v>
      </c>
    </row>
    <row r="344" spans="1:8" ht="15" customHeight="1" x14ac:dyDescent="0.3">
      <c r="A344" s="4" t="s">
        <v>2526</v>
      </c>
      <c r="B344" s="4" t="s">
        <v>1760</v>
      </c>
      <c r="C344" s="4" t="s">
        <v>7222</v>
      </c>
      <c r="D344" s="4" t="s">
        <v>2330</v>
      </c>
      <c r="E344" s="15">
        <v>23</v>
      </c>
      <c r="F344" s="31">
        <v>44387</v>
      </c>
      <c r="G344" s="31" t="str">
        <f ca="1">IF(YEAR(TODAY())-YEAR(DIM_FLOWERSHOPS[[#This Row],[Founded]])&lt;=2, "A", IF(YEAR(TODAY())-YEAR(DIM_FLOWERSHOPS[[#This Row],[Founded]])&lt;=8, "B", "C"))</f>
        <v>B</v>
      </c>
      <c r="H344" s="31" t="str">
        <f t="shared" si="5"/>
        <v>Large</v>
      </c>
    </row>
    <row r="345" spans="1:8" ht="15" customHeight="1" x14ac:dyDescent="0.3">
      <c r="A345" s="4" t="s">
        <v>2724</v>
      </c>
      <c r="B345" s="4" t="s">
        <v>2113</v>
      </c>
      <c r="C345" s="4" t="s">
        <v>7219</v>
      </c>
      <c r="D345" s="4" t="s">
        <v>2224</v>
      </c>
      <c r="E345" s="15">
        <v>3</v>
      </c>
      <c r="F345" s="31">
        <v>43310</v>
      </c>
      <c r="G345" s="31" t="str">
        <f ca="1">IF(YEAR(TODAY())-YEAR(DIM_FLOWERSHOPS[[#This Row],[Founded]])&lt;=2, "A", IF(YEAR(TODAY())-YEAR(DIM_FLOWERSHOPS[[#This Row],[Founded]])&lt;=8, "B", "C"))</f>
        <v>B</v>
      </c>
      <c r="H345" s="31" t="str">
        <f t="shared" si="5"/>
        <v>Small</v>
      </c>
    </row>
    <row r="346" spans="1:8" ht="15" customHeight="1" x14ac:dyDescent="0.3">
      <c r="A346" s="4" t="s">
        <v>2519</v>
      </c>
      <c r="B346" s="4" t="s">
        <v>1905</v>
      </c>
      <c r="C346" s="4" t="s">
        <v>7219</v>
      </c>
      <c r="D346" s="4" t="s">
        <v>2202</v>
      </c>
      <c r="E346" s="15">
        <v>8</v>
      </c>
      <c r="F346" s="31">
        <v>40684</v>
      </c>
      <c r="G346" s="31" t="str">
        <f ca="1">IF(YEAR(TODAY())-YEAR(DIM_FLOWERSHOPS[[#This Row],[Founded]])&lt;=2, "A", IF(YEAR(TODAY())-YEAR(DIM_FLOWERSHOPS[[#This Row],[Founded]])&lt;=8, "B", "C"))</f>
        <v>C</v>
      </c>
      <c r="H346" s="31" t="str">
        <f t="shared" si="5"/>
        <v>Medium</v>
      </c>
    </row>
    <row r="347" spans="1:8" ht="15" customHeight="1" x14ac:dyDescent="0.3">
      <c r="A347" s="4" t="s">
        <v>2632</v>
      </c>
      <c r="B347" s="4" t="s">
        <v>2030</v>
      </c>
      <c r="C347" s="4" t="s">
        <v>7220</v>
      </c>
      <c r="D347" s="4" t="s">
        <v>2229</v>
      </c>
      <c r="E347" s="15">
        <v>5</v>
      </c>
      <c r="F347" s="31">
        <v>39422</v>
      </c>
      <c r="G347" s="31" t="str">
        <f ca="1">IF(YEAR(TODAY())-YEAR(DIM_FLOWERSHOPS[[#This Row],[Founded]])&lt;=2, "A", IF(YEAR(TODAY())-YEAR(DIM_FLOWERSHOPS[[#This Row],[Founded]])&lt;=8, "B", "C"))</f>
        <v>C</v>
      </c>
      <c r="H347" s="31" t="str">
        <f t="shared" si="5"/>
        <v>Small</v>
      </c>
    </row>
    <row r="348" spans="1:8" ht="15" customHeight="1" x14ac:dyDescent="0.3">
      <c r="A348" s="4" t="s">
        <v>2682</v>
      </c>
      <c r="B348" s="4" t="s">
        <v>1808</v>
      </c>
      <c r="C348" s="4" t="s">
        <v>7219</v>
      </c>
      <c r="D348" s="4" t="s">
        <v>2284</v>
      </c>
      <c r="E348" s="15">
        <v>20</v>
      </c>
      <c r="F348" s="31">
        <v>38788</v>
      </c>
      <c r="G348" s="31" t="str">
        <f ca="1">IF(YEAR(TODAY())-YEAR(DIM_FLOWERSHOPS[[#This Row],[Founded]])&lt;=2, "A", IF(YEAR(TODAY())-YEAR(DIM_FLOWERSHOPS[[#This Row],[Founded]])&lt;=8, "B", "C"))</f>
        <v>C</v>
      </c>
      <c r="H348" s="31" t="str">
        <f t="shared" si="5"/>
        <v>Large</v>
      </c>
    </row>
    <row r="349" spans="1:8" ht="15" customHeight="1" x14ac:dyDescent="0.3">
      <c r="A349" s="4" t="s">
        <v>2587</v>
      </c>
      <c r="B349" s="4" t="s">
        <v>1990</v>
      </c>
      <c r="C349" s="4" t="s">
        <v>7220</v>
      </c>
      <c r="D349" s="4" t="s">
        <v>2199</v>
      </c>
      <c r="E349" s="15">
        <v>19</v>
      </c>
      <c r="F349" s="31">
        <v>44484</v>
      </c>
      <c r="G349" s="31" t="str">
        <f ca="1">IF(YEAR(TODAY())-YEAR(DIM_FLOWERSHOPS[[#This Row],[Founded]])&lt;=2, "A", IF(YEAR(TODAY())-YEAR(DIM_FLOWERSHOPS[[#This Row],[Founded]])&lt;=8, "B", "C"))</f>
        <v>B</v>
      </c>
      <c r="H349" s="31" t="str">
        <f t="shared" si="5"/>
        <v>Large</v>
      </c>
    </row>
    <row r="350" spans="1:8" ht="15" customHeight="1" x14ac:dyDescent="0.3">
      <c r="A350" s="4" t="s">
        <v>2362</v>
      </c>
      <c r="B350" s="4" t="s">
        <v>1842</v>
      </c>
      <c r="C350" s="4" t="s">
        <v>7222</v>
      </c>
      <c r="D350" s="4" t="s">
        <v>2166</v>
      </c>
      <c r="E350" s="15">
        <v>20</v>
      </c>
      <c r="F350" s="31">
        <v>39129</v>
      </c>
      <c r="G350" s="31" t="str">
        <f ca="1">IF(YEAR(TODAY())-YEAR(DIM_FLOWERSHOPS[[#This Row],[Founded]])&lt;=2, "A", IF(YEAR(TODAY())-YEAR(DIM_FLOWERSHOPS[[#This Row],[Founded]])&lt;=8, "B", "C"))</f>
        <v>C</v>
      </c>
      <c r="H350" s="31" t="str">
        <f t="shared" si="5"/>
        <v>Large</v>
      </c>
    </row>
    <row r="351" spans="1:8" ht="15" customHeight="1" x14ac:dyDescent="0.3">
      <c r="A351" s="4" t="s">
        <v>2395</v>
      </c>
      <c r="B351" s="4" t="s">
        <v>1884</v>
      </c>
      <c r="C351" s="4" t="s">
        <v>7220</v>
      </c>
      <c r="D351" s="4" t="s">
        <v>2199</v>
      </c>
      <c r="E351" s="15">
        <v>5</v>
      </c>
      <c r="F351" s="31">
        <v>42367</v>
      </c>
      <c r="G351" s="31" t="str">
        <f ca="1">IF(YEAR(TODAY())-YEAR(DIM_FLOWERSHOPS[[#This Row],[Founded]])&lt;=2, "A", IF(YEAR(TODAY())-YEAR(DIM_FLOWERSHOPS[[#This Row],[Founded]])&lt;=8, "B", "C"))</f>
        <v>C</v>
      </c>
      <c r="H351" s="31" t="str">
        <f t="shared" si="5"/>
        <v>Small</v>
      </c>
    </row>
    <row r="352" spans="1:8" ht="15" customHeight="1" x14ac:dyDescent="0.3">
      <c r="A352" s="4" t="s">
        <v>2477</v>
      </c>
      <c r="B352" s="4" t="s">
        <v>1854</v>
      </c>
      <c r="C352" s="4" t="s">
        <v>7219</v>
      </c>
      <c r="D352" s="4" t="s">
        <v>2224</v>
      </c>
      <c r="E352" s="15">
        <v>3</v>
      </c>
      <c r="F352" s="31">
        <v>42512</v>
      </c>
      <c r="G352" s="31" t="str">
        <f ca="1">IF(YEAR(TODAY())-YEAR(DIM_FLOWERSHOPS[[#This Row],[Founded]])&lt;=2, "A", IF(YEAR(TODAY())-YEAR(DIM_FLOWERSHOPS[[#This Row],[Founded]])&lt;=8, "B", "C"))</f>
        <v>C</v>
      </c>
      <c r="H352" s="31" t="str">
        <f t="shared" si="5"/>
        <v>Small</v>
      </c>
    </row>
    <row r="353" spans="1:8" ht="15" customHeight="1" x14ac:dyDescent="0.3">
      <c r="A353" s="4" t="s">
        <v>2661</v>
      </c>
      <c r="B353" s="4" t="s">
        <v>2057</v>
      </c>
      <c r="C353" s="4" t="s">
        <v>7218</v>
      </c>
      <c r="D353" s="4" t="s">
        <v>2314</v>
      </c>
      <c r="E353" s="15">
        <v>7</v>
      </c>
      <c r="F353" s="31">
        <v>44498</v>
      </c>
      <c r="G353" s="31" t="str">
        <f ca="1">IF(YEAR(TODAY())-YEAR(DIM_FLOWERSHOPS[[#This Row],[Founded]])&lt;=2, "A", IF(YEAR(TODAY())-YEAR(DIM_FLOWERSHOPS[[#This Row],[Founded]])&lt;=8, "B", "C"))</f>
        <v>B</v>
      </c>
      <c r="H353" s="31" t="str">
        <f t="shared" si="5"/>
        <v>Medium</v>
      </c>
    </row>
    <row r="354" spans="1:8" ht="15" customHeight="1" x14ac:dyDescent="0.3">
      <c r="A354" s="4" t="s">
        <v>2371</v>
      </c>
      <c r="B354" s="4" t="s">
        <v>1822</v>
      </c>
      <c r="C354" s="4" t="s">
        <v>7220</v>
      </c>
      <c r="D354" s="4" t="s">
        <v>2193</v>
      </c>
      <c r="E354" s="15">
        <v>8</v>
      </c>
      <c r="F354" s="31">
        <v>44510</v>
      </c>
      <c r="G354" s="31" t="str">
        <f ca="1">IF(YEAR(TODAY())-YEAR(DIM_FLOWERSHOPS[[#This Row],[Founded]])&lt;=2, "A", IF(YEAR(TODAY())-YEAR(DIM_FLOWERSHOPS[[#This Row],[Founded]])&lt;=8, "B", "C"))</f>
        <v>B</v>
      </c>
      <c r="H354" s="31" t="str">
        <f t="shared" si="5"/>
        <v>Medium</v>
      </c>
    </row>
    <row r="355" spans="1:8" ht="15" customHeight="1" x14ac:dyDescent="0.3">
      <c r="A355" s="4" t="s">
        <v>2635</v>
      </c>
      <c r="B355" s="4" t="s">
        <v>2032</v>
      </c>
      <c r="C355" s="4" t="s">
        <v>7218</v>
      </c>
      <c r="D355" s="4" t="s">
        <v>2314</v>
      </c>
      <c r="E355" s="15">
        <v>15</v>
      </c>
      <c r="F355" s="31">
        <v>39417</v>
      </c>
      <c r="G355" s="31" t="str">
        <f ca="1">IF(YEAR(TODAY())-YEAR(DIM_FLOWERSHOPS[[#This Row],[Founded]])&lt;=2, "A", IF(YEAR(TODAY())-YEAR(DIM_FLOWERSHOPS[[#This Row],[Founded]])&lt;=8, "B", "C"))</f>
        <v>C</v>
      </c>
      <c r="H355" s="31" t="str">
        <f t="shared" si="5"/>
        <v>Large</v>
      </c>
    </row>
    <row r="356" spans="1:8" ht="15" customHeight="1" x14ac:dyDescent="0.3">
      <c r="A356" s="4" t="s">
        <v>2431</v>
      </c>
      <c r="B356" s="4" t="s">
        <v>1728</v>
      </c>
      <c r="C356" s="4" t="s">
        <v>7218</v>
      </c>
      <c r="D356" s="4" t="s">
        <v>2226</v>
      </c>
      <c r="E356" s="15">
        <v>9</v>
      </c>
      <c r="F356" s="31">
        <v>43150</v>
      </c>
      <c r="G356" s="31" t="str">
        <f ca="1">IF(YEAR(TODAY())-YEAR(DIM_FLOWERSHOPS[[#This Row],[Founded]])&lt;=2, "A", IF(YEAR(TODAY())-YEAR(DIM_FLOWERSHOPS[[#This Row],[Founded]])&lt;=8, "B", "C"))</f>
        <v>B</v>
      </c>
      <c r="H356" s="31" t="str">
        <f t="shared" si="5"/>
        <v>Medium</v>
      </c>
    </row>
    <row r="357" spans="1:8" ht="15" customHeight="1" x14ac:dyDescent="0.3">
      <c r="A357" s="4" t="s">
        <v>2644</v>
      </c>
      <c r="B357" s="4" t="s">
        <v>1778</v>
      </c>
      <c r="C357" s="4" t="s">
        <v>7219</v>
      </c>
      <c r="D357" s="4" t="s">
        <v>2152</v>
      </c>
      <c r="E357" s="15">
        <v>16</v>
      </c>
      <c r="F357" s="31">
        <v>44395</v>
      </c>
      <c r="G357" s="31" t="str">
        <f ca="1">IF(YEAR(TODAY())-YEAR(DIM_FLOWERSHOPS[[#This Row],[Founded]])&lt;=2, "A", IF(YEAR(TODAY())-YEAR(DIM_FLOWERSHOPS[[#This Row],[Founded]])&lt;=8, "B", "C"))</f>
        <v>B</v>
      </c>
      <c r="H357" s="31" t="str">
        <f t="shared" si="5"/>
        <v>Large</v>
      </c>
    </row>
    <row r="358" spans="1:8" ht="15" customHeight="1" x14ac:dyDescent="0.3">
      <c r="A358" s="4" t="s">
        <v>2389</v>
      </c>
      <c r="B358" s="4" t="s">
        <v>1829</v>
      </c>
      <c r="C358" s="4" t="s">
        <v>7220</v>
      </c>
      <c r="D358" s="4" t="s">
        <v>2193</v>
      </c>
      <c r="E358" s="15">
        <v>12</v>
      </c>
      <c r="F358" s="31">
        <v>41548</v>
      </c>
      <c r="G358" s="31" t="str">
        <f ca="1">IF(YEAR(TODAY())-YEAR(DIM_FLOWERSHOPS[[#This Row],[Founded]])&lt;=2, "A", IF(YEAR(TODAY())-YEAR(DIM_FLOWERSHOPS[[#This Row],[Founded]])&lt;=8, "B", "C"))</f>
        <v>C</v>
      </c>
      <c r="H358" s="31" t="str">
        <f t="shared" si="5"/>
        <v>Large</v>
      </c>
    </row>
    <row r="359" spans="1:8" ht="15" customHeight="1" x14ac:dyDescent="0.3">
      <c r="A359" s="4" t="s">
        <v>2356</v>
      </c>
      <c r="B359" s="4" t="s">
        <v>1754</v>
      </c>
      <c r="C359" s="4" t="s">
        <v>7221</v>
      </c>
      <c r="D359" s="4" t="s">
        <v>2160</v>
      </c>
      <c r="E359" s="15">
        <v>16</v>
      </c>
      <c r="F359" s="31">
        <v>42460</v>
      </c>
      <c r="G359" s="31" t="str">
        <f ca="1">IF(YEAR(TODAY())-YEAR(DIM_FLOWERSHOPS[[#This Row],[Founded]])&lt;=2, "A", IF(YEAR(TODAY())-YEAR(DIM_FLOWERSHOPS[[#This Row],[Founded]])&lt;=8, "B", "C"))</f>
        <v>C</v>
      </c>
      <c r="H359" s="31" t="str">
        <f t="shared" si="5"/>
        <v>Large</v>
      </c>
    </row>
    <row r="360" spans="1:8" ht="15" customHeight="1" x14ac:dyDescent="0.3">
      <c r="A360" s="4" t="s">
        <v>2484</v>
      </c>
      <c r="B360" s="4" t="s">
        <v>1804</v>
      </c>
      <c r="C360" s="4" t="s">
        <v>7221</v>
      </c>
      <c r="D360" s="4" t="s">
        <v>2288</v>
      </c>
      <c r="E360" s="15">
        <v>20</v>
      </c>
      <c r="F360" s="31">
        <v>41664</v>
      </c>
      <c r="G360" s="31" t="str">
        <f ca="1">IF(YEAR(TODAY())-YEAR(DIM_FLOWERSHOPS[[#This Row],[Founded]])&lt;=2, "A", IF(YEAR(TODAY())-YEAR(DIM_FLOWERSHOPS[[#This Row],[Founded]])&lt;=8, "B", "C"))</f>
        <v>C</v>
      </c>
      <c r="H360" s="31" t="str">
        <f t="shared" si="5"/>
        <v>Large</v>
      </c>
    </row>
    <row r="361" spans="1:8" ht="15" customHeight="1" x14ac:dyDescent="0.3">
      <c r="A361" s="4" t="s">
        <v>2721</v>
      </c>
      <c r="B361" s="4" t="s">
        <v>2110</v>
      </c>
      <c r="C361" s="4" t="s">
        <v>7220</v>
      </c>
      <c r="D361" s="4" t="s">
        <v>2199</v>
      </c>
      <c r="E361" s="15">
        <v>22</v>
      </c>
      <c r="F361" s="31">
        <v>40968</v>
      </c>
      <c r="G361" s="31" t="str">
        <f ca="1">IF(YEAR(TODAY())-YEAR(DIM_FLOWERSHOPS[[#This Row],[Founded]])&lt;=2, "A", IF(YEAR(TODAY())-YEAR(DIM_FLOWERSHOPS[[#This Row],[Founded]])&lt;=8, "B", "C"))</f>
        <v>C</v>
      </c>
      <c r="H361" s="31" t="str">
        <f t="shared" si="5"/>
        <v>Large</v>
      </c>
    </row>
    <row r="362" spans="1:8" ht="15" customHeight="1" x14ac:dyDescent="0.3">
      <c r="A362" s="4" t="s">
        <v>2641</v>
      </c>
      <c r="B362" s="4" t="s">
        <v>2038</v>
      </c>
      <c r="C362" s="4" t="s">
        <v>7221</v>
      </c>
      <c r="D362" s="4" t="s">
        <v>2253</v>
      </c>
      <c r="E362" s="15">
        <v>19</v>
      </c>
      <c r="F362" s="31">
        <v>41816</v>
      </c>
      <c r="G362" s="31" t="str">
        <f ca="1">IF(YEAR(TODAY())-YEAR(DIM_FLOWERSHOPS[[#This Row],[Founded]])&lt;=2, "A", IF(YEAR(TODAY())-YEAR(DIM_FLOWERSHOPS[[#This Row],[Founded]])&lt;=8, "B", "C"))</f>
        <v>C</v>
      </c>
      <c r="H362" s="31" t="str">
        <f t="shared" si="5"/>
        <v>Large</v>
      </c>
    </row>
    <row r="363" spans="1:8" ht="15" customHeight="1" x14ac:dyDescent="0.3">
      <c r="A363" s="4" t="s">
        <v>2365</v>
      </c>
      <c r="B363" s="4" t="s">
        <v>1897</v>
      </c>
      <c r="C363" s="4" t="s">
        <v>7220</v>
      </c>
      <c r="D363" s="4" t="s">
        <v>2193</v>
      </c>
      <c r="E363" s="15">
        <v>4</v>
      </c>
      <c r="F363" s="31">
        <v>40050</v>
      </c>
      <c r="G363" s="31" t="str">
        <f ca="1">IF(YEAR(TODAY())-YEAR(DIM_FLOWERSHOPS[[#This Row],[Founded]])&lt;=2, "A", IF(YEAR(TODAY())-YEAR(DIM_FLOWERSHOPS[[#This Row],[Founded]])&lt;=8, "B", "C"))</f>
        <v>C</v>
      </c>
      <c r="H363" s="31" t="str">
        <f t="shared" si="5"/>
        <v>Small</v>
      </c>
    </row>
    <row r="364" spans="1:8" ht="15" customHeight="1" x14ac:dyDescent="0.3">
      <c r="A364" s="4" t="s">
        <v>2432</v>
      </c>
      <c r="B364" s="4" t="s">
        <v>1950</v>
      </c>
      <c r="C364" s="4" t="s">
        <v>7219</v>
      </c>
      <c r="D364" s="4" t="s">
        <v>2284</v>
      </c>
      <c r="E364" s="15">
        <v>4</v>
      </c>
      <c r="F364" s="31">
        <v>42867</v>
      </c>
      <c r="G364" s="31" t="str">
        <f ca="1">IF(YEAR(TODAY())-YEAR(DIM_FLOWERSHOPS[[#This Row],[Founded]])&lt;=2, "A", IF(YEAR(TODAY())-YEAR(DIM_FLOWERSHOPS[[#This Row],[Founded]])&lt;=8, "B", "C"))</f>
        <v>B</v>
      </c>
      <c r="H364" s="31" t="str">
        <f t="shared" si="5"/>
        <v>Small</v>
      </c>
    </row>
    <row r="365" spans="1:8" ht="15" customHeight="1" x14ac:dyDescent="0.3">
      <c r="A365" s="4" t="s">
        <v>2596</v>
      </c>
      <c r="B365" s="4" t="s">
        <v>1746</v>
      </c>
      <c r="C365" s="4" t="s">
        <v>7219</v>
      </c>
      <c r="D365" s="4" t="s">
        <v>2208</v>
      </c>
      <c r="E365" s="15">
        <v>22</v>
      </c>
      <c r="F365" s="31">
        <v>42462</v>
      </c>
      <c r="G365" s="31" t="str">
        <f ca="1">IF(YEAR(TODAY())-YEAR(DIM_FLOWERSHOPS[[#This Row],[Founded]])&lt;=2, "A", IF(YEAR(TODAY())-YEAR(DIM_FLOWERSHOPS[[#This Row],[Founded]])&lt;=8, "B", "C"))</f>
        <v>C</v>
      </c>
      <c r="H365" s="31" t="str">
        <f t="shared" si="5"/>
        <v>Large</v>
      </c>
    </row>
    <row r="366" spans="1:8" ht="15" customHeight="1" x14ac:dyDescent="0.3">
      <c r="A366" s="4" t="s">
        <v>2531</v>
      </c>
      <c r="B366" s="4" t="s">
        <v>1980</v>
      </c>
      <c r="C366" s="4" t="s">
        <v>7218</v>
      </c>
      <c r="D366" s="4" t="s">
        <v>2314</v>
      </c>
      <c r="E366" s="15">
        <v>15</v>
      </c>
      <c r="F366" s="31">
        <v>44489</v>
      </c>
      <c r="G366" s="31" t="str">
        <f ca="1">IF(YEAR(TODAY())-YEAR(DIM_FLOWERSHOPS[[#This Row],[Founded]])&lt;=2, "A", IF(YEAR(TODAY())-YEAR(DIM_FLOWERSHOPS[[#This Row],[Founded]])&lt;=8, "B", "C"))</f>
        <v>B</v>
      </c>
      <c r="H366" s="31" t="str">
        <f t="shared" si="5"/>
        <v>Large</v>
      </c>
    </row>
    <row r="367" spans="1:8" ht="15" customHeight="1" x14ac:dyDescent="0.3">
      <c r="A367" s="4" t="s">
        <v>2420</v>
      </c>
      <c r="B367" s="4" t="s">
        <v>1881</v>
      </c>
      <c r="C367" s="4" t="s">
        <v>7219</v>
      </c>
      <c r="D367" s="4" t="s">
        <v>2224</v>
      </c>
      <c r="E367" s="15">
        <v>3</v>
      </c>
      <c r="F367" s="31">
        <v>43697</v>
      </c>
      <c r="G367" s="31" t="str">
        <f ca="1">IF(YEAR(TODAY())-YEAR(DIM_FLOWERSHOPS[[#This Row],[Founded]])&lt;=2, "A", IF(YEAR(TODAY())-YEAR(DIM_FLOWERSHOPS[[#This Row],[Founded]])&lt;=8, "B", "C"))</f>
        <v>B</v>
      </c>
      <c r="H367" s="31" t="str">
        <f t="shared" si="5"/>
        <v>Small</v>
      </c>
    </row>
    <row r="368" spans="1:8" ht="15" customHeight="1" x14ac:dyDescent="0.3">
      <c r="A368" s="4" t="s">
        <v>2610</v>
      </c>
      <c r="B368" s="4" t="s">
        <v>2011</v>
      </c>
      <c r="C368" s="4" t="s">
        <v>7219</v>
      </c>
      <c r="D368" s="4" t="s">
        <v>2224</v>
      </c>
      <c r="E368" s="15">
        <v>14</v>
      </c>
      <c r="F368" s="31">
        <v>39123</v>
      </c>
      <c r="G368" s="31" t="str">
        <f ca="1">IF(YEAR(TODAY())-YEAR(DIM_FLOWERSHOPS[[#This Row],[Founded]])&lt;=2, "A", IF(YEAR(TODAY())-YEAR(DIM_FLOWERSHOPS[[#This Row],[Founded]])&lt;=8, "B", "C"))</f>
        <v>C</v>
      </c>
      <c r="H368" s="31" t="str">
        <f t="shared" si="5"/>
        <v>Large</v>
      </c>
    </row>
    <row r="369" spans="1:8" ht="15" customHeight="1" x14ac:dyDescent="0.3">
      <c r="A369" s="4" t="s">
        <v>2723</v>
      </c>
      <c r="B369" s="4" t="s">
        <v>2112</v>
      </c>
      <c r="C369" s="4" t="s">
        <v>7218</v>
      </c>
      <c r="D369" s="4" t="s">
        <v>2314</v>
      </c>
      <c r="E369" s="15">
        <v>12</v>
      </c>
      <c r="F369" s="31">
        <v>39013</v>
      </c>
      <c r="G369" s="31" t="str">
        <f ca="1">IF(YEAR(TODAY())-YEAR(DIM_FLOWERSHOPS[[#This Row],[Founded]])&lt;=2, "A", IF(YEAR(TODAY())-YEAR(DIM_FLOWERSHOPS[[#This Row],[Founded]])&lt;=8, "B", "C"))</f>
        <v>C</v>
      </c>
      <c r="H369" s="31" t="str">
        <f t="shared" si="5"/>
        <v>Large</v>
      </c>
    </row>
    <row r="370" spans="1:8" ht="15" customHeight="1" x14ac:dyDescent="0.3">
      <c r="A370" s="4" t="s">
        <v>2585</v>
      </c>
      <c r="B370" s="4" t="s">
        <v>1743</v>
      </c>
      <c r="C370" s="4" t="s">
        <v>7219</v>
      </c>
      <c r="D370" s="4" t="s">
        <v>2284</v>
      </c>
      <c r="E370" s="15">
        <v>13</v>
      </c>
      <c r="F370" s="31">
        <v>38880</v>
      </c>
      <c r="G370" s="31" t="str">
        <f ca="1">IF(YEAR(TODAY())-YEAR(DIM_FLOWERSHOPS[[#This Row],[Founded]])&lt;=2, "A", IF(YEAR(TODAY())-YEAR(DIM_FLOWERSHOPS[[#This Row],[Founded]])&lt;=8, "B", "C"))</f>
        <v>C</v>
      </c>
      <c r="H370" s="31" t="str">
        <f t="shared" si="5"/>
        <v>Large</v>
      </c>
    </row>
    <row r="371" spans="1:8" ht="15" customHeight="1" x14ac:dyDescent="0.3">
      <c r="A371" s="4" t="s">
        <v>2397</v>
      </c>
      <c r="B371" s="4" t="s">
        <v>1840</v>
      </c>
      <c r="C371" s="4" t="s">
        <v>7219</v>
      </c>
      <c r="D371" s="4" t="s">
        <v>2325</v>
      </c>
      <c r="E371" s="15">
        <v>19</v>
      </c>
      <c r="F371" s="31">
        <v>41130</v>
      </c>
      <c r="G371" s="31" t="str">
        <f ca="1">IF(YEAR(TODAY())-YEAR(DIM_FLOWERSHOPS[[#This Row],[Founded]])&lt;=2, "A", IF(YEAR(TODAY())-YEAR(DIM_FLOWERSHOPS[[#This Row],[Founded]])&lt;=8, "B", "C"))</f>
        <v>C</v>
      </c>
      <c r="H371" s="31" t="str">
        <f t="shared" si="5"/>
        <v>Large</v>
      </c>
    </row>
    <row r="372" spans="1:8" ht="15" customHeight="1" x14ac:dyDescent="0.3">
      <c r="A372" s="4" t="s">
        <v>2408</v>
      </c>
      <c r="B372" s="4" t="s">
        <v>1844</v>
      </c>
      <c r="C372" s="4" t="s">
        <v>7220</v>
      </c>
      <c r="D372" s="4" t="s">
        <v>2199</v>
      </c>
      <c r="E372" s="15">
        <v>21</v>
      </c>
      <c r="F372" s="31">
        <v>42171</v>
      </c>
      <c r="G372" s="31" t="str">
        <f ca="1">IF(YEAR(TODAY())-YEAR(DIM_FLOWERSHOPS[[#This Row],[Founded]])&lt;=2, "A", IF(YEAR(TODAY())-YEAR(DIM_FLOWERSHOPS[[#This Row],[Founded]])&lt;=8, "B", "C"))</f>
        <v>C</v>
      </c>
      <c r="H372" s="31" t="str">
        <f t="shared" si="5"/>
        <v>Large</v>
      </c>
    </row>
    <row r="373" spans="1:8" ht="15" customHeight="1" x14ac:dyDescent="0.3">
      <c r="A373" s="4" t="s">
        <v>2624</v>
      </c>
      <c r="B373" s="4" t="s">
        <v>2022</v>
      </c>
      <c r="C373" s="4" t="s">
        <v>7219</v>
      </c>
      <c r="D373" s="4" t="s">
        <v>2284</v>
      </c>
      <c r="E373" s="15">
        <v>16</v>
      </c>
      <c r="F373" s="31">
        <v>44409</v>
      </c>
      <c r="G373" s="31" t="str">
        <f ca="1">IF(YEAR(TODAY())-YEAR(DIM_FLOWERSHOPS[[#This Row],[Founded]])&lt;=2, "A", IF(YEAR(TODAY())-YEAR(DIM_FLOWERSHOPS[[#This Row],[Founded]])&lt;=8, "B", "C"))</f>
        <v>B</v>
      </c>
      <c r="H373" s="31" t="str">
        <f t="shared" si="5"/>
        <v>Large</v>
      </c>
    </row>
    <row r="374" spans="1:8" ht="15" customHeight="1" x14ac:dyDescent="0.3">
      <c r="A374" s="4" t="s">
        <v>2656</v>
      </c>
      <c r="B374" s="4" t="s">
        <v>2052</v>
      </c>
      <c r="C374" s="4" t="s">
        <v>7220</v>
      </c>
      <c r="D374" s="4" t="s">
        <v>2229</v>
      </c>
      <c r="E374" s="15">
        <v>17</v>
      </c>
      <c r="F374" s="31">
        <v>43105</v>
      </c>
      <c r="G374" s="31" t="str">
        <f ca="1">IF(YEAR(TODAY())-YEAR(DIM_FLOWERSHOPS[[#This Row],[Founded]])&lt;=2, "A", IF(YEAR(TODAY())-YEAR(DIM_FLOWERSHOPS[[#This Row],[Founded]])&lt;=8, "B", "C"))</f>
        <v>B</v>
      </c>
      <c r="H374" s="31" t="str">
        <f t="shared" si="5"/>
        <v>Large</v>
      </c>
    </row>
    <row r="375" spans="1:8" ht="15" customHeight="1" x14ac:dyDescent="0.3">
      <c r="A375" s="4" t="s">
        <v>2339</v>
      </c>
      <c r="B375" s="4" t="s">
        <v>1877</v>
      </c>
      <c r="C375" s="4" t="s">
        <v>7218</v>
      </c>
      <c r="D375" s="4" t="s">
        <v>2314</v>
      </c>
      <c r="E375" s="15">
        <v>18</v>
      </c>
      <c r="F375" s="31">
        <v>40991</v>
      </c>
      <c r="G375" s="31" t="str">
        <f ca="1">IF(YEAR(TODAY())-YEAR(DIM_FLOWERSHOPS[[#This Row],[Founded]])&lt;=2, "A", IF(YEAR(TODAY())-YEAR(DIM_FLOWERSHOPS[[#This Row],[Founded]])&lt;=8, "B", "C"))</f>
        <v>C</v>
      </c>
      <c r="H375" s="31" t="str">
        <f t="shared" si="5"/>
        <v>Large</v>
      </c>
    </row>
    <row r="376" spans="1:8" ht="15" customHeight="1" x14ac:dyDescent="0.3">
      <c r="A376" s="4" t="s">
        <v>2378</v>
      </c>
      <c r="B376" s="4" t="s">
        <v>1767</v>
      </c>
      <c r="C376" s="4" t="s">
        <v>7221</v>
      </c>
      <c r="D376" s="4" t="s">
        <v>2182</v>
      </c>
      <c r="E376" s="15">
        <v>5</v>
      </c>
      <c r="F376" s="31">
        <v>41423</v>
      </c>
      <c r="G376" s="31" t="str">
        <f ca="1">IF(YEAR(TODAY())-YEAR(DIM_FLOWERSHOPS[[#This Row],[Founded]])&lt;=2, "A", IF(YEAR(TODAY())-YEAR(DIM_FLOWERSHOPS[[#This Row],[Founded]])&lt;=8, "B", "C"))</f>
        <v>C</v>
      </c>
      <c r="H376" s="31" t="str">
        <f t="shared" si="5"/>
        <v>Small</v>
      </c>
    </row>
    <row r="377" spans="1:8" ht="15" customHeight="1" x14ac:dyDescent="0.3">
      <c r="A377" s="4" t="s">
        <v>2530</v>
      </c>
      <c r="B377" s="4" t="s">
        <v>1744</v>
      </c>
      <c r="C377" s="4" t="s">
        <v>7220</v>
      </c>
      <c r="D377" s="4" t="s">
        <v>2193</v>
      </c>
      <c r="E377" s="15">
        <v>8</v>
      </c>
      <c r="F377" s="31">
        <v>42595</v>
      </c>
      <c r="G377" s="31" t="str">
        <f ca="1">IF(YEAR(TODAY())-YEAR(DIM_FLOWERSHOPS[[#This Row],[Founded]])&lt;=2, "A", IF(YEAR(TODAY())-YEAR(DIM_FLOWERSHOPS[[#This Row],[Founded]])&lt;=8, "B", "C"))</f>
        <v>C</v>
      </c>
      <c r="H377" s="31" t="str">
        <f t="shared" si="5"/>
        <v>Medium</v>
      </c>
    </row>
    <row r="378" spans="1:8" ht="15" customHeight="1" x14ac:dyDescent="0.3">
      <c r="A378" s="4" t="s">
        <v>2712</v>
      </c>
      <c r="B378" s="4" t="s">
        <v>2104</v>
      </c>
      <c r="C378" s="4" t="s">
        <v>7218</v>
      </c>
      <c r="D378" s="4" t="s">
        <v>2223</v>
      </c>
      <c r="E378" s="15">
        <v>12</v>
      </c>
      <c r="F378" s="31">
        <v>44286</v>
      </c>
      <c r="G378" s="31" t="str">
        <f ca="1">IF(YEAR(TODAY())-YEAR(DIM_FLOWERSHOPS[[#This Row],[Founded]])&lt;=2, "A", IF(YEAR(TODAY())-YEAR(DIM_FLOWERSHOPS[[#This Row],[Founded]])&lt;=8, "B", "C"))</f>
        <v>B</v>
      </c>
      <c r="H378" s="31" t="str">
        <f t="shared" si="5"/>
        <v>Large</v>
      </c>
    </row>
    <row r="379" spans="1:8" ht="15" customHeight="1" x14ac:dyDescent="0.3">
      <c r="A379" s="4" t="s">
        <v>2426</v>
      </c>
      <c r="B379" s="4" t="s">
        <v>1735</v>
      </c>
      <c r="C379" s="4" t="s">
        <v>2151</v>
      </c>
      <c r="D379" s="4" t="s">
        <v>2200</v>
      </c>
      <c r="E379" s="15">
        <v>13</v>
      </c>
      <c r="F379" s="31">
        <v>42058</v>
      </c>
      <c r="G379" s="31" t="str">
        <f ca="1">IF(YEAR(TODAY())-YEAR(DIM_FLOWERSHOPS[[#This Row],[Founded]])&lt;=2, "A", IF(YEAR(TODAY())-YEAR(DIM_FLOWERSHOPS[[#This Row],[Founded]])&lt;=8, "B", "C"))</f>
        <v>C</v>
      </c>
      <c r="H379" s="31" t="str">
        <f t="shared" si="5"/>
        <v>Large</v>
      </c>
    </row>
    <row r="380" spans="1:8" ht="15" customHeight="1" x14ac:dyDescent="0.3">
      <c r="A380" s="4" t="s">
        <v>2738</v>
      </c>
      <c r="B380" s="4" t="s">
        <v>2123</v>
      </c>
      <c r="C380" s="4" t="s">
        <v>7219</v>
      </c>
      <c r="D380" s="4" t="s">
        <v>2202</v>
      </c>
      <c r="E380" s="15">
        <v>10</v>
      </c>
      <c r="F380" s="31">
        <v>41035</v>
      </c>
      <c r="G380" s="31" t="str">
        <f ca="1">IF(YEAR(TODAY())-YEAR(DIM_FLOWERSHOPS[[#This Row],[Founded]])&lt;=2, "A", IF(YEAR(TODAY())-YEAR(DIM_FLOWERSHOPS[[#This Row],[Founded]])&lt;=8, "B", "C"))</f>
        <v>C</v>
      </c>
      <c r="H380" s="31" t="str">
        <f t="shared" si="5"/>
        <v>Medium</v>
      </c>
    </row>
    <row r="381" spans="1:8" ht="15" customHeight="1" x14ac:dyDescent="0.3">
      <c r="A381" s="4" t="s">
        <v>2617</v>
      </c>
      <c r="B381" s="4" t="s">
        <v>2018</v>
      </c>
      <c r="C381" s="4" t="s">
        <v>7220</v>
      </c>
      <c r="D381" s="4" t="s">
        <v>2229</v>
      </c>
      <c r="E381" s="15">
        <v>22</v>
      </c>
      <c r="F381" s="31">
        <v>41364</v>
      </c>
      <c r="G381" s="31" t="str">
        <f ca="1">IF(YEAR(TODAY())-YEAR(DIM_FLOWERSHOPS[[#This Row],[Founded]])&lt;=2, "A", IF(YEAR(TODAY())-YEAR(DIM_FLOWERSHOPS[[#This Row],[Founded]])&lt;=8, "B", "C"))</f>
        <v>C</v>
      </c>
      <c r="H381" s="31" t="str">
        <f t="shared" si="5"/>
        <v>Large</v>
      </c>
    </row>
    <row r="382" spans="1:8" ht="15" customHeight="1" x14ac:dyDescent="0.3">
      <c r="A382" s="4" t="s">
        <v>2740</v>
      </c>
      <c r="B382" s="4" t="s">
        <v>2125</v>
      </c>
      <c r="C382" s="4" t="s">
        <v>7221</v>
      </c>
      <c r="D382" s="4" t="s">
        <v>2160</v>
      </c>
      <c r="E382" s="15">
        <v>10</v>
      </c>
      <c r="F382" s="31">
        <v>39549</v>
      </c>
      <c r="G382" s="31" t="str">
        <f ca="1">IF(YEAR(TODAY())-YEAR(DIM_FLOWERSHOPS[[#This Row],[Founded]])&lt;=2, "A", IF(YEAR(TODAY())-YEAR(DIM_FLOWERSHOPS[[#This Row],[Founded]])&lt;=8, "B", "C"))</f>
        <v>C</v>
      </c>
      <c r="H382" s="31" t="str">
        <f t="shared" si="5"/>
        <v>Medium</v>
      </c>
    </row>
    <row r="383" spans="1:8" ht="15" customHeight="1" x14ac:dyDescent="0.3">
      <c r="A383" s="4" t="s">
        <v>2388</v>
      </c>
      <c r="B383" s="4" t="s">
        <v>1866</v>
      </c>
      <c r="C383" s="4" t="s">
        <v>7222</v>
      </c>
      <c r="D383" s="4" t="s">
        <v>2192</v>
      </c>
      <c r="E383" s="15">
        <v>18</v>
      </c>
      <c r="F383" s="31">
        <v>39012</v>
      </c>
      <c r="G383" s="31" t="str">
        <f ca="1">IF(YEAR(TODAY())-YEAR(DIM_FLOWERSHOPS[[#This Row],[Founded]])&lt;=2, "A", IF(YEAR(TODAY())-YEAR(DIM_FLOWERSHOPS[[#This Row],[Founded]])&lt;=8, "B", "C"))</f>
        <v>C</v>
      </c>
      <c r="H383" s="31" t="str">
        <f t="shared" si="5"/>
        <v>Large</v>
      </c>
    </row>
    <row r="384" spans="1:8" ht="15" customHeight="1" x14ac:dyDescent="0.3">
      <c r="A384" s="4" t="s">
        <v>2607</v>
      </c>
      <c r="B384" s="4" t="s">
        <v>1741</v>
      </c>
      <c r="C384" s="4" t="s">
        <v>7218</v>
      </c>
      <c r="D384" s="4" t="s">
        <v>2226</v>
      </c>
      <c r="E384" s="15">
        <v>19</v>
      </c>
      <c r="F384" s="31">
        <v>41804</v>
      </c>
      <c r="G384" s="31" t="str">
        <f ca="1">IF(YEAR(TODAY())-YEAR(DIM_FLOWERSHOPS[[#This Row],[Founded]])&lt;=2, "A", IF(YEAR(TODAY())-YEAR(DIM_FLOWERSHOPS[[#This Row],[Founded]])&lt;=8, "B", "C"))</f>
        <v>C</v>
      </c>
      <c r="H384" s="31" t="str">
        <f t="shared" si="5"/>
        <v>Large</v>
      </c>
    </row>
    <row r="385" spans="1:8" ht="15" customHeight="1" x14ac:dyDescent="0.3">
      <c r="A385" s="4" t="s">
        <v>2474</v>
      </c>
      <c r="B385" s="4" t="s">
        <v>1969</v>
      </c>
      <c r="C385" s="4" t="s">
        <v>7222</v>
      </c>
      <c r="D385" s="4" t="s">
        <v>2278</v>
      </c>
      <c r="E385" s="15">
        <v>10</v>
      </c>
      <c r="F385" s="31">
        <v>40545</v>
      </c>
      <c r="G385" s="31" t="str">
        <f ca="1">IF(YEAR(TODAY())-YEAR(DIM_FLOWERSHOPS[[#This Row],[Founded]])&lt;=2, "A", IF(YEAR(TODAY())-YEAR(DIM_FLOWERSHOPS[[#This Row],[Founded]])&lt;=8, "B", "C"))</f>
        <v>C</v>
      </c>
      <c r="H385" s="31" t="str">
        <f t="shared" si="5"/>
        <v>Medium</v>
      </c>
    </row>
    <row r="386" spans="1:8" ht="15" customHeight="1" x14ac:dyDescent="0.3">
      <c r="A386" s="4" t="s">
        <v>2370</v>
      </c>
      <c r="B386" s="4" t="s">
        <v>1889</v>
      </c>
      <c r="C386" s="4" t="s">
        <v>7220</v>
      </c>
      <c r="D386" s="4" t="s">
        <v>2193</v>
      </c>
      <c r="E386" s="15">
        <v>7</v>
      </c>
      <c r="F386" s="31">
        <v>43152</v>
      </c>
      <c r="G386" s="31" t="str">
        <f ca="1">IF(YEAR(TODAY())-YEAR(DIM_FLOWERSHOPS[[#This Row],[Founded]])&lt;=2, "A", IF(YEAR(TODAY())-YEAR(DIM_FLOWERSHOPS[[#This Row],[Founded]])&lt;=8, "B", "C"))</f>
        <v>B</v>
      </c>
      <c r="H386" s="31" t="str">
        <f t="shared" ref="H386:H421" si="6">IF(E386&lt;=5, "Small", IF(E386&lt;=10, "Medium", "Large"))</f>
        <v>Medium</v>
      </c>
    </row>
    <row r="387" spans="1:8" ht="15" customHeight="1" x14ac:dyDescent="0.3">
      <c r="A387" s="4" t="s">
        <v>2472</v>
      </c>
      <c r="B387" s="4" t="s">
        <v>1725</v>
      </c>
      <c r="C387" s="4" t="s">
        <v>2151</v>
      </c>
      <c r="D387" s="4" t="s">
        <v>7266</v>
      </c>
      <c r="E387" s="15">
        <v>13</v>
      </c>
      <c r="F387" s="31">
        <v>40684</v>
      </c>
      <c r="G387" s="31" t="str">
        <f ca="1">IF(YEAR(TODAY())-YEAR(DIM_FLOWERSHOPS[[#This Row],[Founded]])&lt;=2, "A", IF(YEAR(TODAY())-YEAR(DIM_FLOWERSHOPS[[#This Row],[Founded]])&lt;=8, "B", "C"))</f>
        <v>C</v>
      </c>
      <c r="H387" s="31" t="str">
        <f t="shared" si="6"/>
        <v>Large</v>
      </c>
    </row>
    <row r="388" spans="1:8" ht="15" customHeight="1" x14ac:dyDescent="0.3">
      <c r="A388" s="4" t="s">
        <v>2569</v>
      </c>
      <c r="B388" s="4" t="s">
        <v>1965</v>
      </c>
      <c r="C388" s="4" t="s">
        <v>7220</v>
      </c>
      <c r="D388" s="4" t="s">
        <v>2229</v>
      </c>
      <c r="E388" s="15">
        <v>7</v>
      </c>
      <c r="F388" s="31">
        <v>38857</v>
      </c>
      <c r="G388" s="31" t="str">
        <f ca="1">IF(YEAR(TODAY())-YEAR(DIM_FLOWERSHOPS[[#This Row],[Founded]])&lt;=2, "A", IF(YEAR(TODAY())-YEAR(DIM_FLOWERSHOPS[[#This Row],[Founded]])&lt;=8, "B", "C"))</f>
        <v>C</v>
      </c>
      <c r="H388" s="31" t="str">
        <f t="shared" si="6"/>
        <v>Medium</v>
      </c>
    </row>
    <row r="389" spans="1:8" ht="15" customHeight="1" x14ac:dyDescent="0.3">
      <c r="A389" s="4" t="s">
        <v>2529</v>
      </c>
      <c r="B389" s="4" t="s">
        <v>1944</v>
      </c>
      <c r="C389" s="4" t="s">
        <v>7220</v>
      </c>
      <c r="D389" s="4" t="s">
        <v>2199</v>
      </c>
      <c r="E389" s="15">
        <v>18</v>
      </c>
      <c r="F389" s="31">
        <v>39479</v>
      </c>
      <c r="G389" s="31" t="str">
        <f ca="1">IF(YEAR(TODAY())-YEAR(DIM_FLOWERSHOPS[[#This Row],[Founded]])&lt;=2, "A", IF(YEAR(TODAY())-YEAR(DIM_FLOWERSHOPS[[#This Row],[Founded]])&lt;=8, "B", "C"))</f>
        <v>C</v>
      </c>
      <c r="H389" s="31" t="str">
        <f t="shared" si="6"/>
        <v>Large</v>
      </c>
    </row>
    <row r="390" spans="1:8" ht="15" customHeight="1" x14ac:dyDescent="0.3">
      <c r="A390" s="4" t="s">
        <v>2463</v>
      </c>
      <c r="B390" s="4" t="s">
        <v>1911</v>
      </c>
      <c r="C390" s="4" t="s">
        <v>7221</v>
      </c>
      <c r="D390" s="4" t="s">
        <v>2210</v>
      </c>
      <c r="E390" s="15">
        <v>14</v>
      </c>
      <c r="F390" s="31">
        <v>43891</v>
      </c>
      <c r="G390" s="31" t="str">
        <f ca="1">IF(YEAR(TODAY())-YEAR(DIM_FLOWERSHOPS[[#This Row],[Founded]])&lt;=2, "A", IF(YEAR(TODAY())-YEAR(DIM_FLOWERSHOPS[[#This Row],[Founded]])&lt;=8, "B", "C"))</f>
        <v>B</v>
      </c>
      <c r="H390" s="31" t="str">
        <f t="shared" si="6"/>
        <v>Large</v>
      </c>
    </row>
    <row r="391" spans="1:8" ht="15" customHeight="1" x14ac:dyDescent="0.3">
      <c r="A391" s="4" t="s">
        <v>2709</v>
      </c>
      <c r="B391" s="4" t="s">
        <v>2101</v>
      </c>
      <c r="C391" s="4" t="s">
        <v>2151</v>
      </c>
      <c r="D391" s="4" t="s">
        <v>2200</v>
      </c>
      <c r="E391" s="15">
        <v>15</v>
      </c>
      <c r="F391" s="31">
        <v>39658</v>
      </c>
      <c r="G391" s="31" t="str">
        <f ca="1">IF(YEAR(TODAY())-YEAR(DIM_FLOWERSHOPS[[#This Row],[Founded]])&lt;=2, "A", IF(YEAR(TODAY())-YEAR(DIM_FLOWERSHOPS[[#This Row],[Founded]])&lt;=8, "B", "C"))</f>
        <v>C</v>
      </c>
      <c r="H391" s="31" t="str">
        <f t="shared" si="6"/>
        <v>Large</v>
      </c>
    </row>
    <row r="392" spans="1:8" ht="15" customHeight="1" x14ac:dyDescent="0.3">
      <c r="A392" s="4" t="s">
        <v>2633</v>
      </c>
      <c r="B392" s="4" t="s">
        <v>1788</v>
      </c>
      <c r="C392" s="4" t="s">
        <v>7220</v>
      </c>
      <c r="D392" s="4" t="s">
        <v>2193</v>
      </c>
      <c r="E392" s="15">
        <v>7</v>
      </c>
      <c r="F392" s="31">
        <v>43265</v>
      </c>
      <c r="G392" s="31" t="str">
        <f ca="1">IF(YEAR(TODAY())-YEAR(DIM_FLOWERSHOPS[[#This Row],[Founded]])&lt;=2, "A", IF(YEAR(TODAY())-YEAR(DIM_FLOWERSHOPS[[#This Row],[Founded]])&lt;=8, "B", "C"))</f>
        <v>B</v>
      </c>
      <c r="H392" s="31" t="str">
        <f t="shared" si="6"/>
        <v>Medium</v>
      </c>
    </row>
    <row r="393" spans="1:8" ht="15" customHeight="1" x14ac:dyDescent="0.3">
      <c r="A393" s="4" t="s">
        <v>2666</v>
      </c>
      <c r="B393" s="4" t="s">
        <v>2062</v>
      </c>
      <c r="C393" s="4" t="s">
        <v>7222</v>
      </c>
      <c r="D393" s="4" t="s">
        <v>2278</v>
      </c>
      <c r="E393" s="15">
        <v>3</v>
      </c>
      <c r="F393" s="31">
        <v>38816</v>
      </c>
      <c r="G393" s="31" t="str">
        <f ca="1">IF(YEAR(TODAY())-YEAR(DIM_FLOWERSHOPS[[#This Row],[Founded]])&lt;=2, "A", IF(YEAR(TODAY())-YEAR(DIM_FLOWERSHOPS[[#This Row],[Founded]])&lt;=8, "B", "C"))</f>
        <v>C</v>
      </c>
      <c r="H393" s="31" t="str">
        <f t="shared" si="6"/>
        <v>Small</v>
      </c>
    </row>
    <row r="394" spans="1:8" ht="15" customHeight="1" x14ac:dyDescent="0.3">
      <c r="A394" s="4" t="s">
        <v>2753</v>
      </c>
      <c r="B394" s="4" t="s">
        <v>2137</v>
      </c>
      <c r="C394" s="4" t="s">
        <v>7223</v>
      </c>
      <c r="D394" s="4" t="s">
        <v>2173</v>
      </c>
      <c r="E394" s="15">
        <v>5</v>
      </c>
      <c r="F394" s="31">
        <v>43715</v>
      </c>
      <c r="G394" s="31" t="str">
        <f ca="1">IF(YEAR(TODAY())-YEAR(DIM_FLOWERSHOPS[[#This Row],[Founded]])&lt;=2, "A", IF(YEAR(TODAY())-YEAR(DIM_FLOWERSHOPS[[#This Row],[Founded]])&lt;=8, "B", "C"))</f>
        <v>B</v>
      </c>
      <c r="H394" s="31" t="str">
        <f t="shared" si="6"/>
        <v>Small</v>
      </c>
    </row>
    <row r="395" spans="1:8" ht="15" customHeight="1" x14ac:dyDescent="0.3">
      <c r="A395" s="4" t="s">
        <v>2749</v>
      </c>
      <c r="B395" s="4" t="s">
        <v>2133</v>
      </c>
      <c r="C395" s="4" t="s">
        <v>7220</v>
      </c>
      <c r="D395" s="4" t="s">
        <v>2193</v>
      </c>
      <c r="E395" s="15">
        <v>7</v>
      </c>
      <c r="F395" s="31">
        <v>42357</v>
      </c>
      <c r="G395" s="31" t="str">
        <f ca="1">IF(YEAR(TODAY())-YEAR(DIM_FLOWERSHOPS[[#This Row],[Founded]])&lt;=2, "A", IF(YEAR(TODAY())-YEAR(DIM_FLOWERSHOPS[[#This Row],[Founded]])&lt;=8, "B", "C"))</f>
        <v>C</v>
      </c>
      <c r="H395" s="31" t="str">
        <f t="shared" si="6"/>
        <v>Medium</v>
      </c>
    </row>
    <row r="396" spans="1:8" ht="15" customHeight="1" x14ac:dyDescent="0.3">
      <c r="A396" s="4" t="s">
        <v>2466</v>
      </c>
      <c r="B396" s="4" t="s">
        <v>1779</v>
      </c>
      <c r="C396" s="4" t="s">
        <v>7219</v>
      </c>
      <c r="D396" s="4" t="s">
        <v>2152</v>
      </c>
      <c r="E396" s="15">
        <v>17</v>
      </c>
      <c r="F396" s="31">
        <v>44532</v>
      </c>
      <c r="G396" s="31" t="str">
        <f ca="1">IF(YEAR(TODAY())-YEAR(DIM_FLOWERSHOPS[[#This Row],[Founded]])&lt;=2, "A", IF(YEAR(TODAY())-YEAR(DIM_FLOWERSHOPS[[#This Row],[Founded]])&lt;=8, "B", "C"))</f>
        <v>B</v>
      </c>
      <c r="H396" s="31" t="str">
        <f t="shared" si="6"/>
        <v>Large</v>
      </c>
    </row>
    <row r="397" spans="1:8" ht="15" customHeight="1" x14ac:dyDescent="0.3">
      <c r="A397" s="4" t="s">
        <v>2618</v>
      </c>
      <c r="B397" s="4" t="s">
        <v>2019</v>
      </c>
      <c r="C397" s="4" t="s">
        <v>2151</v>
      </c>
      <c r="D397" s="4" t="s">
        <v>2200</v>
      </c>
      <c r="E397" s="15">
        <v>4</v>
      </c>
      <c r="F397" s="31">
        <v>39629</v>
      </c>
      <c r="G397" s="31" t="str">
        <f ca="1">IF(YEAR(TODAY())-YEAR(DIM_FLOWERSHOPS[[#This Row],[Founded]])&lt;=2, "A", IF(YEAR(TODAY())-YEAR(DIM_FLOWERSHOPS[[#This Row],[Founded]])&lt;=8, "B", "C"))</f>
        <v>C</v>
      </c>
      <c r="H397" s="31" t="str">
        <f t="shared" si="6"/>
        <v>Small</v>
      </c>
    </row>
    <row r="398" spans="1:8" ht="15" customHeight="1" x14ac:dyDescent="0.3">
      <c r="A398" s="4" t="s">
        <v>2467</v>
      </c>
      <c r="B398" s="4" t="s">
        <v>1879</v>
      </c>
      <c r="C398" s="4" t="s">
        <v>7219</v>
      </c>
      <c r="D398" s="4" t="s">
        <v>2224</v>
      </c>
      <c r="E398" s="15">
        <v>21</v>
      </c>
      <c r="F398" s="31">
        <v>40334</v>
      </c>
      <c r="G398" s="31" t="str">
        <f ca="1">IF(YEAR(TODAY())-YEAR(DIM_FLOWERSHOPS[[#This Row],[Founded]])&lt;=2, "A", IF(YEAR(TODAY())-YEAR(DIM_FLOWERSHOPS[[#This Row],[Founded]])&lt;=8, "B", "C"))</f>
        <v>C</v>
      </c>
      <c r="H398" s="31" t="str">
        <f t="shared" si="6"/>
        <v>Large</v>
      </c>
    </row>
    <row r="399" spans="1:8" ht="15" customHeight="1" x14ac:dyDescent="0.3">
      <c r="A399" s="4" t="s">
        <v>2638</v>
      </c>
      <c r="B399" s="4" t="s">
        <v>2035</v>
      </c>
      <c r="C399" s="4" t="s">
        <v>2151</v>
      </c>
      <c r="D399" s="4" t="s">
        <v>2200</v>
      </c>
      <c r="E399" s="15">
        <v>9</v>
      </c>
      <c r="F399" s="31">
        <v>41619</v>
      </c>
      <c r="G399" s="31" t="str">
        <f ca="1">IF(YEAR(TODAY())-YEAR(DIM_FLOWERSHOPS[[#This Row],[Founded]])&lt;=2, "A", IF(YEAR(TODAY())-YEAR(DIM_FLOWERSHOPS[[#This Row],[Founded]])&lt;=8, "B", "C"))</f>
        <v>C</v>
      </c>
      <c r="H399" s="31" t="str">
        <f t="shared" si="6"/>
        <v>Medium</v>
      </c>
    </row>
    <row r="400" spans="1:8" ht="15" customHeight="1" x14ac:dyDescent="0.3">
      <c r="A400" s="4" t="s">
        <v>2637</v>
      </c>
      <c r="B400" s="4" t="s">
        <v>2034</v>
      </c>
      <c r="C400" s="4" t="s">
        <v>7219</v>
      </c>
      <c r="D400" s="4" t="s">
        <v>2249</v>
      </c>
      <c r="E400" s="15">
        <v>14</v>
      </c>
      <c r="F400" s="31">
        <v>41296</v>
      </c>
      <c r="G400" s="31" t="str">
        <f ca="1">IF(YEAR(TODAY())-YEAR(DIM_FLOWERSHOPS[[#This Row],[Founded]])&lt;=2, "A", IF(YEAR(TODAY())-YEAR(DIM_FLOWERSHOPS[[#This Row],[Founded]])&lt;=8, "B", "C"))</f>
        <v>C</v>
      </c>
      <c r="H400" s="31" t="str">
        <f t="shared" si="6"/>
        <v>Large</v>
      </c>
    </row>
    <row r="401" spans="1:8" ht="15" customHeight="1" x14ac:dyDescent="0.3">
      <c r="A401" s="4" t="s">
        <v>2575</v>
      </c>
      <c r="B401" s="4" t="s">
        <v>1967</v>
      </c>
      <c r="C401" s="4" t="s">
        <v>7219</v>
      </c>
      <c r="D401" s="4" t="s">
        <v>2325</v>
      </c>
      <c r="E401" s="15">
        <v>4</v>
      </c>
      <c r="F401" s="31">
        <v>40985</v>
      </c>
      <c r="G401" s="31" t="str">
        <f ca="1">IF(YEAR(TODAY())-YEAR(DIM_FLOWERSHOPS[[#This Row],[Founded]])&lt;=2, "A", IF(YEAR(TODAY())-YEAR(DIM_FLOWERSHOPS[[#This Row],[Founded]])&lt;=8, "B", "C"))</f>
        <v>C</v>
      </c>
      <c r="H401" s="31" t="str">
        <f t="shared" si="6"/>
        <v>Small</v>
      </c>
    </row>
    <row r="402" spans="1:8" ht="15" customHeight="1" x14ac:dyDescent="0.3">
      <c r="A402" s="4" t="s">
        <v>2342</v>
      </c>
      <c r="B402" s="4" t="s">
        <v>1836</v>
      </c>
      <c r="C402" s="4" t="s">
        <v>7219</v>
      </c>
      <c r="D402" s="4" t="s">
        <v>2146</v>
      </c>
      <c r="E402" s="15">
        <v>8</v>
      </c>
      <c r="F402" s="31">
        <v>43023</v>
      </c>
      <c r="G402" s="31" t="str">
        <f ca="1">IF(YEAR(TODAY())-YEAR(DIM_FLOWERSHOPS[[#This Row],[Founded]])&lt;=2, "A", IF(YEAR(TODAY())-YEAR(DIM_FLOWERSHOPS[[#This Row],[Founded]])&lt;=8, "B", "C"))</f>
        <v>B</v>
      </c>
      <c r="H402" s="31" t="str">
        <f t="shared" si="6"/>
        <v>Medium</v>
      </c>
    </row>
    <row r="403" spans="1:8" ht="15" customHeight="1" x14ac:dyDescent="0.3">
      <c r="A403" s="4" t="s">
        <v>2754</v>
      </c>
      <c r="B403" s="4" t="s">
        <v>2138</v>
      </c>
      <c r="C403" s="4" t="s">
        <v>7220</v>
      </c>
      <c r="D403" s="4" t="s">
        <v>2193</v>
      </c>
      <c r="E403" s="15">
        <v>21</v>
      </c>
      <c r="F403" s="31">
        <v>40285</v>
      </c>
      <c r="G403" s="31" t="str">
        <f ca="1">IF(YEAR(TODAY())-YEAR(DIM_FLOWERSHOPS[[#This Row],[Founded]])&lt;=2, "A", IF(YEAR(TODAY())-YEAR(DIM_FLOWERSHOPS[[#This Row],[Founded]])&lt;=8, "B", "C"))</f>
        <v>C</v>
      </c>
      <c r="H403" s="31" t="str">
        <f t="shared" si="6"/>
        <v>Large</v>
      </c>
    </row>
    <row r="404" spans="1:8" ht="15" customHeight="1" x14ac:dyDescent="0.3">
      <c r="A404" s="4" t="s">
        <v>2407</v>
      </c>
      <c r="B404" s="4" t="s">
        <v>1989</v>
      </c>
      <c r="C404" s="4" t="s">
        <v>7220</v>
      </c>
      <c r="D404" s="4" t="s">
        <v>2229</v>
      </c>
      <c r="E404" s="15">
        <v>22</v>
      </c>
      <c r="F404" s="31">
        <v>40543</v>
      </c>
      <c r="G404" s="31" t="str">
        <f ca="1">IF(YEAR(TODAY())-YEAR(DIM_FLOWERSHOPS[[#This Row],[Founded]])&lt;=2, "A", IF(YEAR(TODAY())-YEAR(DIM_FLOWERSHOPS[[#This Row],[Founded]])&lt;=8, "B", "C"))</f>
        <v>C</v>
      </c>
      <c r="H404" s="31" t="str">
        <f t="shared" si="6"/>
        <v>Large</v>
      </c>
    </row>
    <row r="405" spans="1:8" ht="15" customHeight="1" x14ac:dyDescent="0.3">
      <c r="A405" s="4" t="s">
        <v>2558</v>
      </c>
      <c r="B405" s="4" t="s">
        <v>1855</v>
      </c>
      <c r="C405" s="4" t="s">
        <v>7220</v>
      </c>
      <c r="D405" s="4" t="s">
        <v>2193</v>
      </c>
      <c r="E405" s="15">
        <v>6</v>
      </c>
      <c r="F405" s="31">
        <v>39663</v>
      </c>
      <c r="G405" s="31" t="str">
        <f ca="1">IF(YEAR(TODAY())-YEAR(DIM_FLOWERSHOPS[[#This Row],[Founded]])&lt;=2, "A", IF(YEAR(TODAY())-YEAR(DIM_FLOWERSHOPS[[#This Row],[Founded]])&lt;=8, "B", "C"))</f>
        <v>C</v>
      </c>
      <c r="H405" s="31" t="str">
        <f t="shared" si="6"/>
        <v>Medium</v>
      </c>
    </row>
    <row r="406" spans="1:8" ht="15" customHeight="1" x14ac:dyDescent="0.3">
      <c r="A406" s="4" t="s">
        <v>2640</v>
      </c>
      <c r="B406" s="4" t="s">
        <v>2037</v>
      </c>
      <c r="C406" s="4" t="s">
        <v>7220</v>
      </c>
      <c r="D406" s="4" t="s">
        <v>2193</v>
      </c>
      <c r="E406" s="15">
        <v>19</v>
      </c>
      <c r="F406" s="31">
        <v>40428</v>
      </c>
      <c r="G406" s="31" t="str">
        <f ca="1">IF(YEAR(TODAY())-YEAR(DIM_FLOWERSHOPS[[#This Row],[Founded]])&lt;=2, "A", IF(YEAR(TODAY())-YEAR(DIM_FLOWERSHOPS[[#This Row],[Founded]])&lt;=8, "B", "C"))</f>
        <v>C</v>
      </c>
      <c r="H406" s="31" t="str">
        <f t="shared" si="6"/>
        <v>Large</v>
      </c>
    </row>
    <row r="407" spans="1:8" ht="15" customHeight="1" x14ac:dyDescent="0.3">
      <c r="A407" s="4" t="s">
        <v>2524</v>
      </c>
      <c r="B407" s="4" t="s">
        <v>1998</v>
      </c>
      <c r="C407" s="4" t="s">
        <v>7218</v>
      </c>
      <c r="D407" s="4" t="s">
        <v>2314</v>
      </c>
      <c r="E407" s="15">
        <v>10</v>
      </c>
      <c r="F407" s="31">
        <v>41864</v>
      </c>
      <c r="G407" s="31" t="str">
        <f ca="1">IF(YEAR(TODAY())-YEAR(DIM_FLOWERSHOPS[[#This Row],[Founded]])&lt;=2, "A", IF(YEAR(TODAY())-YEAR(DIM_FLOWERSHOPS[[#This Row],[Founded]])&lt;=8, "B", "C"))</f>
        <v>C</v>
      </c>
      <c r="H407" s="31" t="str">
        <f t="shared" si="6"/>
        <v>Medium</v>
      </c>
    </row>
    <row r="408" spans="1:8" ht="15" customHeight="1" x14ac:dyDescent="0.3">
      <c r="A408" s="4" t="s">
        <v>2481</v>
      </c>
      <c r="B408" s="4" t="s">
        <v>1733</v>
      </c>
      <c r="C408" s="4" t="s">
        <v>7220</v>
      </c>
      <c r="D408" s="4" t="s">
        <v>2199</v>
      </c>
      <c r="E408" s="15">
        <v>9</v>
      </c>
      <c r="F408" s="31">
        <v>39787</v>
      </c>
      <c r="G408" s="31" t="str">
        <f ca="1">IF(YEAR(TODAY())-YEAR(DIM_FLOWERSHOPS[[#This Row],[Founded]])&lt;=2, "A", IF(YEAR(TODAY())-YEAR(DIM_FLOWERSHOPS[[#This Row],[Founded]])&lt;=8, "B", "C"))</f>
        <v>C</v>
      </c>
      <c r="H408" s="31" t="str">
        <f t="shared" si="6"/>
        <v>Medium</v>
      </c>
    </row>
    <row r="409" spans="1:8" ht="15" customHeight="1" x14ac:dyDescent="0.3">
      <c r="A409" s="4" t="s">
        <v>2487</v>
      </c>
      <c r="B409" s="4" t="s">
        <v>1774</v>
      </c>
      <c r="C409" s="4" t="s">
        <v>7220</v>
      </c>
      <c r="D409" s="4" t="s">
        <v>2199</v>
      </c>
      <c r="E409" s="15">
        <v>13</v>
      </c>
      <c r="F409" s="31">
        <v>43476</v>
      </c>
      <c r="G409" s="31" t="str">
        <f ca="1">IF(YEAR(TODAY())-YEAR(DIM_FLOWERSHOPS[[#This Row],[Founded]])&lt;=2, "A", IF(YEAR(TODAY())-YEAR(DIM_FLOWERSHOPS[[#This Row],[Founded]])&lt;=8, "B", "C"))</f>
        <v>B</v>
      </c>
      <c r="H409" s="31" t="str">
        <f t="shared" si="6"/>
        <v>Large</v>
      </c>
    </row>
    <row r="410" spans="1:8" ht="15" customHeight="1" x14ac:dyDescent="0.3">
      <c r="A410" s="4" t="s">
        <v>2563</v>
      </c>
      <c r="B410" s="4" t="s">
        <v>2000</v>
      </c>
      <c r="C410" s="4" t="s">
        <v>7220</v>
      </c>
      <c r="D410" s="4" t="s">
        <v>2193</v>
      </c>
      <c r="E410" s="15">
        <v>17</v>
      </c>
      <c r="F410" s="31">
        <v>43339</v>
      </c>
      <c r="G410" s="31" t="str">
        <f ca="1">IF(YEAR(TODAY())-YEAR(DIM_FLOWERSHOPS[[#This Row],[Founded]])&lt;=2, "A", IF(YEAR(TODAY())-YEAR(DIM_FLOWERSHOPS[[#This Row],[Founded]])&lt;=8, "B", "C"))</f>
        <v>B</v>
      </c>
      <c r="H410" s="31" t="str">
        <f t="shared" si="6"/>
        <v>Large</v>
      </c>
    </row>
    <row r="411" spans="1:8" ht="15" customHeight="1" x14ac:dyDescent="0.3">
      <c r="A411" s="4" t="s">
        <v>2540</v>
      </c>
      <c r="B411" s="4" t="s">
        <v>1802</v>
      </c>
      <c r="C411" s="4" t="s">
        <v>7219</v>
      </c>
      <c r="D411" s="4" t="s">
        <v>2152</v>
      </c>
      <c r="E411" s="15">
        <v>10</v>
      </c>
      <c r="F411" s="31">
        <v>43473</v>
      </c>
      <c r="G411" s="31" t="str">
        <f ca="1">IF(YEAR(TODAY())-YEAR(DIM_FLOWERSHOPS[[#This Row],[Founded]])&lt;=2, "A", IF(YEAR(TODAY())-YEAR(DIM_FLOWERSHOPS[[#This Row],[Founded]])&lt;=8, "B", "C"))</f>
        <v>B</v>
      </c>
      <c r="H411" s="31" t="str">
        <f t="shared" si="6"/>
        <v>Medium</v>
      </c>
    </row>
    <row r="412" spans="1:8" ht="15" customHeight="1" x14ac:dyDescent="0.3">
      <c r="A412" s="4" t="s">
        <v>2602</v>
      </c>
      <c r="B412" s="4" t="s">
        <v>1737</v>
      </c>
      <c r="C412" s="4" t="s">
        <v>7221</v>
      </c>
      <c r="D412" s="4" t="s">
        <v>2210</v>
      </c>
      <c r="E412" s="15">
        <v>7</v>
      </c>
      <c r="F412" s="31">
        <v>43612</v>
      </c>
      <c r="G412" s="31" t="str">
        <f ca="1">IF(YEAR(TODAY())-YEAR(DIM_FLOWERSHOPS[[#This Row],[Founded]])&lt;=2, "A", IF(YEAR(TODAY())-YEAR(DIM_FLOWERSHOPS[[#This Row],[Founded]])&lt;=8, "B", "C"))</f>
        <v>B</v>
      </c>
      <c r="H412" s="31" t="str">
        <f t="shared" si="6"/>
        <v>Medium</v>
      </c>
    </row>
    <row r="413" spans="1:8" ht="15" customHeight="1" x14ac:dyDescent="0.3">
      <c r="A413" s="4" t="s">
        <v>2643</v>
      </c>
      <c r="B413" s="4" t="s">
        <v>2040</v>
      </c>
      <c r="C413" s="4" t="s">
        <v>7219</v>
      </c>
      <c r="D413" s="4" t="s">
        <v>2224</v>
      </c>
      <c r="E413" s="15">
        <v>10</v>
      </c>
      <c r="F413" s="31">
        <v>39039</v>
      </c>
      <c r="G413" s="31" t="str">
        <f ca="1">IF(YEAR(TODAY())-YEAR(DIM_FLOWERSHOPS[[#This Row],[Founded]])&lt;=2, "A", IF(YEAR(TODAY())-YEAR(DIM_FLOWERSHOPS[[#This Row],[Founded]])&lt;=8, "B", "C"))</f>
        <v>C</v>
      </c>
      <c r="H413" s="31" t="str">
        <f t="shared" si="6"/>
        <v>Medium</v>
      </c>
    </row>
    <row r="414" spans="1:8" ht="15" customHeight="1" x14ac:dyDescent="0.3">
      <c r="A414" s="4" t="s">
        <v>2534</v>
      </c>
      <c r="B414" s="4" t="s">
        <v>1924</v>
      </c>
      <c r="C414" s="4" t="s">
        <v>7219</v>
      </c>
      <c r="D414" s="4" t="s">
        <v>2146</v>
      </c>
      <c r="E414" s="15">
        <v>6</v>
      </c>
      <c r="F414" s="31">
        <v>41706</v>
      </c>
      <c r="G414" s="31" t="str">
        <f ca="1">IF(YEAR(TODAY())-YEAR(DIM_FLOWERSHOPS[[#This Row],[Founded]])&lt;=2, "A", IF(YEAR(TODAY())-YEAR(DIM_FLOWERSHOPS[[#This Row],[Founded]])&lt;=8, "B", "C"))</f>
        <v>C</v>
      </c>
      <c r="H414" s="31" t="str">
        <f t="shared" si="6"/>
        <v>Medium</v>
      </c>
    </row>
    <row r="415" spans="1:8" ht="15" customHeight="1" x14ac:dyDescent="0.3">
      <c r="A415" s="4" t="s">
        <v>2525</v>
      </c>
      <c r="B415" s="4" t="s">
        <v>1999</v>
      </c>
      <c r="C415" s="4" t="s">
        <v>2151</v>
      </c>
      <c r="D415" s="4" t="s">
        <v>2200</v>
      </c>
      <c r="E415" s="15">
        <v>13</v>
      </c>
      <c r="F415" s="31">
        <v>39611</v>
      </c>
      <c r="G415" s="31" t="str">
        <f ca="1">IF(YEAR(TODAY())-YEAR(DIM_FLOWERSHOPS[[#This Row],[Founded]])&lt;=2, "A", IF(YEAR(TODAY())-YEAR(DIM_FLOWERSHOPS[[#This Row],[Founded]])&lt;=8, "B", "C"))</f>
        <v>C</v>
      </c>
      <c r="H415" s="31" t="str">
        <f t="shared" si="6"/>
        <v>Large</v>
      </c>
    </row>
    <row r="416" spans="1:8" ht="15" customHeight="1" x14ac:dyDescent="0.3">
      <c r="A416" s="4" t="s">
        <v>2499</v>
      </c>
      <c r="B416" s="4" t="s">
        <v>1816</v>
      </c>
      <c r="C416" s="4" t="s">
        <v>7220</v>
      </c>
      <c r="D416" s="4" t="s">
        <v>2193</v>
      </c>
      <c r="E416" s="15">
        <v>16</v>
      </c>
      <c r="F416" s="31">
        <v>41089</v>
      </c>
      <c r="G416" s="31" t="str">
        <f ca="1">IF(YEAR(TODAY())-YEAR(DIM_FLOWERSHOPS[[#This Row],[Founded]])&lt;=2, "A", IF(YEAR(TODAY())-YEAR(DIM_FLOWERSHOPS[[#This Row],[Founded]])&lt;=8, "B", "C"))</f>
        <v>C</v>
      </c>
      <c r="H416" s="31" t="str">
        <f t="shared" si="6"/>
        <v>Large</v>
      </c>
    </row>
    <row r="417" spans="1:8" ht="15" customHeight="1" x14ac:dyDescent="0.3">
      <c r="A417" s="4" t="s">
        <v>2726</v>
      </c>
      <c r="B417" s="4" t="s">
        <v>2115</v>
      </c>
      <c r="C417" s="4" t="s">
        <v>7219</v>
      </c>
      <c r="D417" s="4" t="s">
        <v>2146</v>
      </c>
      <c r="E417" s="15">
        <v>5</v>
      </c>
      <c r="F417" s="31">
        <v>41717</v>
      </c>
      <c r="G417" s="31" t="str">
        <f ca="1">IF(YEAR(TODAY())-YEAR(DIM_FLOWERSHOPS[[#This Row],[Founded]])&lt;=2, "A", IF(YEAR(TODAY())-YEAR(DIM_FLOWERSHOPS[[#This Row],[Founded]])&lt;=8, "B", "C"))</f>
        <v>C</v>
      </c>
      <c r="H417" s="31" t="str">
        <f t="shared" si="6"/>
        <v>Small</v>
      </c>
    </row>
    <row r="418" spans="1:8" ht="15" customHeight="1" x14ac:dyDescent="0.3">
      <c r="A418" s="4" t="s">
        <v>2411</v>
      </c>
      <c r="B418" s="4" t="s">
        <v>1949</v>
      </c>
      <c r="C418" s="4" t="s">
        <v>7221</v>
      </c>
      <c r="D418" s="4" t="s">
        <v>2160</v>
      </c>
      <c r="E418" s="15">
        <v>8</v>
      </c>
      <c r="F418" s="31">
        <v>40394</v>
      </c>
      <c r="G418" s="31" t="str">
        <f ca="1">IF(YEAR(TODAY())-YEAR(DIM_FLOWERSHOPS[[#This Row],[Founded]])&lt;=2, "A", IF(YEAR(TODAY())-YEAR(DIM_FLOWERSHOPS[[#This Row],[Founded]])&lt;=8, "B", "C"))</f>
        <v>C</v>
      </c>
      <c r="H418" s="31" t="str">
        <f t="shared" si="6"/>
        <v>Medium</v>
      </c>
    </row>
    <row r="419" spans="1:8" ht="15" customHeight="1" x14ac:dyDescent="0.3">
      <c r="A419" s="4" t="s">
        <v>2728</v>
      </c>
      <c r="B419" s="4" t="s">
        <v>2117</v>
      </c>
      <c r="C419" s="4" t="s">
        <v>7221</v>
      </c>
      <c r="D419" s="4" t="s">
        <v>2182</v>
      </c>
      <c r="E419" s="15">
        <v>4</v>
      </c>
      <c r="F419" s="31">
        <v>42788</v>
      </c>
      <c r="G419" s="31" t="str">
        <f ca="1">IF(YEAR(TODAY())-YEAR(DIM_FLOWERSHOPS[[#This Row],[Founded]])&lt;=2, "A", IF(YEAR(TODAY())-YEAR(DIM_FLOWERSHOPS[[#This Row],[Founded]])&lt;=8, "B", "C"))</f>
        <v>B</v>
      </c>
      <c r="H419" s="31" t="str">
        <f t="shared" si="6"/>
        <v>Small</v>
      </c>
    </row>
    <row r="420" spans="1:8" ht="15" customHeight="1" x14ac:dyDescent="0.3">
      <c r="A420" s="4" t="s">
        <v>2358</v>
      </c>
      <c r="B420" s="4" t="s">
        <v>2001</v>
      </c>
      <c r="C420" s="4" t="s">
        <v>7218</v>
      </c>
      <c r="D420" s="4" t="s">
        <v>2223</v>
      </c>
      <c r="E420" s="15">
        <v>19</v>
      </c>
      <c r="F420" s="31">
        <v>39015</v>
      </c>
      <c r="G420" s="31" t="str">
        <f ca="1">IF(YEAR(TODAY())-YEAR(DIM_FLOWERSHOPS[[#This Row],[Founded]])&lt;=2, "A", IF(YEAR(TODAY())-YEAR(DIM_FLOWERSHOPS[[#This Row],[Founded]])&lt;=8, "B", "C"))</f>
        <v>C</v>
      </c>
      <c r="H420" s="31" t="str">
        <f t="shared" si="6"/>
        <v>Large</v>
      </c>
    </row>
    <row r="421" spans="1:8" ht="15" customHeight="1" x14ac:dyDescent="0.3">
      <c r="A421" s="4" t="s">
        <v>2600</v>
      </c>
      <c r="B421" s="4" t="s">
        <v>1771</v>
      </c>
      <c r="C421" s="4" t="s">
        <v>7220</v>
      </c>
      <c r="D421" s="4" t="s">
        <v>2199</v>
      </c>
      <c r="E421" s="15">
        <v>7</v>
      </c>
      <c r="F421" s="31">
        <v>41597</v>
      </c>
      <c r="G421" s="31" t="str">
        <f ca="1">IF(YEAR(TODAY())-YEAR(DIM_FLOWERSHOPS[[#This Row],[Founded]])&lt;=2, "A", IF(YEAR(TODAY())-YEAR(DIM_FLOWERSHOPS[[#This Row],[Founded]])&lt;=8, "B", "C"))</f>
        <v>C</v>
      </c>
      <c r="H421" s="31" t="str">
        <f t="shared" si="6"/>
        <v>Medium</v>
      </c>
    </row>
    <row r="422" spans="1:8" ht="15" customHeight="1" x14ac:dyDescent="0.3">
      <c r="B422" s="18"/>
      <c r="C422" s="18"/>
      <c r="F422" s="32"/>
    </row>
    <row r="423" spans="1:8" ht="15" customHeight="1" x14ac:dyDescent="0.3">
      <c r="F423" s="32"/>
    </row>
    <row r="424" spans="1:8" ht="15" customHeight="1" x14ac:dyDescent="0.3">
      <c r="F424" s="32"/>
    </row>
    <row r="425" spans="1:8" ht="15" customHeight="1" x14ac:dyDescent="0.3">
      <c r="F425" s="32"/>
    </row>
    <row r="426" spans="1:8" ht="15" customHeight="1" x14ac:dyDescent="0.3">
      <c r="F426" s="32"/>
    </row>
    <row r="427" spans="1:8" ht="15" customHeight="1" x14ac:dyDescent="0.3">
      <c r="F427" s="32"/>
    </row>
    <row r="428" spans="1:8" ht="15" customHeight="1" x14ac:dyDescent="0.3">
      <c r="F428" s="32"/>
    </row>
    <row r="429" spans="1:8" ht="15" customHeight="1" x14ac:dyDescent="0.3">
      <c r="F429" s="32"/>
    </row>
    <row r="430" spans="1:8" ht="15" customHeight="1" x14ac:dyDescent="0.3">
      <c r="F430" s="32"/>
    </row>
    <row r="431" spans="1:8" ht="15" customHeight="1" x14ac:dyDescent="0.3">
      <c r="F431" s="32"/>
    </row>
    <row r="432" spans="1:8" ht="15" customHeight="1" x14ac:dyDescent="0.3">
      <c r="F432" s="32"/>
    </row>
    <row r="433" spans="6:6" ht="15" customHeight="1" x14ac:dyDescent="0.3">
      <c r="F433" s="32"/>
    </row>
    <row r="434" spans="6:6" ht="15" customHeight="1" x14ac:dyDescent="0.3">
      <c r="F434" s="32"/>
    </row>
    <row r="435" spans="6:6" ht="15" customHeight="1" x14ac:dyDescent="0.3">
      <c r="F435" s="32"/>
    </row>
    <row r="436" spans="6:6" ht="15" customHeight="1" x14ac:dyDescent="0.3">
      <c r="F436" s="32"/>
    </row>
    <row r="437" spans="6:6" ht="15" customHeight="1" x14ac:dyDescent="0.3">
      <c r="F437" s="32"/>
    </row>
    <row r="438" spans="6:6" ht="15" customHeight="1" x14ac:dyDescent="0.3">
      <c r="F438" s="32"/>
    </row>
    <row r="439" spans="6:6" ht="15" customHeight="1" x14ac:dyDescent="0.3">
      <c r="F439" s="32"/>
    </row>
    <row r="440" spans="6:6" ht="15" customHeight="1" x14ac:dyDescent="0.3">
      <c r="F440" s="32"/>
    </row>
    <row r="441" spans="6:6" ht="15" customHeight="1" x14ac:dyDescent="0.3">
      <c r="F441" s="32"/>
    </row>
    <row r="442" spans="6:6" ht="15" customHeight="1" x14ac:dyDescent="0.3">
      <c r="F442" s="32"/>
    </row>
    <row r="443" spans="6:6" ht="15" customHeight="1" x14ac:dyDescent="0.3">
      <c r="F443" s="32"/>
    </row>
    <row r="444" spans="6:6" ht="15" customHeight="1" x14ac:dyDescent="0.3">
      <c r="F444" s="32"/>
    </row>
    <row r="445" spans="6:6" ht="15" customHeight="1" x14ac:dyDescent="0.3">
      <c r="F445" s="32"/>
    </row>
    <row r="446" spans="6:6" ht="15" customHeight="1" x14ac:dyDescent="0.3">
      <c r="F446" s="32"/>
    </row>
    <row r="447" spans="6:6" ht="15" customHeight="1" x14ac:dyDescent="0.3">
      <c r="F447" s="32"/>
    </row>
    <row r="448" spans="6:6" ht="15" customHeight="1" x14ac:dyDescent="0.3">
      <c r="F448" s="32"/>
    </row>
    <row r="449" spans="6:6" ht="15" customHeight="1" x14ac:dyDescent="0.3">
      <c r="F449" s="32"/>
    </row>
    <row r="450" spans="6:6" ht="15" customHeight="1" x14ac:dyDescent="0.3">
      <c r="F450" s="32"/>
    </row>
    <row r="451" spans="6:6" ht="15" customHeight="1" x14ac:dyDescent="0.3">
      <c r="F451" s="32"/>
    </row>
    <row r="452" spans="6:6" ht="15" customHeight="1" x14ac:dyDescent="0.3">
      <c r="F452" s="32"/>
    </row>
    <row r="453" spans="6:6" ht="15" customHeight="1" x14ac:dyDescent="0.3">
      <c r="F453" s="32"/>
    </row>
    <row r="454" spans="6:6" ht="15" customHeight="1" x14ac:dyDescent="0.3">
      <c r="F454" s="32"/>
    </row>
    <row r="455" spans="6:6" ht="15" customHeight="1" x14ac:dyDescent="0.3">
      <c r="F455" s="32"/>
    </row>
    <row r="456" spans="6:6" ht="15" customHeight="1" x14ac:dyDescent="0.3">
      <c r="F456" s="32"/>
    </row>
    <row r="457" spans="6:6" ht="15" customHeight="1" x14ac:dyDescent="0.3">
      <c r="F457" s="32"/>
    </row>
    <row r="458" spans="6:6" ht="15" customHeight="1" x14ac:dyDescent="0.3">
      <c r="F458" s="32"/>
    </row>
    <row r="459" spans="6:6" ht="15" customHeight="1" x14ac:dyDescent="0.3">
      <c r="F459" s="32"/>
    </row>
    <row r="460" spans="6:6" ht="15" customHeight="1" x14ac:dyDescent="0.3">
      <c r="F460" s="32"/>
    </row>
    <row r="461" spans="6:6" ht="15" customHeight="1" x14ac:dyDescent="0.3">
      <c r="F461" s="32"/>
    </row>
    <row r="462" spans="6:6" ht="15" customHeight="1" x14ac:dyDescent="0.3">
      <c r="F462" s="32"/>
    </row>
    <row r="463" spans="6:6" ht="15" customHeight="1" x14ac:dyDescent="0.3">
      <c r="F463" s="32"/>
    </row>
    <row r="464" spans="6:6" ht="15" customHeight="1" x14ac:dyDescent="0.3">
      <c r="F464" s="32"/>
    </row>
    <row r="465" spans="6:6" ht="15" customHeight="1" x14ac:dyDescent="0.3">
      <c r="F465" s="32"/>
    </row>
    <row r="466" spans="6:6" ht="15" customHeight="1" x14ac:dyDescent="0.3">
      <c r="F466" s="32"/>
    </row>
    <row r="467" spans="6:6" ht="15" customHeight="1" x14ac:dyDescent="0.3">
      <c r="F467" s="32"/>
    </row>
    <row r="468" spans="6:6" ht="15" customHeight="1" x14ac:dyDescent="0.3">
      <c r="F468" s="32"/>
    </row>
    <row r="469" spans="6:6" ht="15" customHeight="1" x14ac:dyDescent="0.3">
      <c r="F469" s="32"/>
    </row>
    <row r="470" spans="6:6" ht="15" customHeight="1" x14ac:dyDescent="0.3">
      <c r="F470" s="32"/>
    </row>
    <row r="471" spans="6:6" ht="15" customHeight="1" x14ac:dyDescent="0.3">
      <c r="F471" s="32"/>
    </row>
    <row r="472" spans="6:6" ht="15" customHeight="1" x14ac:dyDescent="0.3">
      <c r="F472" s="32"/>
    </row>
    <row r="473" spans="6:6" ht="15" customHeight="1" x14ac:dyDescent="0.3">
      <c r="F473" s="32"/>
    </row>
    <row r="474" spans="6:6" ht="15" customHeight="1" x14ac:dyDescent="0.3">
      <c r="F474" s="32"/>
    </row>
    <row r="475" spans="6:6" ht="15" customHeight="1" x14ac:dyDescent="0.3">
      <c r="F475" s="32"/>
    </row>
    <row r="476" spans="6:6" ht="15" customHeight="1" x14ac:dyDescent="0.3">
      <c r="F476" s="32"/>
    </row>
    <row r="477" spans="6:6" ht="15" customHeight="1" x14ac:dyDescent="0.3">
      <c r="F477" s="32"/>
    </row>
    <row r="478" spans="6:6" ht="15" customHeight="1" x14ac:dyDescent="0.3">
      <c r="F478" s="32"/>
    </row>
    <row r="479" spans="6:6" ht="15" customHeight="1" x14ac:dyDescent="0.3">
      <c r="F479" s="32"/>
    </row>
    <row r="480" spans="6:6" ht="15" customHeight="1" x14ac:dyDescent="0.3">
      <c r="F480" s="32"/>
    </row>
    <row r="481" spans="6:6" ht="15" customHeight="1" x14ac:dyDescent="0.3">
      <c r="F481" s="32"/>
    </row>
    <row r="482" spans="6:6" ht="15" customHeight="1" x14ac:dyDescent="0.3">
      <c r="F482" s="32"/>
    </row>
    <row r="483" spans="6:6" ht="15" customHeight="1" x14ac:dyDescent="0.3">
      <c r="F483" s="32"/>
    </row>
    <row r="484" spans="6:6" ht="15" customHeight="1" x14ac:dyDescent="0.3">
      <c r="F484" s="32"/>
    </row>
    <row r="485" spans="6:6" ht="15" customHeight="1" x14ac:dyDescent="0.3">
      <c r="F485" s="32"/>
    </row>
    <row r="486" spans="6:6" ht="15" customHeight="1" x14ac:dyDescent="0.3">
      <c r="F486" s="32"/>
    </row>
    <row r="487" spans="6:6" ht="15" customHeight="1" x14ac:dyDescent="0.3">
      <c r="F487" s="32"/>
    </row>
    <row r="488" spans="6:6" ht="15" customHeight="1" x14ac:dyDescent="0.3">
      <c r="F488" s="32"/>
    </row>
    <row r="489" spans="6:6" ht="15" customHeight="1" x14ac:dyDescent="0.3">
      <c r="F489" s="32"/>
    </row>
    <row r="490" spans="6:6" ht="15" customHeight="1" x14ac:dyDescent="0.3">
      <c r="F490" s="32"/>
    </row>
    <row r="491" spans="6:6" ht="15" customHeight="1" x14ac:dyDescent="0.3">
      <c r="F491" s="32"/>
    </row>
    <row r="492" spans="6:6" ht="15" customHeight="1" x14ac:dyDescent="0.3">
      <c r="F492" s="32"/>
    </row>
    <row r="493" spans="6:6" ht="15" customHeight="1" x14ac:dyDescent="0.3">
      <c r="F493" s="32"/>
    </row>
    <row r="494" spans="6:6" ht="15" customHeight="1" x14ac:dyDescent="0.3">
      <c r="F494" s="32"/>
    </row>
    <row r="495" spans="6:6" ht="15" customHeight="1" x14ac:dyDescent="0.3">
      <c r="F495" s="32"/>
    </row>
    <row r="496" spans="6:6" ht="15" customHeight="1" x14ac:dyDescent="0.3">
      <c r="F496" s="32"/>
    </row>
    <row r="497" spans="6:6" ht="15" customHeight="1" x14ac:dyDescent="0.3">
      <c r="F497" s="32"/>
    </row>
    <row r="498" spans="6:6" ht="15" customHeight="1" x14ac:dyDescent="0.3">
      <c r="F498" s="32"/>
    </row>
    <row r="499" spans="6:6" ht="15" customHeight="1" x14ac:dyDescent="0.3">
      <c r="F499" s="32"/>
    </row>
    <row r="500" spans="6:6" ht="15" customHeight="1" x14ac:dyDescent="0.3">
      <c r="F500" s="32"/>
    </row>
    <row r="501" spans="6:6" ht="15" customHeight="1" x14ac:dyDescent="0.3">
      <c r="F501" s="32"/>
    </row>
    <row r="502" spans="6:6" ht="15" customHeight="1" x14ac:dyDescent="0.3">
      <c r="F502" s="32"/>
    </row>
    <row r="503" spans="6:6" ht="15" customHeight="1" x14ac:dyDescent="0.3">
      <c r="F503" s="32"/>
    </row>
    <row r="504" spans="6:6" ht="15" customHeight="1" x14ac:dyDescent="0.3">
      <c r="F504" s="32"/>
    </row>
    <row r="505" spans="6:6" ht="15" customHeight="1" x14ac:dyDescent="0.3">
      <c r="F505" s="32"/>
    </row>
    <row r="506" spans="6:6" ht="15" customHeight="1" x14ac:dyDescent="0.3">
      <c r="F506" s="32"/>
    </row>
    <row r="507" spans="6:6" ht="15" customHeight="1" x14ac:dyDescent="0.3">
      <c r="F507" s="32"/>
    </row>
    <row r="508" spans="6:6" ht="15" customHeight="1" x14ac:dyDescent="0.3">
      <c r="F508" s="32"/>
    </row>
    <row r="509" spans="6:6" ht="15" customHeight="1" x14ac:dyDescent="0.3">
      <c r="F509" s="32"/>
    </row>
    <row r="510" spans="6:6" ht="15" customHeight="1" x14ac:dyDescent="0.3">
      <c r="F510" s="32"/>
    </row>
    <row r="511" spans="6:6" ht="15" customHeight="1" x14ac:dyDescent="0.3">
      <c r="F511" s="32"/>
    </row>
    <row r="512" spans="6:6" ht="15" customHeight="1" x14ac:dyDescent="0.3">
      <c r="F512" s="32"/>
    </row>
    <row r="513" spans="6:6" ht="15" customHeight="1" x14ac:dyDescent="0.3">
      <c r="F513" s="32"/>
    </row>
    <row r="514" spans="6:6" ht="15" customHeight="1" x14ac:dyDescent="0.3">
      <c r="F514" s="32"/>
    </row>
    <row r="515" spans="6:6" ht="15" customHeight="1" x14ac:dyDescent="0.3">
      <c r="F515" s="32"/>
    </row>
    <row r="516" spans="6:6" ht="15" customHeight="1" x14ac:dyDescent="0.3">
      <c r="F516" s="32"/>
    </row>
    <row r="517" spans="6:6" ht="15" customHeight="1" x14ac:dyDescent="0.3">
      <c r="F517" s="32"/>
    </row>
    <row r="518" spans="6:6" ht="15" customHeight="1" x14ac:dyDescent="0.3">
      <c r="F518" s="32"/>
    </row>
    <row r="519" spans="6:6" ht="15" customHeight="1" x14ac:dyDescent="0.3">
      <c r="F519" s="32"/>
    </row>
    <row r="520" spans="6:6" ht="15" customHeight="1" x14ac:dyDescent="0.3">
      <c r="F520" s="32"/>
    </row>
    <row r="521" spans="6:6" ht="15" customHeight="1" x14ac:dyDescent="0.3">
      <c r="F521" s="32"/>
    </row>
    <row r="522" spans="6:6" ht="15" customHeight="1" x14ac:dyDescent="0.3">
      <c r="F522" s="32"/>
    </row>
    <row r="523" spans="6:6" ht="15" customHeight="1" x14ac:dyDescent="0.3">
      <c r="F523" s="32"/>
    </row>
    <row r="524" spans="6:6" ht="15" customHeight="1" x14ac:dyDescent="0.3">
      <c r="F524" s="32"/>
    </row>
    <row r="525" spans="6:6" ht="15" customHeight="1" x14ac:dyDescent="0.3">
      <c r="F525" s="32"/>
    </row>
    <row r="526" spans="6:6" ht="15" customHeight="1" x14ac:dyDescent="0.3">
      <c r="F526" s="32"/>
    </row>
    <row r="527" spans="6:6" ht="15" customHeight="1" x14ac:dyDescent="0.3">
      <c r="F527" s="32"/>
    </row>
    <row r="528" spans="6:6" ht="15" customHeight="1" x14ac:dyDescent="0.3">
      <c r="F528" s="32"/>
    </row>
    <row r="529" spans="6:6" ht="15" customHeight="1" x14ac:dyDescent="0.3">
      <c r="F529" s="32"/>
    </row>
    <row r="530" spans="6:6" ht="15" customHeight="1" x14ac:dyDescent="0.3">
      <c r="F530" s="32"/>
    </row>
    <row r="531" spans="6:6" ht="15" customHeight="1" x14ac:dyDescent="0.3">
      <c r="F531" s="32"/>
    </row>
    <row r="532" spans="6:6" ht="15" customHeight="1" x14ac:dyDescent="0.3">
      <c r="F532" s="32"/>
    </row>
    <row r="533" spans="6:6" ht="15" customHeight="1" x14ac:dyDescent="0.3">
      <c r="F533" s="32"/>
    </row>
    <row r="534" spans="6:6" ht="15" customHeight="1" x14ac:dyDescent="0.3">
      <c r="F534" s="32"/>
    </row>
    <row r="535" spans="6:6" ht="15" customHeight="1" x14ac:dyDescent="0.3">
      <c r="F535" s="32"/>
    </row>
    <row r="536" spans="6:6" ht="15" customHeight="1" x14ac:dyDescent="0.3">
      <c r="F536" s="32"/>
    </row>
    <row r="537" spans="6:6" ht="15" customHeight="1" x14ac:dyDescent="0.3">
      <c r="F537" s="32"/>
    </row>
    <row r="538" spans="6:6" ht="15" customHeight="1" x14ac:dyDescent="0.3">
      <c r="F538" s="32"/>
    </row>
    <row r="539" spans="6:6" ht="15" customHeight="1" x14ac:dyDescent="0.3">
      <c r="F539" s="32"/>
    </row>
    <row r="540" spans="6:6" ht="15" customHeight="1" x14ac:dyDescent="0.3">
      <c r="F540" s="32"/>
    </row>
    <row r="541" spans="6:6" ht="15" customHeight="1" x14ac:dyDescent="0.3">
      <c r="F541" s="32"/>
    </row>
    <row r="542" spans="6:6" ht="15" customHeight="1" x14ac:dyDescent="0.3">
      <c r="F542" s="32"/>
    </row>
    <row r="543" spans="6:6" ht="15" customHeight="1" x14ac:dyDescent="0.3">
      <c r="F543" s="32"/>
    </row>
    <row r="544" spans="6:6" ht="15" customHeight="1" x14ac:dyDescent="0.3">
      <c r="F544" s="32"/>
    </row>
    <row r="545" spans="6:6" ht="15" customHeight="1" x14ac:dyDescent="0.3">
      <c r="F545" s="32"/>
    </row>
    <row r="546" spans="6:6" ht="15" customHeight="1" x14ac:dyDescent="0.3">
      <c r="F546" s="32"/>
    </row>
    <row r="547" spans="6:6" ht="15" customHeight="1" x14ac:dyDescent="0.3">
      <c r="F547" s="32"/>
    </row>
    <row r="548" spans="6:6" ht="15" customHeight="1" x14ac:dyDescent="0.3">
      <c r="F548" s="32"/>
    </row>
    <row r="549" spans="6:6" ht="15" customHeight="1" x14ac:dyDescent="0.3">
      <c r="F549" s="32"/>
    </row>
    <row r="550" spans="6:6" ht="15" customHeight="1" x14ac:dyDescent="0.3">
      <c r="F550" s="32"/>
    </row>
    <row r="551" spans="6:6" ht="15" customHeight="1" x14ac:dyDescent="0.3">
      <c r="F551" s="32"/>
    </row>
    <row r="552" spans="6:6" ht="15" customHeight="1" x14ac:dyDescent="0.3">
      <c r="F552" s="32"/>
    </row>
    <row r="553" spans="6:6" ht="15" customHeight="1" x14ac:dyDescent="0.3">
      <c r="F553" s="32"/>
    </row>
    <row r="554" spans="6:6" ht="15" customHeight="1" x14ac:dyDescent="0.3">
      <c r="F554" s="32"/>
    </row>
    <row r="555" spans="6:6" ht="15" customHeight="1" x14ac:dyDescent="0.3">
      <c r="F555" s="32"/>
    </row>
    <row r="556" spans="6:6" ht="15" customHeight="1" x14ac:dyDescent="0.3">
      <c r="F556" s="32"/>
    </row>
    <row r="557" spans="6:6" ht="15" customHeight="1" x14ac:dyDescent="0.3">
      <c r="F557" s="32"/>
    </row>
    <row r="558" spans="6:6" ht="15" customHeight="1" x14ac:dyDescent="0.3">
      <c r="F558" s="32"/>
    </row>
    <row r="559" spans="6:6" ht="15" customHeight="1" x14ac:dyDescent="0.3">
      <c r="F559" s="32"/>
    </row>
    <row r="560" spans="6:6" ht="15" customHeight="1" x14ac:dyDescent="0.3">
      <c r="F560" s="32"/>
    </row>
    <row r="561" spans="6:6" ht="15" customHeight="1" x14ac:dyDescent="0.3">
      <c r="F561" s="32"/>
    </row>
    <row r="562" spans="6:6" ht="15" customHeight="1" x14ac:dyDescent="0.3">
      <c r="F562" s="32"/>
    </row>
    <row r="563" spans="6:6" ht="15" customHeight="1" x14ac:dyDescent="0.3">
      <c r="F563" s="32"/>
    </row>
    <row r="564" spans="6:6" ht="15" customHeight="1" x14ac:dyDescent="0.3">
      <c r="F564" s="32"/>
    </row>
    <row r="565" spans="6:6" ht="15" customHeight="1" x14ac:dyDescent="0.3">
      <c r="F565" s="32"/>
    </row>
    <row r="566" spans="6:6" ht="15" customHeight="1" x14ac:dyDescent="0.3">
      <c r="F566" s="32"/>
    </row>
    <row r="567" spans="6:6" ht="15" customHeight="1" x14ac:dyDescent="0.3">
      <c r="F567" s="32"/>
    </row>
    <row r="568" spans="6:6" ht="15" customHeight="1" x14ac:dyDescent="0.3">
      <c r="F568" s="32"/>
    </row>
    <row r="569" spans="6:6" ht="15" customHeight="1" x14ac:dyDescent="0.3">
      <c r="F569" s="32"/>
    </row>
    <row r="570" spans="6:6" ht="15" customHeight="1" x14ac:dyDescent="0.3">
      <c r="F570" s="32"/>
    </row>
    <row r="571" spans="6:6" ht="15" customHeight="1" x14ac:dyDescent="0.3">
      <c r="F571" s="32"/>
    </row>
    <row r="572" spans="6:6" ht="15" customHeight="1" x14ac:dyDescent="0.3">
      <c r="F572" s="32"/>
    </row>
    <row r="573" spans="6:6" ht="15" customHeight="1" x14ac:dyDescent="0.3">
      <c r="F573" s="32"/>
    </row>
    <row r="574" spans="6:6" ht="15" customHeight="1" x14ac:dyDescent="0.3">
      <c r="F574" s="32"/>
    </row>
    <row r="575" spans="6:6" ht="15" customHeight="1" x14ac:dyDescent="0.3">
      <c r="F575" s="32"/>
    </row>
    <row r="576" spans="6:6" ht="15" customHeight="1" x14ac:dyDescent="0.3">
      <c r="F576" s="32"/>
    </row>
    <row r="577" spans="6:6" ht="15" customHeight="1" x14ac:dyDescent="0.3">
      <c r="F577" s="32"/>
    </row>
    <row r="578" spans="6:6" ht="15" customHeight="1" x14ac:dyDescent="0.3">
      <c r="F578" s="32"/>
    </row>
    <row r="579" spans="6:6" ht="15" customHeight="1" x14ac:dyDescent="0.3">
      <c r="F579" s="32"/>
    </row>
    <row r="580" spans="6:6" ht="15" customHeight="1" x14ac:dyDescent="0.3">
      <c r="F580" s="32"/>
    </row>
    <row r="581" spans="6:6" ht="15" customHeight="1" x14ac:dyDescent="0.3">
      <c r="F581" s="32"/>
    </row>
    <row r="582" spans="6:6" ht="15" customHeight="1" x14ac:dyDescent="0.3">
      <c r="F582" s="32"/>
    </row>
    <row r="583" spans="6:6" ht="15" customHeight="1" x14ac:dyDescent="0.3">
      <c r="F583" s="32"/>
    </row>
    <row r="584" spans="6:6" ht="15" customHeight="1" x14ac:dyDescent="0.3">
      <c r="F584" s="32"/>
    </row>
    <row r="585" spans="6:6" ht="15" customHeight="1" x14ac:dyDescent="0.3">
      <c r="F585" s="32"/>
    </row>
    <row r="586" spans="6:6" ht="15" customHeight="1" x14ac:dyDescent="0.3">
      <c r="F586" s="32"/>
    </row>
    <row r="587" spans="6:6" ht="15" customHeight="1" x14ac:dyDescent="0.3">
      <c r="F587" s="32"/>
    </row>
    <row r="588" spans="6:6" ht="15" customHeight="1" x14ac:dyDescent="0.3">
      <c r="F588" s="32"/>
    </row>
    <row r="589" spans="6:6" ht="15" customHeight="1" x14ac:dyDescent="0.3">
      <c r="F589" s="32"/>
    </row>
    <row r="590" spans="6:6" ht="15" customHeight="1" x14ac:dyDescent="0.3">
      <c r="F590" s="32"/>
    </row>
    <row r="591" spans="6:6" ht="15" customHeight="1" x14ac:dyDescent="0.3">
      <c r="F591" s="32"/>
    </row>
    <row r="592" spans="6:6" ht="15" customHeight="1" x14ac:dyDescent="0.3">
      <c r="F592" s="32"/>
    </row>
    <row r="593" spans="6:6" ht="15" customHeight="1" x14ac:dyDescent="0.3">
      <c r="F593" s="32"/>
    </row>
    <row r="594" spans="6:6" ht="15" customHeight="1" x14ac:dyDescent="0.3">
      <c r="F594" s="32"/>
    </row>
    <row r="595" spans="6:6" ht="15" customHeight="1" x14ac:dyDescent="0.3">
      <c r="F595" s="32"/>
    </row>
    <row r="596" spans="6:6" ht="15" customHeight="1" x14ac:dyDescent="0.3">
      <c r="F596" s="32"/>
    </row>
    <row r="597" spans="6:6" ht="15" customHeight="1" x14ac:dyDescent="0.3">
      <c r="F597" s="32"/>
    </row>
    <row r="598" spans="6:6" ht="15" customHeight="1" x14ac:dyDescent="0.3">
      <c r="F598" s="32"/>
    </row>
    <row r="599" spans="6:6" ht="15" customHeight="1" x14ac:dyDescent="0.3">
      <c r="F599" s="32"/>
    </row>
    <row r="600" spans="6:6" ht="15" customHeight="1" x14ac:dyDescent="0.3">
      <c r="F600" s="32"/>
    </row>
    <row r="601" spans="6:6" ht="15" customHeight="1" x14ac:dyDescent="0.3">
      <c r="F601" s="32"/>
    </row>
  </sheetData>
  <sortState xmlns:xlrd2="http://schemas.microsoft.com/office/spreadsheetml/2017/richdata2" ref="D2:D948">
    <sortCondition ref="D2:D948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G687"/>
  <sheetViews>
    <sheetView zoomScale="115" zoomScaleNormal="115" workbookViewId="0">
      <selection activeCell="G2" sqref="G2"/>
    </sheetView>
  </sheetViews>
  <sheetFormatPr defaultColWidth="8.796875" defaultRowHeight="14.4" x14ac:dyDescent="0.3"/>
  <cols>
    <col min="1" max="1" width="19.296875" style="3" bestFit="1" customWidth="1"/>
    <col min="2" max="2" width="34.5" style="3" bestFit="1" customWidth="1"/>
    <col min="3" max="3" width="9.69921875" style="3" bestFit="1" customWidth="1"/>
    <col min="4" max="4" width="13" style="3" bestFit="1" customWidth="1"/>
    <col min="5" max="5" width="13.59765625" style="43" bestFit="1" customWidth="1"/>
    <col min="6" max="6" width="14.09765625" style="6" customWidth="1"/>
    <col min="7" max="7" width="18.09765625" style="43" bestFit="1" customWidth="1"/>
    <col min="8" max="16384" width="8.796875" style="3"/>
  </cols>
  <sheetData>
    <row r="1" spans="1:7" x14ac:dyDescent="0.3">
      <c r="A1" s="41" t="s">
        <v>7245</v>
      </c>
      <c r="B1" s="25" t="s">
        <v>3078</v>
      </c>
      <c r="C1" s="25" t="s">
        <v>3079</v>
      </c>
      <c r="D1" s="25" t="s">
        <v>7248</v>
      </c>
      <c r="E1" s="42" t="s">
        <v>3080</v>
      </c>
      <c r="F1" s="25" t="s">
        <v>6811</v>
      </c>
      <c r="G1" s="42" t="s">
        <v>7244</v>
      </c>
    </row>
    <row r="2" spans="1:7" x14ac:dyDescent="0.3">
      <c r="A2" s="3" t="s">
        <v>3903</v>
      </c>
      <c r="B2" s="3" t="s">
        <v>3904</v>
      </c>
      <c r="C2" s="3" t="str" cm="1">
        <f t="array" ref="C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2" s="3" t="s">
        <v>3152</v>
      </c>
      <c r="E2" s="44">
        <v>274</v>
      </c>
      <c r="F2" s="6" t="s">
        <v>6819</v>
      </c>
      <c r="G2" s="43">
        <v>13.700000000000001</v>
      </c>
    </row>
    <row r="3" spans="1:7" x14ac:dyDescent="0.3">
      <c r="A3" s="3" t="s">
        <v>3917</v>
      </c>
      <c r="B3" s="3" t="s">
        <v>3918</v>
      </c>
      <c r="C3" s="3" t="str" cm="1">
        <f t="array" ref="C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" s="3" t="s">
        <v>3067</v>
      </c>
      <c r="E3" s="44">
        <v>172</v>
      </c>
      <c r="F3" s="6" t="s">
        <v>6815</v>
      </c>
      <c r="G3" s="43">
        <v>8.6</v>
      </c>
    </row>
    <row r="4" spans="1:7" x14ac:dyDescent="0.3">
      <c r="A4" s="3" t="s">
        <v>3325</v>
      </c>
      <c r="B4" s="3" t="s">
        <v>3326</v>
      </c>
      <c r="C4" s="3" t="str" cm="1">
        <f t="array" ref="C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" s="3" t="s">
        <v>3075</v>
      </c>
      <c r="E4" s="44">
        <v>100.33</v>
      </c>
      <c r="F4" s="6" t="s">
        <v>6820</v>
      </c>
      <c r="G4" s="43">
        <v>5.0165000000000006</v>
      </c>
    </row>
    <row r="5" spans="1:7" x14ac:dyDescent="0.3">
      <c r="A5" s="3" t="s">
        <v>3519</v>
      </c>
      <c r="B5" s="3" t="s">
        <v>3520</v>
      </c>
      <c r="C5" s="3" t="str" cm="1">
        <f t="array" ref="C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5" s="3" t="s">
        <v>3152</v>
      </c>
      <c r="E5" s="44">
        <v>191.8</v>
      </c>
      <c r="F5" s="6" t="s">
        <v>6819</v>
      </c>
      <c r="G5" s="43">
        <v>9.5900000000000016</v>
      </c>
    </row>
    <row r="6" spans="1:7" x14ac:dyDescent="0.3">
      <c r="A6" s="3" t="s">
        <v>3085</v>
      </c>
      <c r="B6" s="3" t="s">
        <v>3086</v>
      </c>
      <c r="C6" s="3" t="str" cm="1">
        <f t="array" ref="C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6" s="3" t="s">
        <v>3066</v>
      </c>
      <c r="E6" s="44">
        <v>267</v>
      </c>
      <c r="F6" s="6" t="s">
        <v>6814</v>
      </c>
      <c r="G6" s="43">
        <v>13.350000000000001</v>
      </c>
    </row>
    <row r="7" spans="1:7" x14ac:dyDescent="0.3">
      <c r="A7" s="3" t="s">
        <v>4066</v>
      </c>
      <c r="B7" s="3" t="s">
        <v>4067</v>
      </c>
      <c r="C7" s="3" t="str" cm="1">
        <f t="array" ref="C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7" s="3" t="s">
        <v>3136</v>
      </c>
      <c r="E7" s="44">
        <v>249</v>
      </c>
      <c r="F7" s="6" t="s">
        <v>6819</v>
      </c>
      <c r="G7" s="43">
        <v>12.450000000000001</v>
      </c>
    </row>
    <row r="8" spans="1:7" x14ac:dyDescent="0.3">
      <c r="A8" s="3" t="s">
        <v>3629</v>
      </c>
      <c r="B8" s="3" t="s">
        <v>3630</v>
      </c>
      <c r="C8" s="3" t="str" cm="1">
        <f t="array" ref="C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8" s="3" t="s">
        <v>3066</v>
      </c>
      <c r="E8" s="44">
        <v>81</v>
      </c>
      <c r="F8" s="6" t="s">
        <v>6814</v>
      </c>
      <c r="G8" s="43">
        <v>4.05</v>
      </c>
    </row>
    <row r="9" spans="1:7" x14ac:dyDescent="0.3">
      <c r="A9" s="3" t="s">
        <v>3229</v>
      </c>
      <c r="B9" s="3" t="s">
        <v>3230</v>
      </c>
      <c r="C9" s="3" t="str" cm="1">
        <f t="array" ref="C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9" s="3" t="s">
        <v>3069</v>
      </c>
      <c r="E9" s="44">
        <v>84</v>
      </c>
      <c r="F9" s="6" t="s">
        <v>6817</v>
      </c>
      <c r="G9" s="43">
        <v>4.2</v>
      </c>
    </row>
    <row r="10" spans="1:7" x14ac:dyDescent="0.3">
      <c r="A10" s="3" t="s">
        <v>3863</v>
      </c>
      <c r="B10" s="3" t="s">
        <v>3864</v>
      </c>
      <c r="C10" s="3" t="str" cm="1">
        <f t="array" ref="C1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0" s="3" t="s">
        <v>3068</v>
      </c>
      <c r="E10" s="44">
        <v>238</v>
      </c>
      <c r="F10" s="6" t="s">
        <v>6818</v>
      </c>
      <c r="G10" s="43">
        <v>11.9</v>
      </c>
    </row>
    <row r="11" spans="1:7" x14ac:dyDescent="0.3">
      <c r="A11" s="3" t="s">
        <v>3187</v>
      </c>
      <c r="B11" s="3" t="s">
        <v>3188</v>
      </c>
      <c r="C11" s="3" t="str" cm="1">
        <f t="array" ref="C1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1" s="3" t="s">
        <v>3074</v>
      </c>
      <c r="E11" s="44">
        <v>273</v>
      </c>
      <c r="F11" s="6" t="s">
        <v>6813</v>
      </c>
      <c r="G11" s="43">
        <v>13.65</v>
      </c>
    </row>
    <row r="12" spans="1:7" x14ac:dyDescent="0.3">
      <c r="A12" s="3" t="s">
        <v>3525</v>
      </c>
      <c r="B12" s="3" t="s">
        <v>3526</v>
      </c>
      <c r="C12" s="3" t="str" cm="1">
        <f t="array" ref="C1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2" s="3" t="s">
        <v>3065</v>
      </c>
      <c r="E12" s="44">
        <v>65</v>
      </c>
      <c r="F12" s="6" t="s">
        <v>6816</v>
      </c>
      <c r="G12" s="43">
        <v>3.25</v>
      </c>
    </row>
    <row r="13" spans="1:7" x14ac:dyDescent="0.3">
      <c r="A13" s="3" t="s">
        <v>4124</v>
      </c>
      <c r="B13" s="3" t="s">
        <v>4125</v>
      </c>
      <c r="C13" s="3" t="str" cm="1">
        <f t="array" ref="C1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3" s="3" t="s">
        <v>3067</v>
      </c>
      <c r="E13" s="44">
        <v>89</v>
      </c>
      <c r="F13" s="6" t="s">
        <v>6815</v>
      </c>
      <c r="G13" s="43">
        <v>4.45</v>
      </c>
    </row>
    <row r="14" spans="1:7" x14ac:dyDescent="0.3">
      <c r="A14" s="3" t="s">
        <v>3269</v>
      </c>
      <c r="B14" s="3" t="s">
        <v>3270</v>
      </c>
      <c r="C14" s="3" t="str" cm="1">
        <f t="array" ref="C1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4" s="3" t="s">
        <v>3067</v>
      </c>
      <c r="E14" s="44">
        <v>232</v>
      </c>
      <c r="F14" s="6" t="s">
        <v>6815</v>
      </c>
      <c r="G14" s="43">
        <v>11.600000000000001</v>
      </c>
    </row>
    <row r="15" spans="1:7" x14ac:dyDescent="0.3">
      <c r="A15" s="3" t="s">
        <v>3333</v>
      </c>
      <c r="B15" s="3" t="s">
        <v>3334</v>
      </c>
      <c r="C15" s="3" t="str" cm="1">
        <f t="array" ref="C1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15" s="3" t="s">
        <v>3145</v>
      </c>
      <c r="E15" s="44">
        <v>162.34</v>
      </c>
      <c r="F15" s="6" t="s">
        <v>6819</v>
      </c>
      <c r="G15" s="43">
        <v>8.1170000000000009</v>
      </c>
    </row>
    <row r="16" spans="1:7" x14ac:dyDescent="0.3">
      <c r="A16" s="3" t="s">
        <v>4122</v>
      </c>
      <c r="B16" s="3" t="s">
        <v>4123</v>
      </c>
      <c r="C16" s="3" t="str" cm="1">
        <f t="array" ref="C1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6" s="3" t="s">
        <v>3067</v>
      </c>
      <c r="E16" s="44">
        <v>82</v>
      </c>
      <c r="F16" s="6" t="s">
        <v>6815</v>
      </c>
      <c r="G16" s="43">
        <v>4.1000000000000005</v>
      </c>
    </row>
    <row r="17" spans="1:7" x14ac:dyDescent="0.3">
      <c r="A17" s="3" t="s">
        <v>3557</v>
      </c>
      <c r="B17" s="3" t="s">
        <v>3558</v>
      </c>
      <c r="C17" s="3" t="str" cm="1">
        <f t="array" ref="C1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7" s="3" t="s">
        <v>3067</v>
      </c>
      <c r="E17" s="44">
        <v>103</v>
      </c>
      <c r="F17" s="6" t="s">
        <v>6815</v>
      </c>
      <c r="G17" s="43">
        <v>5.15</v>
      </c>
    </row>
    <row r="18" spans="1:7" x14ac:dyDescent="0.3">
      <c r="A18" s="3" t="s">
        <v>4031</v>
      </c>
      <c r="B18" s="3" t="s">
        <v>4032</v>
      </c>
      <c r="C18" s="3" t="str" cm="1">
        <f t="array" ref="C1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8" s="3" t="s">
        <v>3067</v>
      </c>
      <c r="E18" s="44">
        <v>135</v>
      </c>
      <c r="F18" s="6" t="s">
        <v>6815</v>
      </c>
      <c r="G18" s="43">
        <v>6.75</v>
      </c>
    </row>
    <row r="19" spans="1:7" x14ac:dyDescent="0.3">
      <c r="A19" s="3" t="s">
        <v>4001</v>
      </c>
      <c r="B19" s="3" t="s">
        <v>4002</v>
      </c>
      <c r="C19" s="3" t="str" cm="1">
        <f t="array" ref="C1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9" s="3" t="s">
        <v>3071</v>
      </c>
      <c r="E19" s="44">
        <v>196</v>
      </c>
      <c r="F19" s="6" t="s">
        <v>6822</v>
      </c>
      <c r="G19" s="43">
        <v>9.8000000000000007</v>
      </c>
    </row>
    <row r="20" spans="1:7" x14ac:dyDescent="0.3">
      <c r="A20" s="3" t="s">
        <v>3453</v>
      </c>
      <c r="B20" s="3" t="s">
        <v>3454</v>
      </c>
      <c r="C20" s="3" t="str" cm="1">
        <f t="array" ref="C2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0" s="3" t="s">
        <v>3067</v>
      </c>
      <c r="E20" s="44">
        <v>213</v>
      </c>
      <c r="F20" s="6" t="s">
        <v>6815</v>
      </c>
      <c r="G20" s="43">
        <v>10.65</v>
      </c>
    </row>
    <row r="21" spans="1:7" x14ac:dyDescent="0.3">
      <c r="A21" s="3" t="s">
        <v>3717</v>
      </c>
      <c r="B21" s="3" t="s">
        <v>3718</v>
      </c>
      <c r="C21" s="3" t="str" cm="1">
        <f t="array" ref="C2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1" s="3" t="s">
        <v>3067</v>
      </c>
      <c r="E21" s="44">
        <v>219.86</v>
      </c>
      <c r="F21" s="6" t="s">
        <v>6815</v>
      </c>
      <c r="G21" s="43">
        <v>10.993000000000002</v>
      </c>
    </row>
    <row r="22" spans="1:7" x14ac:dyDescent="0.3">
      <c r="A22" s="3" t="s">
        <v>3767</v>
      </c>
      <c r="B22" s="3" t="s">
        <v>3768</v>
      </c>
      <c r="C22" s="3" t="str" cm="1">
        <f t="array" ref="C2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22" s="3" t="s">
        <v>3074</v>
      </c>
      <c r="E22" s="44">
        <v>264</v>
      </c>
      <c r="F22" s="6" t="s">
        <v>6813</v>
      </c>
      <c r="G22" s="43">
        <v>13.200000000000001</v>
      </c>
    </row>
    <row r="23" spans="1:7" x14ac:dyDescent="0.3">
      <c r="A23" s="3" t="s">
        <v>3637</v>
      </c>
      <c r="B23" s="3" t="s">
        <v>3638</v>
      </c>
      <c r="C23" s="3" t="str" cm="1">
        <f t="array" ref="C2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3" s="3" t="s">
        <v>3067</v>
      </c>
      <c r="E23" s="44">
        <v>275</v>
      </c>
      <c r="F23" s="6" t="s">
        <v>6815</v>
      </c>
      <c r="G23" s="43">
        <v>13.75</v>
      </c>
    </row>
    <row r="24" spans="1:7" x14ac:dyDescent="0.3">
      <c r="A24" s="3" t="s">
        <v>3221</v>
      </c>
      <c r="B24" s="3" t="s">
        <v>3222</v>
      </c>
      <c r="C24" s="3" t="str" cm="1">
        <f t="array" ref="C2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4" s="3" t="s">
        <v>3068</v>
      </c>
      <c r="E24" s="44">
        <v>70</v>
      </c>
      <c r="F24" s="6" t="s">
        <v>6818</v>
      </c>
      <c r="G24" s="43">
        <v>3.5</v>
      </c>
    </row>
    <row r="25" spans="1:7" x14ac:dyDescent="0.3">
      <c r="A25" s="3" t="s">
        <v>3087</v>
      </c>
      <c r="B25" s="3" t="s">
        <v>3088</v>
      </c>
      <c r="C25" s="3" t="str" cm="1">
        <f t="array" ref="C2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5" s="3" t="s">
        <v>3067</v>
      </c>
      <c r="E25" s="44">
        <v>108.37</v>
      </c>
      <c r="F25" s="6" t="s">
        <v>6815</v>
      </c>
      <c r="G25" s="43">
        <v>5.4185000000000008</v>
      </c>
    </row>
    <row r="26" spans="1:7" x14ac:dyDescent="0.3">
      <c r="A26" s="3" t="s">
        <v>3249</v>
      </c>
      <c r="B26" s="3" t="s">
        <v>3250</v>
      </c>
      <c r="C26" s="3" t="str" cm="1">
        <f t="array" ref="C2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6" s="3" t="s">
        <v>3136</v>
      </c>
      <c r="E26" s="44">
        <v>114</v>
      </c>
      <c r="F26" s="6" t="s">
        <v>6819</v>
      </c>
      <c r="G26" s="43">
        <v>5.7</v>
      </c>
    </row>
    <row r="27" spans="1:7" x14ac:dyDescent="0.3">
      <c r="A27" s="3" t="s">
        <v>3134</v>
      </c>
      <c r="B27" s="3" t="s">
        <v>3135</v>
      </c>
      <c r="C27" s="3" t="str" cm="1">
        <f t="array" ref="C2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7" s="3" t="s">
        <v>3136</v>
      </c>
      <c r="E27" s="44">
        <v>108</v>
      </c>
      <c r="F27" s="6" t="s">
        <v>6819</v>
      </c>
      <c r="G27" s="43">
        <v>5.4</v>
      </c>
    </row>
    <row r="28" spans="1:7" x14ac:dyDescent="0.3">
      <c r="A28" s="3" t="s">
        <v>3179</v>
      </c>
      <c r="B28" s="3" t="s">
        <v>3180</v>
      </c>
      <c r="C28" s="3" t="str" cm="1">
        <f t="array" ref="C2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8" s="3" t="s">
        <v>3071</v>
      </c>
      <c r="E28" s="44">
        <v>151</v>
      </c>
      <c r="F28" s="6" t="s">
        <v>6822</v>
      </c>
      <c r="G28" s="43">
        <v>7.5500000000000007</v>
      </c>
    </row>
    <row r="29" spans="1:7" x14ac:dyDescent="0.3">
      <c r="A29" s="3" t="s">
        <v>4094</v>
      </c>
      <c r="B29" s="3" t="s">
        <v>4095</v>
      </c>
      <c r="C29" s="3" t="str" cm="1">
        <f t="array" ref="C2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9" s="3" t="s">
        <v>3069</v>
      </c>
      <c r="E29" s="44">
        <v>208</v>
      </c>
      <c r="F29" s="6" t="s">
        <v>6817</v>
      </c>
      <c r="G29" s="43">
        <v>10.4</v>
      </c>
    </row>
    <row r="30" spans="1:7" x14ac:dyDescent="0.3">
      <c r="A30" s="3" t="s">
        <v>4062</v>
      </c>
      <c r="B30" s="3" t="s">
        <v>4063</v>
      </c>
      <c r="C30" s="3" t="str" cm="1">
        <f t="array" ref="C3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0" s="3" t="s">
        <v>3071</v>
      </c>
      <c r="E30" s="44">
        <v>122</v>
      </c>
      <c r="F30" s="6" t="s">
        <v>6822</v>
      </c>
      <c r="G30" s="43">
        <v>6.1000000000000005</v>
      </c>
    </row>
    <row r="31" spans="1:7" x14ac:dyDescent="0.3">
      <c r="A31" s="3" t="s">
        <v>3116</v>
      </c>
      <c r="B31" s="3" t="s">
        <v>3117</v>
      </c>
      <c r="C31" s="3" t="str" cm="1">
        <f t="array" ref="C3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1" s="3" t="s">
        <v>3073</v>
      </c>
      <c r="E31" s="44">
        <v>91</v>
      </c>
      <c r="F31" s="6" t="s">
        <v>6813</v>
      </c>
      <c r="G31" s="43">
        <v>4.55</v>
      </c>
    </row>
    <row r="32" spans="1:7" x14ac:dyDescent="0.3">
      <c r="A32" s="3" t="s">
        <v>3096</v>
      </c>
      <c r="B32" s="3" t="s">
        <v>3097</v>
      </c>
      <c r="C32" s="3" t="str" cm="1">
        <f t="array" ref="C3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2" s="3" t="s">
        <v>3067</v>
      </c>
      <c r="E32" s="44">
        <v>233</v>
      </c>
      <c r="F32" s="6" t="s">
        <v>6815</v>
      </c>
      <c r="G32" s="43">
        <v>11.65</v>
      </c>
    </row>
    <row r="33" spans="1:7" x14ac:dyDescent="0.3">
      <c r="A33" s="3" t="s">
        <v>3701</v>
      </c>
      <c r="B33" s="3" t="s">
        <v>3702</v>
      </c>
      <c r="C33" s="3" t="str" cm="1">
        <f t="array" ref="C3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3" s="3" t="s">
        <v>3075</v>
      </c>
      <c r="E33" s="44">
        <v>58</v>
      </c>
      <c r="F33" s="6" t="s">
        <v>6820</v>
      </c>
      <c r="G33" s="43">
        <v>2.9000000000000004</v>
      </c>
    </row>
    <row r="34" spans="1:7" x14ac:dyDescent="0.3">
      <c r="A34" s="3" t="s">
        <v>3841</v>
      </c>
      <c r="B34" s="3" t="s">
        <v>3842</v>
      </c>
      <c r="C34" s="3" t="str" cm="1">
        <f t="array" ref="C3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4" s="3" t="s">
        <v>3067</v>
      </c>
      <c r="E34" s="44">
        <v>47</v>
      </c>
      <c r="F34" s="6" t="s">
        <v>6815</v>
      </c>
      <c r="G34" s="43">
        <v>2.35</v>
      </c>
    </row>
    <row r="35" spans="1:7" x14ac:dyDescent="0.3">
      <c r="A35" s="3" t="s">
        <v>3777</v>
      </c>
      <c r="B35" s="3" t="s">
        <v>3778</v>
      </c>
      <c r="C35" s="3" t="str" cm="1">
        <f t="array" ref="C3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5" s="3" t="s">
        <v>3068</v>
      </c>
      <c r="E35" s="44">
        <v>163</v>
      </c>
      <c r="F35" s="6" t="s">
        <v>6818</v>
      </c>
      <c r="G35" s="43">
        <v>8.15</v>
      </c>
    </row>
    <row r="36" spans="1:7" x14ac:dyDescent="0.3">
      <c r="A36" s="3" t="s">
        <v>3733</v>
      </c>
      <c r="B36" s="3" t="s">
        <v>3734</v>
      </c>
      <c r="C36" s="3" t="str" cm="1">
        <f t="array" ref="C3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6" s="3" t="s">
        <v>3065</v>
      </c>
      <c r="E36" s="44">
        <v>264</v>
      </c>
      <c r="F36" s="6" t="s">
        <v>6816</v>
      </c>
      <c r="G36" s="43">
        <v>13.200000000000001</v>
      </c>
    </row>
    <row r="37" spans="1:7" x14ac:dyDescent="0.3">
      <c r="A37" s="3" t="s">
        <v>3807</v>
      </c>
      <c r="B37" s="3" t="s">
        <v>3808</v>
      </c>
      <c r="C37" s="3" t="str" cm="1">
        <f t="array" ref="C3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7" s="3" t="s">
        <v>3065</v>
      </c>
      <c r="E37" s="44">
        <v>55</v>
      </c>
      <c r="F37" s="6" t="s">
        <v>6816</v>
      </c>
      <c r="G37" s="43">
        <v>2.75</v>
      </c>
    </row>
    <row r="38" spans="1:7" x14ac:dyDescent="0.3">
      <c r="A38" s="3" t="s">
        <v>3118</v>
      </c>
      <c r="B38" s="3" t="s">
        <v>3119</v>
      </c>
      <c r="C38" s="3" t="str" cm="1">
        <f t="array" ref="C3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8" s="3" t="s">
        <v>3067</v>
      </c>
      <c r="E38" s="44">
        <v>187</v>
      </c>
      <c r="F38" s="6" t="s">
        <v>6815</v>
      </c>
      <c r="G38" s="43">
        <v>9.35</v>
      </c>
    </row>
    <row r="39" spans="1:7" x14ac:dyDescent="0.3">
      <c r="A39" s="3" t="s">
        <v>3739</v>
      </c>
      <c r="B39" s="3" t="s">
        <v>3740</v>
      </c>
      <c r="C39" s="3" t="str" cm="1">
        <f t="array" ref="C3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9" s="3" t="s">
        <v>3069</v>
      </c>
      <c r="E39" s="44">
        <v>108</v>
      </c>
      <c r="F39" s="6" t="s">
        <v>6817</v>
      </c>
      <c r="G39" s="43">
        <v>5.4</v>
      </c>
    </row>
    <row r="40" spans="1:7" x14ac:dyDescent="0.3">
      <c r="A40" s="3" t="s">
        <v>3975</v>
      </c>
      <c r="B40" s="3" t="s">
        <v>3976</v>
      </c>
      <c r="C40" s="3" t="str" cm="1">
        <f t="array" ref="C4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0" s="3" t="s">
        <v>3067</v>
      </c>
      <c r="E40" s="44">
        <v>215</v>
      </c>
      <c r="F40" s="6" t="s">
        <v>6815</v>
      </c>
      <c r="G40" s="43">
        <v>10.75</v>
      </c>
    </row>
    <row r="41" spans="1:7" x14ac:dyDescent="0.3">
      <c r="A41" s="3" t="s">
        <v>4019</v>
      </c>
      <c r="B41" s="3" t="s">
        <v>4020</v>
      </c>
      <c r="C41" s="3" t="str" cm="1">
        <f t="array" ref="C4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1" s="3" t="s">
        <v>3074</v>
      </c>
      <c r="E41" s="44">
        <v>252</v>
      </c>
      <c r="F41" s="6" t="s">
        <v>6813</v>
      </c>
      <c r="G41" s="43">
        <v>12.600000000000001</v>
      </c>
    </row>
    <row r="42" spans="1:7" x14ac:dyDescent="0.3">
      <c r="A42" s="3" t="s">
        <v>3613</v>
      </c>
      <c r="B42" s="3" t="s">
        <v>3614</v>
      </c>
      <c r="C42" s="3" t="str" cm="1">
        <f t="array" ref="C4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2" s="3" t="s">
        <v>3067</v>
      </c>
      <c r="E42" s="44">
        <v>133</v>
      </c>
      <c r="F42" s="6" t="s">
        <v>6815</v>
      </c>
      <c r="G42" s="43">
        <v>6.65</v>
      </c>
    </row>
    <row r="43" spans="1:7" x14ac:dyDescent="0.3">
      <c r="A43" s="3" t="s">
        <v>3855</v>
      </c>
      <c r="B43" s="3" t="s">
        <v>3856</v>
      </c>
      <c r="C43" s="3" t="str" cm="1">
        <f t="array" ref="C4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3" s="3" t="s">
        <v>3152</v>
      </c>
      <c r="E43" s="44">
        <v>99</v>
      </c>
      <c r="F43" s="6" t="s">
        <v>6819</v>
      </c>
      <c r="G43" s="43">
        <v>4.95</v>
      </c>
    </row>
    <row r="44" spans="1:7" x14ac:dyDescent="0.3">
      <c r="A44" s="3" t="s">
        <v>3939</v>
      </c>
      <c r="B44" s="3" t="s">
        <v>3940</v>
      </c>
      <c r="C44" s="3" t="str" cm="1">
        <f t="array" ref="C4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4" s="3" t="s">
        <v>3073</v>
      </c>
      <c r="E44" s="44">
        <v>112</v>
      </c>
      <c r="F44" s="6" t="s">
        <v>6813</v>
      </c>
      <c r="G44" s="43">
        <v>5.6000000000000005</v>
      </c>
    </row>
    <row r="45" spans="1:7" x14ac:dyDescent="0.3">
      <c r="A45" s="3" t="s">
        <v>4092</v>
      </c>
      <c r="B45" s="3" t="s">
        <v>4093</v>
      </c>
      <c r="C45" s="3" t="str" cm="1">
        <f t="array" ref="C4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5" s="3" t="s">
        <v>3071</v>
      </c>
      <c r="E45" s="44">
        <v>230</v>
      </c>
      <c r="F45" s="6" t="s">
        <v>6822</v>
      </c>
      <c r="G45" s="43">
        <v>11.5</v>
      </c>
    </row>
    <row r="46" spans="1:7" x14ac:dyDescent="0.3">
      <c r="A46" s="3" t="s">
        <v>3879</v>
      </c>
      <c r="B46" s="3" t="s">
        <v>3880</v>
      </c>
      <c r="C46" s="3" t="str" cm="1">
        <f t="array" ref="C4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6" s="3" t="s">
        <v>3067</v>
      </c>
      <c r="E46" s="44">
        <v>177</v>
      </c>
      <c r="F46" s="6" t="s">
        <v>6815</v>
      </c>
      <c r="G46" s="43">
        <v>8.85</v>
      </c>
    </row>
    <row r="47" spans="1:7" x14ac:dyDescent="0.3">
      <c r="A47" s="3" t="s">
        <v>3969</v>
      </c>
      <c r="B47" s="3" t="s">
        <v>3970</v>
      </c>
      <c r="C47" s="3" t="str" cm="1">
        <f t="array" ref="C4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7" s="3" t="s">
        <v>3074</v>
      </c>
      <c r="E47" s="44">
        <v>222</v>
      </c>
      <c r="F47" s="6" t="s">
        <v>6813</v>
      </c>
      <c r="G47" s="43">
        <v>11.100000000000001</v>
      </c>
    </row>
    <row r="48" spans="1:7" x14ac:dyDescent="0.3">
      <c r="A48" s="3" t="s">
        <v>3122</v>
      </c>
      <c r="B48" s="3" t="s">
        <v>3123</v>
      </c>
      <c r="C48" s="3" t="str" cm="1">
        <f t="array" ref="C4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8" s="3" t="s">
        <v>3067</v>
      </c>
      <c r="E48" s="44">
        <v>174</v>
      </c>
      <c r="F48" s="6" t="s">
        <v>6815</v>
      </c>
      <c r="G48" s="43">
        <v>8.7000000000000011</v>
      </c>
    </row>
    <row r="49" spans="1:7" x14ac:dyDescent="0.3">
      <c r="A49" s="3" t="s">
        <v>3431</v>
      </c>
      <c r="B49" s="3" t="s">
        <v>3432</v>
      </c>
      <c r="C49" s="3" t="str" cm="1">
        <f t="array" ref="C4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9" s="3" t="s">
        <v>3067</v>
      </c>
      <c r="E49" s="44">
        <v>252</v>
      </c>
      <c r="F49" s="6" t="s">
        <v>6815</v>
      </c>
      <c r="G49" s="43">
        <v>12.600000000000001</v>
      </c>
    </row>
    <row r="50" spans="1:7" x14ac:dyDescent="0.3">
      <c r="A50" s="3" t="s">
        <v>3371</v>
      </c>
      <c r="B50" s="3" t="s">
        <v>3372</v>
      </c>
      <c r="C50" s="3" t="str" cm="1">
        <f t="array" ref="C5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0" s="3" t="s">
        <v>3067</v>
      </c>
      <c r="E50" s="44">
        <v>273.25</v>
      </c>
      <c r="F50" s="6" t="s">
        <v>6815</v>
      </c>
      <c r="G50" s="43">
        <v>13.662500000000001</v>
      </c>
    </row>
    <row r="51" spans="1:7" x14ac:dyDescent="0.3">
      <c r="A51" s="3" t="s">
        <v>4104</v>
      </c>
      <c r="B51" s="3" t="s">
        <v>4105</v>
      </c>
      <c r="C51" s="3" t="str" cm="1">
        <f t="array" ref="C5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51" s="3" t="s">
        <v>3074</v>
      </c>
      <c r="E51" s="44">
        <v>72</v>
      </c>
      <c r="F51" s="6" t="s">
        <v>6813</v>
      </c>
      <c r="G51" s="43">
        <v>3.6</v>
      </c>
    </row>
    <row r="52" spans="1:7" x14ac:dyDescent="0.3">
      <c r="A52" s="3" t="s">
        <v>3991</v>
      </c>
      <c r="B52" s="3" t="s">
        <v>3992</v>
      </c>
      <c r="C52" s="3" t="str" cm="1">
        <f t="array" ref="C5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2" s="3" t="s">
        <v>3067</v>
      </c>
      <c r="E52" s="44">
        <v>75</v>
      </c>
      <c r="F52" s="6" t="s">
        <v>6815</v>
      </c>
      <c r="G52" s="43">
        <v>3.75</v>
      </c>
    </row>
    <row r="53" spans="1:7" x14ac:dyDescent="0.3">
      <c r="A53" s="3" t="s">
        <v>3279</v>
      </c>
      <c r="B53" s="3" t="s">
        <v>3280</v>
      </c>
      <c r="C53" s="3" t="str" cm="1">
        <f t="array" ref="C5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3" s="3" t="s">
        <v>3067</v>
      </c>
      <c r="E53" s="44">
        <v>46</v>
      </c>
      <c r="F53" s="6" t="s">
        <v>6815</v>
      </c>
      <c r="G53" s="43">
        <v>2.3000000000000003</v>
      </c>
    </row>
    <row r="54" spans="1:7" x14ac:dyDescent="0.3">
      <c r="A54" s="3" t="s">
        <v>3687</v>
      </c>
      <c r="B54" s="3" t="s">
        <v>3688</v>
      </c>
      <c r="C54" s="3" t="str" cm="1">
        <f t="array" ref="C5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54" s="3" t="s">
        <v>3152</v>
      </c>
      <c r="E54" s="44">
        <v>203</v>
      </c>
      <c r="F54" s="6" t="s">
        <v>6819</v>
      </c>
      <c r="G54" s="43">
        <v>10.15</v>
      </c>
    </row>
    <row r="55" spans="1:7" x14ac:dyDescent="0.3">
      <c r="A55" s="3" t="s">
        <v>3731</v>
      </c>
      <c r="B55" s="3" t="s">
        <v>3732</v>
      </c>
      <c r="C55" s="3" t="str" cm="1">
        <f t="array" ref="C5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55" s="3" t="s">
        <v>3071</v>
      </c>
      <c r="E55" s="44">
        <v>73</v>
      </c>
      <c r="F55" s="6" t="s">
        <v>6822</v>
      </c>
      <c r="G55" s="43">
        <v>3.6500000000000004</v>
      </c>
    </row>
    <row r="56" spans="1:7" x14ac:dyDescent="0.3">
      <c r="A56" s="3" t="s">
        <v>3132</v>
      </c>
      <c r="B56" s="3" t="s">
        <v>3133</v>
      </c>
      <c r="C56" s="3" t="str" cm="1">
        <f t="array" ref="C5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56" s="3" t="s">
        <v>3068</v>
      </c>
      <c r="E56" s="44">
        <v>73</v>
      </c>
      <c r="F56" s="6" t="s">
        <v>6818</v>
      </c>
      <c r="G56" s="43">
        <v>3.6500000000000004</v>
      </c>
    </row>
    <row r="57" spans="1:7" x14ac:dyDescent="0.3">
      <c r="A57" s="3" t="s">
        <v>3829</v>
      </c>
      <c r="B57" s="3" t="s">
        <v>3830</v>
      </c>
      <c r="C57" s="3" t="str" cm="1">
        <f t="array" ref="C5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7" s="3" t="s">
        <v>3067</v>
      </c>
      <c r="E57" s="44">
        <v>289</v>
      </c>
      <c r="F57" s="6" t="s">
        <v>6815</v>
      </c>
      <c r="G57" s="43">
        <v>14.450000000000001</v>
      </c>
    </row>
    <row r="58" spans="1:7" x14ac:dyDescent="0.3">
      <c r="A58" s="3" t="s">
        <v>3267</v>
      </c>
      <c r="B58" s="3" t="s">
        <v>3268</v>
      </c>
      <c r="C58" s="3" t="str" cm="1">
        <f t="array" ref="C5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8" s="3" t="s">
        <v>3067</v>
      </c>
      <c r="E58" s="44">
        <v>124</v>
      </c>
      <c r="F58" s="6" t="s">
        <v>6815</v>
      </c>
      <c r="G58" s="43">
        <v>6.2</v>
      </c>
    </row>
    <row r="59" spans="1:7" x14ac:dyDescent="0.3">
      <c r="A59" s="3" t="s">
        <v>3937</v>
      </c>
      <c r="B59" s="3" t="s">
        <v>3938</v>
      </c>
      <c r="C59" s="3" t="str" cm="1">
        <f t="array" ref="C5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59" s="3" t="s">
        <v>3071</v>
      </c>
      <c r="E59" s="44">
        <v>47</v>
      </c>
      <c r="F59" s="6" t="s">
        <v>6822</v>
      </c>
      <c r="G59" s="43">
        <v>2.35</v>
      </c>
    </row>
    <row r="60" spans="1:7" x14ac:dyDescent="0.3">
      <c r="A60" s="3" t="s">
        <v>3899</v>
      </c>
      <c r="B60" s="3" t="s">
        <v>3900</v>
      </c>
      <c r="C60" s="3" t="str" cm="1">
        <f t="array" ref="C6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60" s="3" t="s">
        <v>3070</v>
      </c>
      <c r="E60" s="44">
        <v>157</v>
      </c>
      <c r="F60" s="6" t="s">
        <v>6812</v>
      </c>
      <c r="G60" s="43">
        <v>7.8500000000000005</v>
      </c>
    </row>
    <row r="61" spans="1:7" x14ac:dyDescent="0.3">
      <c r="A61" s="3" t="s">
        <v>3639</v>
      </c>
      <c r="B61" s="3" t="s">
        <v>3640</v>
      </c>
      <c r="C61" s="3" t="str" cm="1">
        <f t="array" ref="C6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61" s="3" t="s">
        <v>3067</v>
      </c>
      <c r="E61" s="44">
        <v>273</v>
      </c>
      <c r="F61" s="6" t="s">
        <v>6815</v>
      </c>
      <c r="G61" s="43">
        <v>13.65</v>
      </c>
    </row>
    <row r="62" spans="1:7" x14ac:dyDescent="0.3">
      <c r="A62" s="3" t="s">
        <v>3631</v>
      </c>
      <c r="B62" s="3" t="s">
        <v>3632</v>
      </c>
      <c r="C62" s="3" t="str" cm="1">
        <f t="array" ref="C6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62" s="3" t="s">
        <v>3073</v>
      </c>
      <c r="E62" s="44">
        <v>52</v>
      </c>
      <c r="F62" s="6" t="s">
        <v>6813</v>
      </c>
      <c r="G62" s="43">
        <v>2.6</v>
      </c>
    </row>
    <row r="63" spans="1:7" x14ac:dyDescent="0.3">
      <c r="A63" s="3" t="s">
        <v>3599</v>
      </c>
      <c r="B63" s="3" t="s">
        <v>3600</v>
      </c>
      <c r="C63" s="3" t="str" cm="1">
        <f t="array" ref="C6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63" s="3" t="s">
        <v>3067</v>
      </c>
      <c r="E63" s="44">
        <v>135</v>
      </c>
      <c r="F63" s="6" t="s">
        <v>6815</v>
      </c>
      <c r="G63" s="43">
        <v>6.75</v>
      </c>
    </row>
    <row r="64" spans="1:7" x14ac:dyDescent="0.3">
      <c r="A64" s="3" t="s">
        <v>3367</v>
      </c>
      <c r="B64" s="3" t="s">
        <v>3368</v>
      </c>
      <c r="C64" s="3" t="str" cm="1">
        <f t="array" ref="C6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64" s="3" t="s">
        <v>3067</v>
      </c>
      <c r="E64" s="44">
        <v>154.22999999999999</v>
      </c>
      <c r="F64" s="6" t="s">
        <v>6815</v>
      </c>
      <c r="G64" s="43">
        <v>7.7115</v>
      </c>
    </row>
    <row r="65" spans="1:7" x14ac:dyDescent="0.3">
      <c r="A65" s="3" t="s">
        <v>3553</v>
      </c>
      <c r="B65" s="3" t="s">
        <v>3554</v>
      </c>
      <c r="C65" s="3" t="str" cm="1">
        <f t="array" ref="C6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65" s="3" t="s">
        <v>3067</v>
      </c>
      <c r="E65" s="44">
        <v>215.63</v>
      </c>
      <c r="F65" s="6" t="s">
        <v>6815</v>
      </c>
      <c r="G65" s="43">
        <v>10.781500000000001</v>
      </c>
    </row>
    <row r="66" spans="1:7" x14ac:dyDescent="0.3">
      <c r="A66" s="3" t="s">
        <v>3691</v>
      </c>
      <c r="B66" s="3" t="s">
        <v>3692</v>
      </c>
      <c r="C66" s="3" t="str" cm="1">
        <f t="array" ref="C6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66" s="3" t="s">
        <v>3068</v>
      </c>
      <c r="E66" s="44">
        <v>221</v>
      </c>
      <c r="F66" s="6" t="s">
        <v>6818</v>
      </c>
      <c r="G66" s="43">
        <v>11.05</v>
      </c>
    </row>
    <row r="67" spans="1:7" x14ac:dyDescent="0.3">
      <c r="A67" s="3" t="s">
        <v>4100</v>
      </c>
      <c r="B67" s="3" t="s">
        <v>4101</v>
      </c>
      <c r="C67" s="3" t="str" cm="1">
        <f t="array" ref="C6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67" s="3" t="s">
        <v>3136</v>
      </c>
      <c r="E67" s="44">
        <v>60</v>
      </c>
      <c r="F67" s="6" t="s">
        <v>6819</v>
      </c>
      <c r="G67" s="43">
        <v>3</v>
      </c>
    </row>
    <row r="68" spans="1:7" x14ac:dyDescent="0.3">
      <c r="A68" s="3" t="s">
        <v>3817</v>
      </c>
      <c r="B68" s="3" t="s">
        <v>3818</v>
      </c>
      <c r="C68" s="3" t="str" cm="1">
        <f t="array" ref="C6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68" s="3" t="s">
        <v>3070</v>
      </c>
      <c r="E68" s="44">
        <v>172</v>
      </c>
      <c r="F68" s="6" t="s">
        <v>6812</v>
      </c>
      <c r="G68" s="43">
        <v>8.6</v>
      </c>
    </row>
    <row r="69" spans="1:7" x14ac:dyDescent="0.3">
      <c r="A69" s="3" t="s">
        <v>3661</v>
      </c>
      <c r="B69" s="3" t="s">
        <v>3662</v>
      </c>
      <c r="C69" s="3" t="str" cm="1">
        <f t="array" ref="C6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69" s="3" t="s">
        <v>3067</v>
      </c>
      <c r="E69" s="44">
        <v>101</v>
      </c>
      <c r="F69" s="6" t="s">
        <v>6815</v>
      </c>
      <c r="G69" s="43">
        <v>5.0500000000000007</v>
      </c>
    </row>
    <row r="70" spans="1:7" x14ac:dyDescent="0.3">
      <c r="A70" s="3" t="s">
        <v>3655</v>
      </c>
      <c r="B70" s="3" t="s">
        <v>3656</v>
      </c>
      <c r="C70" s="3" t="str" cm="1">
        <f t="array" ref="C7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70" s="3" t="s">
        <v>3071</v>
      </c>
      <c r="E70" s="44">
        <v>208</v>
      </c>
      <c r="F70" s="6" t="s">
        <v>6822</v>
      </c>
      <c r="G70" s="43">
        <v>10.4</v>
      </c>
    </row>
    <row r="71" spans="1:7" x14ac:dyDescent="0.3">
      <c r="A71" s="3" t="s">
        <v>3985</v>
      </c>
      <c r="B71" s="3" t="s">
        <v>3986</v>
      </c>
      <c r="C71" s="3" t="str" cm="1">
        <f t="array" ref="C7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71" s="3" t="s">
        <v>3067</v>
      </c>
      <c r="E71" s="44">
        <v>125</v>
      </c>
      <c r="F71" s="6" t="s">
        <v>6815</v>
      </c>
      <c r="G71" s="43">
        <v>6.25</v>
      </c>
    </row>
    <row r="72" spans="1:7" x14ac:dyDescent="0.3">
      <c r="A72" s="3" t="s">
        <v>3719</v>
      </c>
      <c r="B72" s="3" t="s">
        <v>3720</v>
      </c>
      <c r="C72" s="3" t="str" cm="1">
        <f t="array" ref="C7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72" s="3" t="s">
        <v>3067</v>
      </c>
      <c r="E72" s="44">
        <v>240</v>
      </c>
      <c r="F72" s="6" t="s">
        <v>6815</v>
      </c>
      <c r="G72" s="43">
        <v>12</v>
      </c>
    </row>
    <row r="73" spans="1:7" x14ac:dyDescent="0.3">
      <c r="A73" s="3" t="s">
        <v>3193</v>
      </c>
      <c r="B73" s="3" t="s">
        <v>3194</v>
      </c>
      <c r="C73" s="3" t="str" cm="1">
        <f t="array" ref="C7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73" s="3" t="s">
        <v>3065</v>
      </c>
      <c r="E73" s="44">
        <v>151</v>
      </c>
      <c r="F73" s="6" t="s">
        <v>6816</v>
      </c>
      <c r="G73" s="43">
        <v>7.5500000000000007</v>
      </c>
    </row>
    <row r="74" spans="1:7" x14ac:dyDescent="0.3">
      <c r="A74" s="3" t="s">
        <v>3531</v>
      </c>
      <c r="B74" s="3" t="s">
        <v>3532</v>
      </c>
      <c r="C74" s="3" t="str" cm="1">
        <f t="array" ref="C7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74" s="3" t="s">
        <v>3067</v>
      </c>
      <c r="E74" s="44">
        <v>295</v>
      </c>
      <c r="F74" s="6" t="s">
        <v>6815</v>
      </c>
      <c r="G74" s="43">
        <v>14.75</v>
      </c>
    </row>
    <row r="75" spans="1:7" x14ac:dyDescent="0.3">
      <c r="A75" s="3" t="s">
        <v>3573</v>
      </c>
      <c r="B75" s="3" t="s">
        <v>3574</v>
      </c>
      <c r="C75" s="3" t="str" cm="1">
        <f t="array" ref="C7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75" s="3" t="s">
        <v>3066</v>
      </c>
      <c r="E75" s="44">
        <v>165</v>
      </c>
      <c r="F75" s="6" t="s">
        <v>6814</v>
      </c>
      <c r="G75" s="43">
        <v>8.25</v>
      </c>
    </row>
    <row r="76" spans="1:7" x14ac:dyDescent="0.3">
      <c r="A76" s="3" t="s">
        <v>3287</v>
      </c>
      <c r="B76" s="3" t="s">
        <v>3288</v>
      </c>
      <c r="C76" s="3" t="str" cm="1">
        <f t="array" ref="C7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76" s="3" t="s">
        <v>3072</v>
      </c>
      <c r="E76" s="44">
        <v>76</v>
      </c>
      <c r="F76" s="6" t="s">
        <v>6813</v>
      </c>
      <c r="G76" s="43">
        <v>3.8000000000000003</v>
      </c>
    </row>
    <row r="77" spans="1:7" x14ac:dyDescent="0.3">
      <c r="A77" s="3" t="s">
        <v>3697</v>
      </c>
      <c r="B77" s="3" t="s">
        <v>3698</v>
      </c>
      <c r="C77" s="3" t="str" cm="1">
        <f t="array" ref="C7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77" s="3" t="s">
        <v>3069</v>
      </c>
      <c r="E77" s="44">
        <v>49</v>
      </c>
      <c r="F77" s="6" t="s">
        <v>6817</v>
      </c>
      <c r="G77" s="43">
        <v>2.4500000000000002</v>
      </c>
    </row>
    <row r="78" spans="1:7" x14ac:dyDescent="0.3">
      <c r="A78" s="3" t="s">
        <v>3341</v>
      </c>
      <c r="B78" s="3" t="s">
        <v>3342</v>
      </c>
      <c r="C78" s="3" t="str" cm="1">
        <f t="array" ref="C7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78" s="3" t="s">
        <v>3069</v>
      </c>
      <c r="E78" s="44">
        <v>187.59</v>
      </c>
      <c r="F78" s="6" t="s">
        <v>6817</v>
      </c>
      <c r="G78" s="43">
        <v>9.3795000000000002</v>
      </c>
    </row>
    <row r="79" spans="1:7" x14ac:dyDescent="0.3">
      <c r="A79" s="3" t="s">
        <v>3605</v>
      </c>
      <c r="B79" s="3" t="s">
        <v>3606</v>
      </c>
      <c r="C79" s="3" t="str" cm="1">
        <f t="array" ref="C7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79" s="3" t="s">
        <v>3067</v>
      </c>
      <c r="E79" s="44">
        <v>40</v>
      </c>
      <c r="F79" s="6" t="s">
        <v>6815</v>
      </c>
      <c r="G79" s="43">
        <v>2</v>
      </c>
    </row>
    <row r="80" spans="1:7" x14ac:dyDescent="0.3">
      <c r="A80" s="3" t="s">
        <v>3347</v>
      </c>
      <c r="B80" s="3" t="s">
        <v>3348</v>
      </c>
      <c r="C80" s="3" t="str" cm="1">
        <f t="array" ref="C8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80" s="3" t="s">
        <v>3152</v>
      </c>
      <c r="E80" s="44">
        <v>246.29</v>
      </c>
      <c r="F80" s="6" t="s">
        <v>6819</v>
      </c>
      <c r="G80" s="43">
        <v>12.314500000000001</v>
      </c>
    </row>
    <row r="81" spans="1:7" x14ac:dyDescent="0.3">
      <c r="A81" s="3" t="s">
        <v>3929</v>
      </c>
      <c r="B81" s="3" t="s">
        <v>3930</v>
      </c>
      <c r="C81" s="3" t="str" cm="1">
        <f t="array" ref="C8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81" s="3" t="s">
        <v>3067</v>
      </c>
      <c r="E81" s="44">
        <v>245</v>
      </c>
      <c r="F81" s="6" t="s">
        <v>6815</v>
      </c>
      <c r="G81" s="43">
        <v>12.25</v>
      </c>
    </row>
    <row r="82" spans="1:7" x14ac:dyDescent="0.3">
      <c r="A82" s="3" t="s">
        <v>3479</v>
      </c>
      <c r="B82" s="3" t="s">
        <v>3480</v>
      </c>
      <c r="C82" s="3" t="str" cm="1">
        <f t="array" ref="C8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82" s="3" t="s">
        <v>3075</v>
      </c>
      <c r="E82" s="44">
        <v>152</v>
      </c>
      <c r="F82" s="6" t="s">
        <v>6820</v>
      </c>
      <c r="G82" s="43">
        <v>7.6000000000000005</v>
      </c>
    </row>
    <row r="83" spans="1:7" x14ac:dyDescent="0.3">
      <c r="A83" s="3" t="s">
        <v>3931</v>
      </c>
      <c r="B83" s="3" t="s">
        <v>3932</v>
      </c>
      <c r="C83" s="3" t="str" cm="1">
        <f t="array" ref="C8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83" s="3" t="s">
        <v>3067</v>
      </c>
      <c r="E83" s="44">
        <v>288</v>
      </c>
      <c r="F83" s="6" t="s">
        <v>6815</v>
      </c>
      <c r="G83" s="43">
        <v>14.4</v>
      </c>
    </row>
    <row r="84" spans="1:7" x14ac:dyDescent="0.3">
      <c r="A84" s="3" t="s">
        <v>3993</v>
      </c>
      <c r="B84" s="3" t="s">
        <v>3994</v>
      </c>
      <c r="C84" s="3" t="str" cm="1">
        <f t="array" ref="C8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84" s="3" t="s">
        <v>3067</v>
      </c>
      <c r="E84" s="44">
        <v>264</v>
      </c>
      <c r="F84" s="6" t="s">
        <v>6815</v>
      </c>
      <c r="G84" s="43">
        <v>13.200000000000001</v>
      </c>
    </row>
    <row r="85" spans="1:7" x14ac:dyDescent="0.3">
      <c r="A85" s="3" t="s">
        <v>3104</v>
      </c>
      <c r="B85" s="3" t="s">
        <v>3105</v>
      </c>
      <c r="C85" s="3" t="str" cm="1">
        <f t="array" ref="C8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85" s="3" t="s">
        <v>3069</v>
      </c>
      <c r="E85" s="44">
        <v>267</v>
      </c>
      <c r="F85" s="6" t="s">
        <v>6817</v>
      </c>
      <c r="G85" s="43">
        <v>13.350000000000001</v>
      </c>
    </row>
    <row r="86" spans="1:7" x14ac:dyDescent="0.3">
      <c r="A86" s="3" t="s">
        <v>3915</v>
      </c>
      <c r="B86" s="3" t="s">
        <v>3916</v>
      </c>
      <c r="C86" s="3" t="str" cm="1">
        <f t="array" ref="C8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86" s="3" t="s">
        <v>3066</v>
      </c>
      <c r="E86" s="44">
        <v>297</v>
      </c>
      <c r="F86" s="6" t="s">
        <v>6814</v>
      </c>
      <c r="G86" s="43">
        <v>14.850000000000001</v>
      </c>
    </row>
    <row r="87" spans="1:7" x14ac:dyDescent="0.3">
      <c r="A87" s="3" t="s">
        <v>3567</v>
      </c>
      <c r="B87" s="3" t="s">
        <v>3568</v>
      </c>
      <c r="C87" s="3" t="str" cm="1">
        <f t="array" ref="C8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87" s="3" t="s">
        <v>3067</v>
      </c>
      <c r="E87" s="44">
        <v>74</v>
      </c>
      <c r="F87" s="6" t="s">
        <v>6815</v>
      </c>
      <c r="G87" s="43">
        <v>3.7</v>
      </c>
    </row>
    <row r="88" spans="1:7" x14ac:dyDescent="0.3">
      <c r="A88" s="3" t="s">
        <v>3911</v>
      </c>
      <c r="B88" s="3" t="s">
        <v>3912</v>
      </c>
      <c r="C88" s="3" t="str" cm="1">
        <f t="array" ref="C8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88" s="3" t="s">
        <v>3071</v>
      </c>
      <c r="E88" s="44">
        <v>153</v>
      </c>
      <c r="F88" s="6" t="s">
        <v>6822</v>
      </c>
      <c r="G88" s="43">
        <v>7.65</v>
      </c>
    </row>
    <row r="89" spans="1:7" x14ac:dyDescent="0.3">
      <c r="A89" s="3" t="s">
        <v>3473</v>
      </c>
      <c r="B89" s="3" t="s">
        <v>3474</v>
      </c>
      <c r="C89" s="3" t="str" cm="1">
        <f t="array" ref="C8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89" s="3" t="s">
        <v>3069</v>
      </c>
      <c r="E89" s="44">
        <v>156</v>
      </c>
      <c r="F89" s="6" t="s">
        <v>6817</v>
      </c>
      <c r="G89" s="43">
        <v>7.8000000000000007</v>
      </c>
    </row>
    <row r="90" spans="1:7" x14ac:dyDescent="0.3">
      <c r="A90" s="3" t="s">
        <v>3150</v>
      </c>
      <c r="B90" s="3" t="s">
        <v>3151</v>
      </c>
      <c r="C90" s="3" t="str" cm="1">
        <f t="array" ref="C9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90" s="3" t="s">
        <v>3152</v>
      </c>
      <c r="E90" s="44">
        <v>69</v>
      </c>
      <c r="F90" s="6" t="s">
        <v>6819</v>
      </c>
      <c r="G90" s="43">
        <v>3.45</v>
      </c>
    </row>
    <row r="91" spans="1:7" x14ac:dyDescent="0.3">
      <c r="A91" s="3" t="s">
        <v>3351</v>
      </c>
      <c r="B91" s="3" t="s">
        <v>3352</v>
      </c>
      <c r="C91" s="3" t="str" cm="1">
        <f t="array" ref="C9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91" s="3" t="s">
        <v>3070</v>
      </c>
      <c r="E91" s="44">
        <v>202</v>
      </c>
      <c r="F91" s="6" t="s">
        <v>6812</v>
      </c>
      <c r="G91" s="43">
        <v>10.100000000000001</v>
      </c>
    </row>
    <row r="92" spans="1:7" x14ac:dyDescent="0.3">
      <c r="A92" s="3" t="s">
        <v>3295</v>
      </c>
      <c r="B92" s="3" t="s">
        <v>3296</v>
      </c>
      <c r="C92" s="3" t="str" cm="1">
        <f t="array" ref="C9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92" s="3" t="s">
        <v>3145</v>
      </c>
      <c r="E92" s="44">
        <v>161</v>
      </c>
      <c r="F92" s="6" t="s">
        <v>6819</v>
      </c>
      <c r="G92" s="43">
        <v>8.0500000000000007</v>
      </c>
    </row>
    <row r="93" spans="1:7" x14ac:dyDescent="0.3">
      <c r="A93" s="3" t="s">
        <v>3427</v>
      </c>
      <c r="B93" s="3" t="s">
        <v>3428</v>
      </c>
      <c r="C93" s="3" t="str" cm="1">
        <f t="array" ref="C9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93" s="3" t="s">
        <v>3074</v>
      </c>
      <c r="E93" s="44">
        <v>51</v>
      </c>
      <c r="F93" s="6" t="s">
        <v>6813</v>
      </c>
      <c r="G93" s="43">
        <v>2.5500000000000003</v>
      </c>
    </row>
    <row r="94" spans="1:7" x14ac:dyDescent="0.3">
      <c r="A94" s="3" t="s">
        <v>3977</v>
      </c>
      <c r="B94" s="3" t="s">
        <v>3978</v>
      </c>
      <c r="C94" s="3" t="str" cm="1">
        <f t="array" ref="C9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94" s="3" t="s">
        <v>3067</v>
      </c>
      <c r="E94" s="44">
        <v>221</v>
      </c>
      <c r="F94" s="6" t="s">
        <v>6815</v>
      </c>
      <c r="G94" s="43">
        <v>11.05</v>
      </c>
    </row>
    <row r="95" spans="1:7" x14ac:dyDescent="0.3">
      <c r="A95" s="3" t="s">
        <v>3289</v>
      </c>
      <c r="B95" s="3" t="s">
        <v>3290</v>
      </c>
      <c r="C95" s="3" t="str" cm="1">
        <f t="array" ref="C9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95" s="3" t="s">
        <v>3145</v>
      </c>
      <c r="E95" s="44">
        <v>130</v>
      </c>
      <c r="F95" s="6" t="s">
        <v>6819</v>
      </c>
      <c r="G95" s="43">
        <v>6.5</v>
      </c>
    </row>
    <row r="96" spans="1:7" x14ac:dyDescent="0.3">
      <c r="A96" s="3" t="s">
        <v>4044</v>
      </c>
      <c r="B96" s="3" t="s">
        <v>4045</v>
      </c>
      <c r="C96" s="3" t="str" cm="1">
        <f t="array" ref="C9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96" s="3" t="s">
        <v>3068</v>
      </c>
      <c r="E96" s="44">
        <v>233</v>
      </c>
      <c r="F96" s="6" t="s">
        <v>6818</v>
      </c>
      <c r="G96" s="43">
        <v>11.65</v>
      </c>
    </row>
    <row r="97" spans="1:7" x14ac:dyDescent="0.3">
      <c r="A97" s="3" t="s">
        <v>3581</v>
      </c>
      <c r="B97" s="3" t="s">
        <v>3582</v>
      </c>
      <c r="C97" s="3" t="str" cm="1">
        <f t="array" ref="C9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97" s="3" t="s">
        <v>3074</v>
      </c>
      <c r="E97" s="44">
        <v>79</v>
      </c>
      <c r="F97" s="6" t="s">
        <v>6813</v>
      </c>
      <c r="G97" s="43">
        <v>3.95</v>
      </c>
    </row>
    <row r="98" spans="1:7" x14ac:dyDescent="0.3">
      <c r="A98" s="3" t="s">
        <v>3835</v>
      </c>
      <c r="B98" s="3" t="s">
        <v>3836</v>
      </c>
      <c r="C98" s="3" t="str" cm="1">
        <f t="array" ref="C9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98" s="3" t="s">
        <v>3067</v>
      </c>
      <c r="E98" s="44">
        <v>241</v>
      </c>
      <c r="F98" s="6" t="s">
        <v>6815</v>
      </c>
      <c r="G98" s="43">
        <v>12.05</v>
      </c>
    </row>
    <row r="99" spans="1:7" x14ac:dyDescent="0.3">
      <c r="A99" s="3" t="s">
        <v>3555</v>
      </c>
      <c r="B99" s="3" t="s">
        <v>3556</v>
      </c>
      <c r="C99" s="3" t="str" cm="1">
        <f t="array" ref="C9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99" s="3" t="s">
        <v>3067</v>
      </c>
      <c r="E99" s="44">
        <v>131.41</v>
      </c>
      <c r="F99" s="6" t="s">
        <v>6815</v>
      </c>
      <c r="G99" s="43">
        <v>6.5705</v>
      </c>
    </row>
    <row r="100" spans="1:7" x14ac:dyDescent="0.3">
      <c r="A100" s="3" t="s">
        <v>3831</v>
      </c>
      <c r="B100" s="3" t="s">
        <v>3832</v>
      </c>
      <c r="C100" s="3" t="str" cm="1">
        <f t="array" ref="C10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00" s="3" t="s">
        <v>3067</v>
      </c>
      <c r="E100" s="44">
        <v>222</v>
      </c>
      <c r="F100" s="6" t="s">
        <v>6815</v>
      </c>
      <c r="G100" s="43">
        <v>11.100000000000001</v>
      </c>
    </row>
    <row r="101" spans="1:7" x14ac:dyDescent="0.3">
      <c r="A101" s="3" t="s">
        <v>3779</v>
      </c>
      <c r="B101" s="3" t="s">
        <v>3780</v>
      </c>
      <c r="C101" s="3" t="str" cm="1">
        <f t="array" ref="C10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01" s="3" t="s">
        <v>3067</v>
      </c>
      <c r="E101" s="44">
        <v>169</v>
      </c>
      <c r="F101" s="6" t="s">
        <v>6815</v>
      </c>
      <c r="G101" s="43">
        <v>8.4500000000000011</v>
      </c>
    </row>
    <row r="102" spans="1:7" x14ac:dyDescent="0.3">
      <c r="A102" s="3" t="s">
        <v>3197</v>
      </c>
      <c r="B102" s="3" t="s">
        <v>3198</v>
      </c>
      <c r="C102" s="3" t="str" cm="1">
        <f t="array" ref="C10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02" s="3" t="s">
        <v>3069</v>
      </c>
      <c r="E102" s="44">
        <v>141</v>
      </c>
      <c r="F102" s="6" t="s">
        <v>6817</v>
      </c>
      <c r="G102" s="43">
        <v>7.0500000000000007</v>
      </c>
    </row>
    <row r="103" spans="1:7" x14ac:dyDescent="0.3">
      <c r="A103" s="3" t="s">
        <v>3257</v>
      </c>
      <c r="B103" s="3" t="s">
        <v>3258</v>
      </c>
      <c r="C103" s="3" t="str" cm="1">
        <f t="array" ref="C10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03" s="3" t="s">
        <v>3068</v>
      </c>
      <c r="E103" s="44">
        <v>136</v>
      </c>
      <c r="F103" s="6" t="s">
        <v>6818</v>
      </c>
      <c r="G103" s="43">
        <v>6.8000000000000007</v>
      </c>
    </row>
    <row r="104" spans="1:7" x14ac:dyDescent="0.3">
      <c r="A104" s="3" t="s">
        <v>3569</v>
      </c>
      <c r="B104" s="3" t="s">
        <v>3570</v>
      </c>
      <c r="C104" s="3" t="str" cm="1">
        <f t="array" ref="C10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04" s="3" t="s">
        <v>3070</v>
      </c>
      <c r="E104" s="44">
        <v>95</v>
      </c>
      <c r="F104" s="6" t="s">
        <v>6812</v>
      </c>
      <c r="G104" s="43">
        <v>4.75</v>
      </c>
    </row>
    <row r="105" spans="1:7" x14ac:dyDescent="0.3">
      <c r="A105" s="3" t="s">
        <v>3889</v>
      </c>
      <c r="B105" s="3" t="s">
        <v>3890</v>
      </c>
      <c r="C105" s="3" t="str" cm="1">
        <f t="array" ref="C10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05" s="3" t="s">
        <v>3067</v>
      </c>
      <c r="E105" s="44">
        <v>145</v>
      </c>
      <c r="F105" s="6" t="s">
        <v>6815</v>
      </c>
      <c r="G105" s="43">
        <v>7.25</v>
      </c>
    </row>
    <row r="106" spans="1:7" x14ac:dyDescent="0.3">
      <c r="A106" s="3" t="s">
        <v>3683</v>
      </c>
      <c r="B106" s="3" t="s">
        <v>3684</v>
      </c>
      <c r="C106" s="3" t="str" cm="1">
        <f t="array" ref="C10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06" s="3" t="s">
        <v>3067</v>
      </c>
      <c r="E106" s="44">
        <v>208</v>
      </c>
      <c r="F106" s="6" t="s">
        <v>6815</v>
      </c>
      <c r="G106" s="43">
        <v>10.4</v>
      </c>
    </row>
    <row r="107" spans="1:7" x14ac:dyDescent="0.3">
      <c r="A107" s="3" t="s">
        <v>3291</v>
      </c>
      <c r="B107" s="3" t="s">
        <v>3292</v>
      </c>
      <c r="C107" s="3" t="str" cm="1">
        <f t="array" ref="C10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07" s="3" t="s">
        <v>3069</v>
      </c>
      <c r="E107" s="44">
        <v>46</v>
      </c>
      <c r="F107" s="6" t="s">
        <v>6817</v>
      </c>
      <c r="G107" s="43">
        <v>2.3000000000000003</v>
      </c>
    </row>
    <row r="108" spans="1:7" x14ac:dyDescent="0.3">
      <c r="A108" s="3" t="s">
        <v>4040</v>
      </c>
      <c r="B108" s="3" t="s">
        <v>4041</v>
      </c>
      <c r="C108" s="3" t="str" cm="1">
        <f t="array" ref="C10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08" s="3" t="s">
        <v>3067</v>
      </c>
      <c r="E108" s="44">
        <v>116</v>
      </c>
      <c r="F108" s="6" t="s">
        <v>6815</v>
      </c>
      <c r="G108" s="43">
        <v>5.8000000000000007</v>
      </c>
    </row>
    <row r="109" spans="1:7" x14ac:dyDescent="0.3">
      <c r="A109" s="3" t="s">
        <v>3207</v>
      </c>
      <c r="B109" s="3" t="s">
        <v>3208</v>
      </c>
      <c r="C109" s="3" t="str" cm="1">
        <f t="array" ref="C10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09" s="3" t="s">
        <v>3067</v>
      </c>
      <c r="E109" s="44">
        <v>40</v>
      </c>
      <c r="F109" s="6" t="s">
        <v>6815</v>
      </c>
      <c r="G109" s="43">
        <v>2</v>
      </c>
    </row>
    <row r="110" spans="1:7" x14ac:dyDescent="0.3">
      <c r="A110" s="3" t="s">
        <v>3927</v>
      </c>
      <c r="B110" s="3" t="s">
        <v>3928</v>
      </c>
      <c r="C110" s="3" t="str" cm="1">
        <f t="array" ref="C11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10" s="3" t="s">
        <v>3067</v>
      </c>
      <c r="E110" s="44">
        <v>257</v>
      </c>
      <c r="F110" s="6" t="s">
        <v>6815</v>
      </c>
      <c r="G110" s="43">
        <v>12.850000000000001</v>
      </c>
    </row>
    <row r="111" spans="1:7" x14ac:dyDescent="0.3">
      <c r="A111" s="3" t="s">
        <v>3283</v>
      </c>
      <c r="B111" s="3" t="s">
        <v>3284</v>
      </c>
      <c r="C111" s="3" t="str" cm="1">
        <f t="array" ref="C11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11" s="3" t="s">
        <v>3070</v>
      </c>
      <c r="E111" s="44">
        <v>262</v>
      </c>
      <c r="F111" s="6" t="s">
        <v>6812</v>
      </c>
      <c r="G111" s="43">
        <v>13.100000000000001</v>
      </c>
    </row>
    <row r="112" spans="1:7" x14ac:dyDescent="0.3">
      <c r="A112" s="3" t="s">
        <v>4086</v>
      </c>
      <c r="B112" s="3" t="s">
        <v>4087</v>
      </c>
      <c r="C112" s="3" t="str" cm="1">
        <f t="array" ref="C11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12" s="3" t="s">
        <v>3067</v>
      </c>
      <c r="E112" s="44">
        <v>155</v>
      </c>
      <c r="F112" s="6" t="s">
        <v>6815</v>
      </c>
      <c r="G112" s="43">
        <v>7.75</v>
      </c>
    </row>
    <row r="113" spans="1:7" x14ac:dyDescent="0.3">
      <c r="A113" s="3" t="s">
        <v>3857</v>
      </c>
      <c r="B113" s="3" t="s">
        <v>3858</v>
      </c>
      <c r="C113" s="3" t="str" cm="1">
        <f t="array" ref="C11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13" s="3" t="s">
        <v>3072</v>
      </c>
      <c r="E113" s="44">
        <v>270</v>
      </c>
      <c r="F113" s="6" t="s">
        <v>6813</v>
      </c>
      <c r="G113" s="43">
        <v>13.5</v>
      </c>
    </row>
    <row r="114" spans="1:7" x14ac:dyDescent="0.3">
      <c r="A114" s="3" t="s">
        <v>3625</v>
      </c>
      <c r="B114" s="3" t="s">
        <v>3626</v>
      </c>
      <c r="C114" s="3" t="str" cm="1">
        <f t="array" ref="C11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14" s="3" t="s">
        <v>3071</v>
      </c>
      <c r="E114" s="44">
        <v>160</v>
      </c>
      <c r="F114" s="6" t="s">
        <v>6822</v>
      </c>
      <c r="G114" s="43">
        <v>8</v>
      </c>
    </row>
    <row r="115" spans="1:7" x14ac:dyDescent="0.3">
      <c r="A115" s="3" t="s">
        <v>3102</v>
      </c>
      <c r="B115" s="3" t="s">
        <v>3103</v>
      </c>
      <c r="C115" s="3" t="str" cm="1">
        <f t="array" ref="C11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15" s="3" t="s">
        <v>3067</v>
      </c>
      <c r="E115" s="44">
        <v>77</v>
      </c>
      <c r="F115" s="6" t="s">
        <v>6815</v>
      </c>
      <c r="G115" s="43">
        <v>3.85</v>
      </c>
    </row>
    <row r="116" spans="1:7" x14ac:dyDescent="0.3">
      <c r="A116" s="3" t="s">
        <v>3093</v>
      </c>
      <c r="B116" s="3" t="s">
        <v>188</v>
      </c>
      <c r="C116" s="3" t="str" cm="1">
        <f t="array" ref="C11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16" s="3" t="s">
        <v>3067</v>
      </c>
      <c r="E116" s="44">
        <v>177</v>
      </c>
      <c r="F116" s="6" t="s">
        <v>6815</v>
      </c>
      <c r="G116" s="43">
        <v>8.85</v>
      </c>
    </row>
    <row r="117" spans="1:7" x14ac:dyDescent="0.3">
      <c r="A117" s="3" t="s">
        <v>3505</v>
      </c>
      <c r="B117" s="3" t="s">
        <v>3506</v>
      </c>
      <c r="C117" s="3" t="str" cm="1">
        <f t="array" ref="C11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17" s="3" t="s">
        <v>3067</v>
      </c>
      <c r="E117" s="44">
        <v>185.99</v>
      </c>
      <c r="F117" s="6" t="s">
        <v>6815</v>
      </c>
      <c r="G117" s="43">
        <v>9.2995000000000001</v>
      </c>
    </row>
    <row r="118" spans="1:7" x14ac:dyDescent="0.3">
      <c r="A118" s="3" t="s">
        <v>3419</v>
      </c>
      <c r="B118" s="3" t="s">
        <v>3420</v>
      </c>
      <c r="C118" s="3" t="str" cm="1">
        <f t="array" ref="C11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18" s="3" t="s">
        <v>3067</v>
      </c>
      <c r="E118" s="44">
        <v>88</v>
      </c>
      <c r="F118" s="6" t="s">
        <v>6815</v>
      </c>
      <c r="G118" s="43">
        <v>4.4000000000000004</v>
      </c>
    </row>
    <row r="119" spans="1:7" x14ac:dyDescent="0.3">
      <c r="A119" s="3" t="s">
        <v>3921</v>
      </c>
      <c r="B119" s="3" t="s">
        <v>3922</v>
      </c>
      <c r="C119" s="3" t="str" cm="1">
        <f t="array" ref="C11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19" s="3" t="s">
        <v>3067</v>
      </c>
      <c r="E119" s="44">
        <v>192</v>
      </c>
      <c r="F119" s="6" t="s">
        <v>6815</v>
      </c>
      <c r="G119" s="43">
        <v>9.6000000000000014</v>
      </c>
    </row>
    <row r="120" spans="1:7" x14ac:dyDescent="0.3">
      <c r="A120" s="3" t="s">
        <v>4106</v>
      </c>
      <c r="B120" s="3" t="s">
        <v>4107</v>
      </c>
      <c r="C120" s="3" t="str" cm="1">
        <f t="array" ref="C12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120" s="3" t="s">
        <v>3145</v>
      </c>
      <c r="E120" s="44">
        <v>42</v>
      </c>
      <c r="F120" s="6" t="s">
        <v>6819</v>
      </c>
      <c r="G120" s="43">
        <v>2.1</v>
      </c>
    </row>
    <row r="121" spans="1:7" x14ac:dyDescent="0.3">
      <c r="A121" s="3" t="s">
        <v>3681</v>
      </c>
      <c r="B121" s="3" t="s">
        <v>3682</v>
      </c>
      <c r="C121" s="3" t="str" cm="1">
        <f t="array" ref="C12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21" s="3" t="s">
        <v>3067</v>
      </c>
      <c r="E121" s="44">
        <v>76</v>
      </c>
      <c r="F121" s="6" t="s">
        <v>6815</v>
      </c>
      <c r="G121" s="43">
        <v>3.8000000000000003</v>
      </c>
    </row>
    <row r="122" spans="1:7" x14ac:dyDescent="0.3">
      <c r="A122" s="3" t="s">
        <v>3943</v>
      </c>
      <c r="B122" s="3" t="s">
        <v>3944</v>
      </c>
      <c r="C122" s="3" t="str" cm="1">
        <f t="array" ref="C12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22" s="3" t="s">
        <v>3152</v>
      </c>
      <c r="E122" s="44">
        <v>259</v>
      </c>
      <c r="F122" s="6" t="s">
        <v>6819</v>
      </c>
      <c r="G122" s="43">
        <v>12.950000000000001</v>
      </c>
    </row>
    <row r="123" spans="1:7" x14ac:dyDescent="0.3">
      <c r="A123" s="3" t="s">
        <v>3239</v>
      </c>
      <c r="B123" s="3" t="s">
        <v>3240</v>
      </c>
      <c r="C123" s="3" t="str" cm="1">
        <f t="array" ref="C12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23" s="3" t="s">
        <v>3152</v>
      </c>
      <c r="E123" s="44">
        <v>218</v>
      </c>
      <c r="F123" s="6" t="s">
        <v>6819</v>
      </c>
      <c r="G123" s="43">
        <v>10.9</v>
      </c>
    </row>
    <row r="124" spans="1:7" x14ac:dyDescent="0.3">
      <c r="A124" s="3" t="s">
        <v>3241</v>
      </c>
      <c r="B124" s="3" t="s">
        <v>3242</v>
      </c>
      <c r="C124" s="3" t="str" cm="1">
        <f t="array" ref="C12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24" s="3" t="s">
        <v>3067</v>
      </c>
      <c r="E124" s="44">
        <v>181</v>
      </c>
      <c r="F124" s="6" t="s">
        <v>6815</v>
      </c>
      <c r="G124" s="43">
        <v>9.0500000000000007</v>
      </c>
    </row>
    <row r="125" spans="1:7" x14ac:dyDescent="0.3">
      <c r="A125" s="3" t="s">
        <v>3823</v>
      </c>
      <c r="B125" s="3" t="s">
        <v>3824</v>
      </c>
      <c r="C125" s="3" t="str" cm="1">
        <f t="array" ref="C12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25" s="3" t="s">
        <v>3072</v>
      </c>
      <c r="E125" s="44">
        <v>206</v>
      </c>
      <c r="F125" s="6" t="s">
        <v>6813</v>
      </c>
      <c r="G125" s="43">
        <v>10.3</v>
      </c>
    </row>
    <row r="126" spans="1:7" x14ac:dyDescent="0.3">
      <c r="A126" s="3" t="s">
        <v>4033</v>
      </c>
      <c r="B126" s="3" t="s">
        <v>4034</v>
      </c>
      <c r="C126" s="3" t="str" cm="1">
        <f t="array" ref="C12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26" s="3" t="s">
        <v>3067</v>
      </c>
      <c r="E126" s="44">
        <v>238</v>
      </c>
      <c r="F126" s="6" t="s">
        <v>6815</v>
      </c>
      <c r="G126" s="43">
        <v>11.9</v>
      </c>
    </row>
    <row r="127" spans="1:7" x14ac:dyDescent="0.3">
      <c r="A127" s="3" t="s">
        <v>3965</v>
      </c>
      <c r="B127" s="3" t="s">
        <v>3966</v>
      </c>
      <c r="C127" s="3" t="str" cm="1">
        <f t="array" ref="C12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27" s="3" t="s">
        <v>3152</v>
      </c>
      <c r="E127" s="44">
        <v>158</v>
      </c>
      <c r="F127" s="6" t="s">
        <v>6819</v>
      </c>
      <c r="G127" s="43">
        <v>7.9</v>
      </c>
    </row>
    <row r="128" spans="1:7" x14ac:dyDescent="0.3">
      <c r="A128" s="3" t="s">
        <v>3507</v>
      </c>
      <c r="B128" s="3" t="s">
        <v>3508</v>
      </c>
      <c r="C128" s="3" t="str" cm="1">
        <f t="array" ref="C12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28" s="3" t="s">
        <v>3067</v>
      </c>
      <c r="E128" s="44">
        <v>223.99</v>
      </c>
      <c r="F128" s="6" t="s">
        <v>6815</v>
      </c>
      <c r="G128" s="43">
        <v>11.1995</v>
      </c>
    </row>
    <row r="129" spans="1:7" x14ac:dyDescent="0.3">
      <c r="A129" s="3" t="s">
        <v>3893</v>
      </c>
      <c r="B129" s="3" t="s">
        <v>3894</v>
      </c>
      <c r="C129" s="3" t="str" cm="1">
        <f t="array" ref="C12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29" s="3" t="s">
        <v>3152</v>
      </c>
      <c r="E129" s="44">
        <v>193</v>
      </c>
      <c r="F129" s="6" t="s">
        <v>6819</v>
      </c>
      <c r="G129" s="43">
        <v>9.65</v>
      </c>
    </row>
    <row r="130" spans="1:7" x14ac:dyDescent="0.3">
      <c r="A130" s="3" t="s">
        <v>3191</v>
      </c>
      <c r="B130" s="3" t="s">
        <v>3192</v>
      </c>
      <c r="C130" s="3" t="str" cm="1">
        <f t="array" ref="C13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30" s="3" t="s">
        <v>3136</v>
      </c>
      <c r="E130" s="44">
        <v>226</v>
      </c>
      <c r="F130" s="6" t="s">
        <v>6819</v>
      </c>
      <c r="G130" s="43">
        <v>11.3</v>
      </c>
    </row>
    <row r="131" spans="1:7" x14ac:dyDescent="0.3">
      <c r="A131" s="3" t="s">
        <v>3959</v>
      </c>
      <c r="B131" s="3" t="s">
        <v>3960</v>
      </c>
      <c r="C131" s="3" t="str" cm="1">
        <f t="array" ref="C13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131" s="3" t="s">
        <v>3145</v>
      </c>
      <c r="E131" s="44">
        <v>113</v>
      </c>
      <c r="F131" s="6" t="s">
        <v>6819</v>
      </c>
      <c r="G131" s="43">
        <v>5.65</v>
      </c>
    </row>
    <row r="132" spans="1:7" x14ac:dyDescent="0.3">
      <c r="A132" s="3" t="s">
        <v>3547</v>
      </c>
      <c r="B132" s="3" t="s">
        <v>3548</v>
      </c>
      <c r="C132" s="3" t="str" cm="1">
        <f t="array" ref="C13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32" s="3" t="s">
        <v>3067</v>
      </c>
      <c r="E132" s="44">
        <v>217</v>
      </c>
      <c r="F132" s="6" t="s">
        <v>6815</v>
      </c>
      <c r="G132" s="43">
        <v>10.850000000000001</v>
      </c>
    </row>
    <row r="133" spans="1:7" x14ac:dyDescent="0.3">
      <c r="A133" s="3" t="s">
        <v>3335</v>
      </c>
      <c r="B133" s="3" t="s">
        <v>3336</v>
      </c>
      <c r="C133" s="3" t="str" cm="1">
        <f t="array" ref="C13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33" s="3" t="s">
        <v>3073</v>
      </c>
      <c r="E133" s="44">
        <v>99</v>
      </c>
      <c r="F133" s="6" t="s">
        <v>6813</v>
      </c>
      <c r="G133" s="43">
        <v>4.95</v>
      </c>
    </row>
    <row r="134" spans="1:7" x14ac:dyDescent="0.3">
      <c r="A134" s="3" t="s">
        <v>3633</v>
      </c>
      <c r="B134" s="3" t="s">
        <v>3634</v>
      </c>
      <c r="C134" s="3" t="str" cm="1">
        <f t="array" ref="C13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34" s="3" t="s">
        <v>3075</v>
      </c>
      <c r="E134" s="44">
        <v>251</v>
      </c>
      <c r="F134" s="6" t="s">
        <v>6820</v>
      </c>
      <c r="G134" s="43">
        <v>12.55</v>
      </c>
    </row>
    <row r="135" spans="1:7" x14ac:dyDescent="0.3">
      <c r="A135" s="3" t="s">
        <v>3745</v>
      </c>
      <c r="B135" s="3" t="s">
        <v>3746</v>
      </c>
      <c r="C135" s="3" t="str" cm="1">
        <f t="array" ref="C13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35" s="3" t="s">
        <v>3067</v>
      </c>
      <c r="E135" s="44">
        <v>65</v>
      </c>
      <c r="F135" s="6" t="s">
        <v>6815</v>
      </c>
      <c r="G135" s="43">
        <v>3.25</v>
      </c>
    </row>
    <row r="136" spans="1:7" x14ac:dyDescent="0.3">
      <c r="A136" s="3" t="s">
        <v>3769</v>
      </c>
      <c r="B136" s="3" t="s">
        <v>3770</v>
      </c>
      <c r="C136" s="3" t="str" cm="1">
        <f t="array" ref="C13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136" s="3" t="s">
        <v>3076</v>
      </c>
      <c r="E136" s="44">
        <v>226</v>
      </c>
      <c r="F136" s="6" t="s">
        <v>6821</v>
      </c>
      <c r="G136" s="43">
        <v>11.3</v>
      </c>
    </row>
    <row r="137" spans="1:7" x14ac:dyDescent="0.3">
      <c r="A137" s="3" t="s">
        <v>3609</v>
      </c>
      <c r="B137" s="3" t="s">
        <v>3610</v>
      </c>
      <c r="C137" s="3" t="str" cm="1">
        <f t="array" ref="C13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37" s="3" t="s">
        <v>3067</v>
      </c>
      <c r="E137" s="44">
        <v>260.77</v>
      </c>
      <c r="F137" s="6" t="s">
        <v>6815</v>
      </c>
      <c r="G137" s="43">
        <v>13.038499999999999</v>
      </c>
    </row>
    <row r="138" spans="1:7" x14ac:dyDescent="0.3">
      <c r="A138" s="3" t="s">
        <v>3953</v>
      </c>
      <c r="B138" s="3" t="s">
        <v>3954</v>
      </c>
      <c r="C138" s="3" t="str" cm="1">
        <f t="array" ref="C13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38" s="3" t="s">
        <v>3071</v>
      </c>
      <c r="E138" s="44">
        <v>231</v>
      </c>
      <c r="F138" s="6" t="s">
        <v>6822</v>
      </c>
      <c r="G138" s="43">
        <v>11.55</v>
      </c>
    </row>
    <row r="139" spans="1:7" x14ac:dyDescent="0.3">
      <c r="A139" s="3" t="s">
        <v>3523</v>
      </c>
      <c r="B139" s="3" t="s">
        <v>3524</v>
      </c>
      <c r="C139" s="3" t="str" cm="1">
        <f t="array" ref="C13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139" s="3" t="s">
        <v>3076</v>
      </c>
      <c r="E139" s="44">
        <v>88.98</v>
      </c>
      <c r="F139" s="6" t="s">
        <v>6821</v>
      </c>
      <c r="G139" s="43">
        <v>4.4490000000000007</v>
      </c>
    </row>
    <row r="140" spans="1:7" x14ac:dyDescent="0.3">
      <c r="A140" s="3" t="s">
        <v>3387</v>
      </c>
      <c r="B140" s="3" t="s">
        <v>3388</v>
      </c>
      <c r="C140" s="3" t="str" cm="1">
        <f t="array" ref="C14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40" s="3" t="s">
        <v>3069</v>
      </c>
      <c r="E140" s="44">
        <v>95.48</v>
      </c>
      <c r="F140" s="6" t="s">
        <v>6817</v>
      </c>
      <c r="G140" s="43">
        <v>4.774</v>
      </c>
    </row>
    <row r="141" spans="1:7" x14ac:dyDescent="0.3">
      <c r="A141" s="3" t="s">
        <v>3451</v>
      </c>
      <c r="B141" s="3" t="s">
        <v>3452</v>
      </c>
      <c r="C141" s="3" t="str" cm="1">
        <f t="array" ref="C14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41" s="3" t="s">
        <v>3067</v>
      </c>
      <c r="E141" s="44">
        <v>219</v>
      </c>
      <c r="F141" s="6" t="s">
        <v>6815</v>
      </c>
      <c r="G141" s="43">
        <v>10.950000000000001</v>
      </c>
    </row>
    <row r="142" spans="1:7" x14ac:dyDescent="0.3">
      <c r="A142" s="3" t="s">
        <v>4050</v>
      </c>
      <c r="B142" s="3" t="s">
        <v>4051</v>
      </c>
      <c r="C142" s="3" t="str" cm="1">
        <f t="array" ref="C14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42" s="3" t="s">
        <v>3071</v>
      </c>
      <c r="E142" s="44">
        <v>103</v>
      </c>
      <c r="F142" s="6" t="s">
        <v>6822</v>
      </c>
      <c r="G142" s="43">
        <v>5.15</v>
      </c>
    </row>
    <row r="143" spans="1:7" x14ac:dyDescent="0.3">
      <c r="A143" s="3" t="s">
        <v>3535</v>
      </c>
      <c r="B143" s="3" t="s">
        <v>3536</v>
      </c>
      <c r="C143" s="3" t="str" cm="1">
        <f t="array" ref="C14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43" s="3" t="s">
        <v>3067</v>
      </c>
      <c r="E143" s="44">
        <v>283</v>
      </c>
      <c r="F143" s="6" t="s">
        <v>6815</v>
      </c>
      <c r="G143" s="43">
        <v>14.15</v>
      </c>
    </row>
    <row r="144" spans="1:7" x14ac:dyDescent="0.3">
      <c r="A144" s="3" t="s">
        <v>3493</v>
      </c>
      <c r="B144" s="3" t="s">
        <v>3494</v>
      </c>
      <c r="C144" s="3" t="str" cm="1">
        <f t="array" ref="C14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44" s="3" t="s">
        <v>3067</v>
      </c>
      <c r="E144" s="44">
        <v>57</v>
      </c>
      <c r="F144" s="6" t="s">
        <v>6815</v>
      </c>
      <c r="G144" s="43">
        <v>2.85</v>
      </c>
    </row>
    <row r="145" spans="1:7" x14ac:dyDescent="0.3">
      <c r="A145" s="3" t="s">
        <v>3885</v>
      </c>
      <c r="B145" s="3" t="s">
        <v>3886</v>
      </c>
      <c r="C145" s="3" t="str" cm="1">
        <f t="array" ref="C14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45" s="3" t="s">
        <v>3067</v>
      </c>
      <c r="E145" s="44">
        <v>166</v>
      </c>
      <c r="F145" s="6" t="s">
        <v>6815</v>
      </c>
      <c r="G145" s="43">
        <v>8.3000000000000007</v>
      </c>
    </row>
    <row r="146" spans="1:7" x14ac:dyDescent="0.3">
      <c r="A146" s="3" t="s">
        <v>3157</v>
      </c>
      <c r="B146" s="3" t="s">
        <v>3158</v>
      </c>
      <c r="C146" s="3" t="str" cm="1">
        <f t="array" ref="C14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46" s="3" t="s">
        <v>3072</v>
      </c>
      <c r="E146" s="44">
        <v>231</v>
      </c>
      <c r="F146" s="6" t="s">
        <v>6813</v>
      </c>
      <c r="G146" s="43">
        <v>11.55</v>
      </c>
    </row>
    <row r="147" spans="1:7" x14ac:dyDescent="0.3">
      <c r="A147" s="3" t="s">
        <v>3148</v>
      </c>
      <c r="B147" s="3" t="s">
        <v>3149</v>
      </c>
      <c r="C147" s="3" t="str" cm="1">
        <f t="array" ref="C14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47" s="3" t="s">
        <v>3072</v>
      </c>
      <c r="E147" s="44">
        <v>130</v>
      </c>
      <c r="F147" s="6" t="s">
        <v>6813</v>
      </c>
      <c r="G147" s="43">
        <v>6.5</v>
      </c>
    </row>
    <row r="148" spans="1:7" x14ac:dyDescent="0.3">
      <c r="A148" s="3" t="s">
        <v>3933</v>
      </c>
      <c r="B148" s="3" t="s">
        <v>3934</v>
      </c>
      <c r="C148" s="3" t="str" cm="1">
        <f t="array" ref="C14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48" s="3" t="s">
        <v>3067</v>
      </c>
      <c r="E148" s="44">
        <v>107</v>
      </c>
      <c r="F148" s="6" t="s">
        <v>6815</v>
      </c>
      <c r="G148" s="43">
        <v>5.3500000000000005</v>
      </c>
    </row>
    <row r="149" spans="1:7" x14ac:dyDescent="0.3">
      <c r="A149" s="3" t="s">
        <v>3761</v>
      </c>
      <c r="B149" s="3" t="s">
        <v>3762</v>
      </c>
      <c r="C149" s="3" t="str" cm="1">
        <f t="array" ref="C14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49" s="3" t="s">
        <v>3068</v>
      </c>
      <c r="E149" s="44">
        <v>87</v>
      </c>
      <c r="F149" s="6" t="s">
        <v>6818</v>
      </c>
      <c r="G149" s="43">
        <v>4.3500000000000005</v>
      </c>
    </row>
    <row r="150" spans="1:7" x14ac:dyDescent="0.3">
      <c r="A150" s="3" t="s">
        <v>4029</v>
      </c>
      <c r="B150" s="3" t="s">
        <v>4030</v>
      </c>
      <c r="C150" s="3" t="str" cm="1">
        <f t="array" ref="C15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50" s="3" t="s">
        <v>3067</v>
      </c>
      <c r="E150" s="44">
        <v>276</v>
      </c>
      <c r="F150" s="6" t="s">
        <v>6815</v>
      </c>
      <c r="G150" s="43">
        <v>13.8</v>
      </c>
    </row>
    <row r="151" spans="1:7" x14ac:dyDescent="0.3">
      <c r="A151" s="3" t="s">
        <v>3753</v>
      </c>
      <c r="B151" s="3" t="s">
        <v>3754</v>
      </c>
      <c r="C151" s="3" t="str" cm="1">
        <f t="array" ref="C15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51" s="3" t="s">
        <v>3067</v>
      </c>
      <c r="E151" s="44">
        <v>203</v>
      </c>
      <c r="F151" s="6" t="s">
        <v>6815</v>
      </c>
      <c r="G151" s="43">
        <v>10.15</v>
      </c>
    </row>
    <row r="152" spans="1:7" x14ac:dyDescent="0.3">
      <c r="A152" s="3" t="s">
        <v>3445</v>
      </c>
      <c r="B152" s="3" t="s">
        <v>3446</v>
      </c>
      <c r="C152" s="3" t="str" cm="1">
        <f t="array" ref="C15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52" s="3" t="s">
        <v>3067</v>
      </c>
      <c r="E152" s="44">
        <v>92</v>
      </c>
      <c r="F152" s="6" t="s">
        <v>6815</v>
      </c>
      <c r="G152" s="43">
        <v>4.6000000000000005</v>
      </c>
    </row>
    <row r="153" spans="1:7" x14ac:dyDescent="0.3">
      <c r="A153" s="3" t="s">
        <v>3175</v>
      </c>
      <c r="B153" s="3" t="s">
        <v>3176</v>
      </c>
      <c r="C153" s="3" t="str" cm="1">
        <f t="array" ref="C15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53" s="3" t="s">
        <v>3071</v>
      </c>
      <c r="E153" s="44">
        <v>195</v>
      </c>
      <c r="F153" s="6" t="s">
        <v>6822</v>
      </c>
      <c r="G153" s="43">
        <v>9.75</v>
      </c>
    </row>
    <row r="154" spans="1:7" x14ac:dyDescent="0.3">
      <c r="A154" s="3" t="s">
        <v>3517</v>
      </c>
      <c r="B154" s="3" t="s">
        <v>3518</v>
      </c>
      <c r="C154" s="3" t="str" cm="1">
        <f t="array" ref="C15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54" s="3" t="s">
        <v>3072</v>
      </c>
      <c r="E154" s="44">
        <v>282.76</v>
      </c>
      <c r="F154" s="6" t="s">
        <v>6813</v>
      </c>
      <c r="G154" s="43">
        <v>14.138</v>
      </c>
    </row>
    <row r="155" spans="1:7" x14ac:dyDescent="0.3">
      <c r="A155" s="3" t="s">
        <v>3421</v>
      </c>
      <c r="B155" s="3" t="s">
        <v>3422</v>
      </c>
      <c r="C155" s="3" t="str" cm="1">
        <f t="array" ref="C15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55" s="3" t="s">
        <v>3067</v>
      </c>
      <c r="E155" s="44">
        <v>224</v>
      </c>
      <c r="F155" s="6" t="s">
        <v>6815</v>
      </c>
      <c r="G155" s="43">
        <v>11.200000000000001</v>
      </c>
    </row>
    <row r="156" spans="1:7" x14ac:dyDescent="0.3">
      <c r="A156" s="3" t="s">
        <v>3749</v>
      </c>
      <c r="B156" s="3" t="s">
        <v>3750</v>
      </c>
      <c r="C156" s="3" t="str" cm="1">
        <f t="array" ref="C15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56" s="3" t="s">
        <v>3067</v>
      </c>
      <c r="E156" s="44">
        <v>118</v>
      </c>
      <c r="F156" s="6" t="s">
        <v>6815</v>
      </c>
      <c r="G156" s="43">
        <v>5.9</v>
      </c>
    </row>
    <row r="157" spans="1:7" x14ac:dyDescent="0.3">
      <c r="A157" s="3" t="s">
        <v>3281</v>
      </c>
      <c r="B157" s="3" t="s">
        <v>3282</v>
      </c>
      <c r="C157" s="3" t="str" cm="1">
        <f t="array" ref="C15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57" s="3" t="s">
        <v>3067</v>
      </c>
      <c r="E157" s="44">
        <v>63</v>
      </c>
      <c r="F157" s="6" t="s">
        <v>6815</v>
      </c>
      <c r="G157" s="43">
        <v>3.1500000000000004</v>
      </c>
    </row>
    <row r="158" spans="1:7" x14ac:dyDescent="0.3">
      <c r="A158" s="3" t="s">
        <v>3597</v>
      </c>
      <c r="B158" s="3" t="s">
        <v>3598</v>
      </c>
      <c r="C158" s="3" t="str" cm="1">
        <f t="array" ref="C15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58" s="3" t="s">
        <v>3067</v>
      </c>
      <c r="E158" s="44">
        <v>43</v>
      </c>
      <c r="F158" s="6" t="s">
        <v>6815</v>
      </c>
      <c r="G158" s="43">
        <v>2.15</v>
      </c>
    </row>
    <row r="159" spans="1:7" x14ac:dyDescent="0.3">
      <c r="A159" s="3" t="s">
        <v>3615</v>
      </c>
      <c r="B159" s="3" t="s">
        <v>3616</v>
      </c>
      <c r="C159" s="3" t="str" cm="1">
        <f t="array" ref="C15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59" s="3" t="s">
        <v>3067</v>
      </c>
      <c r="E159" s="44">
        <v>299</v>
      </c>
      <c r="F159" s="6" t="s">
        <v>6815</v>
      </c>
      <c r="G159" s="43">
        <v>14.950000000000001</v>
      </c>
    </row>
    <row r="160" spans="1:7" x14ac:dyDescent="0.3">
      <c r="A160" s="3" t="s">
        <v>3809</v>
      </c>
      <c r="B160" s="3" t="s">
        <v>3810</v>
      </c>
      <c r="C160" s="3" t="str" cm="1">
        <f t="array" ref="C16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60" s="3" t="s">
        <v>3152</v>
      </c>
      <c r="E160" s="44">
        <v>227</v>
      </c>
      <c r="F160" s="6" t="s">
        <v>6819</v>
      </c>
      <c r="G160" s="43">
        <v>11.350000000000001</v>
      </c>
    </row>
    <row r="161" spans="1:7" x14ac:dyDescent="0.3">
      <c r="A161" s="3" t="s">
        <v>3429</v>
      </c>
      <c r="B161" s="3" t="s">
        <v>3430</v>
      </c>
      <c r="C161" s="3" t="str" cm="1">
        <f t="array" ref="C16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61" s="3" t="s">
        <v>3070</v>
      </c>
      <c r="E161" s="44">
        <v>174</v>
      </c>
      <c r="F161" s="6" t="s">
        <v>6812</v>
      </c>
      <c r="G161" s="43">
        <v>8.7000000000000011</v>
      </c>
    </row>
    <row r="162" spans="1:7" x14ac:dyDescent="0.3">
      <c r="A162" s="3" t="s">
        <v>3411</v>
      </c>
      <c r="B162" s="3" t="s">
        <v>3412</v>
      </c>
      <c r="C162" s="3" t="str" cm="1">
        <f t="array" ref="C16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62" s="3" t="s">
        <v>3067</v>
      </c>
      <c r="E162" s="44">
        <v>97</v>
      </c>
      <c r="F162" s="6" t="s">
        <v>6815</v>
      </c>
      <c r="G162" s="43">
        <v>4.8500000000000005</v>
      </c>
    </row>
    <row r="163" spans="1:7" x14ac:dyDescent="0.3">
      <c r="A163" s="3" t="s">
        <v>3895</v>
      </c>
      <c r="B163" s="3" t="s">
        <v>3896</v>
      </c>
      <c r="C163" s="3" t="str" cm="1">
        <f t="array" ref="C16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63" s="3" t="s">
        <v>3071</v>
      </c>
      <c r="E163" s="44">
        <v>157</v>
      </c>
      <c r="F163" s="6" t="s">
        <v>6822</v>
      </c>
      <c r="G163" s="43">
        <v>7.8500000000000005</v>
      </c>
    </row>
    <row r="164" spans="1:7" x14ac:dyDescent="0.3">
      <c r="A164" s="3" t="s">
        <v>4128</v>
      </c>
      <c r="B164" s="3" t="s">
        <v>4129</v>
      </c>
      <c r="C164" s="3" t="str" cm="1">
        <f t="array" ref="C16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64" s="3" t="s">
        <v>3065</v>
      </c>
      <c r="E164" s="44">
        <v>70</v>
      </c>
      <c r="F164" s="6" t="s">
        <v>6816</v>
      </c>
      <c r="G164" s="43">
        <v>3.5</v>
      </c>
    </row>
    <row r="165" spans="1:7" x14ac:dyDescent="0.3">
      <c r="A165" s="3" t="s">
        <v>3711</v>
      </c>
      <c r="B165" s="3" t="s">
        <v>3712</v>
      </c>
      <c r="C165" s="3" t="str" cm="1">
        <f t="array" ref="C16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65" s="3" t="s">
        <v>3067</v>
      </c>
      <c r="E165" s="44">
        <v>226</v>
      </c>
      <c r="F165" s="6" t="s">
        <v>6815</v>
      </c>
      <c r="G165" s="43">
        <v>11.3</v>
      </c>
    </row>
    <row r="166" spans="1:7" x14ac:dyDescent="0.3">
      <c r="A166" s="3" t="s">
        <v>3923</v>
      </c>
      <c r="B166" s="3" t="s">
        <v>3924</v>
      </c>
      <c r="C166" s="3" t="str" cm="1">
        <f t="array" ref="C16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66" s="3" t="s">
        <v>3067</v>
      </c>
      <c r="E166" s="44">
        <v>210</v>
      </c>
      <c r="F166" s="6" t="s">
        <v>6815</v>
      </c>
      <c r="G166" s="43">
        <v>10.5</v>
      </c>
    </row>
    <row r="167" spans="1:7" x14ac:dyDescent="0.3">
      <c r="A167" s="3" t="s">
        <v>3233</v>
      </c>
      <c r="B167" s="3" t="s">
        <v>3234</v>
      </c>
      <c r="C167" s="3" t="str" cm="1">
        <f t="array" ref="C16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67" s="3" t="s">
        <v>3152</v>
      </c>
      <c r="E167" s="44">
        <v>285</v>
      </c>
      <c r="F167" s="6" t="s">
        <v>6819</v>
      </c>
      <c r="G167" s="43">
        <v>14.25</v>
      </c>
    </row>
    <row r="168" spans="1:7" x14ac:dyDescent="0.3">
      <c r="A168" s="3" t="s">
        <v>3169</v>
      </c>
      <c r="B168" s="3" t="s">
        <v>3170</v>
      </c>
      <c r="C168" s="3" t="str" cm="1">
        <f t="array" ref="C16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68" s="3" t="s">
        <v>3067</v>
      </c>
      <c r="E168" s="44">
        <v>255</v>
      </c>
      <c r="F168" s="6" t="s">
        <v>6815</v>
      </c>
      <c r="G168" s="43">
        <v>12.75</v>
      </c>
    </row>
    <row r="169" spans="1:7" x14ac:dyDescent="0.3">
      <c r="A169" s="3" t="s">
        <v>3989</v>
      </c>
      <c r="B169" s="3" t="s">
        <v>3990</v>
      </c>
      <c r="C169" s="3" t="str" cm="1">
        <f t="array" ref="C16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69" s="3" t="s">
        <v>3067</v>
      </c>
      <c r="E169" s="44">
        <v>195</v>
      </c>
      <c r="F169" s="6" t="s">
        <v>6815</v>
      </c>
      <c r="G169" s="43">
        <v>9.75</v>
      </c>
    </row>
    <row r="170" spans="1:7" x14ac:dyDescent="0.3">
      <c r="A170" s="3" t="s">
        <v>3275</v>
      </c>
      <c r="B170" s="3" t="s">
        <v>3276</v>
      </c>
      <c r="C170" s="3" t="str" cm="1">
        <f t="array" ref="C17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70" s="3" t="s">
        <v>3067</v>
      </c>
      <c r="E170" s="44">
        <v>17</v>
      </c>
      <c r="F170" s="6" t="s">
        <v>6815</v>
      </c>
      <c r="G170" s="43">
        <v>8.5</v>
      </c>
    </row>
    <row r="171" spans="1:7" x14ac:dyDescent="0.3">
      <c r="A171" s="3" t="s">
        <v>3183</v>
      </c>
      <c r="B171" s="3" t="s">
        <v>3184</v>
      </c>
      <c r="C171" s="3" t="str" cm="1">
        <f t="array" ref="C17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171" s="3" t="s">
        <v>3145</v>
      </c>
      <c r="E171" s="44">
        <v>151</v>
      </c>
      <c r="F171" s="6" t="s">
        <v>6819</v>
      </c>
      <c r="G171" s="43">
        <v>7.5500000000000007</v>
      </c>
    </row>
    <row r="172" spans="1:7" x14ac:dyDescent="0.3">
      <c r="A172" s="3" t="s">
        <v>3513</v>
      </c>
      <c r="B172" s="3" t="s">
        <v>3514</v>
      </c>
      <c r="C172" s="3" t="str" cm="1">
        <f t="array" ref="C17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72" s="3" t="s">
        <v>3070</v>
      </c>
      <c r="E172" s="44">
        <v>246.51</v>
      </c>
      <c r="F172" s="6" t="s">
        <v>6812</v>
      </c>
      <c r="G172" s="43">
        <v>12.3255</v>
      </c>
    </row>
    <row r="173" spans="1:7" x14ac:dyDescent="0.3">
      <c r="A173" s="3" t="s">
        <v>3859</v>
      </c>
      <c r="B173" s="3" t="s">
        <v>3860</v>
      </c>
      <c r="C173" s="3" t="str" cm="1">
        <f t="array" ref="C17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73" s="3" t="s">
        <v>3065</v>
      </c>
      <c r="E173" s="44">
        <v>119</v>
      </c>
      <c r="F173" s="6" t="s">
        <v>6816</v>
      </c>
      <c r="G173" s="43">
        <v>5.95</v>
      </c>
    </row>
    <row r="174" spans="1:7" x14ac:dyDescent="0.3">
      <c r="A174" s="3" t="s">
        <v>3741</v>
      </c>
      <c r="B174" s="3" t="s">
        <v>3742</v>
      </c>
      <c r="C174" s="3" t="str" cm="1">
        <f t="array" ref="C17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74" s="3" t="s">
        <v>3067</v>
      </c>
      <c r="E174" s="44">
        <v>105</v>
      </c>
      <c r="F174" s="6" t="s">
        <v>6815</v>
      </c>
      <c r="G174" s="43">
        <v>5.25</v>
      </c>
    </row>
    <row r="175" spans="1:7" x14ac:dyDescent="0.3">
      <c r="A175" s="3" t="s">
        <v>3124</v>
      </c>
      <c r="B175" s="3" t="s">
        <v>3125</v>
      </c>
      <c r="C175" s="3" t="str" cm="1">
        <f t="array" ref="C17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75" s="3" t="s">
        <v>3067</v>
      </c>
      <c r="E175" s="44">
        <v>198</v>
      </c>
      <c r="F175" s="6" t="s">
        <v>6815</v>
      </c>
      <c r="G175" s="43">
        <v>9.9</v>
      </c>
    </row>
    <row r="176" spans="1:7" x14ac:dyDescent="0.3">
      <c r="A176" s="3" t="s">
        <v>4042</v>
      </c>
      <c r="B176" s="3" t="s">
        <v>4043</v>
      </c>
      <c r="C176" s="3" t="str" cm="1">
        <f t="array" ref="C17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76" s="3" t="s">
        <v>3067</v>
      </c>
      <c r="E176" s="44">
        <v>111</v>
      </c>
      <c r="F176" s="6" t="s">
        <v>6815</v>
      </c>
      <c r="G176" s="43">
        <v>5.5500000000000007</v>
      </c>
    </row>
    <row r="177" spans="1:7" x14ac:dyDescent="0.3">
      <c r="A177" s="3" t="s">
        <v>4090</v>
      </c>
      <c r="B177" s="3" t="s">
        <v>4091</v>
      </c>
      <c r="C177" s="3" t="str" cm="1">
        <f t="array" ref="C17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77" s="3" t="s">
        <v>3067</v>
      </c>
      <c r="E177" s="44">
        <v>246</v>
      </c>
      <c r="F177" s="6" t="s">
        <v>6815</v>
      </c>
      <c r="G177" s="43">
        <v>12.3</v>
      </c>
    </row>
    <row r="178" spans="1:7" x14ac:dyDescent="0.3">
      <c r="A178" s="3" t="s">
        <v>3641</v>
      </c>
      <c r="B178" s="3" t="s">
        <v>3642</v>
      </c>
      <c r="C178" s="3" t="str" cm="1">
        <f t="array" ref="C17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78" s="3" t="s">
        <v>3067</v>
      </c>
      <c r="E178" s="44">
        <v>109</v>
      </c>
      <c r="F178" s="6" t="s">
        <v>6815</v>
      </c>
      <c r="G178" s="43">
        <v>5.45</v>
      </c>
    </row>
    <row r="179" spans="1:7" x14ac:dyDescent="0.3">
      <c r="A179" s="3" t="s">
        <v>3163</v>
      </c>
      <c r="B179" s="3" t="s">
        <v>3164</v>
      </c>
      <c r="C179" s="3" t="str" cm="1">
        <f t="array" ref="C17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79" s="3" t="s">
        <v>3067</v>
      </c>
      <c r="E179" s="44">
        <v>171</v>
      </c>
      <c r="F179" s="6" t="s">
        <v>6815</v>
      </c>
      <c r="G179" s="43">
        <v>8.5500000000000007</v>
      </c>
    </row>
    <row r="180" spans="1:7" x14ac:dyDescent="0.3">
      <c r="A180" s="3" t="s">
        <v>3377</v>
      </c>
      <c r="B180" s="3" t="s">
        <v>3378</v>
      </c>
      <c r="C180" s="3" t="str" cm="1">
        <f t="array" ref="C18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80" s="3" t="s">
        <v>3074</v>
      </c>
      <c r="E180" s="44">
        <v>252</v>
      </c>
      <c r="F180" s="6" t="s">
        <v>6813</v>
      </c>
      <c r="G180" s="43">
        <v>12.600000000000001</v>
      </c>
    </row>
    <row r="181" spans="1:7" x14ac:dyDescent="0.3">
      <c r="A181" s="3" t="s">
        <v>3657</v>
      </c>
      <c r="B181" s="3" t="s">
        <v>3658</v>
      </c>
      <c r="C181" s="3" t="str" cm="1">
        <f t="array" ref="C18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81" s="3" t="s">
        <v>3073</v>
      </c>
      <c r="E181" s="44">
        <v>177</v>
      </c>
      <c r="F181" s="6" t="s">
        <v>6813</v>
      </c>
      <c r="G181" s="43">
        <v>8.85</v>
      </c>
    </row>
    <row r="182" spans="1:7" x14ac:dyDescent="0.3">
      <c r="A182" s="3" t="s">
        <v>3203</v>
      </c>
      <c r="B182" s="3" t="s">
        <v>3204</v>
      </c>
      <c r="C182" s="3" t="str" cm="1">
        <f t="array" ref="C18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82" s="3" t="s">
        <v>3072</v>
      </c>
      <c r="E182" s="44">
        <v>273</v>
      </c>
      <c r="F182" s="6" t="s">
        <v>6813</v>
      </c>
      <c r="G182" s="43">
        <v>13.65</v>
      </c>
    </row>
    <row r="183" spans="1:7" x14ac:dyDescent="0.3">
      <c r="A183" s="3" t="s">
        <v>4013</v>
      </c>
      <c r="B183" s="3" t="s">
        <v>4014</v>
      </c>
      <c r="C183" s="3" t="str" cm="1">
        <f t="array" ref="C18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183" s="3" t="s">
        <v>3076</v>
      </c>
      <c r="E183" s="44">
        <v>199</v>
      </c>
      <c r="F183" s="6" t="s">
        <v>6821</v>
      </c>
      <c r="G183" s="43">
        <v>9.9500000000000011</v>
      </c>
    </row>
    <row r="184" spans="1:7" x14ac:dyDescent="0.3">
      <c r="A184" s="3" t="s">
        <v>3401</v>
      </c>
      <c r="B184" s="3" t="s">
        <v>3402</v>
      </c>
      <c r="C184" s="3" t="str" cm="1">
        <f t="array" ref="C18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84" s="3" t="s">
        <v>3067</v>
      </c>
      <c r="E184" s="44">
        <v>113.1</v>
      </c>
      <c r="F184" s="6" t="s">
        <v>6815</v>
      </c>
      <c r="G184" s="43">
        <v>5.6550000000000002</v>
      </c>
    </row>
    <row r="185" spans="1:7" x14ac:dyDescent="0.3">
      <c r="A185" s="3" t="s">
        <v>4054</v>
      </c>
      <c r="B185" s="3" t="s">
        <v>4055</v>
      </c>
      <c r="C185" s="3" t="str" cm="1">
        <f t="array" ref="C18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85" s="3" t="s">
        <v>3066</v>
      </c>
      <c r="E185" s="44">
        <v>190</v>
      </c>
      <c r="F185" s="6" t="s">
        <v>6814</v>
      </c>
      <c r="G185" s="43">
        <v>9.5</v>
      </c>
    </row>
    <row r="186" spans="1:7" x14ac:dyDescent="0.3">
      <c r="A186" s="3" t="s">
        <v>3089</v>
      </c>
      <c r="B186" s="3" t="s">
        <v>3090</v>
      </c>
      <c r="C186" s="3" t="str" cm="1">
        <f t="array" ref="C18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86" s="3" t="s">
        <v>3067</v>
      </c>
      <c r="E186" s="44">
        <v>123</v>
      </c>
      <c r="F186" s="6" t="s">
        <v>6815</v>
      </c>
      <c r="G186" s="43">
        <v>6.15</v>
      </c>
    </row>
    <row r="187" spans="1:7" x14ac:dyDescent="0.3">
      <c r="A187" s="3" t="s">
        <v>3981</v>
      </c>
      <c r="B187" s="3" t="s">
        <v>3982</v>
      </c>
      <c r="C187" s="3" t="str" cm="1">
        <f t="array" ref="C18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87" s="3" t="s">
        <v>3067</v>
      </c>
      <c r="E187" s="44">
        <v>42</v>
      </c>
      <c r="F187" s="6" t="s">
        <v>6815</v>
      </c>
      <c r="G187" s="43">
        <v>2.1</v>
      </c>
    </row>
    <row r="188" spans="1:7" x14ac:dyDescent="0.3">
      <c r="A188" s="3" t="s">
        <v>4003</v>
      </c>
      <c r="B188" s="3" t="s">
        <v>4004</v>
      </c>
      <c r="C188" s="3" t="str" cm="1">
        <f t="array" ref="C18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88" s="3" t="s">
        <v>3066</v>
      </c>
      <c r="E188" s="44">
        <v>278</v>
      </c>
      <c r="F188" s="6" t="s">
        <v>6814</v>
      </c>
      <c r="G188" s="43">
        <v>13.9</v>
      </c>
    </row>
    <row r="189" spans="1:7" x14ac:dyDescent="0.3">
      <c r="A189" s="3" t="s">
        <v>3805</v>
      </c>
      <c r="B189" s="3" t="s">
        <v>3806</v>
      </c>
      <c r="C189" s="3" t="str" cm="1">
        <f t="array" ref="C18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89" s="3" t="s">
        <v>3067</v>
      </c>
      <c r="E189" s="44">
        <v>92</v>
      </c>
      <c r="F189" s="6" t="s">
        <v>6815</v>
      </c>
      <c r="G189" s="43">
        <v>4.6000000000000005</v>
      </c>
    </row>
    <row r="190" spans="1:7" x14ac:dyDescent="0.3">
      <c r="A190" s="3" t="s">
        <v>3171</v>
      </c>
      <c r="B190" s="3" t="s">
        <v>3172</v>
      </c>
      <c r="C190" s="3" t="str" cm="1">
        <f t="array" ref="C19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90" s="3" t="s">
        <v>3073</v>
      </c>
      <c r="E190" s="44">
        <v>246</v>
      </c>
      <c r="F190" s="6" t="s">
        <v>6813</v>
      </c>
      <c r="G190" s="43">
        <v>12.3</v>
      </c>
    </row>
    <row r="191" spans="1:7" x14ac:dyDescent="0.3">
      <c r="A191" s="3" t="s">
        <v>3271</v>
      </c>
      <c r="B191" s="3" t="s">
        <v>3272</v>
      </c>
      <c r="C191" s="3" t="str" cm="1">
        <f t="array" ref="C19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91" s="3" t="s">
        <v>3067</v>
      </c>
      <c r="E191" s="44">
        <v>272</v>
      </c>
      <c r="F191" s="6" t="s">
        <v>6815</v>
      </c>
      <c r="G191" s="43">
        <v>13.600000000000001</v>
      </c>
    </row>
    <row r="192" spans="1:7" x14ac:dyDescent="0.3">
      <c r="A192" s="3" t="s">
        <v>3803</v>
      </c>
      <c r="B192" s="3" t="s">
        <v>3804</v>
      </c>
      <c r="C192" s="3" t="str" cm="1">
        <f t="array" ref="C19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192" s="3" t="s">
        <v>3074</v>
      </c>
      <c r="E192" s="44">
        <v>232</v>
      </c>
      <c r="F192" s="6" t="s">
        <v>6813</v>
      </c>
      <c r="G192" s="43">
        <v>11.600000000000001</v>
      </c>
    </row>
    <row r="193" spans="1:7" x14ac:dyDescent="0.3">
      <c r="A193" s="3" t="s">
        <v>3627</v>
      </c>
      <c r="B193" s="3" t="s">
        <v>3628</v>
      </c>
      <c r="C193" s="3" t="str" cm="1">
        <f t="array" ref="C19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93" s="3" t="s">
        <v>3068</v>
      </c>
      <c r="E193" s="44">
        <v>72</v>
      </c>
      <c r="F193" s="6" t="s">
        <v>6818</v>
      </c>
      <c r="G193" s="43">
        <v>3.6</v>
      </c>
    </row>
    <row r="194" spans="1:7" x14ac:dyDescent="0.3">
      <c r="A194" s="3" t="s">
        <v>3867</v>
      </c>
      <c r="B194" s="3" t="s">
        <v>3868</v>
      </c>
      <c r="C194" s="3" t="str" cm="1">
        <f t="array" ref="C19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94" s="3" t="s">
        <v>3069</v>
      </c>
      <c r="E194" s="44">
        <v>283</v>
      </c>
      <c r="F194" s="6" t="s">
        <v>6817</v>
      </c>
      <c r="G194" s="43">
        <v>14.15</v>
      </c>
    </row>
    <row r="195" spans="1:7" x14ac:dyDescent="0.3">
      <c r="A195" s="3" t="s">
        <v>3539</v>
      </c>
      <c r="B195" s="3" t="s">
        <v>3540</v>
      </c>
      <c r="C195" s="3" t="str" cm="1">
        <f t="array" ref="C19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195" s="3" t="s">
        <v>3067</v>
      </c>
      <c r="E195" s="44">
        <v>165</v>
      </c>
      <c r="F195" s="6" t="s">
        <v>6815</v>
      </c>
      <c r="G195" s="43">
        <v>8.25</v>
      </c>
    </row>
    <row r="196" spans="1:7" x14ac:dyDescent="0.3">
      <c r="A196" s="3" t="s">
        <v>3391</v>
      </c>
      <c r="B196" s="3" t="s">
        <v>3392</v>
      </c>
      <c r="C196" s="3" t="str" cm="1">
        <f t="array" ref="C19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96" s="3" t="s">
        <v>3075</v>
      </c>
      <c r="E196" s="44">
        <v>181.38</v>
      </c>
      <c r="F196" s="6" t="s">
        <v>6820</v>
      </c>
      <c r="G196" s="43">
        <v>9.0690000000000008</v>
      </c>
    </row>
    <row r="197" spans="1:7" x14ac:dyDescent="0.3">
      <c r="A197" s="3" t="s">
        <v>3651</v>
      </c>
      <c r="B197" s="3" t="s">
        <v>3652</v>
      </c>
      <c r="C197" s="3" t="str" cm="1">
        <f t="array" ref="C19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97" s="3" t="s">
        <v>3069</v>
      </c>
      <c r="E197" s="44">
        <v>59</v>
      </c>
      <c r="F197" s="6" t="s">
        <v>6817</v>
      </c>
      <c r="G197" s="43">
        <v>2.95</v>
      </c>
    </row>
    <row r="198" spans="1:7" x14ac:dyDescent="0.3">
      <c r="A198" s="3" t="s">
        <v>4068</v>
      </c>
      <c r="B198" s="3" t="s">
        <v>4069</v>
      </c>
      <c r="C198" s="3" t="str" cm="1">
        <f t="array" ref="C19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198" s="3" t="s">
        <v>3071</v>
      </c>
      <c r="E198" s="44">
        <v>56</v>
      </c>
      <c r="F198" s="6" t="s">
        <v>6822</v>
      </c>
      <c r="G198" s="43">
        <v>2.8000000000000003</v>
      </c>
    </row>
    <row r="199" spans="1:7" x14ac:dyDescent="0.3">
      <c r="A199" s="3" t="s">
        <v>4017</v>
      </c>
      <c r="B199" s="3" t="s">
        <v>4018</v>
      </c>
      <c r="C199" s="3" t="str" cm="1">
        <f t="array" ref="C19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199" s="3" t="s">
        <v>3072</v>
      </c>
      <c r="E199" s="44">
        <v>240</v>
      </c>
      <c r="F199" s="6" t="s">
        <v>6813</v>
      </c>
      <c r="G199" s="43">
        <v>12</v>
      </c>
    </row>
    <row r="200" spans="1:7" x14ac:dyDescent="0.3">
      <c r="A200" s="3" t="s">
        <v>4082</v>
      </c>
      <c r="B200" s="3" t="s">
        <v>4083</v>
      </c>
      <c r="C200" s="3" t="str" cm="1">
        <f t="array" ref="C20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00" s="3" t="s">
        <v>3067</v>
      </c>
      <c r="E200" s="44">
        <v>134</v>
      </c>
      <c r="F200" s="6" t="s">
        <v>6815</v>
      </c>
      <c r="G200" s="43">
        <v>6.7</v>
      </c>
    </row>
    <row r="201" spans="1:7" x14ac:dyDescent="0.3">
      <c r="A201" s="3" t="s">
        <v>3995</v>
      </c>
      <c r="B201" s="3" t="s">
        <v>3996</v>
      </c>
      <c r="C201" s="3" t="str" cm="1">
        <f t="array" ref="C20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01" s="3" t="s">
        <v>3068</v>
      </c>
      <c r="E201" s="44">
        <v>176</v>
      </c>
      <c r="F201" s="6" t="s">
        <v>6818</v>
      </c>
      <c r="G201" s="43">
        <v>8.8000000000000007</v>
      </c>
    </row>
    <row r="202" spans="1:7" x14ac:dyDescent="0.3">
      <c r="A202" s="3" t="s">
        <v>3705</v>
      </c>
      <c r="B202" s="3" t="s">
        <v>3706</v>
      </c>
      <c r="C202" s="3" t="str" cm="1">
        <f t="array" ref="C20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02" s="3" t="s">
        <v>3067</v>
      </c>
      <c r="E202" s="44">
        <v>216.55</v>
      </c>
      <c r="F202" s="6" t="s">
        <v>6815</v>
      </c>
      <c r="G202" s="43">
        <v>10.827500000000001</v>
      </c>
    </row>
    <row r="203" spans="1:7" x14ac:dyDescent="0.3">
      <c r="A203" s="3" t="s">
        <v>3385</v>
      </c>
      <c r="B203" s="3" t="s">
        <v>3386</v>
      </c>
      <c r="C203" s="3" t="str" cm="1">
        <f t="array" ref="C20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03" s="3" t="s">
        <v>3069</v>
      </c>
      <c r="E203" s="44">
        <v>55.86</v>
      </c>
      <c r="F203" s="6" t="s">
        <v>6817</v>
      </c>
      <c r="G203" s="43">
        <v>2.7930000000000001</v>
      </c>
    </row>
    <row r="204" spans="1:7" x14ac:dyDescent="0.3">
      <c r="A204" s="3" t="s">
        <v>3112</v>
      </c>
      <c r="B204" s="3" t="s">
        <v>3113</v>
      </c>
      <c r="C204" s="3" t="str" cm="1">
        <f t="array" ref="C20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04" s="3" t="s">
        <v>3067</v>
      </c>
      <c r="E204" s="44">
        <v>175</v>
      </c>
      <c r="F204" s="6" t="s">
        <v>6815</v>
      </c>
      <c r="G204" s="43">
        <v>8.75</v>
      </c>
    </row>
    <row r="205" spans="1:7" x14ac:dyDescent="0.3">
      <c r="A205" s="3" t="s">
        <v>3845</v>
      </c>
      <c r="B205" s="3" t="s">
        <v>3846</v>
      </c>
      <c r="C205" s="3" t="str" cm="1">
        <f t="array" ref="C20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05" s="3" t="s">
        <v>3067</v>
      </c>
      <c r="E205" s="44">
        <v>272</v>
      </c>
      <c r="F205" s="6" t="s">
        <v>6815</v>
      </c>
      <c r="G205" s="43">
        <v>13.600000000000001</v>
      </c>
    </row>
    <row r="206" spans="1:7" x14ac:dyDescent="0.3">
      <c r="A206" s="3" t="s">
        <v>3285</v>
      </c>
      <c r="B206" s="3" t="s">
        <v>3286</v>
      </c>
      <c r="C206" s="3" t="str" cm="1">
        <f t="array" ref="C20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06" s="3" t="s">
        <v>3070</v>
      </c>
      <c r="E206" s="44">
        <v>218</v>
      </c>
      <c r="F206" s="6" t="s">
        <v>6812</v>
      </c>
      <c r="G206" s="43">
        <v>10.9</v>
      </c>
    </row>
    <row r="207" spans="1:7" x14ac:dyDescent="0.3">
      <c r="A207" s="3" t="s">
        <v>4116</v>
      </c>
      <c r="B207" s="3" t="s">
        <v>4117</v>
      </c>
      <c r="C207" s="3" t="str" cm="1">
        <f t="array" ref="C20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07" s="3" t="s">
        <v>3067</v>
      </c>
      <c r="E207" s="44">
        <v>208</v>
      </c>
      <c r="F207" s="6" t="s">
        <v>6815</v>
      </c>
      <c r="G207" s="43">
        <v>10.4</v>
      </c>
    </row>
    <row r="208" spans="1:7" x14ac:dyDescent="0.3">
      <c r="A208" s="3" t="s">
        <v>3213</v>
      </c>
      <c r="B208" s="3" t="s">
        <v>3214</v>
      </c>
      <c r="C208" s="3" t="str" cm="1">
        <f t="array" ref="C20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208" s="3" t="s">
        <v>3076</v>
      </c>
      <c r="E208" s="44">
        <v>166</v>
      </c>
      <c r="F208" s="6" t="s">
        <v>6821</v>
      </c>
      <c r="G208" s="43">
        <v>8.3000000000000007</v>
      </c>
    </row>
    <row r="209" spans="1:7" x14ac:dyDescent="0.3">
      <c r="A209" s="3" t="s">
        <v>3685</v>
      </c>
      <c r="B209" s="3" t="s">
        <v>3686</v>
      </c>
      <c r="C209" s="3" t="str" cm="1">
        <f t="array" ref="C20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09" s="3" t="s">
        <v>3067</v>
      </c>
      <c r="E209" s="44">
        <v>293</v>
      </c>
      <c r="F209" s="6" t="s">
        <v>6815</v>
      </c>
      <c r="G209" s="43">
        <v>14.65</v>
      </c>
    </row>
    <row r="210" spans="1:7" x14ac:dyDescent="0.3">
      <c r="A210" s="3" t="s">
        <v>4007</v>
      </c>
      <c r="B210" s="3" t="s">
        <v>4008</v>
      </c>
      <c r="C210" s="3" t="str" cm="1">
        <f t="array" ref="C21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10" s="3" t="s">
        <v>3071</v>
      </c>
      <c r="E210" s="44">
        <v>225</v>
      </c>
      <c r="F210" s="6" t="s">
        <v>6822</v>
      </c>
      <c r="G210" s="43">
        <v>11.25</v>
      </c>
    </row>
    <row r="211" spans="1:7" x14ac:dyDescent="0.3">
      <c r="A211" s="3" t="s">
        <v>3955</v>
      </c>
      <c r="B211" s="3" t="s">
        <v>3956</v>
      </c>
      <c r="C211" s="3" t="str" cm="1">
        <f t="array" ref="C21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11" s="3" t="s">
        <v>3068</v>
      </c>
      <c r="E211" s="44">
        <v>57</v>
      </c>
      <c r="F211" s="6" t="s">
        <v>6818</v>
      </c>
      <c r="G211" s="43">
        <v>2.85</v>
      </c>
    </row>
    <row r="212" spans="1:7" x14ac:dyDescent="0.3">
      <c r="A212" s="3" t="s">
        <v>3359</v>
      </c>
      <c r="B212" s="3" t="s">
        <v>3360</v>
      </c>
      <c r="C212" s="3" t="str" cm="1">
        <f t="array" ref="C21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12" s="3" t="s">
        <v>3067</v>
      </c>
      <c r="E212" s="44">
        <v>41.87</v>
      </c>
      <c r="F212" s="6" t="s">
        <v>6815</v>
      </c>
      <c r="G212" s="43">
        <v>2.0935000000000001</v>
      </c>
    </row>
    <row r="213" spans="1:7" x14ac:dyDescent="0.3">
      <c r="A213" s="3" t="s">
        <v>3997</v>
      </c>
      <c r="B213" s="3" t="s">
        <v>3998</v>
      </c>
      <c r="C213" s="3" t="str" cm="1">
        <f t="array" ref="C21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13" s="3" t="s">
        <v>3067</v>
      </c>
      <c r="E213" s="44">
        <v>257</v>
      </c>
      <c r="F213" s="6" t="s">
        <v>6815</v>
      </c>
      <c r="G213" s="43">
        <v>12.850000000000001</v>
      </c>
    </row>
    <row r="214" spans="1:7" x14ac:dyDescent="0.3">
      <c r="A214" s="3" t="s">
        <v>4072</v>
      </c>
      <c r="B214" s="3" t="s">
        <v>4073</v>
      </c>
      <c r="C214" s="3" t="str" cm="1">
        <f t="array" ref="C21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214" s="3" t="s">
        <v>3073</v>
      </c>
      <c r="E214" s="44">
        <v>182</v>
      </c>
      <c r="F214" s="6" t="s">
        <v>6813</v>
      </c>
      <c r="G214" s="43">
        <v>9.1</v>
      </c>
    </row>
    <row r="215" spans="1:7" x14ac:dyDescent="0.3">
      <c r="A215" s="3" t="s">
        <v>3727</v>
      </c>
      <c r="B215" s="3" t="s">
        <v>3728</v>
      </c>
      <c r="C215" s="3" t="str" cm="1">
        <f t="array" ref="C21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215" s="3" t="s">
        <v>3076</v>
      </c>
      <c r="E215" s="44">
        <v>239</v>
      </c>
      <c r="F215" s="6" t="s">
        <v>6821</v>
      </c>
      <c r="G215" s="43">
        <v>11.950000000000001</v>
      </c>
    </row>
    <row r="216" spans="1:7" x14ac:dyDescent="0.3">
      <c r="A216" s="3" t="s">
        <v>3161</v>
      </c>
      <c r="B216" s="3" t="s">
        <v>3162</v>
      </c>
      <c r="C216" s="3" t="str" cm="1">
        <f t="array" ref="C21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16" s="3" t="s">
        <v>3067</v>
      </c>
      <c r="E216" s="44">
        <v>150</v>
      </c>
      <c r="F216" s="6" t="s">
        <v>6815</v>
      </c>
      <c r="G216" s="43">
        <v>7.5</v>
      </c>
    </row>
    <row r="217" spans="1:7" x14ac:dyDescent="0.3">
      <c r="A217" s="3" t="s">
        <v>3467</v>
      </c>
      <c r="B217" s="3" t="s">
        <v>3468</v>
      </c>
      <c r="C217" s="3" t="str" cm="1">
        <f t="array" ref="C21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217" s="3" t="s">
        <v>3076</v>
      </c>
      <c r="E217" s="44">
        <v>165</v>
      </c>
      <c r="F217" s="6" t="s">
        <v>6821</v>
      </c>
      <c r="G217" s="43">
        <v>8.25</v>
      </c>
    </row>
    <row r="218" spans="1:7" x14ac:dyDescent="0.3">
      <c r="A218" s="3" t="s">
        <v>3491</v>
      </c>
      <c r="B218" s="3" t="s">
        <v>3492</v>
      </c>
      <c r="C218" s="3" t="str" cm="1">
        <f t="array" ref="C21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18" s="3" t="s">
        <v>3067</v>
      </c>
      <c r="E218" s="44">
        <v>197.6</v>
      </c>
      <c r="F218" s="6" t="s">
        <v>6815</v>
      </c>
      <c r="G218" s="43">
        <v>9.8800000000000008</v>
      </c>
    </row>
    <row r="219" spans="1:7" x14ac:dyDescent="0.3">
      <c r="A219" s="3" t="s">
        <v>3565</v>
      </c>
      <c r="B219" s="3" t="s">
        <v>3566</v>
      </c>
      <c r="C219" s="3" t="str" cm="1">
        <f t="array" ref="C21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19" s="3" t="s">
        <v>3067</v>
      </c>
      <c r="E219" s="44">
        <v>253</v>
      </c>
      <c r="F219" s="6" t="s">
        <v>6815</v>
      </c>
      <c r="G219" s="43">
        <v>12.65</v>
      </c>
    </row>
    <row r="220" spans="1:7" x14ac:dyDescent="0.3">
      <c r="A220" s="3" t="s">
        <v>3897</v>
      </c>
      <c r="B220" s="3" t="s">
        <v>3898</v>
      </c>
      <c r="C220" s="3" t="str" cm="1">
        <f t="array" ref="C22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220" s="3" t="s">
        <v>3152</v>
      </c>
      <c r="E220" s="44">
        <v>91</v>
      </c>
      <c r="F220" s="6" t="s">
        <v>6819</v>
      </c>
      <c r="G220" s="43">
        <v>4.55</v>
      </c>
    </row>
    <row r="221" spans="1:7" x14ac:dyDescent="0.3">
      <c r="A221" s="3" t="s">
        <v>3327</v>
      </c>
      <c r="B221" s="3" t="s">
        <v>3328</v>
      </c>
      <c r="C221" s="3" t="str" cm="1">
        <f t="array" ref="C22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21" s="3" t="s">
        <v>3071</v>
      </c>
      <c r="E221" s="44">
        <v>185.76</v>
      </c>
      <c r="F221" s="6" t="s">
        <v>6822</v>
      </c>
      <c r="G221" s="43">
        <v>9.2880000000000003</v>
      </c>
    </row>
    <row r="222" spans="1:7" x14ac:dyDescent="0.3">
      <c r="A222" s="3" t="s">
        <v>3755</v>
      </c>
      <c r="B222" s="3" t="s">
        <v>3756</v>
      </c>
      <c r="C222" s="3" t="str" cm="1">
        <f t="array" ref="C22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22" s="3" t="s">
        <v>3136</v>
      </c>
      <c r="E222" s="44">
        <v>279</v>
      </c>
      <c r="F222" s="6" t="s">
        <v>6819</v>
      </c>
      <c r="G222" s="43">
        <v>13.950000000000001</v>
      </c>
    </row>
    <row r="223" spans="1:7" x14ac:dyDescent="0.3">
      <c r="A223" s="3" t="s">
        <v>4126</v>
      </c>
      <c r="B223" s="3" t="s">
        <v>4127</v>
      </c>
      <c r="C223" s="3" t="str" cm="1">
        <f t="array" ref="C22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23" s="3" t="s">
        <v>3067</v>
      </c>
      <c r="E223" s="44">
        <v>268</v>
      </c>
      <c r="F223" s="6" t="s">
        <v>6815</v>
      </c>
      <c r="G223" s="43">
        <v>13.4</v>
      </c>
    </row>
    <row r="224" spans="1:7" x14ac:dyDescent="0.3">
      <c r="A224" s="3" t="s">
        <v>3735</v>
      </c>
      <c r="B224" s="3" t="s">
        <v>3736</v>
      </c>
      <c r="C224" s="3" t="str" cm="1">
        <f t="array" ref="C22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224" s="3" t="s">
        <v>3073</v>
      </c>
      <c r="E224" s="44">
        <v>96</v>
      </c>
      <c r="F224" s="6" t="s">
        <v>6813</v>
      </c>
      <c r="G224" s="43">
        <v>4.8000000000000007</v>
      </c>
    </row>
    <row r="225" spans="1:7" x14ac:dyDescent="0.3">
      <c r="A225" s="3" t="s">
        <v>3935</v>
      </c>
      <c r="B225" s="3" t="s">
        <v>3936</v>
      </c>
      <c r="C225" s="3" t="str" cm="1">
        <f t="array" ref="C22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25" s="3" t="s">
        <v>3072</v>
      </c>
      <c r="E225" s="44">
        <v>119</v>
      </c>
      <c r="F225" s="6" t="s">
        <v>6813</v>
      </c>
      <c r="G225" s="43">
        <v>5.95</v>
      </c>
    </row>
    <row r="226" spans="1:7" x14ac:dyDescent="0.3">
      <c r="A226" s="3" t="s">
        <v>3747</v>
      </c>
      <c r="B226" s="3" t="s">
        <v>3748</v>
      </c>
      <c r="C226" s="3" t="str" cm="1">
        <f t="array" ref="C22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26" s="3" t="s">
        <v>3067</v>
      </c>
      <c r="E226" s="44">
        <v>184</v>
      </c>
      <c r="F226" s="6" t="s">
        <v>6815</v>
      </c>
      <c r="G226" s="43">
        <v>9.2000000000000011</v>
      </c>
    </row>
    <row r="227" spans="1:7" x14ac:dyDescent="0.3">
      <c r="A227" s="3" t="s">
        <v>3373</v>
      </c>
      <c r="B227" s="3" t="s">
        <v>3374</v>
      </c>
      <c r="C227" s="3" t="str" cm="1">
        <f t="array" ref="C22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27" s="3" t="s">
        <v>3071</v>
      </c>
      <c r="E227" s="44">
        <v>51</v>
      </c>
      <c r="F227" s="6" t="s">
        <v>6822</v>
      </c>
      <c r="G227" s="43">
        <v>2.5500000000000003</v>
      </c>
    </row>
    <row r="228" spans="1:7" x14ac:dyDescent="0.3">
      <c r="A228" s="3" t="s">
        <v>3497</v>
      </c>
      <c r="B228" s="3" t="s">
        <v>3498</v>
      </c>
      <c r="C228" s="3" t="str" cm="1">
        <f t="array" ref="C22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28" s="3" t="s">
        <v>3067</v>
      </c>
      <c r="E228" s="44">
        <v>103</v>
      </c>
      <c r="F228" s="6" t="s">
        <v>6815</v>
      </c>
      <c r="G228" s="43">
        <v>5.15</v>
      </c>
    </row>
    <row r="229" spans="1:7" x14ac:dyDescent="0.3">
      <c r="A229" s="3" t="s">
        <v>3365</v>
      </c>
      <c r="B229" s="3" t="s">
        <v>3366</v>
      </c>
      <c r="C229" s="3" t="str" cm="1">
        <f t="array" ref="C22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29" s="3" t="s">
        <v>3067</v>
      </c>
      <c r="E229" s="44">
        <v>193.23</v>
      </c>
      <c r="F229" s="6" t="s">
        <v>6815</v>
      </c>
      <c r="G229" s="43">
        <v>9.6615000000000002</v>
      </c>
    </row>
    <row r="230" spans="1:7" x14ac:dyDescent="0.3">
      <c r="A230" s="3" t="s">
        <v>3303</v>
      </c>
      <c r="B230" s="3" t="s">
        <v>3304</v>
      </c>
      <c r="C230" s="3" t="str" cm="1">
        <f t="array" ref="C23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30" s="3" t="s">
        <v>3067</v>
      </c>
      <c r="E230" s="44">
        <v>221.94</v>
      </c>
      <c r="F230" s="6" t="s">
        <v>6815</v>
      </c>
      <c r="G230" s="43">
        <v>11.097000000000001</v>
      </c>
    </row>
    <row r="231" spans="1:7" x14ac:dyDescent="0.3">
      <c r="A231" s="3" t="s">
        <v>3873</v>
      </c>
      <c r="B231" s="3" t="s">
        <v>3874</v>
      </c>
      <c r="C231" s="3" t="str" cm="1">
        <f t="array" ref="C23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31" s="3" t="s">
        <v>3067</v>
      </c>
      <c r="E231" s="44">
        <v>139</v>
      </c>
      <c r="F231" s="6" t="s">
        <v>6815</v>
      </c>
      <c r="G231" s="43">
        <v>6.95</v>
      </c>
    </row>
    <row r="232" spans="1:7" x14ac:dyDescent="0.3">
      <c r="A232" s="3" t="s">
        <v>3587</v>
      </c>
      <c r="B232" s="3" t="s">
        <v>3588</v>
      </c>
      <c r="C232" s="3" t="str" cm="1">
        <f t="array" ref="C23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32" s="3" t="s">
        <v>3068</v>
      </c>
      <c r="E232" s="44">
        <v>262</v>
      </c>
      <c r="F232" s="6" t="s">
        <v>6818</v>
      </c>
      <c r="G232" s="43">
        <v>13.100000000000001</v>
      </c>
    </row>
    <row r="233" spans="1:7" x14ac:dyDescent="0.3">
      <c r="A233" s="3" t="s">
        <v>3353</v>
      </c>
      <c r="B233" s="3" t="s">
        <v>3354</v>
      </c>
      <c r="C233" s="3" t="str" cm="1">
        <f t="array" ref="C23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33" s="3" t="s">
        <v>3068</v>
      </c>
      <c r="E233" s="44">
        <v>202.17</v>
      </c>
      <c r="F233" s="6" t="s">
        <v>6818</v>
      </c>
      <c r="G233" s="43">
        <v>10.108499999999999</v>
      </c>
    </row>
    <row r="234" spans="1:7" x14ac:dyDescent="0.3">
      <c r="A234" s="3" t="s">
        <v>3463</v>
      </c>
      <c r="B234" s="3" t="s">
        <v>3464</v>
      </c>
      <c r="C234" s="3" t="str" cm="1">
        <f t="array" ref="C23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234" s="3" t="s">
        <v>3074</v>
      </c>
      <c r="E234" s="44">
        <v>130</v>
      </c>
      <c r="F234" s="6" t="s">
        <v>6813</v>
      </c>
      <c r="G234" s="43">
        <v>6.5</v>
      </c>
    </row>
    <row r="235" spans="1:7" x14ac:dyDescent="0.3">
      <c r="A235" s="3" t="s">
        <v>3397</v>
      </c>
      <c r="B235" s="3" t="s">
        <v>3398</v>
      </c>
      <c r="C235" s="3" t="str" cm="1">
        <f t="array" ref="C23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35" s="3" t="s">
        <v>3068</v>
      </c>
      <c r="E235" s="44">
        <v>247.87</v>
      </c>
      <c r="F235" s="6" t="s">
        <v>6818</v>
      </c>
      <c r="G235" s="43">
        <v>12.393500000000001</v>
      </c>
    </row>
    <row r="236" spans="1:7" x14ac:dyDescent="0.3">
      <c r="A236" s="3" t="s">
        <v>3345</v>
      </c>
      <c r="B236" s="3" t="s">
        <v>3346</v>
      </c>
      <c r="C236" s="3" t="str" cm="1">
        <f t="array" ref="C23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36" s="3" t="s">
        <v>3066</v>
      </c>
      <c r="E236" s="44">
        <v>44.27</v>
      </c>
      <c r="F236" s="6" t="s">
        <v>6814</v>
      </c>
      <c r="G236" s="43">
        <v>2.2135000000000002</v>
      </c>
    </row>
    <row r="237" spans="1:7" x14ac:dyDescent="0.3">
      <c r="A237" s="3" t="s">
        <v>3533</v>
      </c>
      <c r="B237" s="3" t="s">
        <v>3534</v>
      </c>
      <c r="C237" s="3" t="str" cm="1">
        <f t="array" ref="C23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37" s="3" t="s">
        <v>3067</v>
      </c>
      <c r="E237" s="44">
        <v>171</v>
      </c>
      <c r="F237" s="6" t="s">
        <v>6815</v>
      </c>
      <c r="G237" s="43">
        <v>8.5500000000000007</v>
      </c>
    </row>
    <row r="238" spans="1:7" x14ac:dyDescent="0.3">
      <c r="A238" s="3" t="s">
        <v>3575</v>
      </c>
      <c r="B238" s="3" t="s">
        <v>3576</v>
      </c>
      <c r="C238" s="3" t="str" cm="1">
        <f t="array" ref="C23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238" s="3" t="s">
        <v>3074</v>
      </c>
      <c r="E238" s="44">
        <v>42.62</v>
      </c>
      <c r="F238" s="6" t="s">
        <v>6813</v>
      </c>
      <c r="G238" s="43">
        <v>2.1309999999999998</v>
      </c>
    </row>
    <row r="239" spans="1:7" x14ac:dyDescent="0.3">
      <c r="A239" s="3" t="s">
        <v>3313</v>
      </c>
      <c r="B239" s="3" t="s">
        <v>3314</v>
      </c>
      <c r="C239" s="3" t="str" cm="1">
        <f t="array" ref="C23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39" s="3" t="s">
        <v>3067</v>
      </c>
      <c r="E239" s="44">
        <v>99.55</v>
      </c>
      <c r="F239" s="6" t="s">
        <v>6815</v>
      </c>
      <c r="G239" s="43">
        <v>4.9775</v>
      </c>
    </row>
    <row r="240" spans="1:7" x14ac:dyDescent="0.3">
      <c r="A240" s="3" t="s">
        <v>3759</v>
      </c>
      <c r="B240" s="3" t="s">
        <v>3760</v>
      </c>
      <c r="C240" s="3" t="str" cm="1">
        <f t="array" ref="C24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40" s="3" t="s">
        <v>3066</v>
      </c>
      <c r="E240" s="44">
        <v>99</v>
      </c>
      <c r="F240" s="6" t="s">
        <v>6814</v>
      </c>
      <c r="G240" s="43">
        <v>4.95</v>
      </c>
    </row>
    <row r="241" spans="1:7" x14ac:dyDescent="0.3">
      <c r="A241" s="3" t="s">
        <v>3869</v>
      </c>
      <c r="B241" s="3" t="s">
        <v>3870</v>
      </c>
      <c r="C241" s="3" t="str" cm="1">
        <f t="array" ref="C24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41" s="3" t="s">
        <v>3071</v>
      </c>
      <c r="E241" s="44">
        <v>118</v>
      </c>
      <c r="F241" s="6" t="s">
        <v>6822</v>
      </c>
      <c r="G241" s="43">
        <v>5.9</v>
      </c>
    </row>
    <row r="242" spans="1:7" x14ac:dyDescent="0.3">
      <c r="A242" s="3" t="s">
        <v>3987</v>
      </c>
      <c r="B242" s="3" t="s">
        <v>3988</v>
      </c>
      <c r="C242" s="3" t="str" cm="1">
        <f t="array" ref="C24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42" s="3" t="s">
        <v>3067</v>
      </c>
      <c r="E242" s="44">
        <v>76</v>
      </c>
      <c r="F242" s="6" t="s">
        <v>6815</v>
      </c>
      <c r="G242" s="43">
        <v>3.8000000000000003</v>
      </c>
    </row>
    <row r="243" spans="1:7" x14ac:dyDescent="0.3">
      <c r="A243" s="3" t="s">
        <v>3723</v>
      </c>
      <c r="B243" s="3" t="s">
        <v>3724</v>
      </c>
      <c r="C243" s="3" t="str" cm="1">
        <f t="array" ref="C24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43" s="3" t="s">
        <v>3067</v>
      </c>
      <c r="E243" s="44">
        <v>288</v>
      </c>
      <c r="F243" s="6" t="s">
        <v>6815</v>
      </c>
      <c r="G243" s="43">
        <v>14.4</v>
      </c>
    </row>
    <row r="244" spans="1:7" x14ac:dyDescent="0.3">
      <c r="A244" s="3" t="s">
        <v>3413</v>
      </c>
      <c r="B244" s="3" t="s">
        <v>3414</v>
      </c>
      <c r="C244" s="3" t="str" cm="1">
        <f t="array" ref="C24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44" s="3" t="s">
        <v>3067</v>
      </c>
      <c r="E244" s="44">
        <v>296</v>
      </c>
      <c r="F244" s="6" t="s">
        <v>6815</v>
      </c>
      <c r="G244" s="43">
        <v>14.8</v>
      </c>
    </row>
    <row r="245" spans="1:7" x14ac:dyDescent="0.3">
      <c r="A245" s="3" t="s">
        <v>3699</v>
      </c>
      <c r="B245" s="3" t="s">
        <v>3700</v>
      </c>
      <c r="C245" s="3" t="str" cm="1">
        <f t="array" ref="C24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245" s="3" t="s">
        <v>3076</v>
      </c>
      <c r="E245" s="44">
        <v>51</v>
      </c>
      <c r="F245" s="6" t="s">
        <v>6821</v>
      </c>
      <c r="G245" s="43">
        <v>2.5500000000000003</v>
      </c>
    </row>
    <row r="246" spans="1:7" x14ac:dyDescent="0.3">
      <c r="A246" s="3" t="s">
        <v>3323</v>
      </c>
      <c r="B246" s="3" t="s">
        <v>3324</v>
      </c>
      <c r="C246" s="3" t="str" cm="1">
        <f t="array" ref="C24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46" s="3" t="s">
        <v>3069</v>
      </c>
      <c r="E246" s="44">
        <v>149.69</v>
      </c>
      <c r="F246" s="6" t="s">
        <v>6817</v>
      </c>
      <c r="G246" s="43">
        <v>7.4845000000000006</v>
      </c>
    </row>
    <row r="247" spans="1:7" x14ac:dyDescent="0.3">
      <c r="A247" s="3" t="s">
        <v>3305</v>
      </c>
      <c r="B247" s="3" t="s">
        <v>3306</v>
      </c>
      <c r="C247" s="3" t="str" cm="1">
        <f t="array" ref="C24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47" s="3" t="s">
        <v>3069</v>
      </c>
      <c r="E247" s="44">
        <v>203.45</v>
      </c>
      <c r="F247" s="6" t="s">
        <v>6817</v>
      </c>
      <c r="G247" s="43">
        <v>10.172499999999999</v>
      </c>
    </row>
    <row r="248" spans="1:7" x14ac:dyDescent="0.3">
      <c r="A248" s="3" t="s">
        <v>3561</v>
      </c>
      <c r="B248" s="3" t="s">
        <v>3562</v>
      </c>
      <c r="C248" s="3" t="str" cm="1">
        <f t="array" ref="C24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48" s="3" t="s">
        <v>3067</v>
      </c>
      <c r="E248" s="44">
        <v>104</v>
      </c>
      <c r="F248" s="6" t="s">
        <v>6815</v>
      </c>
      <c r="G248" s="43">
        <v>5.2</v>
      </c>
    </row>
    <row r="249" spans="1:7" x14ac:dyDescent="0.3">
      <c r="A249" s="3" t="s">
        <v>3801</v>
      </c>
      <c r="B249" s="3" t="s">
        <v>3802</v>
      </c>
      <c r="C249" s="3" t="str" cm="1">
        <f t="array" ref="C24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49" s="3" t="s">
        <v>3136</v>
      </c>
      <c r="E249" s="44">
        <v>298</v>
      </c>
      <c r="F249" s="6" t="s">
        <v>6819</v>
      </c>
      <c r="G249" s="43">
        <v>14.9</v>
      </c>
    </row>
    <row r="250" spans="1:7" x14ac:dyDescent="0.3">
      <c r="A250" s="3" t="s">
        <v>3165</v>
      </c>
      <c r="B250" s="3" t="s">
        <v>3166</v>
      </c>
      <c r="C250" s="3" t="str" cm="1">
        <f t="array" ref="C25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50" s="3" t="s">
        <v>3067</v>
      </c>
      <c r="E250" s="44">
        <v>130</v>
      </c>
      <c r="F250" s="6" t="s">
        <v>6815</v>
      </c>
      <c r="G250" s="43">
        <v>6.5</v>
      </c>
    </row>
    <row r="251" spans="1:7" x14ac:dyDescent="0.3">
      <c r="A251" s="3" t="s">
        <v>4112</v>
      </c>
      <c r="B251" s="3" t="s">
        <v>4113</v>
      </c>
      <c r="C251" s="3" t="str" cm="1">
        <f t="array" ref="C25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51" s="3" t="s">
        <v>3069</v>
      </c>
      <c r="E251" s="44">
        <v>116</v>
      </c>
      <c r="F251" s="6" t="s">
        <v>6817</v>
      </c>
      <c r="G251" s="43">
        <v>5.8000000000000007</v>
      </c>
    </row>
    <row r="252" spans="1:7" x14ac:dyDescent="0.3">
      <c r="A252" s="3" t="s">
        <v>4108</v>
      </c>
      <c r="B252" s="3" t="s">
        <v>4109</v>
      </c>
      <c r="C252" s="3" t="str" cm="1">
        <f t="array" ref="C25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52" s="3" t="s">
        <v>3067</v>
      </c>
      <c r="E252" s="44">
        <v>300</v>
      </c>
      <c r="F252" s="6" t="s">
        <v>6815</v>
      </c>
      <c r="G252" s="43">
        <v>15</v>
      </c>
    </row>
    <row r="253" spans="1:7" x14ac:dyDescent="0.3">
      <c r="A253" s="3" t="s">
        <v>3919</v>
      </c>
      <c r="B253" s="3" t="s">
        <v>3920</v>
      </c>
      <c r="C253" s="3" t="str" cm="1">
        <f t="array" ref="C25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53" s="3" t="s">
        <v>3067</v>
      </c>
      <c r="E253" s="44">
        <v>46</v>
      </c>
      <c r="F253" s="6" t="s">
        <v>6815</v>
      </c>
      <c r="G253" s="43">
        <v>2.3000000000000003</v>
      </c>
    </row>
    <row r="254" spans="1:7" x14ac:dyDescent="0.3">
      <c r="A254" s="3" t="s">
        <v>3979</v>
      </c>
      <c r="B254" s="3" t="s">
        <v>3980</v>
      </c>
      <c r="C254" s="3" t="str" cm="1">
        <f t="array" ref="C25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54" s="3" t="s">
        <v>3067</v>
      </c>
      <c r="E254" s="44">
        <v>203</v>
      </c>
      <c r="F254" s="6" t="s">
        <v>6815</v>
      </c>
      <c r="G254" s="43">
        <v>10.15</v>
      </c>
    </row>
    <row r="255" spans="1:7" x14ac:dyDescent="0.3">
      <c r="A255" s="3" t="s">
        <v>3108</v>
      </c>
      <c r="B255" s="3" t="s">
        <v>3109</v>
      </c>
      <c r="C255" s="3" t="str" cm="1">
        <f t="array" ref="C25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55" s="3" t="s">
        <v>3072</v>
      </c>
      <c r="E255" s="44">
        <v>68</v>
      </c>
      <c r="F255" s="6" t="s">
        <v>6813</v>
      </c>
      <c r="G255" s="43">
        <v>3.4000000000000004</v>
      </c>
    </row>
    <row r="256" spans="1:7" x14ac:dyDescent="0.3">
      <c r="A256" s="3" t="s">
        <v>3645</v>
      </c>
      <c r="B256" s="3" t="s">
        <v>3646</v>
      </c>
      <c r="C256" s="3" t="str" cm="1">
        <f t="array" ref="C25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56" s="3" t="s">
        <v>3069</v>
      </c>
      <c r="E256" s="44">
        <v>183</v>
      </c>
      <c r="F256" s="6" t="s">
        <v>6817</v>
      </c>
      <c r="G256" s="43">
        <v>9.15</v>
      </c>
    </row>
    <row r="257" spans="1:7" x14ac:dyDescent="0.3">
      <c r="A257" s="3" t="s">
        <v>3399</v>
      </c>
      <c r="B257" s="3" t="s">
        <v>3400</v>
      </c>
      <c r="C257" s="3" t="str" cm="1">
        <f t="array" ref="C25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57" s="3" t="s">
        <v>3067</v>
      </c>
      <c r="E257" s="44">
        <v>44.54</v>
      </c>
      <c r="F257" s="6" t="s">
        <v>6815</v>
      </c>
      <c r="G257" s="43">
        <v>2.2269999999999999</v>
      </c>
    </row>
    <row r="258" spans="1:7" x14ac:dyDescent="0.3">
      <c r="A258" s="3" t="s">
        <v>3789</v>
      </c>
      <c r="B258" s="3" t="s">
        <v>3790</v>
      </c>
      <c r="C258" s="3" t="str" cm="1">
        <f t="array" ref="C25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58" s="3" t="s">
        <v>3067</v>
      </c>
      <c r="E258" s="44">
        <v>219</v>
      </c>
      <c r="F258" s="6" t="s">
        <v>6815</v>
      </c>
      <c r="G258" s="43">
        <v>10.950000000000001</v>
      </c>
    </row>
    <row r="259" spans="1:7" x14ac:dyDescent="0.3">
      <c r="A259" s="3" t="s">
        <v>3827</v>
      </c>
      <c r="B259" s="3" t="s">
        <v>3828</v>
      </c>
      <c r="C259" s="3" t="str" cm="1">
        <f t="array" ref="C25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59" s="3" t="s">
        <v>3071</v>
      </c>
      <c r="E259" s="44">
        <v>213</v>
      </c>
      <c r="F259" s="6" t="s">
        <v>6822</v>
      </c>
      <c r="G259" s="43">
        <v>10.65</v>
      </c>
    </row>
    <row r="260" spans="1:7" x14ac:dyDescent="0.3">
      <c r="A260" s="3" t="s">
        <v>3851</v>
      </c>
      <c r="B260" s="3" t="s">
        <v>3852</v>
      </c>
      <c r="C260" s="3" t="str" cm="1">
        <f t="array" ref="C26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60" s="3" t="s">
        <v>3071</v>
      </c>
      <c r="E260" s="44">
        <v>57</v>
      </c>
      <c r="F260" s="6" t="s">
        <v>6822</v>
      </c>
      <c r="G260" s="43">
        <v>2.85</v>
      </c>
    </row>
    <row r="261" spans="1:7" x14ac:dyDescent="0.3">
      <c r="A261" s="3" t="s">
        <v>3357</v>
      </c>
      <c r="B261" s="3" t="s">
        <v>3358</v>
      </c>
      <c r="C261" s="3" t="str" cm="1">
        <f t="array" ref="C26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61" s="3" t="s">
        <v>3067</v>
      </c>
      <c r="E261" s="44">
        <v>278.88</v>
      </c>
      <c r="F261" s="6" t="s">
        <v>6815</v>
      </c>
      <c r="G261" s="43">
        <v>13.944000000000001</v>
      </c>
    </row>
    <row r="262" spans="1:7" x14ac:dyDescent="0.3">
      <c r="A262" s="3" t="s">
        <v>3189</v>
      </c>
      <c r="B262" s="3" t="s">
        <v>3190</v>
      </c>
      <c r="C262" s="3" t="str" cm="1">
        <f t="array" ref="C26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62" s="3" t="s">
        <v>3067</v>
      </c>
      <c r="E262" s="44">
        <v>256</v>
      </c>
      <c r="F262" s="6" t="s">
        <v>6815</v>
      </c>
      <c r="G262" s="43">
        <v>12.8</v>
      </c>
    </row>
    <row r="263" spans="1:7" x14ac:dyDescent="0.3">
      <c r="A263" s="3" t="s">
        <v>3529</v>
      </c>
      <c r="B263" s="3" t="s">
        <v>3530</v>
      </c>
      <c r="C263" s="3" t="str" cm="1">
        <f t="array" ref="C26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63" s="3" t="s">
        <v>3067</v>
      </c>
      <c r="E263" s="44">
        <v>57</v>
      </c>
      <c r="F263" s="6" t="s">
        <v>6815</v>
      </c>
      <c r="G263" s="43">
        <v>2.85</v>
      </c>
    </row>
    <row r="264" spans="1:7" x14ac:dyDescent="0.3">
      <c r="A264" s="3" t="s">
        <v>3765</v>
      </c>
      <c r="B264" s="3" t="s">
        <v>3766</v>
      </c>
      <c r="C264" s="3" t="str" cm="1">
        <f t="array" ref="C26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264" s="3" t="s">
        <v>3076</v>
      </c>
      <c r="E264" s="44">
        <v>72</v>
      </c>
      <c r="F264" s="6" t="s">
        <v>6821</v>
      </c>
      <c r="G264" s="43">
        <v>3.6</v>
      </c>
    </row>
    <row r="265" spans="1:7" x14ac:dyDescent="0.3">
      <c r="A265" s="3" t="s">
        <v>3449</v>
      </c>
      <c r="B265" s="3" t="s">
        <v>3450</v>
      </c>
      <c r="C265" s="3" t="str" cm="1">
        <f t="array" ref="C26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65" s="3" t="s">
        <v>3067</v>
      </c>
      <c r="E265" s="44">
        <v>107</v>
      </c>
      <c r="F265" s="6" t="s">
        <v>6815</v>
      </c>
      <c r="G265" s="43">
        <v>5.3500000000000005</v>
      </c>
    </row>
    <row r="266" spans="1:7" x14ac:dyDescent="0.3">
      <c r="A266" s="3" t="s">
        <v>3461</v>
      </c>
      <c r="B266" s="3" t="s">
        <v>3462</v>
      </c>
      <c r="C266" s="3" t="str" cm="1">
        <f t="array" ref="C26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266" s="3" t="s">
        <v>3074</v>
      </c>
      <c r="E266" s="44">
        <v>141</v>
      </c>
      <c r="F266" s="6" t="s">
        <v>6813</v>
      </c>
      <c r="G266" s="43">
        <v>7.0500000000000007</v>
      </c>
    </row>
    <row r="267" spans="1:7" x14ac:dyDescent="0.3">
      <c r="A267" s="3" t="s">
        <v>4025</v>
      </c>
      <c r="B267" s="3" t="s">
        <v>4026</v>
      </c>
      <c r="C267" s="3" t="str" cm="1">
        <f t="array" ref="C26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67" s="3" t="s">
        <v>3067</v>
      </c>
      <c r="E267" s="44">
        <v>58</v>
      </c>
      <c r="F267" s="6" t="s">
        <v>6815</v>
      </c>
      <c r="G267" s="43">
        <v>2.9000000000000004</v>
      </c>
    </row>
    <row r="268" spans="1:7" x14ac:dyDescent="0.3">
      <c r="A268" s="3" t="s">
        <v>3559</v>
      </c>
      <c r="B268" s="3" t="s">
        <v>3560</v>
      </c>
      <c r="C268" s="3" t="str" cm="1">
        <f t="array" ref="C26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68" s="3" t="s">
        <v>3067</v>
      </c>
      <c r="E268" s="44">
        <v>137</v>
      </c>
      <c r="F268" s="6" t="s">
        <v>6815</v>
      </c>
      <c r="G268" s="43">
        <v>6.8500000000000005</v>
      </c>
    </row>
    <row r="269" spans="1:7" x14ac:dyDescent="0.3">
      <c r="A269" s="3" t="s">
        <v>3819</v>
      </c>
      <c r="B269" s="3" t="s">
        <v>3820</v>
      </c>
      <c r="C269" s="3" t="str" cm="1">
        <f t="array" ref="C26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69" s="3" t="s">
        <v>3072</v>
      </c>
      <c r="E269" s="44">
        <v>77</v>
      </c>
      <c r="F269" s="6" t="s">
        <v>6813</v>
      </c>
      <c r="G269" s="43">
        <v>3.85</v>
      </c>
    </row>
    <row r="270" spans="1:7" x14ac:dyDescent="0.3">
      <c r="A270" s="3" t="s">
        <v>3543</v>
      </c>
      <c r="B270" s="3" t="s">
        <v>3544</v>
      </c>
      <c r="C270" s="3" t="str" cm="1">
        <f t="array" ref="C27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70" s="3" t="s">
        <v>3067</v>
      </c>
      <c r="E270" s="44">
        <v>176</v>
      </c>
      <c r="F270" s="6" t="s">
        <v>6815</v>
      </c>
      <c r="G270" s="43">
        <v>8.8000000000000007</v>
      </c>
    </row>
    <row r="271" spans="1:7" x14ac:dyDescent="0.3">
      <c r="A271" s="3" t="s">
        <v>3114</v>
      </c>
      <c r="B271" s="3" t="s">
        <v>3115</v>
      </c>
      <c r="C271" s="3" t="str" cm="1">
        <f t="array" ref="C27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71" s="3" t="s">
        <v>3070</v>
      </c>
      <c r="E271" s="44">
        <v>179</v>
      </c>
      <c r="F271" s="6" t="s">
        <v>6812</v>
      </c>
      <c r="G271" s="43">
        <v>8.9500000000000011</v>
      </c>
    </row>
    <row r="272" spans="1:7" x14ac:dyDescent="0.3">
      <c r="A272" s="3" t="s">
        <v>3235</v>
      </c>
      <c r="B272" s="3" t="s">
        <v>3236</v>
      </c>
      <c r="C272" s="3" t="str" cm="1">
        <f t="array" ref="C27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72" s="3" t="s">
        <v>3065</v>
      </c>
      <c r="E272" s="44">
        <v>63</v>
      </c>
      <c r="F272" s="6" t="s">
        <v>6816</v>
      </c>
      <c r="G272" s="43">
        <v>3.1500000000000004</v>
      </c>
    </row>
    <row r="273" spans="1:7" x14ac:dyDescent="0.3">
      <c r="A273" s="3" t="s">
        <v>3577</v>
      </c>
      <c r="B273" s="3" t="s">
        <v>3578</v>
      </c>
      <c r="C273" s="3" t="str" cm="1">
        <f t="array" ref="C27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73" s="3" t="s">
        <v>3136</v>
      </c>
      <c r="E273" s="44">
        <v>95.87</v>
      </c>
      <c r="F273" s="6" t="s">
        <v>6819</v>
      </c>
      <c r="G273" s="43">
        <v>4.7935000000000008</v>
      </c>
    </row>
    <row r="274" spans="1:7" x14ac:dyDescent="0.3">
      <c r="A274" s="3" t="s">
        <v>3130</v>
      </c>
      <c r="B274" s="3" t="s">
        <v>3131</v>
      </c>
      <c r="C274" s="3" t="str" cm="1">
        <f t="array" ref="C27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74" s="3" t="s">
        <v>3065</v>
      </c>
      <c r="E274" s="44">
        <v>160</v>
      </c>
      <c r="F274" s="6" t="s">
        <v>6816</v>
      </c>
      <c r="G274" s="43">
        <v>8</v>
      </c>
    </row>
    <row r="275" spans="1:7" x14ac:dyDescent="0.3">
      <c r="A275" s="3" t="s">
        <v>3173</v>
      </c>
      <c r="B275" s="3" t="s">
        <v>3174</v>
      </c>
      <c r="C275" s="3" t="str" cm="1">
        <f t="array" ref="C27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75" s="3" t="s">
        <v>3066</v>
      </c>
      <c r="E275" s="44">
        <v>145</v>
      </c>
      <c r="F275" s="6" t="s">
        <v>6814</v>
      </c>
      <c r="G275" s="43">
        <v>7.25</v>
      </c>
    </row>
    <row r="276" spans="1:7" x14ac:dyDescent="0.3">
      <c r="A276" s="3" t="s">
        <v>3667</v>
      </c>
      <c r="B276" s="3" t="s">
        <v>3668</v>
      </c>
      <c r="C276" s="3" t="str" cm="1">
        <f t="array" ref="C27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76" s="3" t="s">
        <v>3067</v>
      </c>
      <c r="E276" s="44">
        <v>258</v>
      </c>
      <c r="F276" s="6" t="s">
        <v>6815</v>
      </c>
      <c r="G276" s="43">
        <v>12.9</v>
      </c>
    </row>
    <row r="277" spans="1:7" x14ac:dyDescent="0.3">
      <c r="A277" s="3" t="s">
        <v>4056</v>
      </c>
      <c r="B277" s="3" t="s">
        <v>4057</v>
      </c>
      <c r="C277" s="3" t="str" cm="1">
        <f t="array" ref="C27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77" s="3" t="s">
        <v>3065</v>
      </c>
      <c r="E277" s="44">
        <v>230</v>
      </c>
      <c r="F277" s="6" t="s">
        <v>6816</v>
      </c>
      <c r="G277" s="43">
        <v>11.5</v>
      </c>
    </row>
    <row r="278" spans="1:7" x14ac:dyDescent="0.3">
      <c r="A278" s="3" t="s">
        <v>3155</v>
      </c>
      <c r="B278" s="3" t="s">
        <v>3156</v>
      </c>
      <c r="C278" s="3" t="str" cm="1">
        <f t="array" ref="C27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278" s="3" t="s">
        <v>3145</v>
      </c>
      <c r="E278" s="44">
        <v>174</v>
      </c>
      <c r="F278" s="6" t="s">
        <v>6819</v>
      </c>
      <c r="G278" s="43">
        <v>8.7000000000000011</v>
      </c>
    </row>
    <row r="279" spans="1:7" x14ac:dyDescent="0.3">
      <c r="A279" s="3" t="s">
        <v>3679</v>
      </c>
      <c r="B279" s="3" t="s">
        <v>3680</v>
      </c>
      <c r="C279" s="3" t="str" cm="1">
        <f t="array" ref="C27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79" s="3" t="s">
        <v>3067</v>
      </c>
      <c r="E279" s="44">
        <v>74</v>
      </c>
      <c r="F279" s="6" t="s">
        <v>6815</v>
      </c>
      <c r="G279" s="43">
        <v>3.7</v>
      </c>
    </row>
    <row r="280" spans="1:7" x14ac:dyDescent="0.3">
      <c r="A280" s="3" t="s">
        <v>4035</v>
      </c>
      <c r="B280" s="3" t="s">
        <v>4036</v>
      </c>
      <c r="C280" s="3" t="str" cm="1">
        <f t="array" ref="C28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80" s="3" t="s">
        <v>3067</v>
      </c>
      <c r="E280" s="44">
        <v>124</v>
      </c>
      <c r="F280" s="6" t="s">
        <v>6815</v>
      </c>
      <c r="G280" s="43">
        <v>6.2</v>
      </c>
    </row>
    <row r="281" spans="1:7" x14ac:dyDescent="0.3">
      <c r="A281" s="3" t="s">
        <v>3499</v>
      </c>
      <c r="B281" s="3" t="s">
        <v>3500</v>
      </c>
      <c r="C281" s="3" t="str" cm="1">
        <f t="array" ref="C28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81" s="3" t="s">
        <v>3067</v>
      </c>
      <c r="E281" s="44">
        <v>292</v>
      </c>
      <c r="F281" s="6" t="s">
        <v>6815</v>
      </c>
      <c r="G281" s="43">
        <v>14.600000000000001</v>
      </c>
    </row>
    <row r="282" spans="1:7" x14ac:dyDescent="0.3">
      <c r="A282" s="3" t="s">
        <v>3128</v>
      </c>
      <c r="B282" s="3" t="s">
        <v>3129</v>
      </c>
      <c r="C282" s="3" t="str" cm="1">
        <f t="array" ref="C28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282" s="3" t="s">
        <v>3073</v>
      </c>
      <c r="E282" s="44">
        <v>135</v>
      </c>
      <c r="F282" s="6" t="s">
        <v>6813</v>
      </c>
      <c r="G282" s="43">
        <v>6.75</v>
      </c>
    </row>
    <row r="283" spans="1:7" x14ac:dyDescent="0.3">
      <c r="A283" s="3" t="s">
        <v>3653</v>
      </c>
      <c r="B283" s="3" t="s">
        <v>3654</v>
      </c>
      <c r="C283" s="3" t="str" cm="1">
        <f t="array" ref="C28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283" s="3" t="s">
        <v>3076</v>
      </c>
      <c r="E283" s="44">
        <v>131</v>
      </c>
      <c r="F283" s="6" t="s">
        <v>6821</v>
      </c>
      <c r="G283" s="43">
        <v>6.5500000000000007</v>
      </c>
    </row>
    <row r="284" spans="1:7" x14ac:dyDescent="0.3">
      <c r="A284" s="3" t="s">
        <v>3949</v>
      </c>
      <c r="B284" s="3" t="s">
        <v>3950</v>
      </c>
      <c r="C284" s="3" t="str" cm="1">
        <f t="array" ref="C28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84" s="3" t="s">
        <v>3069</v>
      </c>
      <c r="E284" s="44">
        <v>234</v>
      </c>
      <c r="F284" s="6" t="s">
        <v>6817</v>
      </c>
      <c r="G284" s="43">
        <v>11.700000000000001</v>
      </c>
    </row>
    <row r="285" spans="1:7" x14ac:dyDescent="0.3">
      <c r="A285" s="3" t="s">
        <v>3355</v>
      </c>
      <c r="B285" s="3" t="s">
        <v>3356</v>
      </c>
      <c r="C285" s="3" t="str" cm="1">
        <f t="array" ref="C28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85" s="3" t="s">
        <v>3067</v>
      </c>
      <c r="E285" s="44">
        <v>273.12</v>
      </c>
      <c r="F285" s="6" t="s">
        <v>6815</v>
      </c>
      <c r="G285" s="43">
        <v>13.656000000000001</v>
      </c>
    </row>
    <row r="286" spans="1:7" x14ac:dyDescent="0.3">
      <c r="A286" s="3" t="s">
        <v>3775</v>
      </c>
      <c r="B286" s="3" t="s">
        <v>3776</v>
      </c>
      <c r="C286" s="3" t="str" cm="1">
        <f t="array" ref="C28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286" s="3" t="s">
        <v>3076</v>
      </c>
      <c r="E286" s="44">
        <v>252</v>
      </c>
      <c r="F286" s="6" t="s">
        <v>6821</v>
      </c>
      <c r="G286" s="43">
        <v>12.600000000000001</v>
      </c>
    </row>
    <row r="287" spans="1:7" x14ac:dyDescent="0.3">
      <c r="A287" s="3" t="s">
        <v>3437</v>
      </c>
      <c r="B287" s="3" t="s">
        <v>3438</v>
      </c>
      <c r="C287" s="3" t="str" cm="1">
        <f t="array" ref="C28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87" s="3" t="s">
        <v>3072</v>
      </c>
      <c r="E287" s="44">
        <v>217</v>
      </c>
      <c r="F287" s="6" t="s">
        <v>6813</v>
      </c>
      <c r="G287" s="43">
        <v>10.850000000000001</v>
      </c>
    </row>
    <row r="288" spans="1:7" x14ac:dyDescent="0.3">
      <c r="A288" s="3" t="s">
        <v>4110</v>
      </c>
      <c r="B288" s="3" t="s">
        <v>4111</v>
      </c>
      <c r="C288" s="3" t="str" cm="1">
        <f t="array" ref="C28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88" s="3" t="s">
        <v>3069</v>
      </c>
      <c r="E288" s="44">
        <v>166</v>
      </c>
      <c r="F288" s="6" t="s">
        <v>6817</v>
      </c>
      <c r="G288" s="43">
        <v>8.3000000000000007</v>
      </c>
    </row>
    <row r="289" spans="1:7" x14ac:dyDescent="0.3">
      <c r="A289" s="3" t="s">
        <v>3417</v>
      </c>
      <c r="B289" s="3" t="s">
        <v>3418</v>
      </c>
      <c r="C289" s="3" t="str" cm="1">
        <f t="array" ref="C28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89" s="3" t="s">
        <v>3067</v>
      </c>
      <c r="E289" s="44">
        <v>119</v>
      </c>
      <c r="F289" s="6" t="s">
        <v>6815</v>
      </c>
      <c r="G289" s="43">
        <v>5.95</v>
      </c>
    </row>
    <row r="290" spans="1:7" x14ac:dyDescent="0.3">
      <c r="A290" s="3" t="s">
        <v>3825</v>
      </c>
      <c r="B290" s="3" t="s">
        <v>3826</v>
      </c>
      <c r="C290" s="3" t="str" cm="1">
        <f t="array" ref="C29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290" s="3" t="s">
        <v>3076</v>
      </c>
      <c r="E290" s="44">
        <v>283</v>
      </c>
      <c r="F290" s="6" t="s">
        <v>6821</v>
      </c>
      <c r="G290" s="43">
        <v>14.15</v>
      </c>
    </row>
    <row r="291" spans="1:7" x14ac:dyDescent="0.3">
      <c r="A291" s="3" t="s">
        <v>3527</v>
      </c>
      <c r="B291" s="3" t="s">
        <v>3528</v>
      </c>
      <c r="C291" s="3" t="str" cm="1">
        <f t="array" ref="C29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91" s="3" t="s">
        <v>3067</v>
      </c>
      <c r="E291" s="44">
        <v>297</v>
      </c>
      <c r="F291" s="6" t="s">
        <v>6815</v>
      </c>
      <c r="G291" s="43">
        <v>14.850000000000001</v>
      </c>
    </row>
    <row r="292" spans="1:7" x14ac:dyDescent="0.3">
      <c r="A292" s="3" t="s">
        <v>3311</v>
      </c>
      <c r="B292" s="3" t="s">
        <v>3312</v>
      </c>
      <c r="C292" s="3" t="str" cm="1">
        <f t="array" ref="C29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92" s="3" t="s">
        <v>3067</v>
      </c>
      <c r="E292" s="44">
        <v>274.97000000000003</v>
      </c>
      <c r="F292" s="6" t="s">
        <v>6815</v>
      </c>
      <c r="G292" s="43">
        <v>13.748500000000002</v>
      </c>
    </row>
    <row r="293" spans="1:7" x14ac:dyDescent="0.3">
      <c r="A293" s="3" t="s">
        <v>4027</v>
      </c>
      <c r="B293" s="3" t="s">
        <v>4028</v>
      </c>
      <c r="C293" s="3" t="str" cm="1">
        <f t="array" ref="C29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93" s="3" t="s">
        <v>3067</v>
      </c>
      <c r="E293" s="44">
        <v>200</v>
      </c>
      <c r="F293" s="6" t="s">
        <v>6815</v>
      </c>
      <c r="G293" s="43">
        <v>10</v>
      </c>
    </row>
    <row r="294" spans="1:7" x14ac:dyDescent="0.3">
      <c r="A294" s="3" t="s">
        <v>3110</v>
      </c>
      <c r="B294" s="3" t="s">
        <v>3111</v>
      </c>
      <c r="C294" s="3" t="str" cm="1">
        <f t="array" ref="C29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94" s="3" t="s">
        <v>3066</v>
      </c>
      <c r="E294" s="44">
        <v>87</v>
      </c>
      <c r="F294" s="6" t="s">
        <v>6814</v>
      </c>
      <c r="G294" s="43">
        <v>4.3500000000000005</v>
      </c>
    </row>
    <row r="295" spans="1:7" x14ac:dyDescent="0.3">
      <c r="A295" s="3" t="s">
        <v>4015</v>
      </c>
      <c r="B295" s="3" t="s">
        <v>4016</v>
      </c>
      <c r="C295" s="3" t="str" cm="1">
        <f t="array" ref="C29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295" s="3" t="s">
        <v>3136</v>
      </c>
      <c r="E295" s="44">
        <v>140</v>
      </c>
      <c r="F295" s="6" t="s">
        <v>6819</v>
      </c>
      <c r="G295" s="43">
        <v>7</v>
      </c>
    </row>
    <row r="296" spans="1:7" x14ac:dyDescent="0.3">
      <c r="A296" s="3" t="s">
        <v>3231</v>
      </c>
      <c r="B296" s="3" t="s">
        <v>3232</v>
      </c>
      <c r="C296" s="3" t="str" cm="1">
        <f t="array" ref="C29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96" s="3" t="s">
        <v>3071</v>
      </c>
      <c r="E296" s="44">
        <v>297</v>
      </c>
      <c r="F296" s="6" t="s">
        <v>6822</v>
      </c>
      <c r="G296" s="43">
        <v>14.850000000000001</v>
      </c>
    </row>
    <row r="297" spans="1:7" x14ac:dyDescent="0.3">
      <c r="A297" s="3" t="s">
        <v>3647</v>
      </c>
      <c r="B297" s="3" t="s">
        <v>3648</v>
      </c>
      <c r="C297" s="3" t="str" cm="1">
        <f t="array" ref="C29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97" s="3" t="s">
        <v>3067</v>
      </c>
      <c r="E297" s="44">
        <v>180.85</v>
      </c>
      <c r="F297" s="6" t="s">
        <v>6815</v>
      </c>
      <c r="G297" s="43">
        <v>9.0425000000000004</v>
      </c>
    </row>
    <row r="298" spans="1:7" x14ac:dyDescent="0.3">
      <c r="A298" s="3" t="s">
        <v>3243</v>
      </c>
      <c r="B298" s="3" t="s">
        <v>3244</v>
      </c>
      <c r="C298" s="3" t="str" cm="1">
        <f t="array" ref="C29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298" s="3" t="s">
        <v>3067</v>
      </c>
      <c r="E298" s="44">
        <v>161</v>
      </c>
      <c r="F298" s="6" t="s">
        <v>6815</v>
      </c>
      <c r="G298" s="43">
        <v>8.0500000000000007</v>
      </c>
    </row>
    <row r="299" spans="1:7" x14ac:dyDescent="0.3">
      <c r="A299" s="3" t="s">
        <v>3941</v>
      </c>
      <c r="B299" s="3" t="s">
        <v>3942</v>
      </c>
      <c r="C299" s="3" t="str" cm="1">
        <f t="array" ref="C29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299" s="3" t="s">
        <v>3066</v>
      </c>
      <c r="E299" s="44">
        <v>54</v>
      </c>
      <c r="F299" s="6" t="s">
        <v>6814</v>
      </c>
      <c r="G299" s="43">
        <v>2.7</v>
      </c>
    </row>
    <row r="300" spans="1:7" x14ac:dyDescent="0.3">
      <c r="A300" s="3" t="s">
        <v>3707</v>
      </c>
      <c r="B300" s="3" t="s">
        <v>3708</v>
      </c>
      <c r="C300" s="3" t="str" cm="1">
        <f t="array" ref="C30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00" s="3" t="s">
        <v>3067</v>
      </c>
      <c r="E300" s="44">
        <v>148.63</v>
      </c>
      <c r="F300" s="6" t="s">
        <v>6815</v>
      </c>
      <c r="G300" s="43">
        <v>7.4314999999999998</v>
      </c>
    </row>
    <row r="301" spans="1:7" x14ac:dyDescent="0.3">
      <c r="A301" s="3" t="s">
        <v>4037</v>
      </c>
      <c r="B301" s="3" t="s">
        <v>4038</v>
      </c>
      <c r="C301" s="3" t="str" cm="1">
        <f t="array" ref="C30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01" s="3" t="s">
        <v>3067</v>
      </c>
      <c r="E301" s="44">
        <v>284</v>
      </c>
      <c r="F301" s="6" t="s">
        <v>6815</v>
      </c>
      <c r="G301" s="43">
        <v>14.200000000000001</v>
      </c>
    </row>
    <row r="302" spans="1:7" x14ac:dyDescent="0.3">
      <c r="A302" s="3" t="s">
        <v>3541</v>
      </c>
      <c r="B302" s="3" t="s">
        <v>3542</v>
      </c>
      <c r="C302" s="3" t="str" cm="1">
        <f t="array" ref="C30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02" s="3" t="s">
        <v>3067</v>
      </c>
      <c r="E302" s="44">
        <v>267</v>
      </c>
      <c r="F302" s="6" t="s">
        <v>6815</v>
      </c>
      <c r="G302" s="43">
        <v>13.350000000000001</v>
      </c>
    </row>
    <row r="303" spans="1:7" x14ac:dyDescent="0.3">
      <c r="A303" s="3" t="s">
        <v>4074</v>
      </c>
      <c r="B303" s="3" t="s">
        <v>4075</v>
      </c>
      <c r="C303" s="3" t="str" cm="1">
        <f t="array" ref="C30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03" s="3" t="s">
        <v>3067</v>
      </c>
      <c r="E303" s="44">
        <v>134</v>
      </c>
      <c r="F303" s="6" t="s">
        <v>6815</v>
      </c>
      <c r="G303" s="43">
        <v>6.7</v>
      </c>
    </row>
    <row r="304" spans="1:7" x14ac:dyDescent="0.3">
      <c r="A304" s="3" t="s">
        <v>3309</v>
      </c>
      <c r="B304" s="3" t="s">
        <v>3310</v>
      </c>
      <c r="C304" s="3" t="str" cm="1">
        <f t="array" ref="C30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04" s="3" t="s">
        <v>3067</v>
      </c>
      <c r="E304" s="44">
        <v>103.82</v>
      </c>
      <c r="F304" s="6" t="s">
        <v>6815</v>
      </c>
      <c r="G304" s="43">
        <v>5.1909999999999998</v>
      </c>
    </row>
    <row r="305" spans="1:7" x14ac:dyDescent="0.3">
      <c r="A305" s="3" t="s">
        <v>3593</v>
      </c>
      <c r="B305" s="3" t="s">
        <v>3594</v>
      </c>
      <c r="C305" s="3" t="str" cm="1">
        <f t="array" ref="C30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05" s="3" t="s">
        <v>3152</v>
      </c>
      <c r="E305" s="44">
        <v>131</v>
      </c>
      <c r="F305" s="6" t="s">
        <v>6819</v>
      </c>
      <c r="G305" s="43">
        <v>6.5500000000000007</v>
      </c>
    </row>
    <row r="306" spans="1:7" x14ac:dyDescent="0.3">
      <c r="A306" s="3" t="s">
        <v>3909</v>
      </c>
      <c r="B306" s="3" t="s">
        <v>3910</v>
      </c>
      <c r="C306" s="3" t="str" cm="1">
        <f t="array" ref="C30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06" s="3" t="s">
        <v>3152</v>
      </c>
      <c r="E306" s="44">
        <v>122</v>
      </c>
      <c r="F306" s="6" t="s">
        <v>6819</v>
      </c>
      <c r="G306" s="43">
        <v>6.1000000000000005</v>
      </c>
    </row>
    <row r="307" spans="1:7" x14ac:dyDescent="0.3">
      <c r="A307" s="3" t="s">
        <v>3265</v>
      </c>
      <c r="B307" s="3" t="s">
        <v>3266</v>
      </c>
      <c r="C307" s="3" t="str" cm="1">
        <f t="array" ref="C30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07" s="3" t="s">
        <v>3067</v>
      </c>
      <c r="E307" s="44">
        <v>193</v>
      </c>
      <c r="F307" s="6" t="s">
        <v>6815</v>
      </c>
      <c r="G307" s="43">
        <v>9.65</v>
      </c>
    </row>
    <row r="308" spans="1:7" x14ac:dyDescent="0.3">
      <c r="A308" s="3" t="s">
        <v>3143</v>
      </c>
      <c r="B308" s="3" t="s">
        <v>3144</v>
      </c>
      <c r="C308" s="3" t="str" cm="1">
        <f t="array" ref="C30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308" s="3" t="s">
        <v>3145</v>
      </c>
      <c r="E308" s="44">
        <v>172</v>
      </c>
      <c r="F308" s="6" t="s">
        <v>6819</v>
      </c>
      <c r="G308" s="43">
        <v>8.6</v>
      </c>
    </row>
    <row r="309" spans="1:7" x14ac:dyDescent="0.3">
      <c r="A309" s="3" t="s">
        <v>3693</v>
      </c>
      <c r="B309" s="3" t="s">
        <v>3694</v>
      </c>
      <c r="C309" s="3" t="str" cm="1">
        <f t="array" ref="C30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09" s="3" t="s">
        <v>3075</v>
      </c>
      <c r="E309" s="44">
        <v>226</v>
      </c>
      <c r="F309" s="6" t="s">
        <v>6820</v>
      </c>
      <c r="G309" s="43">
        <v>11.3</v>
      </c>
    </row>
    <row r="310" spans="1:7" x14ac:dyDescent="0.3">
      <c r="A310" s="3" t="s">
        <v>3459</v>
      </c>
      <c r="B310" s="3" t="s">
        <v>3460</v>
      </c>
      <c r="C310" s="3" t="str" cm="1">
        <f t="array" ref="C31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10" s="3" t="s">
        <v>3067</v>
      </c>
      <c r="E310" s="44">
        <v>140</v>
      </c>
      <c r="F310" s="6" t="s">
        <v>6815</v>
      </c>
      <c r="G310" s="43">
        <v>7</v>
      </c>
    </row>
    <row r="311" spans="1:7" x14ac:dyDescent="0.3">
      <c r="A311" s="3" t="s">
        <v>3435</v>
      </c>
      <c r="B311" s="3" t="s">
        <v>3436</v>
      </c>
      <c r="C311" s="3" t="str" cm="1">
        <f t="array" ref="C31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11" s="3" t="s">
        <v>3152</v>
      </c>
      <c r="E311" s="44">
        <v>188</v>
      </c>
      <c r="F311" s="6" t="s">
        <v>6819</v>
      </c>
      <c r="G311" s="43">
        <v>9.4</v>
      </c>
    </row>
    <row r="312" spans="1:7" x14ac:dyDescent="0.3">
      <c r="A312" s="3" t="s">
        <v>3361</v>
      </c>
      <c r="B312" s="3" t="s">
        <v>3362</v>
      </c>
      <c r="C312" s="3" t="str" cm="1">
        <f t="array" ref="C31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12" s="3" t="s">
        <v>3067</v>
      </c>
      <c r="E312" s="44">
        <v>179.79</v>
      </c>
      <c r="F312" s="6" t="s">
        <v>6815</v>
      </c>
      <c r="G312" s="43">
        <v>8.9894999999999996</v>
      </c>
    </row>
    <row r="313" spans="1:7" x14ac:dyDescent="0.3">
      <c r="A313" s="3" t="s">
        <v>3967</v>
      </c>
      <c r="B313" s="3" t="s">
        <v>3968</v>
      </c>
      <c r="C313" s="3" t="str" cm="1">
        <f t="array" ref="C31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13" s="3" t="s">
        <v>3069</v>
      </c>
      <c r="E313" s="44">
        <v>99</v>
      </c>
      <c r="F313" s="6" t="s">
        <v>6817</v>
      </c>
      <c r="G313" s="43">
        <v>4.95</v>
      </c>
    </row>
    <row r="314" spans="1:7" x14ac:dyDescent="0.3">
      <c r="A314" s="3" t="s">
        <v>3773</v>
      </c>
      <c r="B314" s="3" t="s">
        <v>3774</v>
      </c>
      <c r="C314" s="3" t="str" cm="1">
        <f t="array" ref="C31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14" s="3" t="s">
        <v>3070</v>
      </c>
      <c r="E314" s="44">
        <v>249</v>
      </c>
      <c r="F314" s="6" t="s">
        <v>6812</v>
      </c>
      <c r="G314" s="43">
        <v>12.450000000000001</v>
      </c>
    </row>
    <row r="315" spans="1:7" x14ac:dyDescent="0.3">
      <c r="A315" s="3" t="s">
        <v>3259</v>
      </c>
      <c r="B315" s="3" t="s">
        <v>3260</v>
      </c>
      <c r="C315" s="3" t="str" cm="1">
        <f t="array" ref="C31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315" s="3" t="s">
        <v>3076</v>
      </c>
      <c r="E315" s="44">
        <v>152</v>
      </c>
      <c r="F315" s="6" t="s">
        <v>6821</v>
      </c>
      <c r="G315" s="43">
        <v>7.6000000000000005</v>
      </c>
    </row>
    <row r="316" spans="1:7" x14ac:dyDescent="0.3">
      <c r="A316" s="3" t="s">
        <v>3695</v>
      </c>
      <c r="B316" s="3" t="s">
        <v>3696</v>
      </c>
      <c r="C316" s="3" t="str" cm="1">
        <f t="array" ref="C31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16" s="3" t="s">
        <v>3073</v>
      </c>
      <c r="E316" s="44">
        <v>160</v>
      </c>
      <c r="F316" s="6" t="s">
        <v>6813</v>
      </c>
      <c r="G316" s="43">
        <v>8</v>
      </c>
    </row>
    <row r="317" spans="1:7" x14ac:dyDescent="0.3">
      <c r="A317" s="3" t="s">
        <v>3383</v>
      </c>
      <c r="B317" s="3" t="s">
        <v>3384</v>
      </c>
      <c r="C317" s="3" t="str" cm="1">
        <f t="array" ref="C31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17" s="3" t="s">
        <v>3066</v>
      </c>
      <c r="E317" s="44">
        <v>217</v>
      </c>
      <c r="F317" s="6" t="s">
        <v>6814</v>
      </c>
      <c r="G317" s="43">
        <v>10.850000000000001</v>
      </c>
    </row>
    <row r="318" spans="1:7" x14ac:dyDescent="0.3">
      <c r="A318" s="3" t="s">
        <v>3457</v>
      </c>
      <c r="B318" s="3" t="s">
        <v>3458</v>
      </c>
      <c r="C318" s="3" t="str" cm="1">
        <f t="array" ref="C31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18" s="3" t="s">
        <v>3067</v>
      </c>
      <c r="E318" s="44">
        <v>215</v>
      </c>
      <c r="F318" s="6" t="s">
        <v>6815</v>
      </c>
      <c r="G318" s="43">
        <v>10.75</v>
      </c>
    </row>
    <row r="319" spans="1:7" x14ac:dyDescent="0.3">
      <c r="A319" s="3" t="s">
        <v>3883</v>
      </c>
      <c r="B319" s="3" t="s">
        <v>3884</v>
      </c>
      <c r="C319" s="3" t="str" cm="1">
        <f t="array" ref="C31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19" s="3" t="s">
        <v>3067</v>
      </c>
      <c r="E319" s="44">
        <v>155</v>
      </c>
      <c r="F319" s="6" t="s">
        <v>6815</v>
      </c>
      <c r="G319" s="43">
        <v>7.75</v>
      </c>
    </row>
    <row r="320" spans="1:7" x14ac:dyDescent="0.3">
      <c r="A320" s="3" t="s">
        <v>3481</v>
      </c>
      <c r="B320" s="3" t="s">
        <v>3482</v>
      </c>
      <c r="C320" s="3" t="str" cm="1">
        <f t="array" ref="C32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20" s="3" t="s">
        <v>3067</v>
      </c>
      <c r="E320" s="44">
        <v>167</v>
      </c>
      <c r="F320" s="6" t="s">
        <v>6815</v>
      </c>
      <c r="G320" s="43">
        <v>8.35</v>
      </c>
    </row>
    <row r="321" spans="1:7" x14ac:dyDescent="0.3">
      <c r="A321" s="3" t="s">
        <v>3901</v>
      </c>
      <c r="B321" s="3" t="s">
        <v>3902</v>
      </c>
      <c r="C321" s="3" t="str" cm="1">
        <f t="array" ref="C32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21" s="3" t="s">
        <v>3067</v>
      </c>
      <c r="E321" s="44">
        <v>102</v>
      </c>
      <c r="F321" s="6" t="s">
        <v>6815</v>
      </c>
      <c r="G321" s="43">
        <v>5.1000000000000005</v>
      </c>
    </row>
    <row r="322" spans="1:7" x14ac:dyDescent="0.3">
      <c r="A322" s="3" t="s">
        <v>3319</v>
      </c>
      <c r="B322" s="3" t="s">
        <v>3320</v>
      </c>
      <c r="C322" s="3" t="str" cm="1">
        <f t="array" ref="C32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22" s="3" t="s">
        <v>3075</v>
      </c>
      <c r="E322" s="44">
        <v>215.61</v>
      </c>
      <c r="F322" s="6" t="s">
        <v>6820</v>
      </c>
      <c r="G322" s="43">
        <v>10.780500000000002</v>
      </c>
    </row>
    <row r="323" spans="1:7" x14ac:dyDescent="0.3">
      <c r="A323" s="3" t="s">
        <v>3521</v>
      </c>
      <c r="B323" s="3" t="s">
        <v>3522</v>
      </c>
      <c r="C323" s="3" t="str" cm="1">
        <f t="array" ref="C32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23" s="3" t="s">
        <v>3072</v>
      </c>
      <c r="E323" s="44">
        <v>139.38</v>
      </c>
      <c r="F323" s="6" t="s">
        <v>6813</v>
      </c>
      <c r="G323" s="43">
        <v>6.9690000000000003</v>
      </c>
    </row>
    <row r="324" spans="1:7" x14ac:dyDescent="0.3">
      <c r="A324" s="3" t="s">
        <v>3273</v>
      </c>
      <c r="B324" s="3" t="s">
        <v>3274</v>
      </c>
      <c r="C324" s="3" t="str" cm="1">
        <f t="array" ref="C32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24" s="3" t="s">
        <v>3067</v>
      </c>
      <c r="E324" s="44">
        <v>56</v>
      </c>
      <c r="F324" s="6" t="s">
        <v>6815</v>
      </c>
      <c r="G324" s="43">
        <v>2.8000000000000003</v>
      </c>
    </row>
    <row r="325" spans="1:7" x14ac:dyDescent="0.3">
      <c r="A325" s="3" t="s">
        <v>3515</v>
      </c>
      <c r="B325" s="3" t="s">
        <v>3516</v>
      </c>
      <c r="C325" s="3" t="str" cm="1">
        <f t="array" ref="C32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25" s="3" t="s">
        <v>3067</v>
      </c>
      <c r="E325" s="44">
        <v>170.12</v>
      </c>
      <c r="F325" s="6" t="s">
        <v>6815</v>
      </c>
      <c r="G325" s="43">
        <v>8.5060000000000002</v>
      </c>
    </row>
    <row r="326" spans="1:7" x14ac:dyDescent="0.3">
      <c r="A326" s="3" t="s">
        <v>4011</v>
      </c>
      <c r="B326" s="3" t="s">
        <v>4012</v>
      </c>
      <c r="C326" s="3" t="str" cm="1">
        <f t="array" ref="C32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326" s="3" t="s">
        <v>3145</v>
      </c>
      <c r="E326" s="44">
        <v>220</v>
      </c>
      <c r="F326" s="6" t="s">
        <v>6819</v>
      </c>
      <c r="G326" s="43">
        <v>11</v>
      </c>
    </row>
    <row r="327" spans="1:7" x14ac:dyDescent="0.3">
      <c r="A327" s="3" t="s">
        <v>3253</v>
      </c>
      <c r="B327" s="3" t="s">
        <v>3254</v>
      </c>
      <c r="C327" s="3" t="str" cm="1">
        <f t="array" ref="C32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27" s="3" t="s">
        <v>3072</v>
      </c>
      <c r="E327" s="44">
        <v>259</v>
      </c>
      <c r="F327" s="6" t="s">
        <v>6813</v>
      </c>
      <c r="G327" s="43">
        <v>12.950000000000001</v>
      </c>
    </row>
    <row r="328" spans="1:7" x14ac:dyDescent="0.3">
      <c r="A328" s="3" t="s">
        <v>3405</v>
      </c>
      <c r="B328" s="3" t="s">
        <v>3406</v>
      </c>
      <c r="C328" s="3" t="str" cm="1">
        <f t="array" ref="C32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28" s="3" t="s">
        <v>3067</v>
      </c>
      <c r="E328" s="44">
        <v>75.23</v>
      </c>
      <c r="F328" s="6" t="s">
        <v>6815</v>
      </c>
      <c r="G328" s="43">
        <v>3.7615000000000003</v>
      </c>
    </row>
    <row r="329" spans="1:7" x14ac:dyDescent="0.3">
      <c r="A329" s="3" t="s">
        <v>4058</v>
      </c>
      <c r="B329" s="3" t="s">
        <v>4059</v>
      </c>
      <c r="C329" s="3" t="str" cm="1">
        <f t="array" ref="C32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29" s="3" t="s">
        <v>3136</v>
      </c>
      <c r="E329" s="44">
        <v>110</v>
      </c>
      <c r="F329" s="6" t="s">
        <v>6819</v>
      </c>
      <c r="G329" s="43">
        <v>5.5</v>
      </c>
    </row>
    <row r="330" spans="1:7" x14ac:dyDescent="0.3">
      <c r="A330" s="3" t="s">
        <v>3349</v>
      </c>
      <c r="B330" s="3" t="s">
        <v>3350</v>
      </c>
      <c r="C330" s="3" t="str" cm="1">
        <f t="array" ref="C33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30" s="3" t="s">
        <v>3074</v>
      </c>
      <c r="E330" s="44">
        <v>143.72999999999999</v>
      </c>
      <c r="F330" s="6" t="s">
        <v>6813</v>
      </c>
      <c r="G330" s="43">
        <v>7.1864999999999997</v>
      </c>
    </row>
    <row r="331" spans="1:7" x14ac:dyDescent="0.3">
      <c r="A331" s="3" t="s">
        <v>3887</v>
      </c>
      <c r="B331" s="3" t="s">
        <v>3888</v>
      </c>
      <c r="C331" s="3" t="str" cm="1">
        <f t="array" ref="C33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31" s="3" t="s">
        <v>3065</v>
      </c>
      <c r="E331" s="44">
        <v>105</v>
      </c>
      <c r="F331" s="6" t="s">
        <v>6816</v>
      </c>
      <c r="G331" s="43">
        <v>5.25</v>
      </c>
    </row>
    <row r="332" spans="1:7" x14ac:dyDescent="0.3">
      <c r="A332" s="3" t="s">
        <v>3219</v>
      </c>
      <c r="B332" s="3" t="s">
        <v>3220</v>
      </c>
      <c r="C332" s="3" t="str" cm="1">
        <f t="array" ref="C33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32" s="3" t="s">
        <v>3067</v>
      </c>
      <c r="E332" s="44">
        <v>128</v>
      </c>
      <c r="F332" s="6" t="s">
        <v>6815</v>
      </c>
      <c r="G332" s="43">
        <v>6.4</v>
      </c>
    </row>
    <row r="333" spans="1:7" x14ac:dyDescent="0.3">
      <c r="A333" s="3" t="s">
        <v>3299</v>
      </c>
      <c r="B333" s="3" t="s">
        <v>3300</v>
      </c>
      <c r="C333" s="3" t="str" cm="1">
        <f t="array" ref="C33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33" s="3" t="s">
        <v>3071</v>
      </c>
      <c r="E333" s="44">
        <v>271</v>
      </c>
      <c r="F333" s="6" t="s">
        <v>6822</v>
      </c>
      <c r="G333" s="43">
        <v>13.55</v>
      </c>
    </row>
    <row r="334" spans="1:7" x14ac:dyDescent="0.3">
      <c r="A334" s="3" t="s">
        <v>3215</v>
      </c>
      <c r="B334" s="3" t="s">
        <v>3216</v>
      </c>
      <c r="C334" s="3" t="str" cm="1">
        <f t="array" ref="C33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34" s="3" t="s">
        <v>3065</v>
      </c>
      <c r="E334" s="44">
        <v>72</v>
      </c>
      <c r="F334" s="6" t="s">
        <v>6816</v>
      </c>
      <c r="G334" s="43">
        <v>3.6</v>
      </c>
    </row>
    <row r="335" spans="1:7" x14ac:dyDescent="0.3">
      <c r="A335" s="3" t="s">
        <v>3961</v>
      </c>
      <c r="B335" s="3" t="s">
        <v>3962</v>
      </c>
      <c r="C335" s="3" t="str" cm="1">
        <f t="array" ref="C33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35" s="3" t="s">
        <v>3073</v>
      </c>
      <c r="E335" s="44">
        <v>233</v>
      </c>
      <c r="F335" s="6" t="s">
        <v>6813</v>
      </c>
      <c r="G335" s="43">
        <v>11.65</v>
      </c>
    </row>
    <row r="336" spans="1:7" x14ac:dyDescent="0.3">
      <c r="A336" s="3" t="s">
        <v>3763</v>
      </c>
      <c r="B336" s="3" t="s">
        <v>3764</v>
      </c>
      <c r="C336" s="3" t="str" cm="1">
        <f t="array" ref="C33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36" s="3" t="s">
        <v>3071</v>
      </c>
      <c r="E336" s="44">
        <v>53</v>
      </c>
      <c r="F336" s="6" t="s">
        <v>6822</v>
      </c>
      <c r="G336" s="43">
        <v>2.6500000000000004</v>
      </c>
    </row>
    <row r="337" spans="1:7" x14ac:dyDescent="0.3">
      <c r="A337" s="3" t="s">
        <v>3205</v>
      </c>
      <c r="B337" s="3" t="s">
        <v>3206</v>
      </c>
      <c r="C337" s="3" t="str" cm="1">
        <f t="array" ref="C33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37" s="3" t="s">
        <v>3074</v>
      </c>
      <c r="E337" s="44">
        <v>241</v>
      </c>
      <c r="F337" s="6" t="s">
        <v>6813</v>
      </c>
      <c r="G337" s="43">
        <v>12.05</v>
      </c>
    </row>
    <row r="338" spans="1:7" x14ac:dyDescent="0.3">
      <c r="A338" s="3" t="s">
        <v>3709</v>
      </c>
      <c r="B338" s="3" t="s">
        <v>3710</v>
      </c>
      <c r="C338" s="3" t="str" cm="1">
        <f t="array" ref="C33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38" s="3" t="s">
        <v>3067</v>
      </c>
      <c r="E338" s="44">
        <v>221</v>
      </c>
      <c r="F338" s="6" t="s">
        <v>6815</v>
      </c>
      <c r="G338" s="43">
        <v>11.05</v>
      </c>
    </row>
    <row r="339" spans="1:7" x14ac:dyDescent="0.3">
      <c r="A339" s="3" t="s">
        <v>4078</v>
      </c>
      <c r="B339" s="3" t="s">
        <v>4079</v>
      </c>
      <c r="C339" s="3" t="str" cm="1">
        <f t="array" ref="C33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39" s="3" t="s">
        <v>3067</v>
      </c>
      <c r="E339" s="44">
        <v>113</v>
      </c>
      <c r="F339" s="6" t="s">
        <v>6815</v>
      </c>
      <c r="G339" s="43">
        <v>5.65</v>
      </c>
    </row>
    <row r="340" spans="1:7" x14ac:dyDescent="0.3">
      <c r="A340" s="3" t="s">
        <v>3925</v>
      </c>
      <c r="B340" s="3" t="s">
        <v>3926</v>
      </c>
      <c r="C340" s="3" t="str" cm="1">
        <f t="array" ref="C34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40" s="3" t="s">
        <v>3067</v>
      </c>
      <c r="E340" s="44">
        <v>113</v>
      </c>
      <c r="F340" s="6" t="s">
        <v>6815</v>
      </c>
      <c r="G340" s="43">
        <v>5.65</v>
      </c>
    </row>
    <row r="341" spans="1:7" x14ac:dyDescent="0.3">
      <c r="A341" s="3" t="s">
        <v>3509</v>
      </c>
      <c r="B341" s="3" t="s">
        <v>3510</v>
      </c>
      <c r="C341" s="3" t="str" cm="1">
        <f t="array" ref="C34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341" s="3" t="s">
        <v>3145</v>
      </c>
      <c r="E341" s="44">
        <v>66.59</v>
      </c>
      <c r="F341" s="6" t="s">
        <v>6819</v>
      </c>
      <c r="G341" s="43">
        <v>3.3295000000000003</v>
      </c>
    </row>
    <row r="342" spans="1:7" x14ac:dyDescent="0.3">
      <c r="A342" s="3" t="s">
        <v>3551</v>
      </c>
      <c r="B342" s="3" t="s">
        <v>3552</v>
      </c>
      <c r="C342" s="3" t="str" cm="1">
        <f t="array" ref="C34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42" s="3" t="s">
        <v>3067</v>
      </c>
      <c r="E342" s="44">
        <v>45</v>
      </c>
      <c r="F342" s="6" t="s">
        <v>6815</v>
      </c>
      <c r="G342" s="43">
        <v>2.25</v>
      </c>
    </row>
    <row r="343" spans="1:7" x14ac:dyDescent="0.3">
      <c r="A343" s="3" t="s">
        <v>3571</v>
      </c>
      <c r="B343" s="3" t="s">
        <v>3572</v>
      </c>
      <c r="C343" s="3" t="str" cm="1">
        <f t="array" ref="C34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343" s="3" t="s">
        <v>3076</v>
      </c>
      <c r="E343" s="44">
        <v>195</v>
      </c>
      <c r="F343" s="6" t="s">
        <v>6821</v>
      </c>
      <c r="G343" s="43">
        <v>9.75</v>
      </c>
    </row>
    <row r="344" spans="1:7" x14ac:dyDescent="0.3">
      <c r="A344" s="3" t="s">
        <v>3591</v>
      </c>
      <c r="B344" s="3" t="s">
        <v>3592</v>
      </c>
      <c r="C344" s="3" t="str" cm="1">
        <f t="array" ref="C34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44" s="3" t="s">
        <v>3136</v>
      </c>
      <c r="E344" s="44">
        <v>118</v>
      </c>
      <c r="F344" s="6" t="s">
        <v>6819</v>
      </c>
      <c r="G344" s="43">
        <v>5.9</v>
      </c>
    </row>
    <row r="345" spans="1:7" x14ac:dyDescent="0.3">
      <c r="A345" s="3" t="s">
        <v>3663</v>
      </c>
      <c r="B345" s="3" t="s">
        <v>3664</v>
      </c>
      <c r="C345" s="3" t="str" cm="1">
        <f t="array" ref="C34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45" s="3" t="s">
        <v>3067</v>
      </c>
      <c r="E345" s="44">
        <v>202</v>
      </c>
      <c r="F345" s="6" t="s">
        <v>6815</v>
      </c>
      <c r="G345" s="43">
        <v>10.100000000000001</v>
      </c>
    </row>
    <row r="346" spans="1:7" x14ac:dyDescent="0.3">
      <c r="A346" s="3" t="s">
        <v>3263</v>
      </c>
      <c r="B346" s="3" t="s">
        <v>3264</v>
      </c>
      <c r="C346" s="3" t="str" cm="1">
        <f t="array" ref="C34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46" s="3" t="s">
        <v>3074</v>
      </c>
      <c r="E346" s="44">
        <v>277</v>
      </c>
      <c r="F346" s="6" t="s">
        <v>6813</v>
      </c>
      <c r="G346" s="43">
        <v>13.850000000000001</v>
      </c>
    </row>
    <row r="347" spans="1:7" x14ac:dyDescent="0.3">
      <c r="A347" s="3" t="s">
        <v>3729</v>
      </c>
      <c r="B347" s="3" t="s">
        <v>3730</v>
      </c>
      <c r="C347" s="3" t="str" cm="1">
        <f t="array" ref="C34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347" s="3" t="s">
        <v>3076</v>
      </c>
      <c r="E347" s="44">
        <v>175</v>
      </c>
      <c r="F347" s="6" t="s">
        <v>6821</v>
      </c>
      <c r="G347" s="43">
        <v>8.75</v>
      </c>
    </row>
    <row r="348" spans="1:7" x14ac:dyDescent="0.3">
      <c r="A348" s="3" t="s">
        <v>3795</v>
      </c>
      <c r="B348" s="3" t="s">
        <v>3796</v>
      </c>
      <c r="C348" s="3" t="str" cm="1">
        <f t="array" ref="C34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48" s="3" t="s">
        <v>3069</v>
      </c>
      <c r="E348" s="44">
        <v>227</v>
      </c>
      <c r="F348" s="6" t="s">
        <v>6817</v>
      </c>
      <c r="G348" s="43">
        <v>11.350000000000001</v>
      </c>
    </row>
    <row r="349" spans="1:7" x14ac:dyDescent="0.3">
      <c r="A349" s="3" t="s">
        <v>3659</v>
      </c>
      <c r="B349" s="3" t="s">
        <v>3660</v>
      </c>
      <c r="C349" s="3" t="str" cm="1">
        <f t="array" ref="C34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49" s="3" t="s">
        <v>3067</v>
      </c>
      <c r="E349" s="44">
        <v>171</v>
      </c>
      <c r="F349" s="6" t="s">
        <v>6815</v>
      </c>
      <c r="G349" s="43">
        <v>8.5500000000000007</v>
      </c>
    </row>
    <row r="350" spans="1:7" x14ac:dyDescent="0.3">
      <c r="A350" s="3" t="s">
        <v>3549</v>
      </c>
      <c r="B350" s="3" t="s">
        <v>3550</v>
      </c>
      <c r="C350" s="3" t="str" cm="1">
        <f t="array" ref="C35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50" s="3" t="s">
        <v>3067</v>
      </c>
      <c r="E350" s="44">
        <v>46</v>
      </c>
      <c r="F350" s="6" t="s">
        <v>6815</v>
      </c>
      <c r="G350" s="43">
        <v>2.3000000000000003</v>
      </c>
    </row>
    <row r="351" spans="1:7" x14ac:dyDescent="0.3">
      <c r="A351" s="3" t="s">
        <v>3245</v>
      </c>
      <c r="B351" s="3" t="s">
        <v>3246</v>
      </c>
      <c r="C351" s="3" t="str" cm="1">
        <f t="array" ref="C35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51" s="3" t="s">
        <v>3067</v>
      </c>
      <c r="E351" s="44">
        <v>177</v>
      </c>
      <c r="F351" s="6" t="s">
        <v>6815</v>
      </c>
      <c r="G351" s="43">
        <v>8.85</v>
      </c>
    </row>
    <row r="352" spans="1:7" x14ac:dyDescent="0.3">
      <c r="A352" s="3" t="s">
        <v>3725</v>
      </c>
      <c r="B352" s="3" t="s">
        <v>3726</v>
      </c>
      <c r="C352" s="3" t="str" cm="1">
        <f t="array" ref="C35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52" s="3" t="s">
        <v>3069</v>
      </c>
      <c r="E352" s="44">
        <v>243</v>
      </c>
      <c r="F352" s="6" t="s">
        <v>6817</v>
      </c>
      <c r="G352" s="43">
        <v>12.15</v>
      </c>
    </row>
    <row r="353" spans="1:7" x14ac:dyDescent="0.3">
      <c r="A353" s="3" t="s">
        <v>3617</v>
      </c>
      <c r="B353" s="3" t="s">
        <v>3618</v>
      </c>
      <c r="C353" s="3" t="str" cm="1">
        <f t="array" ref="C35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53" s="3" t="s">
        <v>3068</v>
      </c>
      <c r="E353" s="44">
        <v>195</v>
      </c>
      <c r="F353" s="6" t="s">
        <v>6818</v>
      </c>
      <c r="G353" s="43">
        <v>9.75</v>
      </c>
    </row>
    <row r="354" spans="1:7" x14ac:dyDescent="0.3">
      <c r="A354" s="3" t="s">
        <v>3455</v>
      </c>
      <c r="B354" s="3" t="s">
        <v>3456</v>
      </c>
      <c r="C354" s="3" t="str" cm="1">
        <f t="array" ref="C35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54" s="3" t="s">
        <v>3067</v>
      </c>
      <c r="E354" s="44">
        <v>291</v>
      </c>
      <c r="F354" s="6" t="s">
        <v>6815</v>
      </c>
      <c r="G354" s="43">
        <v>14.55</v>
      </c>
    </row>
    <row r="355" spans="1:7" x14ac:dyDescent="0.3">
      <c r="A355" s="3" t="s">
        <v>3643</v>
      </c>
      <c r="B355" s="3" t="s">
        <v>3644</v>
      </c>
      <c r="C355" s="3" t="str" cm="1">
        <f t="array" ref="C35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55" s="3" t="s">
        <v>3067</v>
      </c>
      <c r="E355" s="44">
        <v>216</v>
      </c>
      <c r="F355" s="6" t="s">
        <v>6815</v>
      </c>
      <c r="G355" s="43">
        <v>10.8</v>
      </c>
    </row>
    <row r="356" spans="1:7" x14ac:dyDescent="0.3">
      <c r="A356" s="3" t="s">
        <v>3833</v>
      </c>
      <c r="B356" s="3" t="s">
        <v>3834</v>
      </c>
      <c r="C356" s="3" t="str" cm="1">
        <f t="array" ref="C35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56" s="3" t="s">
        <v>3067</v>
      </c>
      <c r="E356" s="44">
        <v>156</v>
      </c>
      <c r="F356" s="6" t="s">
        <v>6815</v>
      </c>
      <c r="G356" s="43">
        <v>7.8000000000000007</v>
      </c>
    </row>
    <row r="357" spans="1:7" x14ac:dyDescent="0.3">
      <c r="A357" s="3" t="s">
        <v>3853</v>
      </c>
      <c r="B357" s="3" t="s">
        <v>3854</v>
      </c>
      <c r="C357" s="3" t="str" cm="1">
        <f t="array" ref="C35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57" s="3" t="s">
        <v>3070</v>
      </c>
      <c r="E357" s="44">
        <v>164</v>
      </c>
      <c r="F357" s="6" t="s">
        <v>6812</v>
      </c>
      <c r="G357" s="43">
        <v>8.2000000000000011</v>
      </c>
    </row>
    <row r="358" spans="1:7" x14ac:dyDescent="0.3">
      <c r="A358" s="3" t="s">
        <v>3865</v>
      </c>
      <c r="B358" s="3" t="s">
        <v>3866</v>
      </c>
      <c r="C358" s="3" t="str" cm="1">
        <f t="array" ref="C35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58" s="3" t="s">
        <v>3072</v>
      </c>
      <c r="E358" s="44">
        <v>290</v>
      </c>
      <c r="F358" s="6" t="s">
        <v>6813</v>
      </c>
      <c r="G358" s="43">
        <v>14.5</v>
      </c>
    </row>
    <row r="359" spans="1:7" x14ac:dyDescent="0.3">
      <c r="A359" s="3" t="s">
        <v>3721</v>
      </c>
      <c r="B359" s="3" t="s">
        <v>3722</v>
      </c>
      <c r="C359" s="3" t="str" cm="1">
        <f t="array" ref="C35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59" s="3" t="s">
        <v>3067</v>
      </c>
      <c r="E359" s="44">
        <v>209</v>
      </c>
      <c r="F359" s="6" t="s">
        <v>6815</v>
      </c>
      <c r="G359" s="43">
        <v>10.450000000000001</v>
      </c>
    </row>
    <row r="360" spans="1:7" x14ac:dyDescent="0.3">
      <c r="A360" s="3" t="s">
        <v>3781</v>
      </c>
      <c r="B360" s="3" t="s">
        <v>3782</v>
      </c>
      <c r="C360" s="3" t="str" cm="1">
        <f t="array" ref="C36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60" s="3" t="s">
        <v>3065</v>
      </c>
      <c r="E360" s="44">
        <v>289</v>
      </c>
      <c r="F360" s="6" t="s">
        <v>6816</v>
      </c>
      <c r="G360" s="43">
        <v>14.450000000000001</v>
      </c>
    </row>
    <row r="361" spans="1:7" x14ac:dyDescent="0.3">
      <c r="A361" s="3" t="s">
        <v>3139</v>
      </c>
      <c r="B361" s="3" t="s">
        <v>3140</v>
      </c>
      <c r="C361" s="3" t="str" cm="1">
        <f t="array" ref="C36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61" s="3" t="s">
        <v>3067</v>
      </c>
      <c r="E361" s="44">
        <v>213</v>
      </c>
      <c r="F361" s="6" t="s">
        <v>6815</v>
      </c>
      <c r="G361" s="43">
        <v>10.65</v>
      </c>
    </row>
    <row r="362" spans="1:7" x14ac:dyDescent="0.3">
      <c r="A362" s="3" t="s">
        <v>3469</v>
      </c>
      <c r="B362" s="3" t="s">
        <v>3470</v>
      </c>
      <c r="C362" s="3" t="str" cm="1">
        <f t="array" ref="C36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62" s="3" t="s">
        <v>3136</v>
      </c>
      <c r="E362" s="44">
        <v>257</v>
      </c>
      <c r="F362" s="6" t="s">
        <v>6819</v>
      </c>
      <c r="G362" s="43">
        <v>12.850000000000001</v>
      </c>
    </row>
    <row r="363" spans="1:7" x14ac:dyDescent="0.3">
      <c r="A363" s="3" t="s">
        <v>3715</v>
      </c>
      <c r="B363" s="3" t="s">
        <v>3716</v>
      </c>
      <c r="C363" s="3" t="str" cm="1">
        <f t="array" ref="C36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63" s="3" t="s">
        <v>3067</v>
      </c>
      <c r="E363" s="44">
        <v>187.67</v>
      </c>
      <c r="F363" s="6" t="s">
        <v>6815</v>
      </c>
      <c r="G363" s="43">
        <v>9.3834999999999997</v>
      </c>
    </row>
    <row r="364" spans="1:7" x14ac:dyDescent="0.3">
      <c r="A364" s="3" t="s">
        <v>3489</v>
      </c>
      <c r="B364" s="3" t="s">
        <v>3490</v>
      </c>
      <c r="C364" s="3" t="str" cm="1">
        <f t="array" ref="C36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64" s="3" t="s">
        <v>3067</v>
      </c>
      <c r="E364" s="44">
        <v>142.02000000000001</v>
      </c>
      <c r="F364" s="6" t="s">
        <v>6815</v>
      </c>
      <c r="G364" s="43">
        <v>7.1010000000000009</v>
      </c>
    </row>
    <row r="365" spans="1:7" x14ac:dyDescent="0.3">
      <c r="A365" s="3" t="s">
        <v>3199</v>
      </c>
      <c r="B365" s="3" t="s">
        <v>3200</v>
      </c>
      <c r="C365" s="3" t="str" cm="1">
        <f t="array" ref="C36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65" s="3" t="s">
        <v>3071</v>
      </c>
      <c r="E365" s="44">
        <v>40</v>
      </c>
      <c r="F365" s="6" t="s">
        <v>6822</v>
      </c>
      <c r="G365" s="43">
        <v>2</v>
      </c>
    </row>
    <row r="366" spans="1:7" x14ac:dyDescent="0.3">
      <c r="A366" s="3" t="s">
        <v>3363</v>
      </c>
      <c r="B366" s="3" t="s">
        <v>3364</v>
      </c>
      <c r="C366" s="3" t="str" cm="1">
        <f t="array" ref="C36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66" s="3" t="s">
        <v>3067</v>
      </c>
      <c r="E366" s="44">
        <v>127.38</v>
      </c>
      <c r="F366" s="6" t="s">
        <v>6815</v>
      </c>
      <c r="G366" s="43">
        <v>6.3689999999999998</v>
      </c>
    </row>
    <row r="367" spans="1:7" x14ac:dyDescent="0.3">
      <c r="A367" s="3" t="s">
        <v>3447</v>
      </c>
      <c r="B367" s="3" t="s">
        <v>3448</v>
      </c>
      <c r="C367" s="3" t="str" cm="1">
        <f t="array" ref="C36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67" s="3" t="s">
        <v>3067</v>
      </c>
      <c r="E367" s="44">
        <v>107</v>
      </c>
      <c r="F367" s="6" t="s">
        <v>6815</v>
      </c>
      <c r="G367" s="43">
        <v>5.3500000000000005</v>
      </c>
    </row>
    <row r="368" spans="1:7" x14ac:dyDescent="0.3">
      <c r="A368" s="3" t="s">
        <v>3945</v>
      </c>
      <c r="B368" s="3" t="s">
        <v>3946</v>
      </c>
      <c r="C368" s="3" t="str" cm="1">
        <f t="array" ref="C36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68" s="3" t="s">
        <v>3067</v>
      </c>
      <c r="E368" s="44">
        <v>189</v>
      </c>
      <c r="F368" s="6" t="s">
        <v>6815</v>
      </c>
      <c r="G368" s="43">
        <v>9.4500000000000011</v>
      </c>
    </row>
    <row r="369" spans="1:7" x14ac:dyDescent="0.3">
      <c r="A369" s="3" t="s">
        <v>3957</v>
      </c>
      <c r="B369" s="3" t="s">
        <v>3958</v>
      </c>
      <c r="C369" s="3" t="str" cm="1">
        <f t="array" ref="C36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69" s="3" t="s">
        <v>3075</v>
      </c>
      <c r="E369" s="44">
        <v>164</v>
      </c>
      <c r="F369" s="6" t="s">
        <v>6820</v>
      </c>
      <c r="G369" s="43">
        <v>8.2000000000000011</v>
      </c>
    </row>
    <row r="370" spans="1:7" x14ac:dyDescent="0.3">
      <c r="A370" s="3" t="s">
        <v>3677</v>
      </c>
      <c r="B370" s="3" t="s">
        <v>3678</v>
      </c>
      <c r="C370" s="3" t="str" cm="1">
        <f t="array" ref="C37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70" s="3" t="s">
        <v>3067</v>
      </c>
      <c r="E370" s="44">
        <v>215</v>
      </c>
      <c r="F370" s="6" t="s">
        <v>6815</v>
      </c>
      <c r="G370" s="43">
        <v>10.75</v>
      </c>
    </row>
    <row r="371" spans="1:7" x14ac:dyDescent="0.3">
      <c r="A371" s="3" t="s">
        <v>3167</v>
      </c>
      <c r="B371" s="3" t="s">
        <v>3168</v>
      </c>
      <c r="C371" s="3" t="str" cm="1">
        <f t="array" ref="C37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71" s="3" t="s">
        <v>3067</v>
      </c>
      <c r="E371" s="44">
        <v>238</v>
      </c>
      <c r="F371" s="6" t="s">
        <v>6815</v>
      </c>
      <c r="G371" s="43">
        <v>11.9</v>
      </c>
    </row>
    <row r="372" spans="1:7" x14ac:dyDescent="0.3">
      <c r="A372" s="3" t="s">
        <v>3247</v>
      </c>
      <c r="B372" s="3" t="s">
        <v>3248</v>
      </c>
      <c r="C372" s="3" t="str" cm="1">
        <f t="array" ref="C37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72" s="3" t="s">
        <v>3066</v>
      </c>
      <c r="E372" s="44">
        <v>270</v>
      </c>
      <c r="F372" s="6" t="s">
        <v>6814</v>
      </c>
      <c r="G372" s="43">
        <v>13.5</v>
      </c>
    </row>
    <row r="373" spans="1:7" x14ac:dyDescent="0.3">
      <c r="A373" s="3" t="s">
        <v>4064</v>
      </c>
      <c r="B373" s="3" t="s">
        <v>4065</v>
      </c>
      <c r="C373" s="3" t="str" cm="1">
        <f t="array" ref="C37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373" s="3" t="s">
        <v>3145</v>
      </c>
      <c r="E373" s="44">
        <v>299</v>
      </c>
      <c r="F373" s="6" t="s">
        <v>6819</v>
      </c>
      <c r="G373" s="43">
        <v>14.950000000000001</v>
      </c>
    </row>
    <row r="374" spans="1:7" x14ac:dyDescent="0.3">
      <c r="A374" s="3" t="s">
        <v>3381</v>
      </c>
      <c r="B374" s="3" t="s">
        <v>3382</v>
      </c>
      <c r="C374" s="3" t="str" cm="1">
        <f t="array" ref="C37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74" s="3" t="s">
        <v>3069</v>
      </c>
      <c r="E374" s="44">
        <v>188</v>
      </c>
      <c r="F374" s="6" t="s">
        <v>6817</v>
      </c>
      <c r="G374" s="43">
        <v>9.4</v>
      </c>
    </row>
    <row r="375" spans="1:7" x14ac:dyDescent="0.3">
      <c r="A375" s="3" t="s">
        <v>3343</v>
      </c>
      <c r="B375" s="3" t="s">
        <v>3344</v>
      </c>
      <c r="C375" s="3" t="str" cm="1">
        <f t="array" ref="C37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75" s="3" t="s">
        <v>3066</v>
      </c>
      <c r="E375" s="44">
        <v>204.48</v>
      </c>
      <c r="F375" s="6" t="s">
        <v>6814</v>
      </c>
      <c r="G375" s="43">
        <v>10.224</v>
      </c>
    </row>
    <row r="376" spans="1:7" x14ac:dyDescent="0.3">
      <c r="A376" s="3" t="s">
        <v>3415</v>
      </c>
      <c r="B376" s="3" t="s">
        <v>3416</v>
      </c>
      <c r="C376" s="3" t="str" cm="1">
        <f t="array" ref="C37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76" s="3" t="s">
        <v>3067</v>
      </c>
      <c r="E376" s="44">
        <v>42</v>
      </c>
      <c r="F376" s="6" t="s">
        <v>6815</v>
      </c>
      <c r="G376" s="43">
        <v>2.1</v>
      </c>
    </row>
    <row r="377" spans="1:7" x14ac:dyDescent="0.3">
      <c r="A377" s="3" t="s">
        <v>3743</v>
      </c>
      <c r="B377" s="3" t="s">
        <v>3744</v>
      </c>
      <c r="C377" s="3" t="str" cm="1">
        <f t="array" ref="C37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77" s="3" t="s">
        <v>3067</v>
      </c>
      <c r="E377" s="44">
        <v>287</v>
      </c>
      <c r="F377" s="6" t="s">
        <v>6815</v>
      </c>
      <c r="G377" s="43">
        <v>14.350000000000001</v>
      </c>
    </row>
    <row r="378" spans="1:7" x14ac:dyDescent="0.3">
      <c r="A378" s="3" t="s">
        <v>4039</v>
      </c>
      <c r="B378" s="3" t="s">
        <v>1793</v>
      </c>
      <c r="C378" s="3" t="str" cm="1">
        <f t="array" ref="C37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78" s="3" t="s">
        <v>3067</v>
      </c>
      <c r="E378" s="44">
        <v>210</v>
      </c>
      <c r="F378" s="6" t="s">
        <v>6815</v>
      </c>
      <c r="G378" s="43">
        <v>10.5</v>
      </c>
    </row>
    <row r="379" spans="1:7" x14ac:dyDescent="0.3">
      <c r="A379" s="3" t="s">
        <v>3951</v>
      </c>
      <c r="B379" s="3" t="s">
        <v>3952</v>
      </c>
      <c r="C379" s="3" t="str" cm="1">
        <f t="array" ref="C37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79" s="3" t="s">
        <v>3074</v>
      </c>
      <c r="E379" s="44">
        <v>291</v>
      </c>
      <c r="F379" s="6" t="s">
        <v>6813</v>
      </c>
      <c r="G379" s="43">
        <v>14.55</v>
      </c>
    </row>
    <row r="380" spans="1:7" x14ac:dyDescent="0.3">
      <c r="A380" s="3" t="s">
        <v>3477</v>
      </c>
      <c r="B380" s="3" t="s">
        <v>3478</v>
      </c>
      <c r="C380" s="3" t="str" cm="1">
        <f t="array" ref="C38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80" s="3" t="s">
        <v>3067</v>
      </c>
      <c r="E380" s="44">
        <v>275</v>
      </c>
      <c r="F380" s="6" t="s">
        <v>6815</v>
      </c>
      <c r="G380" s="43">
        <v>13.75</v>
      </c>
    </row>
    <row r="381" spans="1:7" x14ac:dyDescent="0.3">
      <c r="A381" s="3" t="s">
        <v>3375</v>
      </c>
      <c r="B381" s="3" t="s">
        <v>3376</v>
      </c>
      <c r="C381" s="3" t="str" cm="1">
        <f t="array" ref="C38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81" s="3" t="s">
        <v>3066</v>
      </c>
      <c r="E381" s="44">
        <v>174</v>
      </c>
      <c r="F381" s="6" t="s">
        <v>6814</v>
      </c>
      <c r="G381" s="43">
        <v>8.7000000000000011</v>
      </c>
    </row>
    <row r="382" spans="1:7" x14ac:dyDescent="0.3">
      <c r="A382" s="3" t="s">
        <v>3839</v>
      </c>
      <c r="B382" s="3" t="s">
        <v>3840</v>
      </c>
      <c r="C382" s="3" t="str" cm="1">
        <f t="array" ref="C38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82" s="3" t="s">
        <v>3067</v>
      </c>
      <c r="E382" s="44">
        <v>83</v>
      </c>
      <c r="F382" s="6" t="s">
        <v>6815</v>
      </c>
      <c r="G382" s="43">
        <v>4.1500000000000004</v>
      </c>
    </row>
    <row r="383" spans="1:7" x14ac:dyDescent="0.3">
      <c r="A383" s="3" t="s">
        <v>3301</v>
      </c>
      <c r="B383" s="3" t="s">
        <v>3302</v>
      </c>
      <c r="C383" s="3" t="str" cm="1">
        <f t="array" ref="C38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83" s="3" t="s">
        <v>3073</v>
      </c>
      <c r="E383" s="44">
        <v>299.69</v>
      </c>
      <c r="F383" s="6" t="s">
        <v>6813</v>
      </c>
      <c r="G383" s="43">
        <v>14.984500000000001</v>
      </c>
    </row>
    <row r="384" spans="1:7" x14ac:dyDescent="0.3">
      <c r="A384" s="3" t="s">
        <v>3783</v>
      </c>
      <c r="B384" s="3" t="s">
        <v>3784</v>
      </c>
      <c r="C384" s="3" t="str" cm="1">
        <f t="array" ref="C38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384" s="3" t="s">
        <v>3076</v>
      </c>
      <c r="E384" s="44">
        <v>209</v>
      </c>
      <c r="F384" s="6" t="s">
        <v>6821</v>
      </c>
      <c r="G384" s="43">
        <v>10.450000000000001</v>
      </c>
    </row>
    <row r="385" spans="1:7" x14ac:dyDescent="0.3">
      <c r="A385" s="3" t="s">
        <v>3091</v>
      </c>
      <c r="B385" s="3" t="s">
        <v>3092</v>
      </c>
      <c r="C385" s="3" t="str" cm="1">
        <f t="array" ref="C38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85" s="3" t="s">
        <v>3067</v>
      </c>
      <c r="E385" s="44">
        <v>68</v>
      </c>
      <c r="F385" s="6" t="s">
        <v>6815</v>
      </c>
      <c r="G385" s="43">
        <v>3.4000000000000004</v>
      </c>
    </row>
    <row r="386" spans="1:7" x14ac:dyDescent="0.3">
      <c r="A386" s="3" t="s">
        <v>3487</v>
      </c>
      <c r="B386" s="3" t="s">
        <v>3488</v>
      </c>
      <c r="C386" s="3" t="str" cm="1">
        <f t="array" ref="C38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86" s="3" t="s">
        <v>3067</v>
      </c>
      <c r="E386" s="44">
        <v>152.02000000000001</v>
      </c>
      <c r="F386" s="6" t="s">
        <v>6815</v>
      </c>
      <c r="G386" s="43">
        <v>7.6010000000000009</v>
      </c>
    </row>
    <row r="387" spans="1:7" x14ac:dyDescent="0.3">
      <c r="A387" s="3" t="s">
        <v>4088</v>
      </c>
      <c r="B387" s="3" t="s">
        <v>4089</v>
      </c>
      <c r="C387" s="3" t="str" cm="1">
        <f t="array" ref="C38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87" s="3" t="s">
        <v>3067</v>
      </c>
      <c r="E387" s="44">
        <v>251</v>
      </c>
      <c r="F387" s="6" t="s">
        <v>6815</v>
      </c>
      <c r="G387" s="43">
        <v>12.55</v>
      </c>
    </row>
    <row r="388" spans="1:7" x14ac:dyDescent="0.3">
      <c r="A388" s="3" t="s">
        <v>3081</v>
      </c>
      <c r="B388" s="3" t="s">
        <v>3082</v>
      </c>
      <c r="C388" s="3" t="str" cm="1">
        <f t="array" ref="C38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88" s="3" t="s">
        <v>3070</v>
      </c>
      <c r="E388" s="44">
        <v>61.57</v>
      </c>
      <c r="F388" s="6" t="s">
        <v>6812</v>
      </c>
      <c r="G388" s="43">
        <v>3.0785</v>
      </c>
    </row>
    <row r="389" spans="1:7" x14ac:dyDescent="0.3">
      <c r="A389" s="3" t="s">
        <v>3675</v>
      </c>
      <c r="B389" s="3" t="s">
        <v>3676</v>
      </c>
      <c r="C389" s="3" t="str" cm="1">
        <f t="array" ref="C38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89" s="3" t="s">
        <v>3067</v>
      </c>
      <c r="E389" s="44">
        <v>234</v>
      </c>
      <c r="F389" s="6" t="s">
        <v>6815</v>
      </c>
      <c r="G389" s="43">
        <v>11.700000000000001</v>
      </c>
    </row>
    <row r="390" spans="1:7" x14ac:dyDescent="0.3">
      <c r="A390" s="3" t="s">
        <v>4005</v>
      </c>
      <c r="B390" s="3" t="s">
        <v>4006</v>
      </c>
      <c r="C390" s="3" t="str" cm="1">
        <f t="array" ref="C39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390" s="3" t="s">
        <v>3152</v>
      </c>
      <c r="E390" s="44">
        <v>160</v>
      </c>
      <c r="F390" s="6" t="s">
        <v>6819</v>
      </c>
      <c r="G390" s="43">
        <v>8</v>
      </c>
    </row>
    <row r="391" spans="1:7" x14ac:dyDescent="0.3">
      <c r="A391" s="3" t="s">
        <v>4102</v>
      </c>
      <c r="B391" s="3" t="s">
        <v>4103</v>
      </c>
      <c r="C391" s="3" t="str" cm="1">
        <f t="array" ref="C39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91" s="3" t="s">
        <v>3072</v>
      </c>
      <c r="E391" s="44">
        <v>244</v>
      </c>
      <c r="F391" s="6" t="s">
        <v>6813</v>
      </c>
      <c r="G391" s="43">
        <v>12.200000000000001</v>
      </c>
    </row>
    <row r="392" spans="1:7" x14ac:dyDescent="0.3">
      <c r="A392" s="3" t="s">
        <v>3423</v>
      </c>
      <c r="B392" s="3" t="s">
        <v>3424</v>
      </c>
      <c r="C392" s="3" t="str" cm="1">
        <f t="array" ref="C39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92" s="3" t="s">
        <v>3067</v>
      </c>
      <c r="E392" s="44">
        <v>18</v>
      </c>
      <c r="F392" s="6" t="s">
        <v>6815</v>
      </c>
      <c r="G392" s="43">
        <v>9.3000000000000007</v>
      </c>
    </row>
    <row r="393" spans="1:7" x14ac:dyDescent="0.3">
      <c r="A393" s="3" t="s">
        <v>3843</v>
      </c>
      <c r="B393" s="3" t="s">
        <v>3844</v>
      </c>
      <c r="C393" s="3" t="str" cm="1">
        <f t="array" ref="C39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393" s="3" t="s">
        <v>3067</v>
      </c>
      <c r="E393" s="44">
        <v>141</v>
      </c>
      <c r="F393" s="6" t="s">
        <v>6815</v>
      </c>
      <c r="G393" s="43">
        <v>7.0500000000000007</v>
      </c>
    </row>
    <row r="394" spans="1:7" x14ac:dyDescent="0.3">
      <c r="A394" s="3" t="s">
        <v>3379</v>
      </c>
      <c r="B394" s="3" t="s">
        <v>3380</v>
      </c>
      <c r="C394" s="3" t="str" cm="1">
        <f t="array" ref="C39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94" s="3" t="s">
        <v>3136</v>
      </c>
      <c r="E394" s="44">
        <v>66</v>
      </c>
      <c r="F394" s="6" t="s">
        <v>6819</v>
      </c>
      <c r="G394" s="43">
        <v>3.3000000000000003</v>
      </c>
    </row>
    <row r="395" spans="1:7" x14ac:dyDescent="0.3">
      <c r="A395" s="3" t="s">
        <v>3971</v>
      </c>
      <c r="B395" s="3" t="s">
        <v>3972</v>
      </c>
      <c r="C395" s="3" t="str" cm="1">
        <f t="array" ref="C39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95" s="3" t="s">
        <v>3070</v>
      </c>
      <c r="E395" s="44">
        <v>176</v>
      </c>
      <c r="F395" s="6" t="s">
        <v>6812</v>
      </c>
      <c r="G395" s="43">
        <v>8.8000000000000007</v>
      </c>
    </row>
    <row r="396" spans="1:7" x14ac:dyDescent="0.3">
      <c r="A396" s="3" t="s">
        <v>3811</v>
      </c>
      <c r="B396" s="3" t="s">
        <v>3812</v>
      </c>
      <c r="C396" s="3" t="str" cm="1">
        <f t="array" ref="C39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96" s="3" t="s">
        <v>3072</v>
      </c>
      <c r="E396" s="44">
        <v>180</v>
      </c>
      <c r="F396" s="6" t="s">
        <v>6813</v>
      </c>
      <c r="G396" s="43">
        <v>9</v>
      </c>
    </row>
    <row r="397" spans="1:7" x14ac:dyDescent="0.3">
      <c r="A397" s="3" t="s">
        <v>4070</v>
      </c>
      <c r="B397" s="3" t="s">
        <v>4071</v>
      </c>
      <c r="C397" s="3" t="str" cm="1">
        <f t="array" ref="C39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397" s="3" t="s">
        <v>3069</v>
      </c>
      <c r="E397" s="44">
        <v>238</v>
      </c>
      <c r="F397" s="6" t="s">
        <v>6817</v>
      </c>
      <c r="G397" s="43">
        <v>11.9</v>
      </c>
    </row>
    <row r="398" spans="1:7" x14ac:dyDescent="0.3">
      <c r="A398" s="3" t="s">
        <v>3623</v>
      </c>
      <c r="B398" s="3" t="s">
        <v>3624</v>
      </c>
      <c r="C398" s="3" t="str" cm="1">
        <f t="array" ref="C39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398" s="3" t="s">
        <v>3145</v>
      </c>
      <c r="E398" s="44">
        <v>134</v>
      </c>
      <c r="F398" s="6" t="s">
        <v>6819</v>
      </c>
      <c r="G398" s="43">
        <v>6.7</v>
      </c>
    </row>
    <row r="399" spans="1:7" x14ac:dyDescent="0.3">
      <c r="A399" s="3" t="s">
        <v>3297</v>
      </c>
      <c r="B399" s="3" t="s">
        <v>3298</v>
      </c>
      <c r="C399" s="3" t="str" cm="1">
        <f t="array" ref="C39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399" s="3" t="s">
        <v>3070</v>
      </c>
      <c r="E399" s="44">
        <v>194</v>
      </c>
      <c r="F399" s="6" t="s">
        <v>6812</v>
      </c>
      <c r="G399" s="43">
        <v>9.7000000000000011</v>
      </c>
    </row>
    <row r="400" spans="1:7" x14ac:dyDescent="0.3">
      <c r="A400" s="3" t="s">
        <v>3153</v>
      </c>
      <c r="B400" s="3" t="s">
        <v>3154</v>
      </c>
      <c r="C400" s="3" t="str" cm="1">
        <f t="array" ref="C40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400" s="3" t="s">
        <v>3076</v>
      </c>
      <c r="E400" s="44">
        <v>296</v>
      </c>
      <c r="F400" s="6" t="s">
        <v>6821</v>
      </c>
      <c r="G400" s="43">
        <v>14.8</v>
      </c>
    </row>
    <row r="401" spans="1:7" x14ac:dyDescent="0.3">
      <c r="A401" s="3" t="s">
        <v>3849</v>
      </c>
      <c r="B401" s="3" t="s">
        <v>3850</v>
      </c>
      <c r="C401" s="3" t="str" cm="1">
        <f t="array" ref="C40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01" s="3" t="s">
        <v>3152</v>
      </c>
      <c r="E401" s="44">
        <v>229</v>
      </c>
      <c r="F401" s="6" t="s">
        <v>6819</v>
      </c>
      <c r="G401" s="43">
        <v>11.450000000000001</v>
      </c>
    </row>
    <row r="402" spans="1:7" x14ac:dyDescent="0.3">
      <c r="A402" s="3" t="s">
        <v>4021</v>
      </c>
      <c r="B402" s="3" t="s">
        <v>4022</v>
      </c>
      <c r="C402" s="3" t="str" cm="1">
        <f t="array" ref="C40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02" s="3" t="s">
        <v>3067</v>
      </c>
      <c r="E402" s="44">
        <v>233</v>
      </c>
      <c r="F402" s="6" t="s">
        <v>6815</v>
      </c>
      <c r="G402" s="43">
        <v>11.65</v>
      </c>
    </row>
    <row r="403" spans="1:7" x14ac:dyDescent="0.3">
      <c r="A403" s="3" t="s">
        <v>4060</v>
      </c>
      <c r="B403" s="3" t="s">
        <v>4061</v>
      </c>
      <c r="C403" s="3" t="str" cm="1">
        <f t="array" ref="C40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403" s="3" t="s">
        <v>3145</v>
      </c>
      <c r="E403" s="44">
        <v>86</v>
      </c>
      <c r="F403" s="6" t="s">
        <v>6819</v>
      </c>
      <c r="G403" s="43">
        <v>4.3</v>
      </c>
    </row>
    <row r="404" spans="1:7" x14ac:dyDescent="0.3">
      <c r="A404" s="3" t="s">
        <v>3227</v>
      </c>
      <c r="B404" s="3" t="s">
        <v>3228</v>
      </c>
      <c r="C404" s="3" t="str" cm="1">
        <f t="array" ref="C40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04" s="3" t="s">
        <v>3068</v>
      </c>
      <c r="E404" s="44">
        <v>152</v>
      </c>
      <c r="F404" s="6" t="s">
        <v>6818</v>
      </c>
      <c r="G404" s="43">
        <v>7.6000000000000005</v>
      </c>
    </row>
    <row r="405" spans="1:7" x14ac:dyDescent="0.3">
      <c r="A405" s="3" t="s">
        <v>3983</v>
      </c>
      <c r="B405" s="3" t="s">
        <v>3984</v>
      </c>
      <c r="C405" s="3" t="str" cm="1">
        <f t="array" ref="C40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05" s="3" t="s">
        <v>3067</v>
      </c>
      <c r="E405" s="44">
        <v>87</v>
      </c>
      <c r="F405" s="6" t="s">
        <v>6815</v>
      </c>
      <c r="G405" s="43">
        <v>4.3500000000000005</v>
      </c>
    </row>
    <row r="406" spans="1:7" x14ac:dyDescent="0.3">
      <c r="A406" s="3" t="s">
        <v>3395</v>
      </c>
      <c r="B406" s="3" t="s">
        <v>3396</v>
      </c>
      <c r="C406" s="3" t="str" cm="1">
        <f t="array" ref="C40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406" s="3" t="s">
        <v>3145</v>
      </c>
      <c r="E406" s="44">
        <v>261.26</v>
      </c>
      <c r="F406" s="6" t="s">
        <v>6819</v>
      </c>
      <c r="G406" s="43">
        <v>13.063000000000001</v>
      </c>
    </row>
    <row r="407" spans="1:7" x14ac:dyDescent="0.3">
      <c r="A407" s="3" t="s">
        <v>3881</v>
      </c>
      <c r="B407" s="3" t="s">
        <v>3882</v>
      </c>
      <c r="C407" s="3" t="str" cm="1">
        <f t="array" ref="C40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07" s="3" t="s">
        <v>3067</v>
      </c>
      <c r="E407" s="44">
        <v>142</v>
      </c>
      <c r="F407" s="6" t="s">
        <v>6815</v>
      </c>
      <c r="G407" s="43">
        <v>7.1000000000000005</v>
      </c>
    </row>
    <row r="408" spans="1:7" x14ac:dyDescent="0.3">
      <c r="A408" s="3" t="s">
        <v>3595</v>
      </c>
      <c r="B408" s="3" t="s">
        <v>3596</v>
      </c>
      <c r="C408" s="3" t="str" cm="1">
        <f t="array" ref="C40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08" s="3" t="s">
        <v>3067</v>
      </c>
      <c r="E408" s="44">
        <v>277</v>
      </c>
      <c r="F408" s="6" t="s">
        <v>6815</v>
      </c>
      <c r="G408" s="43">
        <v>13.850000000000001</v>
      </c>
    </row>
    <row r="409" spans="1:7" x14ac:dyDescent="0.3">
      <c r="A409" s="3" t="s">
        <v>3223</v>
      </c>
      <c r="B409" s="3" t="s">
        <v>3224</v>
      </c>
      <c r="C409" s="3" t="str" cm="1">
        <f t="array" ref="C40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09" s="3" t="s">
        <v>3152</v>
      </c>
      <c r="E409" s="44">
        <v>158</v>
      </c>
      <c r="F409" s="6" t="s">
        <v>6819</v>
      </c>
      <c r="G409" s="43">
        <v>7.9</v>
      </c>
    </row>
    <row r="410" spans="1:7" x14ac:dyDescent="0.3">
      <c r="A410" s="3" t="s">
        <v>4052</v>
      </c>
      <c r="B410" s="3" t="s">
        <v>4053</v>
      </c>
      <c r="C410" s="3" t="str" cm="1">
        <f t="array" ref="C41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10" s="3" t="s">
        <v>3068</v>
      </c>
      <c r="E410" s="44">
        <v>231</v>
      </c>
      <c r="F410" s="6" t="s">
        <v>6818</v>
      </c>
      <c r="G410" s="43">
        <v>11.55</v>
      </c>
    </row>
    <row r="411" spans="1:7" x14ac:dyDescent="0.3">
      <c r="A411" s="3" t="s">
        <v>3443</v>
      </c>
      <c r="B411" s="3" t="s">
        <v>3444</v>
      </c>
      <c r="C411" s="3" t="str" cm="1">
        <f t="array" ref="C41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11" s="3" t="s">
        <v>3067</v>
      </c>
      <c r="E411" s="44">
        <v>271</v>
      </c>
      <c r="F411" s="6" t="s">
        <v>6815</v>
      </c>
      <c r="G411" s="43">
        <v>13.55</v>
      </c>
    </row>
    <row r="412" spans="1:7" x14ac:dyDescent="0.3">
      <c r="A412" s="3" t="s">
        <v>3757</v>
      </c>
      <c r="B412" s="3" t="s">
        <v>3758</v>
      </c>
      <c r="C412" s="3" t="str" cm="1">
        <f t="array" ref="C41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12" s="3" t="s">
        <v>3073</v>
      </c>
      <c r="E412" s="44">
        <v>173</v>
      </c>
      <c r="F412" s="6" t="s">
        <v>6813</v>
      </c>
      <c r="G412" s="43">
        <v>8.65</v>
      </c>
    </row>
    <row r="413" spans="1:7" x14ac:dyDescent="0.3">
      <c r="A413" s="3" t="s">
        <v>3703</v>
      </c>
      <c r="B413" s="3" t="s">
        <v>3704</v>
      </c>
      <c r="C413" s="3" t="str" cm="1">
        <f t="array" ref="C41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13" s="3" t="s">
        <v>3067</v>
      </c>
      <c r="E413" s="44">
        <v>150</v>
      </c>
      <c r="F413" s="6" t="s">
        <v>6815</v>
      </c>
      <c r="G413" s="43">
        <v>7.5</v>
      </c>
    </row>
    <row r="414" spans="1:7" x14ac:dyDescent="0.3">
      <c r="A414" s="3" t="s">
        <v>4023</v>
      </c>
      <c r="B414" s="3" t="s">
        <v>4024</v>
      </c>
      <c r="C414" s="3" t="str" cm="1">
        <f t="array" ref="C41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14" s="3" t="s">
        <v>3067</v>
      </c>
      <c r="E414" s="44">
        <v>216</v>
      </c>
      <c r="F414" s="6" t="s">
        <v>6815</v>
      </c>
      <c r="G414" s="43">
        <v>10.8</v>
      </c>
    </row>
    <row r="415" spans="1:7" x14ac:dyDescent="0.3">
      <c r="A415" s="3" t="s">
        <v>3409</v>
      </c>
      <c r="B415" s="3" t="s">
        <v>3410</v>
      </c>
      <c r="C415" s="3" t="str" cm="1">
        <f t="array" ref="C41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15" s="3" t="s">
        <v>3067</v>
      </c>
      <c r="E415" s="44">
        <v>147</v>
      </c>
      <c r="F415" s="6" t="s">
        <v>6815</v>
      </c>
      <c r="G415" s="43">
        <v>7.3500000000000005</v>
      </c>
    </row>
    <row r="416" spans="1:7" x14ac:dyDescent="0.3">
      <c r="A416" s="3" t="s">
        <v>4118</v>
      </c>
      <c r="B416" s="3" t="s">
        <v>4119</v>
      </c>
      <c r="C416" s="3" t="str" cm="1">
        <f t="array" ref="C41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16" s="3" t="s">
        <v>3067</v>
      </c>
      <c r="E416" s="44">
        <v>216</v>
      </c>
      <c r="F416" s="6" t="s">
        <v>6815</v>
      </c>
      <c r="G416" s="43">
        <v>10.8</v>
      </c>
    </row>
    <row r="417" spans="1:7" x14ac:dyDescent="0.3">
      <c r="A417" s="3" t="s">
        <v>3503</v>
      </c>
      <c r="B417" s="3" t="s">
        <v>3504</v>
      </c>
      <c r="C417" s="3" t="str" cm="1">
        <f t="array" ref="C41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17" s="3" t="s">
        <v>3067</v>
      </c>
      <c r="E417" s="44">
        <v>158</v>
      </c>
      <c r="F417" s="6" t="s">
        <v>6815</v>
      </c>
      <c r="G417" s="43">
        <v>7.9</v>
      </c>
    </row>
    <row r="418" spans="1:7" x14ac:dyDescent="0.3">
      <c r="A418" s="3" t="s">
        <v>3106</v>
      </c>
      <c r="B418" s="3" t="s">
        <v>3107</v>
      </c>
      <c r="C418" s="3" t="str" cm="1">
        <f t="array" ref="C41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18" s="3" t="s">
        <v>3065</v>
      </c>
      <c r="E418" s="44">
        <v>61</v>
      </c>
      <c r="F418" s="6" t="s">
        <v>6816</v>
      </c>
      <c r="G418" s="43">
        <v>3.0500000000000003</v>
      </c>
    </row>
    <row r="419" spans="1:7" x14ac:dyDescent="0.3">
      <c r="A419" s="3" t="s">
        <v>3495</v>
      </c>
      <c r="B419" s="3" t="s">
        <v>3496</v>
      </c>
      <c r="C419" s="3" t="str" cm="1">
        <f t="array" ref="C41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19" s="3" t="s">
        <v>3067</v>
      </c>
      <c r="E419" s="44">
        <v>141</v>
      </c>
      <c r="F419" s="6" t="s">
        <v>6815</v>
      </c>
      <c r="G419" s="43">
        <v>7.0500000000000007</v>
      </c>
    </row>
    <row r="420" spans="1:7" x14ac:dyDescent="0.3">
      <c r="A420" s="3" t="s">
        <v>3094</v>
      </c>
      <c r="B420" s="3" t="s">
        <v>3095</v>
      </c>
      <c r="C420" s="3" t="str" cm="1">
        <f t="array" ref="C42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20" s="3" t="s">
        <v>3067</v>
      </c>
      <c r="E420" s="44">
        <v>291</v>
      </c>
      <c r="F420" s="6" t="s">
        <v>6815</v>
      </c>
      <c r="G420" s="43">
        <v>14.55</v>
      </c>
    </row>
    <row r="421" spans="1:7" x14ac:dyDescent="0.3">
      <c r="A421" s="3" t="s">
        <v>3293</v>
      </c>
      <c r="B421" s="3" t="s">
        <v>3294</v>
      </c>
      <c r="C421" s="3" t="str" cm="1">
        <f t="array" ref="C42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421" s="3" t="s">
        <v>3145</v>
      </c>
      <c r="E421" s="44">
        <v>110</v>
      </c>
      <c r="F421" s="6" t="s">
        <v>6819</v>
      </c>
      <c r="G421" s="43">
        <v>5.5</v>
      </c>
    </row>
    <row r="422" spans="1:7" x14ac:dyDescent="0.3">
      <c r="A422" s="3" t="s">
        <v>3317</v>
      </c>
      <c r="B422" s="3" t="s">
        <v>3318</v>
      </c>
      <c r="C422" s="3" t="str" cm="1">
        <f t="array" ref="C42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22" s="3" t="s">
        <v>3068</v>
      </c>
      <c r="E422" s="44">
        <v>120.41</v>
      </c>
      <c r="F422" s="6" t="s">
        <v>6818</v>
      </c>
      <c r="G422" s="43">
        <v>6.0205000000000002</v>
      </c>
    </row>
    <row r="423" spans="1:7" x14ac:dyDescent="0.3">
      <c r="A423" s="3" t="s">
        <v>4076</v>
      </c>
      <c r="B423" s="3" t="s">
        <v>4077</v>
      </c>
      <c r="C423" s="3" t="str" cm="1">
        <f t="array" ref="C42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23" s="3" t="s">
        <v>3067</v>
      </c>
      <c r="E423" s="44">
        <v>248</v>
      </c>
      <c r="F423" s="6" t="s">
        <v>6815</v>
      </c>
      <c r="G423" s="43">
        <v>12.4</v>
      </c>
    </row>
    <row r="424" spans="1:7" x14ac:dyDescent="0.3">
      <c r="A424" s="3" t="s">
        <v>4009</v>
      </c>
      <c r="B424" s="3" t="s">
        <v>4010</v>
      </c>
      <c r="C424" s="3" t="str" cm="1">
        <f t="array" ref="C42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24" s="3" t="s">
        <v>3069</v>
      </c>
      <c r="E424" s="44">
        <v>71</v>
      </c>
      <c r="F424" s="6" t="s">
        <v>6817</v>
      </c>
      <c r="G424" s="43">
        <v>3.5500000000000003</v>
      </c>
    </row>
    <row r="425" spans="1:7" x14ac:dyDescent="0.3">
      <c r="A425" s="3" t="s">
        <v>3875</v>
      </c>
      <c r="B425" s="3" t="s">
        <v>3876</v>
      </c>
      <c r="C425" s="3" t="str" cm="1">
        <f t="array" ref="C42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25" s="3" t="s">
        <v>3067</v>
      </c>
      <c r="E425" s="44">
        <v>86</v>
      </c>
      <c r="F425" s="6" t="s">
        <v>6815</v>
      </c>
      <c r="G425" s="43">
        <v>4.3</v>
      </c>
    </row>
    <row r="426" spans="1:7" x14ac:dyDescent="0.3">
      <c r="A426" s="3" t="s">
        <v>3441</v>
      </c>
      <c r="B426" s="3" t="s">
        <v>3442</v>
      </c>
      <c r="C426" s="3" t="str" cm="1">
        <f t="array" ref="C42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26" s="3" t="s">
        <v>3067</v>
      </c>
      <c r="E426" s="44">
        <v>53</v>
      </c>
      <c r="F426" s="6" t="s">
        <v>6815</v>
      </c>
      <c r="G426" s="43">
        <v>2.6500000000000004</v>
      </c>
    </row>
    <row r="427" spans="1:7" x14ac:dyDescent="0.3">
      <c r="A427" s="3" t="s">
        <v>3255</v>
      </c>
      <c r="B427" s="3" t="s">
        <v>3256</v>
      </c>
      <c r="C427" s="3" t="str" cm="1">
        <f t="array" ref="C42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27" s="3" t="s">
        <v>3074</v>
      </c>
      <c r="E427" s="44">
        <v>182</v>
      </c>
      <c r="F427" s="6" t="s">
        <v>6813</v>
      </c>
      <c r="G427" s="43">
        <v>9.1</v>
      </c>
    </row>
    <row r="428" spans="1:7" x14ac:dyDescent="0.3">
      <c r="A428" s="3" t="s">
        <v>3433</v>
      </c>
      <c r="B428" s="3" t="s">
        <v>3434</v>
      </c>
      <c r="C428" s="3" t="str" cm="1">
        <f t="array" ref="C42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28" s="3" t="s">
        <v>3065</v>
      </c>
      <c r="E428" s="44">
        <v>66</v>
      </c>
      <c r="F428" s="6" t="s">
        <v>6816</v>
      </c>
      <c r="G428" s="43">
        <v>3.3000000000000003</v>
      </c>
    </row>
    <row r="429" spans="1:7" x14ac:dyDescent="0.3">
      <c r="A429" s="3" t="s">
        <v>3331</v>
      </c>
      <c r="B429" s="3" t="s">
        <v>3332</v>
      </c>
      <c r="C429" s="3" t="str" cm="1">
        <f t="array" ref="C42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29" s="3" t="s">
        <v>3066</v>
      </c>
      <c r="E429" s="44">
        <v>147.29</v>
      </c>
      <c r="F429" s="6" t="s">
        <v>6814</v>
      </c>
      <c r="G429" s="43">
        <v>7.3644999999999996</v>
      </c>
    </row>
    <row r="430" spans="1:7" x14ac:dyDescent="0.3">
      <c r="A430" s="3" t="s">
        <v>4098</v>
      </c>
      <c r="B430" s="3" t="s">
        <v>4099</v>
      </c>
      <c r="C430" s="3" t="str" cm="1">
        <f t="array" ref="C43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430" s="3" t="s">
        <v>3076</v>
      </c>
      <c r="E430" s="44">
        <v>214</v>
      </c>
      <c r="F430" s="6" t="s">
        <v>6821</v>
      </c>
      <c r="G430" s="43">
        <v>10.700000000000001</v>
      </c>
    </row>
    <row r="431" spans="1:7" x14ac:dyDescent="0.3">
      <c r="A431" s="3" t="s">
        <v>3185</v>
      </c>
      <c r="B431" s="3" t="s">
        <v>3186</v>
      </c>
      <c r="C431" s="3" t="str" cm="1">
        <f t="array" ref="C43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31" s="3" t="s">
        <v>3075</v>
      </c>
      <c r="E431" s="44">
        <v>70</v>
      </c>
      <c r="F431" s="6" t="s">
        <v>6820</v>
      </c>
      <c r="G431" s="43">
        <v>3.5</v>
      </c>
    </row>
    <row r="432" spans="1:7" x14ac:dyDescent="0.3">
      <c r="A432" s="3" t="s">
        <v>3321</v>
      </c>
      <c r="B432" s="3" t="s">
        <v>3322</v>
      </c>
      <c r="C432" s="3" t="str" cm="1">
        <f t="array" ref="C43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32" s="3" t="s">
        <v>3068</v>
      </c>
      <c r="E432" s="44">
        <v>296.32</v>
      </c>
      <c r="F432" s="6" t="s">
        <v>6818</v>
      </c>
      <c r="G432" s="43">
        <v>14.816000000000001</v>
      </c>
    </row>
    <row r="433" spans="1:7" x14ac:dyDescent="0.3">
      <c r="A433" s="3" t="s">
        <v>3237</v>
      </c>
      <c r="B433" s="3" t="s">
        <v>3238</v>
      </c>
      <c r="C433" s="3" t="str" cm="1">
        <f t="array" ref="C43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33" s="3" t="s">
        <v>3067</v>
      </c>
      <c r="E433" s="44">
        <v>138</v>
      </c>
      <c r="F433" s="6" t="s">
        <v>6815</v>
      </c>
      <c r="G433" s="43">
        <v>6.9</v>
      </c>
    </row>
    <row r="434" spans="1:7" x14ac:dyDescent="0.3">
      <c r="A434" s="3" t="s">
        <v>3891</v>
      </c>
      <c r="B434" s="3" t="s">
        <v>3892</v>
      </c>
      <c r="C434" s="3" t="str" cm="1">
        <f t="array" ref="C43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34" s="3" t="s">
        <v>3071</v>
      </c>
      <c r="E434" s="44">
        <v>107</v>
      </c>
      <c r="F434" s="6" t="s">
        <v>6822</v>
      </c>
      <c r="G434" s="43">
        <v>5.3500000000000005</v>
      </c>
    </row>
    <row r="435" spans="1:7" x14ac:dyDescent="0.3">
      <c r="A435" s="3" t="s">
        <v>3905</v>
      </c>
      <c r="B435" s="3" t="s">
        <v>3906</v>
      </c>
      <c r="C435" s="3" t="str" cm="1">
        <f t="array" ref="C43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35" s="3" t="s">
        <v>3072</v>
      </c>
      <c r="E435" s="44">
        <v>164</v>
      </c>
      <c r="F435" s="6" t="s">
        <v>6813</v>
      </c>
      <c r="G435" s="43">
        <v>8.2000000000000011</v>
      </c>
    </row>
    <row r="436" spans="1:7" x14ac:dyDescent="0.3">
      <c r="A436" s="3" t="s">
        <v>3751</v>
      </c>
      <c r="B436" s="3" t="s">
        <v>3752</v>
      </c>
      <c r="C436" s="3" t="str" cm="1">
        <f t="array" ref="C43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36" s="3" t="s">
        <v>3067</v>
      </c>
      <c r="E436" s="44">
        <v>236</v>
      </c>
      <c r="F436" s="6" t="s">
        <v>6815</v>
      </c>
      <c r="G436" s="43">
        <v>11.8</v>
      </c>
    </row>
    <row r="437" spans="1:7" x14ac:dyDescent="0.3">
      <c r="A437" s="3" t="s">
        <v>3126</v>
      </c>
      <c r="B437" s="3" t="s">
        <v>3127</v>
      </c>
      <c r="C437" s="3" t="str" cm="1">
        <f t="array" ref="C43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37" s="3" t="s">
        <v>3067</v>
      </c>
      <c r="E437" s="44">
        <v>73</v>
      </c>
      <c r="F437" s="6" t="s">
        <v>6815</v>
      </c>
      <c r="G437" s="43">
        <v>3.6500000000000004</v>
      </c>
    </row>
    <row r="438" spans="1:7" x14ac:dyDescent="0.3">
      <c r="A438" s="3" t="s">
        <v>3483</v>
      </c>
      <c r="B438" s="3" t="s">
        <v>3484</v>
      </c>
      <c r="C438" s="3" t="str" cm="1">
        <f t="array" ref="C43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38" s="3" t="s">
        <v>3067</v>
      </c>
      <c r="E438" s="44">
        <v>57</v>
      </c>
      <c r="F438" s="6" t="s">
        <v>6815</v>
      </c>
      <c r="G438" s="43">
        <v>2.85</v>
      </c>
    </row>
    <row r="439" spans="1:7" x14ac:dyDescent="0.3">
      <c r="A439" s="3" t="s">
        <v>3689</v>
      </c>
      <c r="B439" s="3" t="s">
        <v>3690</v>
      </c>
      <c r="C439" s="3" t="str" cm="1">
        <f t="array" ref="C43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39" s="3" t="s">
        <v>3068</v>
      </c>
      <c r="E439" s="44">
        <v>257</v>
      </c>
      <c r="F439" s="6" t="s">
        <v>6818</v>
      </c>
      <c r="G439" s="43">
        <v>12.850000000000001</v>
      </c>
    </row>
    <row r="440" spans="1:7" x14ac:dyDescent="0.3">
      <c r="A440" s="3" t="s">
        <v>3083</v>
      </c>
      <c r="B440" s="3" t="s">
        <v>3084</v>
      </c>
      <c r="C440" s="3" t="str" cm="1">
        <f t="array" ref="C44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40" s="3" t="s">
        <v>3073</v>
      </c>
      <c r="E440" s="44">
        <v>77</v>
      </c>
      <c r="F440" s="6" t="s">
        <v>6813</v>
      </c>
      <c r="G440" s="43">
        <v>3.85</v>
      </c>
    </row>
    <row r="441" spans="1:7" x14ac:dyDescent="0.3">
      <c r="A441" s="3" t="s">
        <v>3146</v>
      </c>
      <c r="B441" s="3" t="s">
        <v>3147</v>
      </c>
      <c r="C441" s="3" t="str" cm="1">
        <f t="array" ref="C44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41" s="3" t="s">
        <v>3075</v>
      </c>
      <c r="E441" s="44">
        <v>44</v>
      </c>
      <c r="F441" s="6" t="s">
        <v>6820</v>
      </c>
      <c r="G441" s="43">
        <v>2.2000000000000002</v>
      </c>
    </row>
    <row r="442" spans="1:7" x14ac:dyDescent="0.3">
      <c r="A442" s="3" t="s">
        <v>3671</v>
      </c>
      <c r="B442" s="3" t="s">
        <v>3672</v>
      </c>
      <c r="C442" s="3" t="str" cm="1">
        <f t="array" ref="C44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42" s="3" t="s">
        <v>3067</v>
      </c>
      <c r="E442" s="44">
        <v>144</v>
      </c>
      <c r="F442" s="6" t="s">
        <v>6815</v>
      </c>
      <c r="G442" s="43">
        <v>7.2</v>
      </c>
    </row>
    <row r="443" spans="1:7" x14ac:dyDescent="0.3">
      <c r="A443" s="3" t="s">
        <v>3793</v>
      </c>
      <c r="B443" s="3" t="s">
        <v>3794</v>
      </c>
      <c r="C443" s="3" t="str" cm="1">
        <f t="array" ref="C44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43" s="3" t="s">
        <v>3067</v>
      </c>
      <c r="E443" s="44">
        <v>145.99</v>
      </c>
      <c r="F443" s="6" t="s">
        <v>6815</v>
      </c>
      <c r="G443" s="43">
        <v>7.299500000000001</v>
      </c>
    </row>
    <row r="444" spans="1:7" x14ac:dyDescent="0.3">
      <c r="A444" s="3" t="s">
        <v>3485</v>
      </c>
      <c r="B444" s="3" t="s">
        <v>3486</v>
      </c>
      <c r="C444" s="3" t="str" cm="1">
        <f t="array" ref="C44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44" s="3" t="s">
        <v>3067</v>
      </c>
      <c r="E444" s="44">
        <v>96</v>
      </c>
      <c r="F444" s="6" t="s">
        <v>6815</v>
      </c>
      <c r="G444" s="43">
        <v>4.8000000000000007</v>
      </c>
    </row>
    <row r="445" spans="1:7" x14ac:dyDescent="0.3">
      <c r="A445" s="3" t="s">
        <v>3913</v>
      </c>
      <c r="B445" s="3" t="s">
        <v>3914</v>
      </c>
      <c r="C445" s="3" t="str" cm="1">
        <f t="array" ref="C44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445" s="3" t="s">
        <v>3076</v>
      </c>
      <c r="E445" s="44">
        <v>300</v>
      </c>
      <c r="F445" s="6" t="s">
        <v>6821</v>
      </c>
      <c r="G445" s="43">
        <v>15</v>
      </c>
    </row>
    <row r="446" spans="1:7" x14ac:dyDescent="0.3">
      <c r="A446" s="3" t="s">
        <v>3177</v>
      </c>
      <c r="B446" s="3" t="s">
        <v>3178</v>
      </c>
      <c r="C446" s="3" t="str" cm="1">
        <f t="array" ref="C44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46" s="3" t="s">
        <v>3071</v>
      </c>
      <c r="E446" s="44">
        <v>186</v>
      </c>
      <c r="F446" s="6" t="s">
        <v>6822</v>
      </c>
      <c r="G446" s="43">
        <v>9.3000000000000007</v>
      </c>
    </row>
    <row r="447" spans="1:7" x14ac:dyDescent="0.3">
      <c r="A447" s="3" t="s">
        <v>3821</v>
      </c>
      <c r="B447" s="3" t="s">
        <v>3822</v>
      </c>
      <c r="C447" s="3" t="str" cm="1">
        <f t="array" ref="C44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47" s="3" t="s">
        <v>3073</v>
      </c>
      <c r="E447" s="44">
        <v>121</v>
      </c>
      <c r="F447" s="6" t="s">
        <v>6813</v>
      </c>
      <c r="G447" s="43">
        <v>6.0500000000000007</v>
      </c>
    </row>
    <row r="448" spans="1:7" x14ac:dyDescent="0.3">
      <c r="A448" s="3" t="s">
        <v>3963</v>
      </c>
      <c r="B448" s="3" t="s">
        <v>3964</v>
      </c>
      <c r="C448" s="3" t="str" cm="1">
        <f t="array" ref="C44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48" s="3" t="s">
        <v>3068</v>
      </c>
      <c r="E448" s="44">
        <v>234</v>
      </c>
      <c r="F448" s="6" t="s">
        <v>6818</v>
      </c>
      <c r="G448" s="43">
        <v>11.700000000000001</v>
      </c>
    </row>
    <row r="449" spans="1:7" x14ac:dyDescent="0.3">
      <c r="A449" s="3" t="s">
        <v>3607</v>
      </c>
      <c r="B449" s="3" t="s">
        <v>3608</v>
      </c>
      <c r="C449" s="3" t="str" cm="1">
        <f t="array" ref="C44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49" s="3" t="s">
        <v>3067</v>
      </c>
      <c r="E449" s="44">
        <v>81.489999999999995</v>
      </c>
      <c r="F449" s="6" t="s">
        <v>6815</v>
      </c>
      <c r="G449" s="43">
        <v>4.0744999999999996</v>
      </c>
    </row>
    <row r="450" spans="1:7" x14ac:dyDescent="0.3">
      <c r="A450" s="3" t="s">
        <v>3665</v>
      </c>
      <c r="B450" s="3" t="s">
        <v>3666</v>
      </c>
      <c r="C450" s="3" t="str" cm="1">
        <f t="array" ref="C45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50" s="3" t="s">
        <v>3067</v>
      </c>
      <c r="E450" s="44">
        <v>41</v>
      </c>
      <c r="F450" s="6" t="s">
        <v>6815</v>
      </c>
      <c r="G450" s="43">
        <v>2.0500000000000003</v>
      </c>
    </row>
    <row r="451" spans="1:7" x14ac:dyDescent="0.3">
      <c r="A451" s="3" t="s">
        <v>3120</v>
      </c>
      <c r="B451" s="3" t="s">
        <v>3121</v>
      </c>
      <c r="C451" s="3" t="str" cm="1">
        <f t="array" ref="C45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51" s="3" t="s">
        <v>3067</v>
      </c>
      <c r="E451" s="44">
        <v>123</v>
      </c>
      <c r="F451" s="6" t="s">
        <v>6815</v>
      </c>
      <c r="G451" s="43">
        <v>6.15</v>
      </c>
    </row>
    <row r="452" spans="1:7" x14ac:dyDescent="0.3">
      <c r="A452" s="3" t="s">
        <v>3501</v>
      </c>
      <c r="B452" s="3" t="s">
        <v>3502</v>
      </c>
      <c r="C452" s="3" t="str" cm="1">
        <f t="array" ref="C45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52" s="3" t="s">
        <v>3067</v>
      </c>
      <c r="E452" s="44">
        <v>139</v>
      </c>
      <c r="F452" s="6" t="s">
        <v>6815</v>
      </c>
      <c r="G452" s="43">
        <v>6.95</v>
      </c>
    </row>
    <row r="453" spans="1:7" x14ac:dyDescent="0.3">
      <c r="A453" s="3" t="s">
        <v>3329</v>
      </c>
      <c r="B453" s="3" t="s">
        <v>3330</v>
      </c>
      <c r="C453" s="3" t="str" cm="1">
        <f t="array" ref="C45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53" s="3" t="s">
        <v>3072</v>
      </c>
      <c r="E453" s="44">
        <v>109.23</v>
      </c>
      <c r="F453" s="6" t="s">
        <v>6813</v>
      </c>
      <c r="G453" s="43">
        <v>5.4615000000000009</v>
      </c>
    </row>
    <row r="454" spans="1:7" x14ac:dyDescent="0.3">
      <c r="A454" s="3" t="s">
        <v>3137</v>
      </c>
      <c r="B454" s="3" t="s">
        <v>3138</v>
      </c>
      <c r="C454" s="3" t="str" cm="1">
        <f t="array" ref="C45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54" s="3" t="s">
        <v>3072</v>
      </c>
      <c r="E454" s="44">
        <v>189</v>
      </c>
      <c r="F454" s="6" t="s">
        <v>6813</v>
      </c>
      <c r="G454" s="43">
        <v>9.4500000000000011</v>
      </c>
    </row>
    <row r="455" spans="1:7" x14ac:dyDescent="0.3">
      <c r="A455" s="3" t="s">
        <v>3407</v>
      </c>
      <c r="B455" s="3" t="s">
        <v>3408</v>
      </c>
      <c r="C455" s="3" t="str" cm="1">
        <f t="array" ref="C45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55" s="3" t="s">
        <v>3067</v>
      </c>
      <c r="E455" s="44">
        <v>81</v>
      </c>
      <c r="F455" s="6" t="s">
        <v>6815</v>
      </c>
      <c r="G455" s="43">
        <v>4.05</v>
      </c>
    </row>
    <row r="456" spans="1:7" x14ac:dyDescent="0.3">
      <c r="A456" s="3" t="s">
        <v>3369</v>
      </c>
      <c r="B456" s="3" t="s">
        <v>3370</v>
      </c>
      <c r="C456" s="3" t="str" cm="1">
        <f t="array" ref="C45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56" s="3" t="s">
        <v>3067</v>
      </c>
      <c r="E456" s="44">
        <v>84.6</v>
      </c>
      <c r="F456" s="6" t="s">
        <v>6815</v>
      </c>
      <c r="G456" s="43">
        <v>4.2299999999999995</v>
      </c>
    </row>
    <row r="457" spans="1:7" x14ac:dyDescent="0.3">
      <c r="A457" s="3" t="s">
        <v>3403</v>
      </c>
      <c r="B457" s="3" t="s">
        <v>3404</v>
      </c>
      <c r="C457" s="3" t="str" cm="1">
        <f t="array" ref="C45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57" s="3" t="s">
        <v>3067</v>
      </c>
      <c r="E457" s="44">
        <v>207.65</v>
      </c>
      <c r="F457" s="6" t="s">
        <v>6815</v>
      </c>
      <c r="G457" s="43">
        <v>10.3825</v>
      </c>
    </row>
    <row r="458" spans="1:7" x14ac:dyDescent="0.3">
      <c r="A458" s="3" t="s">
        <v>3181</v>
      </c>
      <c r="B458" s="3" t="s">
        <v>3182</v>
      </c>
      <c r="C458" s="3" t="str" cm="1">
        <f t="array" ref="C45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58" s="3" t="s">
        <v>3074</v>
      </c>
      <c r="E458" s="44">
        <v>142</v>
      </c>
      <c r="F458" s="6" t="s">
        <v>6813</v>
      </c>
      <c r="G458" s="43">
        <v>7.1000000000000005</v>
      </c>
    </row>
    <row r="459" spans="1:7" x14ac:dyDescent="0.3">
      <c r="A459" s="3" t="s">
        <v>4080</v>
      </c>
      <c r="B459" s="3" t="s">
        <v>4081</v>
      </c>
      <c r="C459" s="3" t="str" cm="1">
        <f t="array" ref="C45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59" s="3" t="s">
        <v>3067</v>
      </c>
      <c r="E459" s="44">
        <v>156</v>
      </c>
      <c r="F459" s="6" t="s">
        <v>6815</v>
      </c>
      <c r="G459" s="43">
        <v>7.8000000000000007</v>
      </c>
    </row>
    <row r="460" spans="1:7" x14ac:dyDescent="0.3">
      <c r="A460" s="3" t="s">
        <v>3871</v>
      </c>
      <c r="B460" s="3" t="s">
        <v>3872</v>
      </c>
      <c r="C460" s="3" t="str" cm="1">
        <f t="array" ref="C46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60" s="3" t="s">
        <v>3067</v>
      </c>
      <c r="E460" s="44">
        <v>132</v>
      </c>
      <c r="F460" s="6" t="s">
        <v>6815</v>
      </c>
      <c r="G460" s="43">
        <v>6.6000000000000005</v>
      </c>
    </row>
    <row r="461" spans="1:7" x14ac:dyDescent="0.3">
      <c r="A461" s="3" t="s">
        <v>3799</v>
      </c>
      <c r="B461" s="3" t="s">
        <v>3800</v>
      </c>
      <c r="C461" s="3" t="str" cm="1">
        <f t="array" ref="C46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61" s="3" t="s">
        <v>3074</v>
      </c>
      <c r="E461" s="44">
        <v>125</v>
      </c>
      <c r="F461" s="6" t="s">
        <v>6813</v>
      </c>
      <c r="G461" s="43">
        <v>6.25</v>
      </c>
    </row>
    <row r="462" spans="1:7" x14ac:dyDescent="0.3">
      <c r="A462" s="3" t="s">
        <v>3100</v>
      </c>
      <c r="B462" s="3" t="s">
        <v>3101</v>
      </c>
      <c r="C462" s="3" t="str" cm="1">
        <f t="array" ref="C46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62" s="3" t="s">
        <v>3065</v>
      </c>
      <c r="E462" s="44">
        <v>234</v>
      </c>
      <c r="F462" s="6" t="s">
        <v>6816</v>
      </c>
      <c r="G462" s="43">
        <v>11.700000000000001</v>
      </c>
    </row>
    <row r="463" spans="1:7" x14ac:dyDescent="0.3">
      <c r="A463" s="3" t="s">
        <v>3669</v>
      </c>
      <c r="B463" s="3" t="s">
        <v>3670</v>
      </c>
      <c r="C463" s="3" t="str" cm="1">
        <f t="array" ref="C46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63" s="3" t="s">
        <v>3067</v>
      </c>
      <c r="E463" s="44">
        <v>158</v>
      </c>
      <c r="F463" s="6" t="s">
        <v>6815</v>
      </c>
      <c r="G463" s="43">
        <v>7.9</v>
      </c>
    </row>
    <row r="464" spans="1:7" x14ac:dyDescent="0.3">
      <c r="A464" s="3" t="s">
        <v>3465</v>
      </c>
      <c r="B464" s="3" t="s">
        <v>3466</v>
      </c>
      <c r="C464" s="3" t="str" cm="1">
        <f t="array" ref="C46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64" s="3" t="s">
        <v>3065</v>
      </c>
      <c r="E464" s="44">
        <v>154</v>
      </c>
      <c r="F464" s="6" t="s">
        <v>6816</v>
      </c>
      <c r="G464" s="43">
        <v>7.7</v>
      </c>
    </row>
    <row r="465" spans="1:7" x14ac:dyDescent="0.3">
      <c r="A465" s="3" t="s">
        <v>3635</v>
      </c>
      <c r="B465" s="3" t="s">
        <v>3636</v>
      </c>
      <c r="C465" s="3" t="str" cm="1">
        <f t="array" ref="C46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65" s="3" t="s">
        <v>3067</v>
      </c>
      <c r="E465" s="44">
        <v>55</v>
      </c>
      <c r="F465" s="6" t="s">
        <v>6815</v>
      </c>
      <c r="G465" s="43">
        <v>2.75</v>
      </c>
    </row>
    <row r="466" spans="1:7" x14ac:dyDescent="0.3">
      <c r="A466" s="3" t="s">
        <v>3545</v>
      </c>
      <c r="B466" s="3" t="s">
        <v>3546</v>
      </c>
      <c r="C466" s="3" t="str" cm="1">
        <f t="array" ref="C46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66" s="3" t="s">
        <v>3067</v>
      </c>
      <c r="E466" s="44">
        <v>187</v>
      </c>
      <c r="F466" s="6" t="s">
        <v>6815</v>
      </c>
      <c r="G466" s="43">
        <v>9.35</v>
      </c>
    </row>
    <row r="467" spans="1:7" x14ac:dyDescent="0.3">
      <c r="A467" s="3" t="s">
        <v>3439</v>
      </c>
      <c r="B467" s="3" t="s">
        <v>3440</v>
      </c>
      <c r="C467" s="3" t="str" cm="1">
        <f t="array" ref="C46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67" s="3" t="s">
        <v>3066</v>
      </c>
      <c r="E467" s="44">
        <v>293</v>
      </c>
      <c r="F467" s="6" t="s">
        <v>6814</v>
      </c>
      <c r="G467" s="43">
        <v>14.65</v>
      </c>
    </row>
    <row r="468" spans="1:7" x14ac:dyDescent="0.3">
      <c r="A468" s="3" t="s">
        <v>3621</v>
      </c>
      <c r="B468" s="3" t="s">
        <v>3622</v>
      </c>
      <c r="C468" s="3" t="str" cm="1">
        <f t="array" ref="C46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68" s="3" t="s">
        <v>3069</v>
      </c>
      <c r="E468" s="44">
        <v>291</v>
      </c>
      <c r="F468" s="6" t="s">
        <v>6817</v>
      </c>
      <c r="G468" s="43">
        <v>14.55</v>
      </c>
    </row>
    <row r="469" spans="1:7" x14ac:dyDescent="0.3">
      <c r="A469" s="3" t="s">
        <v>3861</v>
      </c>
      <c r="B469" s="3" t="s">
        <v>3862</v>
      </c>
      <c r="C469" s="3" t="str" cm="1">
        <f t="array" ref="C46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69" s="3" t="s">
        <v>3069</v>
      </c>
      <c r="E469" s="44">
        <v>173</v>
      </c>
      <c r="F469" s="6" t="s">
        <v>6817</v>
      </c>
      <c r="G469" s="43">
        <v>8.65</v>
      </c>
    </row>
    <row r="470" spans="1:7" x14ac:dyDescent="0.3">
      <c r="A470" s="3" t="s">
        <v>3601</v>
      </c>
      <c r="B470" s="3" t="s">
        <v>3602</v>
      </c>
      <c r="C470" s="3" t="str" cm="1">
        <f t="array" ref="C47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70" s="3" t="s">
        <v>3067</v>
      </c>
      <c r="E470" s="44">
        <v>107</v>
      </c>
      <c r="F470" s="6" t="s">
        <v>6815</v>
      </c>
      <c r="G470" s="43">
        <v>5.3500000000000005</v>
      </c>
    </row>
    <row r="471" spans="1:7" x14ac:dyDescent="0.3">
      <c r="A471" s="3" t="s">
        <v>3511</v>
      </c>
      <c r="B471" s="3" t="s">
        <v>3512</v>
      </c>
      <c r="C471" s="3" t="str" cm="1">
        <f t="array" ref="C47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471" s="3" t="s">
        <v>3145</v>
      </c>
      <c r="E471" s="44">
        <v>112.77</v>
      </c>
      <c r="F471" s="6" t="s">
        <v>6819</v>
      </c>
      <c r="G471" s="43">
        <v>5.6385000000000005</v>
      </c>
    </row>
    <row r="472" spans="1:7" x14ac:dyDescent="0.3">
      <c r="A472" s="3" t="s">
        <v>3277</v>
      </c>
      <c r="B472" s="3" t="s">
        <v>3278</v>
      </c>
      <c r="C472" s="3" t="str" cm="1">
        <f t="array" ref="C47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72" s="3" t="s">
        <v>3067</v>
      </c>
      <c r="E472" s="44">
        <v>267</v>
      </c>
      <c r="F472" s="6" t="s">
        <v>6815</v>
      </c>
      <c r="G472" s="43">
        <v>13.350000000000001</v>
      </c>
    </row>
    <row r="473" spans="1:7" x14ac:dyDescent="0.3">
      <c r="A473" s="3" t="s">
        <v>3225</v>
      </c>
      <c r="B473" s="3" t="s">
        <v>3226</v>
      </c>
      <c r="C473" s="3" t="str" cm="1">
        <f t="array" ref="C47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473" s="3" t="s">
        <v>3076</v>
      </c>
      <c r="E473" s="44">
        <v>143</v>
      </c>
      <c r="F473" s="6" t="s">
        <v>6821</v>
      </c>
      <c r="G473" s="43">
        <v>7.15</v>
      </c>
    </row>
    <row r="474" spans="1:7" x14ac:dyDescent="0.3">
      <c r="A474" s="3" t="s">
        <v>3837</v>
      </c>
      <c r="B474" s="3" t="s">
        <v>3838</v>
      </c>
      <c r="C474" s="3" t="str" cm="1">
        <f t="array" ref="C47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74" s="3" t="s">
        <v>3067</v>
      </c>
      <c r="E474" s="44">
        <v>92</v>
      </c>
      <c r="F474" s="6" t="s">
        <v>6815</v>
      </c>
      <c r="G474" s="43">
        <v>4.6000000000000005</v>
      </c>
    </row>
    <row r="475" spans="1:7" x14ac:dyDescent="0.3">
      <c r="A475" s="3" t="s">
        <v>3771</v>
      </c>
      <c r="B475" s="3" t="s">
        <v>3772</v>
      </c>
      <c r="C475" s="3" t="str" cm="1">
        <f t="array" ref="C47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75" s="3" t="s">
        <v>3073</v>
      </c>
      <c r="E475" s="44">
        <v>164</v>
      </c>
      <c r="F475" s="6" t="s">
        <v>6813</v>
      </c>
      <c r="G475" s="43">
        <v>8.2000000000000011</v>
      </c>
    </row>
    <row r="476" spans="1:7" x14ac:dyDescent="0.3">
      <c r="A476" s="3" t="s">
        <v>3791</v>
      </c>
      <c r="B476" s="3" t="s">
        <v>3792</v>
      </c>
      <c r="C476" s="3" t="str" cm="1">
        <f t="array" ref="C47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76" s="3" t="s">
        <v>3067</v>
      </c>
      <c r="E476" s="44">
        <v>195</v>
      </c>
      <c r="F476" s="6" t="s">
        <v>6815</v>
      </c>
      <c r="G476" s="43">
        <v>9.75</v>
      </c>
    </row>
    <row r="477" spans="1:7" x14ac:dyDescent="0.3">
      <c r="A477" s="3" t="s">
        <v>3787</v>
      </c>
      <c r="B477" s="3" t="s">
        <v>3788</v>
      </c>
      <c r="C477" s="3" t="str" cm="1">
        <f t="array" ref="C47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77" s="3" t="s">
        <v>3067</v>
      </c>
      <c r="E477" s="44">
        <v>229</v>
      </c>
      <c r="F477" s="6" t="s">
        <v>6815</v>
      </c>
      <c r="G477" s="43">
        <v>11.450000000000001</v>
      </c>
    </row>
    <row r="478" spans="1:7" x14ac:dyDescent="0.3">
      <c r="A478" s="3" t="s">
        <v>4130</v>
      </c>
      <c r="B478" s="3" t="s">
        <v>4131</v>
      </c>
      <c r="C478" s="3" t="str" cm="1">
        <f t="array" ref="C47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78" s="3" t="s">
        <v>3068</v>
      </c>
      <c r="E478" s="44">
        <v>74</v>
      </c>
      <c r="F478" s="6" t="s">
        <v>6818</v>
      </c>
      <c r="G478" s="43">
        <v>3.7</v>
      </c>
    </row>
    <row r="479" spans="1:7" x14ac:dyDescent="0.3">
      <c r="A479" s="3" t="s">
        <v>3947</v>
      </c>
      <c r="B479" s="3" t="s">
        <v>3948</v>
      </c>
      <c r="C479" s="3" t="str" cm="1">
        <f t="array" ref="C47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79" s="3" t="s">
        <v>3067</v>
      </c>
      <c r="E479" s="44">
        <v>167</v>
      </c>
      <c r="F479" s="6" t="s">
        <v>6815</v>
      </c>
      <c r="G479" s="43">
        <v>8.35</v>
      </c>
    </row>
    <row r="480" spans="1:7" x14ac:dyDescent="0.3">
      <c r="A480" s="3" t="s">
        <v>3579</v>
      </c>
      <c r="B480" s="3" t="s">
        <v>3580</v>
      </c>
      <c r="C480" s="3" t="str" cm="1">
        <f t="array" ref="C48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80" s="3" t="s">
        <v>3136</v>
      </c>
      <c r="E480" s="44">
        <v>256.01</v>
      </c>
      <c r="F480" s="6" t="s">
        <v>6819</v>
      </c>
      <c r="G480" s="43">
        <v>12.8005</v>
      </c>
    </row>
    <row r="481" spans="1:7" x14ac:dyDescent="0.3">
      <c r="A481" s="3" t="s">
        <v>4048</v>
      </c>
      <c r="B481" s="3" t="s">
        <v>4049</v>
      </c>
      <c r="C481" s="3" t="str" cm="1">
        <f t="array" ref="C48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81" s="3" t="s">
        <v>3136</v>
      </c>
      <c r="E481" s="44">
        <v>288</v>
      </c>
      <c r="F481" s="6" t="s">
        <v>6819</v>
      </c>
      <c r="G481" s="43">
        <v>14.4</v>
      </c>
    </row>
    <row r="482" spans="1:7" x14ac:dyDescent="0.3">
      <c r="A482" s="3" t="s">
        <v>3877</v>
      </c>
      <c r="B482" s="3" t="s">
        <v>3878</v>
      </c>
      <c r="C482" s="3" t="str" cm="1">
        <f t="array" ref="C48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82" s="3" t="s">
        <v>3067</v>
      </c>
      <c r="E482" s="44">
        <v>124</v>
      </c>
      <c r="F482" s="6" t="s">
        <v>6815</v>
      </c>
      <c r="G482" s="43">
        <v>6.2</v>
      </c>
    </row>
    <row r="483" spans="1:7" x14ac:dyDescent="0.3">
      <c r="A483" s="3" t="s">
        <v>3847</v>
      </c>
      <c r="B483" s="3" t="s">
        <v>3848</v>
      </c>
      <c r="C483" s="3" t="str" cm="1">
        <f t="array" ref="C48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83" s="3" t="s">
        <v>3067</v>
      </c>
      <c r="E483" s="44">
        <v>142</v>
      </c>
      <c r="F483" s="6" t="s">
        <v>6815</v>
      </c>
      <c r="G483" s="43">
        <v>7.1000000000000005</v>
      </c>
    </row>
    <row r="484" spans="1:7" x14ac:dyDescent="0.3">
      <c r="A484" s="3" t="s">
        <v>3673</v>
      </c>
      <c r="B484" s="3" t="s">
        <v>3674</v>
      </c>
      <c r="C484" s="3" t="str" cm="1">
        <f t="array" ref="C48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84" s="3" t="s">
        <v>3067</v>
      </c>
      <c r="E484" s="44">
        <v>293</v>
      </c>
      <c r="F484" s="6" t="s">
        <v>6815</v>
      </c>
      <c r="G484" s="43">
        <v>14.65</v>
      </c>
    </row>
    <row r="485" spans="1:7" x14ac:dyDescent="0.3">
      <c r="A485" s="3" t="s">
        <v>3315</v>
      </c>
      <c r="B485" s="3" t="s">
        <v>3316</v>
      </c>
      <c r="C485" s="3" t="str" cm="1">
        <f t="array" ref="C48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85" s="3" t="s">
        <v>3074</v>
      </c>
      <c r="E485" s="44">
        <v>143.62</v>
      </c>
      <c r="F485" s="6" t="s">
        <v>6813</v>
      </c>
      <c r="G485" s="43">
        <v>7.1810000000000009</v>
      </c>
    </row>
    <row r="486" spans="1:7" x14ac:dyDescent="0.3">
      <c r="A486" s="3" t="s">
        <v>3907</v>
      </c>
      <c r="B486" s="3" t="s">
        <v>3908</v>
      </c>
      <c r="C486" s="3" t="str" cm="1">
        <f t="array" ref="C48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486" s="3" t="s">
        <v>3076</v>
      </c>
      <c r="E486" s="44">
        <v>295</v>
      </c>
      <c r="F486" s="6" t="s">
        <v>6821</v>
      </c>
      <c r="G486" s="43">
        <v>14.75</v>
      </c>
    </row>
    <row r="487" spans="1:7" x14ac:dyDescent="0.3">
      <c r="A487" s="3" t="s">
        <v>3251</v>
      </c>
      <c r="B487" s="3" t="s">
        <v>3252</v>
      </c>
      <c r="C487" s="3" t="str" cm="1">
        <f t="array" ref="C48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87" s="3" t="s">
        <v>3136</v>
      </c>
      <c r="E487" s="44">
        <v>98</v>
      </c>
      <c r="F487" s="6" t="s">
        <v>6819</v>
      </c>
      <c r="G487" s="43">
        <v>4.9000000000000004</v>
      </c>
    </row>
    <row r="488" spans="1:7" x14ac:dyDescent="0.3">
      <c r="A488" s="3" t="s">
        <v>3098</v>
      </c>
      <c r="B488" s="3" t="s">
        <v>3099</v>
      </c>
      <c r="C488" s="3" t="str" cm="1">
        <f t="array" ref="C48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88" s="3" t="s">
        <v>3066</v>
      </c>
      <c r="E488" s="44">
        <v>95</v>
      </c>
      <c r="F488" s="6" t="s">
        <v>6814</v>
      </c>
      <c r="G488" s="43">
        <v>4.75</v>
      </c>
    </row>
    <row r="489" spans="1:7" x14ac:dyDescent="0.3">
      <c r="A489" s="3" t="s">
        <v>3973</v>
      </c>
      <c r="B489" s="3" t="s">
        <v>3974</v>
      </c>
      <c r="C489" s="3" t="str" cm="1">
        <f t="array" ref="C48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489" s="3" t="s">
        <v>3067</v>
      </c>
      <c r="E489" s="44">
        <v>84</v>
      </c>
      <c r="F489" s="6" t="s">
        <v>6815</v>
      </c>
      <c r="G489" s="43">
        <v>4.2</v>
      </c>
    </row>
    <row r="490" spans="1:7" x14ac:dyDescent="0.3">
      <c r="A490" s="3" t="s">
        <v>3999</v>
      </c>
      <c r="B490" s="3" t="s">
        <v>4000</v>
      </c>
      <c r="C490" s="3" t="str" cm="1">
        <f t="array" ref="C49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90" s="3" t="s">
        <v>3075</v>
      </c>
      <c r="E490" s="44">
        <v>237</v>
      </c>
      <c r="F490" s="6" t="s">
        <v>6820</v>
      </c>
      <c r="G490" s="43">
        <v>11.850000000000001</v>
      </c>
    </row>
    <row r="491" spans="1:7" x14ac:dyDescent="0.3">
      <c r="A491" s="3" t="s">
        <v>3471</v>
      </c>
      <c r="B491" s="3" t="s">
        <v>3472</v>
      </c>
      <c r="C491" s="3" t="str" cm="1">
        <f t="array" ref="C49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91" s="3" t="s">
        <v>3066</v>
      </c>
      <c r="E491" s="44">
        <v>54</v>
      </c>
      <c r="F491" s="6" t="s">
        <v>6814</v>
      </c>
      <c r="G491" s="43">
        <v>2.7</v>
      </c>
    </row>
    <row r="492" spans="1:7" x14ac:dyDescent="0.3">
      <c r="A492" s="3" t="s">
        <v>3261</v>
      </c>
      <c r="B492" s="3" t="s">
        <v>3262</v>
      </c>
      <c r="C492" s="3" t="str" cm="1">
        <f t="array" ref="C49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92" s="3" t="s">
        <v>3070</v>
      </c>
      <c r="E492" s="44">
        <v>198</v>
      </c>
      <c r="F492" s="6" t="s">
        <v>6812</v>
      </c>
      <c r="G492" s="43">
        <v>9.9</v>
      </c>
    </row>
    <row r="493" spans="1:7" x14ac:dyDescent="0.3">
      <c r="A493" s="3" t="s">
        <v>3585</v>
      </c>
      <c r="B493" s="3" t="s">
        <v>3586</v>
      </c>
      <c r="C493" s="3" t="str" cm="1">
        <f t="array" ref="C49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93" s="3" t="s">
        <v>3070</v>
      </c>
      <c r="E493" s="44">
        <v>72</v>
      </c>
      <c r="F493" s="6" t="s">
        <v>6812</v>
      </c>
      <c r="G493" s="43">
        <v>3.6</v>
      </c>
    </row>
    <row r="494" spans="1:7" x14ac:dyDescent="0.3">
      <c r="A494" s="3" t="s">
        <v>3141</v>
      </c>
      <c r="B494" s="3" t="s">
        <v>3142</v>
      </c>
      <c r="C494" s="3" t="str" cm="1">
        <f t="array" ref="C49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94" s="3" t="s">
        <v>3065</v>
      </c>
      <c r="E494" s="44">
        <v>219</v>
      </c>
      <c r="F494" s="6" t="s">
        <v>6816</v>
      </c>
      <c r="G494" s="43">
        <v>10.950000000000001</v>
      </c>
    </row>
    <row r="495" spans="1:7" x14ac:dyDescent="0.3">
      <c r="A495" s="3" t="s">
        <v>3389</v>
      </c>
      <c r="B495" s="3" t="s">
        <v>3390</v>
      </c>
      <c r="C495" s="3" t="str" cm="1">
        <f t="array" ref="C49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495" s="3" t="s">
        <v>3136</v>
      </c>
      <c r="E495" s="44">
        <v>269.88</v>
      </c>
      <c r="F495" s="6" t="s">
        <v>6819</v>
      </c>
      <c r="G495" s="43">
        <v>13.494</v>
      </c>
    </row>
    <row r="496" spans="1:7" x14ac:dyDescent="0.3">
      <c r="A496" s="3" t="s">
        <v>3339</v>
      </c>
      <c r="B496" s="3" t="s">
        <v>3340</v>
      </c>
      <c r="C496" s="3" t="str" cm="1">
        <f t="array" ref="C49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96" s="3" t="s">
        <v>3066</v>
      </c>
      <c r="E496" s="44">
        <v>148.79</v>
      </c>
      <c r="F496" s="6" t="s">
        <v>6814</v>
      </c>
      <c r="G496" s="43">
        <v>7.4394999999999998</v>
      </c>
    </row>
    <row r="497" spans="1:7" x14ac:dyDescent="0.3">
      <c r="A497" s="3" t="s">
        <v>3649</v>
      </c>
      <c r="B497" s="3" t="s">
        <v>3650</v>
      </c>
      <c r="C497" s="3" t="str" cm="1">
        <f t="array" ref="C49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97" s="3" t="s">
        <v>3071</v>
      </c>
      <c r="E497" s="44">
        <v>225.38</v>
      </c>
      <c r="F497" s="6" t="s">
        <v>6822</v>
      </c>
      <c r="G497" s="43">
        <v>11.269</v>
      </c>
    </row>
    <row r="498" spans="1:7" x14ac:dyDescent="0.3">
      <c r="A498" s="3" t="s">
        <v>3393</v>
      </c>
      <c r="B498" s="3" t="s">
        <v>3394</v>
      </c>
      <c r="C498" s="3" t="str" cm="1">
        <f t="array" ref="C49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498" s="3" t="s">
        <v>3152</v>
      </c>
      <c r="E498" s="44">
        <v>68.010000000000005</v>
      </c>
      <c r="F498" s="6" t="s">
        <v>6819</v>
      </c>
      <c r="G498" s="43">
        <v>3.4005000000000005</v>
      </c>
    </row>
    <row r="499" spans="1:7" x14ac:dyDescent="0.3">
      <c r="A499" s="3" t="s">
        <v>3815</v>
      </c>
      <c r="B499" s="3" t="s">
        <v>3816</v>
      </c>
      <c r="C499" s="3" t="str" cm="1">
        <f t="array" ref="C49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499" s="3" t="s">
        <v>3068</v>
      </c>
      <c r="E499" s="44">
        <v>203</v>
      </c>
      <c r="F499" s="6" t="s">
        <v>6818</v>
      </c>
      <c r="G499" s="43">
        <v>10.15</v>
      </c>
    </row>
    <row r="500" spans="1:7" x14ac:dyDescent="0.3">
      <c r="A500" s="3" t="s">
        <v>4084</v>
      </c>
      <c r="B500" s="3" t="s">
        <v>4085</v>
      </c>
      <c r="C500" s="3" t="str" cm="1">
        <f t="array" ref="C50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00" s="3" t="s">
        <v>3067</v>
      </c>
      <c r="E500" s="44">
        <v>112</v>
      </c>
      <c r="F500" s="6" t="s">
        <v>6815</v>
      </c>
      <c r="G500" s="43">
        <v>5.6000000000000005</v>
      </c>
    </row>
    <row r="501" spans="1:7" x14ac:dyDescent="0.3">
      <c r="A501" s="3" t="s">
        <v>3583</v>
      </c>
      <c r="B501" s="3" t="s">
        <v>3584</v>
      </c>
      <c r="C501" s="3" t="str" cm="1">
        <f t="array" ref="C50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501" s="3" t="s">
        <v>3152</v>
      </c>
      <c r="E501" s="44">
        <v>175</v>
      </c>
      <c r="F501" s="6" t="s">
        <v>6819</v>
      </c>
      <c r="G501" s="43">
        <v>8.75</v>
      </c>
    </row>
    <row r="502" spans="1:7" x14ac:dyDescent="0.3">
      <c r="A502" s="3" t="s">
        <v>3797</v>
      </c>
      <c r="B502" s="3" t="s">
        <v>3798</v>
      </c>
      <c r="C502" s="3" t="str" cm="1">
        <f t="array" ref="C50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502" s="3" t="s">
        <v>3145</v>
      </c>
      <c r="E502" s="44">
        <v>231.66</v>
      </c>
      <c r="F502" s="6" t="s">
        <v>6819</v>
      </c>
      <c r="G502" s="43">
        <v>11.583</v>
      </c>
    </row>
    <row r="503" spans="1:7" x14ac:dyDescent="0.3">
      <c r="A503" s="3" t="s">
        <v>3217</v>
      </c>
      <c r="B503" s="3" t="s">
        <v>3218</v>
      </c>
      <c r="C503" s="3" t="str" cm="1">
        <f t="array" ref="C50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503" s="3" t="s">
        <v>3072</v>
      </c>
      <c r="E503" s="44">
        <v>142</v>
      </c>
      <c r="F503" s="6" t="s">
        <v>6813</v>
      </c>
      <c r="G503" s="43">
        <v>7.1000000000000005</v>
      </c>
    </row>
    <row r="504" spans="1:7" x14ac:dyDescent="0.3">
      <c r="A504" s="3" t="s">
        <v>3713</v>
      </c>
      <c r="B504" s="3" t="s">
        <v>3714</v>
      </c>
      <c r="C504" s="3" t="str" cm="1">
        <f t="array" ref="C50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504" s="3" t="s">
        <v>3070</v>
      </c>
      <c r="E504" s="44">
        <v>160</v>
      </c>
      <c r="F504" s="6" t="s">
        <v>6812</v>
      </c>
      <c r="G504" s="43">
        <v>8</v>
      </c>
    </row>
    <row r="505" spans="1:7" x14ac:dyDescent="0.3">
      <c r="A505" s="3" t="s">
        <v>3475</v>
      </c>
      <c r="B505" s="3" t="s">
        <v>3476</v>
      </c>
      <c r="C505" s="3" t="str" cm="1">
        <f t="array" ref="C50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505" s="3" t="s">
        <v>3073</v>
      </c>
      <c r="E505" s="44">
        <v>148</v>
      </c>
      <c r="F505" s="6" t="s">
        <v>6813</v>
      </c>
      <c r="G505" s="43">
        <v>7.4</v>
      </c>
    </row>
    <row r="506" spans="1:7" x14ac:dyDescent="0.3">
      <c r="A506" s="3" t="s">
        <v>3537</v>
      </c>
      <c r="B506" s="3" t="s">
        <v>3538</v>
      </c>
      <c r="C506" s="3" t="str" cm="1">
        <f t="array" ref="C50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06" s="3" t="s">
        <v>3067</v>
      </c>
      <c r="E506" s="44">
        <v>99</v>
      </c>
      <c r="F506" s="6" t="s">
        <v>6815</v>
      </c>
      <c r="G506" s="43">
        <v>4.95</v>
      </c>
    </row>
    <row r="507" spans="1:7" x14ac:dyDescent="0.3">
      <c r="A507" s="3" t="s">
        <v>3425</v>
      </c>
      <c r="B507" s="3" t="s">
        <v>3426</v>
      </c>
      <c r="C507" s="3" t="str" cm="1">
        <f t="array" ref="C50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07" s="3" t="s">
        <v>3067</v>
      </c>
      <c r="E507" s="44">
        <v>218</v>
      </c>
      <c r="F507" s="6" t="s">
        <v>6815</v>
      </c>
      <c r="G507" s="43">
        <v>10.9</v>
      </c>
    </row>
    <row r="508" spans="1:7" x14ac:dyDescent="0.3">
      <c r="A508" s="3" t="s">
        <v>3785</v>
      </c>
      <c r="B508" s="3" t="s">
        <v>3786</v>
      </c>
      <c r="C508" s="3" t="str" cm="1">
        <f t="array" ref="C50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08" s="3" t="s">
        <v>3067</v>
      </c>
      <c r="E508" s="44">
        <v>162</v>
      </c>
      <c r="F508" s="6" t="s">
        <v>6815</v>
      </c>
      <c r="G508" s="43">
        <v>8.1</v>
      </c>
    </row>
    <row r="509" spans="1:7" x14ac:dyDescent="0.3">
      <c r="A509" s="3" t="s">
        <v>4046</v>
      </c>
      <c r="B509" s="3" t="s">
        <v>4047</v>
      </c>
      <c r="C509" s="3" t="str" cm="1">
        <f t="array" ref="C50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509" s="3" t="s">
        <v>3072</v>
      </c>
      <c r="E509" s="44">
        <v>115</v>
      </c>
      <c r="F509" s="6" t="s">
        <v>6813</v>
      </c>
      <c r="G509" s="43">
        <v>5.75</v>
      </c>
    </row>
    <row r="510" spans="1:7" x14ac:dyDescent="0.3">
      <c r="A510" s="3" t="s">
        <v>3563</v>
      </c>
      <c r="B510" s="3" t="s">
        <v>3564</v>
      </c>
      <c r="C510" s="3" t="str" cm="1">
        <f t="array" ref="C51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10" s="3" t="s">
        <v>3067</v>
      </c>
      <c r="E510" s="44">
        <v>121</v>
      </c>
      <c r="F510" s="6" t="s">
        <v>6815</v>
      </c>
      <c r="G510" s="43">
        <v>6.0500000000000007</v>
      </c>
    </row>
    <row r="511" spans="1:7" x14ac:dyDescent="0.3">
      <c r="A511" s="3" t="s">
        <v>3589</v>
      </c>
      <c r="B511" s="3" t="s">
        <v>3590</v>
      </c>
      <c r="C511" s="3" t="str" cm="1">
        <f t="array" ref="C51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511" s="3" t="s">
        <v>3136</v>
      </c>
      <c r="E511" s="44">
        <v>291</v>
      </c>
      <c r="F511" s="6" t="s">
        <v>6819</v>
      </c>
      <c r="G511" s="43">
        <v>14.55</v>
      </c>
    </row>
    <row r="512" spans="1:7" x14ac:dyDescent="0.3">
      <c r="A512" s="3" t="s">
        <v>3211</v>
      </c>
      <c r="B512" s="3" t="s">
        <v>3212</v>
      </c>
      <c r="C512" s="3" t="str" cm="1">
        <f t="array" ref="C51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512" s="3" t="s">
        <v>3065</v>
      </c>
      <c r="E512" s="44">
        <v>292</v>
      </c>
      <c r="F512" s="6" t="s">
        <v>6816</v>
      </c>
      <c r="G512" s="43">
        <v>14.600000000000001</v>
      </c>
    </row>
    <row r="513" spans="1:7" x14ac:dyDescent="0.3">
      <c r="A513" s="3" t="s">
        <v>4114</v>
      </c>
      <c r="B513" s="3" t="s">
        <v>4115</v>
      </c>
      <c r="C513" s="3" t="str" cm="1">
        <f t="array" ref="C51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13" s="3" t="s">
        <v>3067</v>
      </c>
      <c r="E513" s="44">
        <v>245</v>
      </c>
      <c r="F513" s="6" t="s">
        <v>6815</v>
      </c>
      <c r="G513" s="43">
        <v>12.25</v>
      </c>
    </row>
    <row r="514" spans="1:7" x14ac:dyDescent="0.3">
      <c r="A514" s="3" t="s">
        <v>3337</v>
      </c>
      <c r="B514" s="3" t="s">
        <v>3338</v>
      </c>
      <c r="C514" s="3" t="str" cm="1">
        <f t="array" ref="C51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Holidays</v>
      </c>
      <c r="D514" s="3" t="s">
        <v>3152</v>
      </c>
      <c r="E514" s="44">
        <v>142.16</v>
      </c>
      <c r="F514" s="6" t="s">
        <v>6819</v>
      </c>
      <c r="G514" s="43">
        <v>7.1080000000000005</v>
      </c>
    </row>
    <row r="515" spans="1:7" x14ac:dyDescent="0.3">
      <c r="A515" s="3" t="s">
        <v>3813</v>
      </c>
      <c r="B515" s="3" t="s">
        <v>3814</v>
      </c>
      <c r="C515" s="3" t="str" cm="1">
        <f t="array" ref="C51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515" s="3" t="s">
        <v>3076</v>
      </c>
      <c r="E515" s="44">
        <v>263</v>
      </c>
      <c r="F515" s="6" t="s">
        <v>6821</v>
      </c>
      <c r="G515" s="43">
        <v>13.15</v>
      </c>
    </row>
    <row r="516" spans="1:7" x14ac:dyDescent="0.3">
      <c r="A516" s="3" t="s">
        <v>4096</v>
      </c>
      <c r="B516" s="3" t="s">
        <v>4097</v>
      </c>
      <c r="C516" s="3" t="str" cm="1">
        <f t="array" ref="C51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Seasons</v>
      </c>
      <c r="D516" s="3" t="s">
        <v>3145</v>
      </c>
      <c r="E516" s="44">
        <v>203</v>
      </c>
      <c r="F516" s="6" t="s">
        <v>6819</v>
      </c>
      <c r="G516" s="43">
        <v>10.15</v>
      </c>
    </row>
    <row r="517" spans="1:7" x14ac:dyDescent="0.3">
      <c r="A517" s="3" t="s">
        <v>3611</v>
      </c>
      <c r="B517" s="3" t="s">
        <v>3612</v>
      </c>
      <c r="C517" s="3" t="str" cm="1">
        <f t="array" ref="C517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17" s="3" t="s">
        <v>3067</v>
      </c>
      <c r="E517" s="44">
        <v>110.19</v>
      </c>
      <c r="F517" s="6" t="s">
        <v>6815</v>
      </c>
      <c r="G517" s="43">
        <v>5.5095000000000001</v>
      </c>
    </row>
    <row r="518" spans="1:7" x14ac:dyDescent="0.3">
      <c r="A518" s="3" t="s">
        <v>3737</v>
      </c>
      <c r="B518" s="3" t="s">
        <v>3738</v>
      </c>
      <c r="C518" s="3" t="str" cm="1">
        <f t="array" ref="C518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518" s="3" t="s">
        <v>3068</v>
      </c>
      <c r="E518" s="44">
        <v>73</v>
      </c>
      <c r="F518" s="6" t="s">
        <v>6818</v>
      </c>
      <c r="G518" s="43">
        <v>3.6500000000000004</v>
      </c>
    </row>
    <row r="519" spans="1:7" x14ac:dyDescent="0.3">
      <c r="A519" s="3" t="s">
        <v>3195</v>
      </c>
      <c r="B519" s="3" t="s">
        <v>3196</v>
      </c>
      <c r="C519" s="3" t="str" cm="1">
        <f t="array" ref="C519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Events</v>
      </c>
      <c r="D519" s="3" t="s">
        <v>3065</v>
      </c>
      <c r="E519" s="44">
        <v>209</v>
      </c>
      <c r="F519" s="6" t="s">
        <v>6816</v>
      </c>
      <c r="G519" s="43">
        <v>10.450000000000001</v>
      </c>
    </row>
    <row r="520" spans="1:7" x14ac:dyDescent="0.3">
      <c r="A520" s="3" t="s">
        <v>3619</v>
      </c>
      <c r="B520" s="3" t="s">
        <v>3620</v>
      </c>
      <c r="C520" s="3" t="str" cm="1">
        <f t="array" ref="C520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20" s="3" t="s">
        <v>3067</v>
      </c>
      <c r="E520" s="44">
        <v>213</v>
      </c>
      <c r="F520" s="6" t="s">
        <v>6815</v>
      </c>
      <c r="G520" s="43">
        <v>10.65</v>
      </c>
    </row>
    <row r="521" spans="1:7" x14ac:dyDescent="0.3">
      <c r="A521" s="3" t="s">
        <v>4120</v>
      </c>
      <c r="B521" s="3" t="s">
        <v>4121</v>
      </c>
      <c r="C521" s="3" t="str" cm="1">
        <f t="array" ref="C521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21" s="3" t="s">
        <v>3067</v>
      </c>
      <c r="E521" s="44">
        <v>285</v>
      </c>
      <c r="F521" s="6" t="s">
        <v>6815</v>
      </c>
      <c r="G521" s="43">
        <v>14.25</v>
      </c>
    </row>
    <row r="522" spans="1:7" x14ac:dyDescent="0.3">
      <c r="A522" s="3" t="s">
        <v>3603</v>
      </c>
      <c r="B522" s="3" t="s">
        <v>3604</v>
      </c>
      <c r="C522" s="3" t="str" cm="1">
        <f t="array" ref="C522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22" s="3" t="s">
        <v>3067</v>
      </c>
      <c r="E522" s="44">
        <v>256</v>
      </c>
      <c r="F522" s="6" t="s">
        <v>6815</v>
      </c>
      <c r="G522" s="43">
        <v>12.8</v>
      </c>
    </row>
    <row r="523" spans="1:7" x14ac:dyDescent="0.3">
      <c r="A523" s="3" t="s">
        <v>3307</v>
      </c>
      <c r="B523" s="3" t="s">
        <v>3308</v>
      </c>
      <c r="C523" s="3" t="str" cm="1">
        <f t="array" ref="C523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23" s="3" t="s">
        <v>3067</v>
      </c>
      <c r="E523" s="44">
        <v>29.37</v>
      </c>
      <c r="F523" s="6" t="s">
        <v>6815</v>
      </c>
      <c r="G523" s="43">
        <v>14.718500000000001</v>
      </c>
    </row>
    <row r="524" spans="1:7" x14ac:dyDescent="0.3">
      <c r="A524" s="3" t="s">
        <v>3201</v>
      </c>
      <c r="B524" s="3" t="s">
        <v>3202</v>
      </c>
      <c r="C524" s="3" t="str" cm="1">
        <f t="array" ref="C524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524" s="3" t="s">
        <v>3136</v>
      </c>
      <c r="E524" s="44">
        <v>123</v>
      </c>
      <c r="F524" s="6" t="s">
        <v>6819</v>
      </c>
      <c r="G524" s="43">
        <v>6.15</v>
      </c>
    </row>
    <row r="525" spans="1:7" x14ac:dyDescent="0.3">
      <c r="A525" s="3" t="s">
        <v>3159</v>
      </c>
      <c r="B525" s="3" t="s">
        <v>3160</v>
      </c>
      <c r="C525" s="3" t="str" cm="1">
        <f t="array" ref="C525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Best Seller</v>
      </c>
      <c r="D525" s="3" t="s">
        <v>3067</v>
      </c>
      <c r="E525" s="44">
        <v>155</v>
      </c>
      <c r="F525" s="6" t="s">
        <v>6815</v>
      </c>
      <c r="G525" s="43">
        <v>7.75</v>
      </c>
    </row>
    <row r="526" spans="1:7" x14ac:dyDescent="0.3">
      <c r="A526" s="3" t="s">
        <v>3209</v>
      </c>
      <c r="B526" s="3" t="s">
        <v>3210</v>
      </c>
      <c r="C526" s="3" t="str" cm="1">
        <f t="array" ref="C526">_xlfn.IFS(
    OR(DIM_PRODUCTS[[#This Row],[SubCategory]]="Thanksgiving",DIM_PRODUCTS[[#This Row],[SubCategory]]="Christmas",DIM_PRODUCTS[[#This Row],[SubCategory]]="Valentines Day"),"Holidays",
    OR(DIM_PRODUCTS[[#This Row],[SubCategory]]="Birthday",DIM_PRODUCTS[[#This Row],[SubCategory]]="Baby Birth",DIM_PRODUCTS[[#This Row],[SubCategory]]="Marriage",DIM_PRODUCTS[[#This Row],[SubCategory]]="Anniversary",DIM_PRODUCTS[[#This Row],[SubCategory]]="Mothers Day",DIM_PRODUCTS[[#This Row],[SubCategory]]="Womans Day"),"Events",
    OR(DIM_PRODUCTS[[#This Row],[SubCategory]]="Summer",DIM_PRODUCTS[[#This Row],[SubCategory]]="Winter"),"Seasons",
    DIM_PRODUCTS[[#This Row],[SubCategory]]="Best Seller","Best Seller",
    TRUE,"General"
)</f>
        <v>General</v>
      </c>
      <c r="D526" s="3" t="s">
        <v>3136</v>
      </c>
      <c r="E526" s="44">
        <v>250</v>
      </c>
      <c r="F526" s="6" t="s">
        <v>6819</v>
      </c>
      <c r="G526" s="43">
        <v>12.5</v>
      </c>
    </row>
    <row r="527" spans="1:7" x14ac:dyDescent="0.3">
      <c r="E527" s="44"/>
    </row>
    <row r="528" spans="1:7" x14ac:dyDescent="0.3">
      <c r="E528" s="44"/>
    </row>
    <row r="529" spans="5:5" x14ac:dyDescent="0.3">
      <c r="E529" s="44"/>
    </row>
    <row r="530" spans="5:5" x14ac:dyDescent="0.3">
      <c r="E530" s="44"/>
    </row>
    <row r="531" spans="5:5" x14ac:dyDescent="0.3">
      <c r="E531" s="44"/>
    </row>
    <row r="532" spans="5:5" x14ac:dyDescent="0.3">
      <c r="E532" s="44"/>
    </row>
    <row r="533" spans="5:5" x14ac:dyDescent="0.3">
      <c r="E533" s="44"/>
    </row>
    <row r="534" spans="5:5" x14ac:dyDescent="0.3">
      <c r="E534" s="44"/>
    </row>
    <row r="535" spans="5:5" x14ac:dyDescent="0.3">
      <c r="E535" s="44"/>
    </row>
    <row r="536" spans="5:5" x14ac:dyDescent="0.3">
      <c r="E536" s="44"/>
    </row>
    <row r="537" spans="5:5" x14ac:dyDescent="0.3">
      <c r="E537" s="44"/>
    </row>
    <row r="538" spans="5:5" x14ac:dyDescent="0.3">
      <c r="E538" s="44"/>
    </row>
    <row r="539" spans="5:5" x14ac:dyDescent="0.3">
      <c r="E539" s="44"/>
    </row>
    <row r="540" spans="5:5" x14ac:dyDescent="0.3">
      <c r="E540" s="44"/>
    </row>
    <row r="541" spans="5:5" x14ac:dyDescent="0.3">
      <c r="E541" s="44"/>
    </row>
    <row r="542" spans="5:5" x14ac:dyDescent="0.3">
      <c r="E542" s="44"/>
    </row>
    <row r="543" spans="5:5" x14ac:dyDescent="0.3">
      <c r="E543" s="44"/>
    </row>
    <row r="544" spans="5:5" x14ac:dyDescent="0.3">
      <c r="E544" s="44"/>
    </row>
    <row r="545" spans="5:5" x14ac:dyDescent="0.3">
      <c r="E545" s="44"/>
    </row>
    <row r="546" spans="5:5" x14ac:dyDescent="0.3">
      <c r="E546" s="44"/>
    </row>
    <row r="547" spans="5:5" x14ac:dyDescent="0.3">
      <c r="E547" s="44"/>
    </row>
    <row r="548" spans="5:5" x14ac:dyDescent="0.3">
      <c r="E548" s="44"/>
    </row>
    <row r="549" spans="5:5" x14ac:dyDescent="0.3">
      <c r="E549" s="44"/>
    </row>
    <row r="550" spans="5:5" x14ac:dyDescent="0.3">
      <c r="E550" s="44"/>
    </row>
    <row r="551" spans="5:5" x14ac:dyDescent="0.3">
      <c r="E551" s="44"/>
    </row>
    <row r="552" spans="5:5" x14ac:dyDescent="0.3">
      <c r="E552" s="44"/>
    </row>
    <row r="553" spans="5:5" x14ac:dyDescent="0.3">
      <c r="E553" s="44"/>
    </row>
    <row r="554" spans="5:5" x14ac:dyDescent="0.3">
      <c r="E554" s="44"/>
    </row>
    <row r="555" spans="5:5" x14ac:dyDescent="0.3">
      <c r="E555" s="44"/>
    </row>
    <row r="556" spans="5:5" x14ac:dyDescent="0.3">
      <c r="E556" s="44"/>
    </row>
    <row r="557" spans="5:5" x14ac:dyDescent="0.3">
      <c r="E557" s="44"/>
    </row>
    <row r="558" spans="5:5" x14ac:dyDescent="0.3">
      <c r="E558" s="44"/>
    </row>
    <row r="559" spans="5:5" x14ac:dyDescent="0.3">
      <c r="E559" s="44"/>
    </row>
    <row r="560" spans="5:5" x14ac:dyDescent="0.3">
      <c r="E560" s="44"/>
    </row>
    <row r="561" spans="5:5" x14ac:dyDescent="0.3">
      <c r="E561" s="44"/>
    </row>
    <row r="562" spans="5:5" x14ac:dyDescent="0.3">
      <c r="E562" s="44"/>
    </row>
    <row r="563" spans="5:5" x14ac:dyDescent="0.3">
      <c r="E563" s="44"/>
    </row>
    <row r="564" spans="5:5" x14ac:dyDescent="0.3">
      <c r="E564" s="44"/>
    </row>
    <row r="565" spans="5:5" x14ac:dyDescent="0.3">
      <c r="E565" s="44"/>
    </row>
    <row r="566" spans="5:5" x14ac:dyDescent="0.3">
      <c r="E566" s="44"/>
    </row>
    <row r="567" spans="5:5" x14ac:dyDescent="0.3">
      <c r="E567" s="44"/>
    </row>
    <row r="568" spans="5:5" x14ac:dyDescent="0.3">
      <c r="E568" s="44"/>
    </row>
    <row r="569" spans="5:5" x14ac:dyDescent="0.3">
      <c r="E569" s="44"/>
    </row>
    <row r="570" spans="5:5" x14ac:dyDescent="0.3">
      <c r="E570" s="44"/>
    </row>
    <row r="571" spans="5:5" x14ac:dyDescent="0.3">
      <c r="E571" s="44"/>
    </row>
    <row r="572" spans="5:5" x14ac:dyDescent="0.3">
      <c r="E572" s="44"/>
    </row>
    <row r="573" spans="5:5" x14ac:dyDescent="0.3">
      <c r="E573" s="44"/>
    </row>
    <row r="574" spans="5:5" x14ac:dyDescent="0.3">
      <c r="E574" s="44"/>
    </row>
    <row r="575" spans="5:5" x14ac:dyDescent="0.3">
      <c r="E575" s="44"/>
    </row>
    <row r="576" spans="5:5" x14ac:dyDescent="0.3">
      <c r="E576" s="44"/>
    </row>
    <row r="577" spans="5:5" x14ac:dyDescent="0.3">
      <c r="E577" s="44"/>
    </row>
    <row r="578" spans="5:5" x14ac:dyDescent="0.3">
      <c r="E578" s="44"/>
    </row>
    <row r="579" spans="5:5" x14ac:dyDescent="0.3">
      <c r="E579" s="44"/>
    </row>
    <row r="580" spans="5:5" x14ac:dyDescent="0.3">
      <c r="E580" s="44"/>
    </row>
    <row r="581" spans="5:5" x14ac:dyDescent="0.3">
      <c r="E581" s="44"/>
    </row>
    <row r="582" spans="5:5" x14ac:dyDescent="0.3">
      <c r="E582" s="44"/>
    </row>
    <row r="583" spans="5:5" x14ac:dyDescent="0.3">
      <c r="E583" s="44"/>
    </row>
    <row r="584" spans="5:5" x14ac:dyDescent="0.3">
      <c r="E584" s="44"/>
    </row>
    <row r="585" spans="5:5" x14ac:dyDescent="0.3">
      <c r="E585" s="44"/>
    </row>
    <row r="586" spans="5:5" x14ac:dyDescent="0.3">
      <c r="E586" s="44"/>
    </row>
    <row r="587" spans="5:5" x14ac:dyDescent="0.3">
      <c r="E587" s="44"/>
    </row>
    <row r="588" spans="5:5" x14ac:dyDescent="0.3">
      <c r="E588" s="44"/>
    </row>
    <row r="589" spans="5:5" x14ac:dyDescent="0.3">
      <c r="E589" s="44"/>
    </row>
    <row r="590" spans="5:5" x14ac:dyDescent="0.3">
      <c r="E590" s="44"/>
    </row>
    <row r="591" spans="5:5" x14ac:dyDescent="0.3">
      <c r="E591" s="44"/>
    </row>
    <row r="592" spans="5:5" x14ac:dyDescent="0.3">
      <c r="E592" s="44"/>
    </row>
    <row r="593" spans="5:5" x14ac:dyDescent="0.3">
      <c r="E593" s="44"/>
    </row>
    <row r="594" spans="5:5" x14ac:dyDescent="0.3">
      <c r="E594" s="44"/>
    </row>
    <row r="595" spans="5:5" x14ac:dyDescent="0.3">
      <c r="E595" s="44"/>
    </row>
    <row r="596" spans="5:5" x14ac:dyDescent="0.3">
      <c r="E596" s="44"/>
    </row>
    <row r="597" spans="5:5" x14ac:dyDescent="0.3">
      <c r="E597" s="44"/>
    </row>
    <row r="598" spans="5:5" x14ac:dyDescent="0.3">
      <c r="E598" s="44"/>
    </row>
    <row r="599" spans="5:5" x14ac:dyDescent="0.3">
      <c r="E599" s="44"/>
    </row>
    <row r="600" spans="5:5" x14ac:dyDescent="0.3">
      <c r="E600" s="44"/>
    </row>
    <row r="601" spans="5:5" x14ac:dyDescent="0.3">
      <c r="E601" s="44"/>
    </row>
    <row r="602" spans="5:5" x14ac:dyDescent="0.3">
      <c r="E602" s="44"/>
    </row>
    <row r="603" spans="5:5" x14ac:dyDescent="0.3">
      <c r="E603" s="44"/>
    </row>
    <row r="604" spans="5:5" x14ac:dyDescent="0.3">
      <c r="E604" s="44"/>
    </row>
    <row r="605" spans="5:5" x14ac:dyDescent="0.3">
      <c r="E605" s="44"/>
    </row>
    <row r="606" spans="5:5" x14ac:dyDescent="0.3">
      <c r="E606" s="44"/>
    </row>
    <row r="607" spans="5:5" x14ac:dyDescent="0.3">
      <c r="E607" s="44"/>
    </row>
    <row r="608" spans="5:5" x14ac:dyDescent="0.3">
      <c r="E608" s="44"/>
    </row>
    <row r="609" spans="5:5" x14ac:dyDescent="0.3">
      <c r="E609" s="44"/>
    </row>
    <row r="610" spans="5:5" x14ac:dyDescent="0.3">
      <c r="E610" s="44"/>
    </row>
    <row r="611" spans="5:5" x14ac:dyDescent="0.3">
      <c r="E611" s="44"/>
    </row>
    <row r="612" spans="5:5" x14ac:dyDescent="0.3">
      <c r="E612" s="44"/>
    </row>
    <row r="613" spans="5:5" x14ac:dyDescent="0.3">
      <c r="E613" s="44"/>
    </row>
    <row r="614" spans="5:5" x14ac:dyDescent="0.3">
      <c r="E614" s="44"/>
    </row>
    <row r="615" spans="5:5" x14ac:dyDescent="0.3">
      <c r="E615" s="44"/>
    </row>
    <row r="616" spans="5:5" x14ac:dyDescent="0.3">
      <c r="E616" s="44"/>
    </row>
    <row r="617" spans="5:5" x14ac:dyDescent="0.3">
      <c r="E617" s="44"/>
    </row>
    <row r="618" spans="5:5" x14ac:dyDescent="0.3">
      <c r="E618" s="44"/>
    </row>
    <row r="619" spans="5:5" x14ac:dyDescent="0.3">
      <c r="E619" s="44"/>
    </row>
    <row r="620" spans="5:5" x14ac:dyDescent="0.3">
      <c r="E620" s="44"/>
    </row>
    <row r="621" spans="5:5" x14ac:dyDescent="0.3">
      <c r="E621" s="44"/>
    </row>
    <row r="622" spans="5:5" x14ac:dyDescent="0.3">
      <c r="E622" s="44"/>
    </row>
    <row r="623" spans="5:5" x14ac:dyDescent="0.3">
      <c r="E623" s="44"/>
    </row>
    <row r="624" spans="5:5" x14ac:dyDescent="0.3">
      <c r="E624" s="44"/>
    </row>
    <row r="625" spans="5:5" x14ac:dyDescent="0.3">
      <c r="E625" s="44"/>
    </row>
    <row r="626" spans="5:5" x14ac:dyDescent="0.3">
      <c r="E626" s="44"/>
    </row>
    <row r="627" spans="5:5" x14ac:dyDescent="0.3">
      <c r="E627" s="44"/>
    </row>
    <row r="628" spans="5:5" x14ac:dyDescent="0.3">
      <c r="E628" s="44"/>
    </row>
    <row r="629" spans="5:5" x14ac:dyDescent="0.3">
      <c r="E629" s="44"/>
    </row>
    <row r="630" spans="5:5" x14ac:dyDescent="0.3">
      <c r="E630" s="44"/>
    </row>
    <row r="631" spans="5:5" x14ac:dyDescent="0.3">
      <c r="E631" s="44"/>
    </row>
    <row r="632" spans="5:5" x14ac:dyDescent="0.3">
      <c r="E632" s="44"/>
    </row>
    <row r="633" spans="5:5" x14ac:dyDescent="0.3">
      <c r="E633" s="44"/>
    </row>
    <row r="634" spans="5:5" x14ac:dyDescent="0.3">
      <c r="E634" s="44"/>
    </row>
    <row r="635" spans="5:5" x14ac:dyDescent="0.3">
      <c r="E635" s="44"/>
    </row>
    <row r="636" spans="5:5" x14ac:dyDescent="0.3">
      <c r="E636" s="44"/>
    </row>
    <row r="637" spans="5:5" x14ac:dyDescent="0.3">
      <c r="E637" s="44"/>
    </row>
    <row r="638" spans="5:5" x14ac:dyDescent="0.3">
      <c r="E638" s="44"/>
    </row>
    <row r="639" spans="5:5" x14ac:dyDescent="0.3">
      <c r="E639" s="44"/>
    </row>
    <row r="640" spans="5:5" x14ac:dyDescent="0.3">
      <c r="E640" s="44"/>
    </row>
    <row r="641" spans="5:5" x14ac:dyDescent="0.3">
      <c r="E641" s="44"/>
    </row>
    <row r="642" spans="5:5" x14ac:dyDescent="0.3">
      <c r="E642" s="44"/>
    </row>
    <row r="643" spans="5:5" x14ac:dyDescent="0.3">
      <c r="E643" s="44"/>
    </row>
    <row r="644" spans="5:5" x14ac:dyDescent="0.3">
      <c r="E644" s="44"/>
    </row>
    <row r="645" spans="5:5" x14ac:dyDescent="0.3">
      <c r="E645" s="44"/>
    </row>
    <row r="646" spans="5:5" x14ac:dyDescent="0.3">
      <c r="E646" s="44"/>
    </row>
    <row r="647" spans="5:5" x14ac:dyDescent="0.3">
      <c r="E647" s="44"/>
    </row>
    <row r="648" spans="5:5" x14ac:dyDescent="0.3">
      <c r="E648" s="44"/>
    </row>
    <row r="649" spans="5:5" x14ac:dyDescent="0.3">
      <c r="E649" s="44"/>
    </row>
    <row r="650" spans="5:5" x14ac:dyDescent="0.3">
      <c r="E650" s="44"/>
    </row>
    <row r="651" spans="5:5" x14ac:dyDescent="0.3">
      <c r="E651" s="44"/>
    </row>
    <row r="652" spans="5:5" x14ac:dyDescent="0.3">
      <c r="E652" s="44"/>
    </row>
    <row r="653" spans="5:5" x14ac:dyDescent="0.3">
      <c r="E653" s="44"/>
    </row>
    <row r="654" spans="5:5" x14ac:dyDescent="0.3">
      <c r="E654" s="44"/>
    </row>
    <row r="655" spans="5:5" x14ac:dyDescent="0.3">
      <c r="E655" s="44"/>
    </row>
    <row r="656" spans="5:5" x14ac:dyDescent="0.3">
      <c r="E656" s="44"/>
    </row>
    <row r="657" spans="5:5" x14ac:dyDescent="0.3">
      <c r="E657" s="44"/>
    </row>
    <row r="658" spans="5:5" x14ac:dyDescent="0.3">
      <c r="E658" s="44"/>
    </row>
    <row r="659" spans="5:5" x14ac:dyDescent="0.3">
      <c r="E659" s="44"/>
    </row>
    <row r="660" spans="5:5" x14ac:dyDescent="0.3">
      <c r="E660" s="44"/>
    </row>
    <row r="661" spans="5:5" x14ac:dyDescent="0.3">
      <c r="E661" s="44"/>
    </row>
    <row r="662" spans="5:5" x14ac:dyDescent="0.3">
      <c r="E662" s="44"/>
    </row>
    <row r="663" spans="5:5" x14ac:dyDescent="0.3">
      <c r="E663" s="44"/>
    </row>
    <row r="664" spans="5:5" x14ac:dyDescent="0.3">
      <c r="E664" s="44"/>
    </row>
    <row r="665" spans="5:5" x14ac:dyDescent="0.3">
      <c r="E665" s="44"/>
    </row>
    <row r="666" spans="5:5" x14ac:dyDescent="0.3">
      <c r="E666" s="44"/>
    </row>
    <row r="667" spans="5:5" x14ac:dyDescent="0.3">
      <c r="E667" s="44"/>
    </row>
    <row r="668" spans="5:5" x14ac:dyDescent="0.3">
      <c r="E668" s="44"/>
    </row>
    <row r="669" spans="5:5" x14ac:dyDescent="0.3">
      <c r="E669" s="44"/>
    </row>
    <row r="670" spans="5:5" x14ac:dyDescent="0.3">
      <c r="E670" s="44"/>
    </row>
    <row r="671" spans="5:5" x14ac:dyDescent="0.3">
      <c r="E671" s="44"/>
    </row>
    <row r="672" spans="5:5" x14ac:dyDescent="0.3">
      <c r="E672" s="44"/>
    </row>
    <row r="673" spans="5:5" x14ac:dyDescent="0.3">
      <c r="E673" s="44"/>
    </row>
    <row r="674" spans="5:5" x14ac:dyDescent="0.3">
      <c r="E674" s="44"/>
    </row>
    <row r="675" spans="5:5" x14ac:dyDescent="0.3">
      <c r="E675" s="44"/>
    </row>
    <row r="676" spans="5:5" x14ac:dyDescent="0.3">
      <c r="E676" s="44"/>
    </row>
    <row r="677" spans="5:5" x14ac:dyDescent="0.3">
      <c r="E677" s="44"/>
    </row>
    <row r="678" spans="5:5" x14ac:dyDescent="0.3">
      <c r="E678" s="44"/>
    </row>
    <row r="679" spans="5:5" x14ac:dyDescent="0.3">
      <c r="E679" s="44"/>
    </row>
    <row r="680" spans="5:5" x14ac:dyDescent="0.3">
      <c r="E680" s="44"/>
    </row>
    <row r="681" spans="5:5" x14ac:dyDescent="0.3">
      <c r="E681" s="44"/>
    </row>
    <row r="682" spans="5:5" x14ac:dyDescent="0.3">
      <c r="E682" s="44"/>
    </row>
    <row r="683" spans="5:5" x14ac:dyDescent="0.3">
      <c r="E683" s="44"/>
    </row>
    <row r="684" spans="5:5" x14ac:dyDescent="0.3">
      <c r="E684" s="44"/>
    </row>
    <row r="685" spans="5:5" x14ac:dyDescent="0.3">
      <c r="E685" s="44"/>
    </row>
    <row r="686" spans="5:5" x14ac:dyDescent="0.3">
      <c r="E686" s="44"/>
    </row>
    <row r="687" spans="5:5" x14ac:dyDescent="0.3">
      <c r="E687" s="4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P1643"/>
  <sheetViews>
    <sheetView tabSelected="1" topLeftCell="A1609" zoomScale="70" zoomScaleNormal="70" workbookViewId="0">
      <selection activeCell="A2" sqref="A2:O1643"/>
    </sheetView>
  </sheetViews>
  <sheetFormatPr defaultColWidth="8.69921875" defaultRowHeight="14.4" x14ac:dyDescent="0.3"/>
  <cols>
    <col min="1" max="1" width="10.796875" style="5" customWidth="1"/>
    <col min="2" max="2" width="17.296875" style="11" bestFit="1" customWidth="1"/>
    <col min="3" max="3" width="17.296875" style="11" customWidth="1"/>
    <col min="4" max="4" width="25.796875" style="10" customWidth="1"/>
    <col min="5" max="5" width="9.3984375" style="5" customWidth="1"/>
    <col min="6" max="6" width="32.19921875" style="3" bestFit="1" customWidth="1"/>
    <col min="7" max="7" width="10.796875" style="9" customWidth="1"/>
    <col min="8" max="8" width="16.59765625" style="3" bestFit="1" customWidth="1"/>
    <col min="9" max="9" width="12.5" style="9" bestFit="1" customWidth="1"/>
    <col min="10" max="10" width="9.8984375" style="3" customWidth="1"/>
    <col min="11" max="12" width="10.796875" style="3" customWidth="1"/>
    <col min="13" max="13" width="13.69921875" style="73" bestFit="1" customWidth="1"/>
    <col min="14" max="14" width="23" style="73" bestFit="1" customWidth="1"/>
    <col min="15" max="15" width="19.69921875" style="3" bestFit="1" customWidth="1"/>
    <col min="16" max="16" width="12.59765625" style="3" bestFit="1" customWidth="1"/>
    <col min="17" max="17" width="8.69921875" style="3"/>
    <col min="18" max="18" width="12.59765625" style="3" bestFit="1" customWidth="1"/>
    <col min="19" max="19" width="19.69921875" style="3" bestFit="1" customWidth="1"/>
    <col min="20" max="16384" width="8.69921875" style="3"/>
  </cols>
  <sheetData>
    <row r="1" spans="1:16" x14ac:dyDescent="0.3">
      <c r="A1" s="21" t="s">
        <v>6830</v>
      </c>
      <c r="B1" s="22" t="s">
        <v>2758</v>
      </c>
      <c r="C1" s="22" t="s">
        <v>2335</v>
      </c>
      <c r="D1" s="28" t="s">
        <v>3077</v>
      </c>
      <c r="E1" s="22" t="s">
        <v>4685</v>
      </c>
      <c r="F1" s="28" t="s">
        <v>0</v>
      </c>
      <c r="G1" s="74" t="s">
        <v>7238</v>
      </c>
      <c r="H1" s="28" t="s">
        <v>7224</v>
      </c>
      <c r="I1" s="74" t="s">
        <v>7237</v>
      </c>
      <c r="J1" s="28" t="s">
        <v>6823</v>
      </c>
      <c r="K1" s="28" t="s">
        <v>7227</v>
      </c>
      <c r="L1" s="28" t="s">
        <v>7228</v>
      </c>
      <c r="M1" s="72" t="s">
        <v>7247</v>
      </c>
      <c r="N1" s="72" t="s">
        <v>7229</v>
      </c>
      <c r="O1" s="28" t="s">
        <v>7246</v>
      </c>
      <c r="P1" s="28" t="s">
        <v>7273</v>
      </c>
    </row>
    <row r="2" spans="1:16" x14ac:dyDescent="0.3">
      <c r="A2" s="5">
        <v>1</v>
      </c>
      <c r="B2" s="19" t="s">
        <v>4251</v>
      </c>
      <c r="C2" s="3" t="s">
        <v>2391</v>
      </c>
      <c r="D2" s="3" t="s">
        <v>3187</v>
      </c>
      <c r="E2" s="5">
        <v>1</v>
      </c>
      <c r="F2" s="3" t="s">
        <v>1461</v>
      </c>
      <c r="G2" s="9">
        <v>45471</v>
      </c>
      <c r="H2" s="3" t="s">
        <v>2229</v>
      </c>
      <c r="I2" s="9">
        <v>45474</v>
      </c>
      <c r="J2" s="3">
        <f>_xlfn.XLOOKUP(B2,ORDERS[OrderID],ORDERS[Rating],"Null")</f>
        <v>5</v>
      </c>
      <c r="K2" s="3">
        <f>IF(FACT_ORDERS[[#This Row],[DeliveryDate]]-FACT_ORDERS[[#This Row],[OrderDate]]&lt;=1,1,0)</f>
        <v>0</v>
      </c>
      <c r="L2" s="73">
        <v>15</v>
      </c>
      <c r="M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" s="73">
        <f>(_xlfn.XLOOKUP(D2,DIM_PRODUCTS[ProductID],DIM_PRODUCTS[HandlingFee]))*FACT_ORDERS[[#This Row],[Quantity]] + FACT_ORDERS[[#This Row],[DeliveryFee]]</f>
        <v>28.65</v>
      </c>
      <c r="O2" s="73">
        <f>FACT_ORDERS[[#This Row],[TotalPricePerProduct]]-FACT_ORDERS[[#This Row],[DeliveryCost]]-FACT_ORDERS[[#This Row],[OperationsCost]]</f>
        <v>6.6499999999999986</v>
      </c>
      <c r="P2" s="73">
        <v>7</v>
      </c>
    </row>
    <row r="3" spans="1:16" x14ac:dyDescent="0.3">
      <c r="A3" s="5">
        <v>2</v>
      </c>
      <c r="B3" s="19" t="s">
        <v>4241</v>
      </c>
      <c r="C3" s="3" t="s">
        <v>2384</v>
      </c>
      <c r="D3" s="3" t="s">
        <v>3173</v>
      </c>
      <c r="E3" s="5">
        <v>2</v>
      </c>
      <c r="F3" s="3" t="s">
        <v>1387</v>
      </c>
      <c r="G3" s="9">
        <v>45394</v>
      </c>
      <c r="H3" s="3" t="s">
        <v>2229</v>
      </c>
      <c r="I3" s="9">
        <v>45394</v>
      </c>
      <c r="J3" s="3">
        <f>_xlfn.XLOOKUP(B3,ORDERS[OrderID],ORDERS[Rating],"Null")</f>
        <v>3</v>
      </c>
      <c r="K3" s="3">
        <f>IF(FACT_ORDERS[[#This Row],[DeliveryDate]]-FACT_ORDERS[[#This Row],[OrderDate]]&lt;=1,1,0)</f>
        <v>1</v>
      </c>
      <c r="L3" s="73">
        <v>15</v>
      </c>
      <c r="M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" s="73">
        <f>(_xlfn.XLOOKUP(D3,DIM_PRODUCTS[ProductID],DIM_PRODUCTS[HandlingFee]))*FACT_ORDERS[[#This Row],[Quantity]] + FACT_ORDERS[[#This Row],[DeliveryFee]]</f>
        <v>29.5</v>
      </c>
      <c r="O3" s="73">
        <f>FACT_ORDERS[[#This Row],[TotalPricePerProduct]]-FACT_ORDERS[[#This Row],[DeliveryCost]]-FACT_ORDERS[[#This Row],[OperationsCost]]</f>
        <v>5.5</v>
      </c>
      <c r="P3" s="73">
        <v>9</v>
      </c>
    </row>
    <row r="4" spans="1:16" x14ac:dyDescent="0.3">
      <c r="A4" s="5">
        <v>3</v>
      </c>
      <c r="B4" s="19" t="s">
        <v>4232</v>
      </c>
      <c r="C4" s="3" t="s">
        <v>2379</v>
      </c>
      <c r="D4" s="3" t="s">
        <v>3163</v>
      </c>
      <c r="E4" s="5">
        <v>2</v>
      </c>
      <c r="F4" s="3" t="s">
        <v>1353</v>
      </c>
      <c r="G4" s="9">
        <v>45198</v>
      </c>
      <c r="H4" s="3" t="s">
        <v>2224</v>
      </c>
      <c r="I4" s="9">
        <v>45198</v>
      </c>
      <c r="J4" s="3">
        <f>_xlfn.XLOOKUP(B4,ORDERS[OrderID],ORDERS[Rating],"Null")</f>
        <v>4</v>
      </c>
      <c r="K4" s="3">
        <f>IF(FACT_ORDERS[[#This Row],[DeliveryDate]]-FACT_ORDERS[[#This Row],[OrderDate]]&lt;=1,1,0)</f>
        <v>1</v>
      </c>
      <c r="L4" s="73">
        <v>15</v>
      </c>
      <c r="M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" s="73">
        <f>(_xlfn.XLOOKUP(D4,DIM_PRODUCTS[ProductID],DIM_PRODUCTS[HandlingFee]))*FACT_ORDERS[[#This Row],[Quantity]] + FACT_ORDERS[[#This Row],[DeliveryFee]]</f>
        <v>32.1</v>
      </c>
      <c r="O4" s="73">
        <f>FACT_ORDERS[[#This Row],[TotalPricePerProduct]]-FACT_ORDERS[[#This Row],[DeliveryCost]]-FACT_ORDERS[[#This Row],[OperationsCost]]</f>
        <v>4.1000000000000014</v>
      </c>
      <c r="P4" s="73">
        <v>13</v>
      </c>
    </row>
    <row r="5" spans="1:16" x14ac:dyDescent="0.3">
      <c r="A5" s="5">
        <v>4</v>
      </c>
      <c r="B5" s="19" t="s">
        <v>4233</v>
      </c>
      <c r="C5" s="3" t="s">
        <v>2379</v>
      </c>
      <c r="D5" s="3" t="s">
        <v>3163</v>
      </c>
      <c r="E5" s="5">
        <v>2</v>
      </c>
      <c r="F5" s="3" t="s">
        <v>1503</v>
      </c>
      <c r="G5" s="9">
        <v>45474</v>
      </c>
      <c r="H5" s="3" t="s">
        <v>2224</v>
      </c>
      <c r="I5" s="9">
        <v>45474</v>
      </c>
      <c r="J5" s="3">
        <f>_xlfn.XLOOKUP(B5,ORDERS[OrderID],ORDERS[Rating],"Null")</f>
        <v>1</v>
      </c>
      <c r="K5" s="3">
        <f>IF(FACT_ORDERS[[#This Row],[DeliveryDate]]-FACT_ORDERS[[#This Row],[OrderDate]]&lt;=1,1,0)</f>
        <v>1</v>
      </c>
      <c r="L5" s="73">
        <v>15</v>
      </c>
      <c r="M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" s="73">
        <f>(_xlfn.XLOOKUP(D5,DIM_PRODUCTS[ProductID],DIM_PRODUCTS[HandlingFee]))*FACT_ORDERS[[#This Row],[Quantity]] + FACT_ORDERS[[#This Row],[DeliveryFee]]</f>
        <v>32.1</v>
      </c>
      <c r="O5" s="73">
        <f>FACT_ORDERS[[#This Row],[TotalPricePerProduct]]-FACT_ORDERS[[#This Row],[DeliveryCost]]-FACT_ORDERS[[#This Row],[OperationsCost]]</f>
        <v>-1.8999999999999986</v>
      </c>
      <c r="P5" s="73">
        <v>19</v>
      </c>
    </row>
    <row r="6" spans="1:16" x14ac:dyDescent="0.3">
      <c r="A6" s="5">
        <v>5</v>
      </c>
      <c r="B6" s="19" t="s">
        <v>4146</v>
      </c>
      <c r="C6" s="3" t="s">
        <v>2347</v>
      </c>
      <c r="D6" s="3" t="s">
        <v>3096</v>
      </c>
      <c r="E6" s="5">
        <v>5</v>
      </c>
      <c r="F6" s="3" t="s">
        <v>1378</v>
      </c>
      <c r="G6" s="9">
        <v>45235</v>
      </c>
      <c r="H6" s="3" t="s">
        <v>2151</v>
      </c>
      <c r="I6" s="9">
        <v>45235</v>
      </c>
      <c r="J6" s="3">
        <f>_xlfn.XLOOKUP(B6,ORDERS[OrderID],ORDERS[Rating],"Null")</f>
        <v>5</v>
      </c>
      <c r="K6" s="3">
        <f>IF(FACT_ORDERS[[#This Row],[DeliveryDate]]-FACT_ORDERS[[#This Row],[OrderDate]]&lt;=1,1,0)</f>
        <v>1</v>
      </c>
      <c r="L6" s="73">
        <v>12.5</v>
      </c>
      <c r="M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" s="73">
        <f>(_xlfn.XLOOKUP(D6,DIM_PRODUCTS[ProductID],DIM_PRODUCTS[HandlingFee]))*FACT_ORDERS[[#This Row],[Quantity]] + FACT_ORDERS[[#This Row],[DeliveryFee]]</f>
        <v>70.75</v>
      </c>
      <c r="O6" s="73">
        <f>FACT_ORDERS[[#This Row],[TotalPricePerProduct]]-FACT_ORDERS[[#This Row],[DeliveryCost]]-FACT_ORDERS[[#This Row],[OperationsCost]]</f>
        <v>47.75</v>
      </c>
      <c r="P6" s="73">
        <v>13</v>
      </c>
    </row>
    <row r="7" spans="1:16" x14ac:dyDescent="0.3">
      <c r="A7" s="5">
        <v>6</v>
      </c>
      <c r="B7" s="19" t="s">
        <v>4147</v>
      </c>
      <c r="C7" s="3" t="s">
        <v>2347</v>
      </c>
      <c r="D7" s="3" t="s">
        <v>3096</v>
      </c>
      <c r="E7" s="5">
        <v>7</v>
      </c>
      <c r="F7" s="3" t="s">
        <v>1390</v>
      </c>
      <c r="G7" s="9">
        <v>45214</v>
      </c>
      <c r="H7" s="3" t="s">
        <v>2151</v>
      </c>
      <c r="I7" s="9">
        <v>45214</v>
      </c>
      <c r="J7" s="3">
        <f>_xlfn.XLOOKUP(B7,ORDERS[OrderID],ORDERS[Rating],"Null")</f>
        <v>2</v>
      </c>
      <c r="K7" s="3">
        <f>IF(FACT_ORDERS[[#This Row],[DeliveryDate]]-FACT_ORDERS[[#This Row],[OrderDate]]&lt;=1,1,0)</f>
        <v>1</v>
      </c>
      <c r="L7" s="73">
        <v>4.0384615384615383</v>
      </c>
      <c r="M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2.6923076923076921</v>
      </c>
      <c r="N7" s="73">
        <f>(_xlfn.XLOOKUP(D7,DIM_PRODUCTS[ProductID],DIM_PRODUCTS[HandlingFee]))*FACT_ORDERS[[#This Row],[Quantity]] + FACT_ORDERS[[#This Row],[DeliveryFee]]</f>
        <v>85.58846153846153</v>
      </c>
      <c r="O7" s="73">
        <f>FACT_ORDERS[[#This Row],[TotalPricePerProduct]]-FACT_ORDERS[[#This Row],[DeliveryCost]]-FACT_ORDERS[[#This Row],[OperationsCost]]</f>
        <v>69.896153846153837</v>
      </c>
      <c r="P7" s="73">
        <v>13</v>
      </c>
    </row>
    <row r="8" spans="1:16" x14ac:dyDescent="0.3">
      <c r="A8" s="5">
        <v>7</v>
      </c>
      <c r="B8" s="19" t="s">
        <v>4146</v>
      </c>
      <c r="C8" s="3" t="s">
        <v>2347</v>
      </c>
      <c r="D8" s="3" t="s">
        <v>3999</v>
      </c>
      <c r="E8" s="5">
        <v>1</v>
      </c>
      <c r="F8" s="3" t="s">
        <v>1378</v>
      </c>
      <c r="G8" s="9">
        <v>45235</v>
      </c>
      <c r="H8" s="3" t="s">
        <v>2151</v>
      </c>
      <c r="I8" s="9">
        <v>45235</v>
      </c>
      <c r="J8" s="3">
        <f>_xlfn.XLOOKUP(B8,ORDERS[OrderID],ORDERS[Rating],"Null")</f>
        <v>5</v>
      </c>
      <c r="K8" s="3">
        <f>IF(FACT_ORDERS[[#This Row],[DeliveryDate]]-FACT_ORDERS[[#This Row],[OrderDate]]&lt;=1,1,0)</f>
        <v>1</v>
      </c>
      <c r="L8" s="73">
        <v>2.5</v>
      </c>
      <c r="M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</v>
      </c>
      <c r="N8" s="73">
        <f>(_xlfn.XLOOKUP(D8,DIM_PRODUCTS[ProductID],DIM_PRODUCTS[HandlingFee]))*FACT_ORDERS[[#This Row],[Quantity]] + FACT_ORDERS[[#This Row],[DeliveryFee]]</f>
        <v>14.350000000000001</v>
      </c>
      <c r="O8" s="73">
        <f>FACT_ORDERS[[#This Row],[TotalPricePerProduct]]-FACT_ORDERS[[#This Row],[DeliveryCost]]-FACT_ORDERS[[#This Row],[OperationsCost]]</f>
        <v>4.3500000000000014</v>
      </c>
      <c r="P8" s="73">
        <v>8</v>
      </c>
    </row>
    <row r="9" spans="1:16" x14ac:dyDescent="0.3">
      <c r="A9" s="5">
        <v>8</v>
      </c>
      <c r="B9" s="19" t="s">
        <v>4147</v>
      </c>
      <c r="C9" s="3" t="s">
        <v>2347</v>
      </c>
      <c r="D9" s="3" t="s">
        <v>3999</v>
      </c>
      <c r="E9" s="5">
        <v>11</v>
      </c>
      <c r="F9" s="3" t="s">
        <v>1390</v>
      </c>
      <c r="G9" s="9">
        <v>45214</v>
      </c>
      <c r="H9" s="3" t="s">
        <v>2151</v>
      </c>
      <c r="I9" s="9">
        <v>45214</v>
      </c>
      <c r="J9" s="3">
        <f>_xlfn.XLOOKUP(B9,ORDERS[OrderID],ORDERS[Rating],"Null")</f>
        <v>2</v>
      </c>
      <c r="K9" s="3">
        <f>IF(FACT_ORDERS[[#This Row],[DeliveryDate]]-FACT_ORDERS[[#This Row],[OrderDate]]&lt;=1,1,0)</f>
        <v>1</v>
      </c>
      <c r="L9" s="73">
        <v>6.3461538461538458</v>
      </c>
      <c r="M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4.2307692307692308</v>
      </c>
      <c r="N9" s="73">
        <f>(_xlfn.XLOOKUP(D9,DIM_PRODUCTS[ProductID],DIM_PRODUCTS[HandlingFee]))*FACT_ORDERS[[#This Row],[Quantity]] + FACT_ORDERS[[#This Row],[DeliveryFee]]</f>
        <v>136.69615384615386</v>
      </c>
      <c r="O9" s="73">
        <f>FACT_ORDERS[[#This Row],[TotalPricePerProduct]]-FACT_ORDERS[[#This Row],[DeliveryCost]]-FACT_ORDERS[[#This Row],[OperationsCost]]</f>
        <v>116.46538461538464</v>
      </c>
      <c r="P9" s="73">
        <v>16</v>
      </c>
    </row>
    <row r="10" spans="1:16" x14ac:dyDescent="0.3">
      <c r="A10" s="5">
        <v>9</v>
      </c>
      <c r="B10" s="19" t="s">
        <v>4148</v>
      </c>
      <c r="C10" s="3" t="s">
        <v>2347</v>
      </c>
      <c r="D10" s="3" t="s">
        <v>3096</v>
      </c>
      <c r="E10" s="5">
        <v>1</v>
      </c>
      <c r="F10" s="3" t="s">
        <v>1324</v>
      </c>
      <c r="G10" s="9">
        <v>45212</v>
      </c>
      <c r="H10" s="3" t="s">
        <v>2151</v>
      </c>
      <c r="I10" s="9">
        <v>45212</v>
      </c>
      <c r="J10" s="3">
        <f>_xlfn.XLOOKUP(B10,ORDERS[OrderID],ORDERS[Rating],"Null")</f>
        <v>3</v>
      </c>
      <c r="K10" s="3">
        <f>IF(FACT_ORDERS[[#This Row],[DeliveryDate]]-FACT_ORDERS[[#This Row],[OrderDate]]&lt;=1,1,0)</f>
        <v>1</v>
      </c>
      <c r="L10" s="73">
        <v>3.75</v>
      </c>
      <c r="M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3.75</v>
      </c>
      <c r="N10" s="73">
        <f>(_xlfn.XLOOKUP(D10,DIM_PRODUCTS[ProductID],DIM_PRODUCTS[HandlingFee]))*FACT_ORDERS[[#This Row],[Quantity]] + FACT_ORDERS[[#This Row],[DeliveryFee]]</f>
        <v>15.4</v>
      </c>
      <c r="O10" s="73">
        <f>FACT_ORDERS[[#This Row],[TotalPricePerProduct]]-FACT_ORDERS[[#This Row],[DeliveryCost]]-FACT_ORDERS[[#This Row],[OperationsCost]]</f>
        <v>-0.34999999999999964</v>
      </c>
      <c r="P10" s="73">
        <v>12</v>
      </c>
    </row>
    <row r="11" spans="1:16" x14ac:dyDescent="0.3">
      <c r="A11" s="5">
        <v>10</v>
      </c>
      <c r="B11" s="19" t="s">
        <v>4149</v>
      </c>
      <c r="C11" s="3" t="s">
        <v>2347</v>
      </c>
      <c r="D11" s="3" t="s">
        <v>3096</v>
      </c>
      <c r="E11" s="5">
        <v>10</v>
      </c>
      <c r="F11" s="3" t="s">
        <v>1149</v>
      </c>
      <c r="G11" s="9">
        <v>45148</v>
      </c>
      <c r="H11" s="3" t="s">
        <v>2151</v>
      </c>
      <c r="I11" s="9">
        <v>45148</v>
      </c>
      <c r="J11" s="3">
        <f>_xlfn.XLOOKUP(B11,ORDERS[OrderID],ORDERS[Rating],"Null")</f>
        <v>4</v>
      </c>
      <c r="K11" s="3">
        <f>IF(FACT_ORDERS[[#This Row],[DeliveryDate]]-FACT_ORDERS[[#This Row],[OrderDate]]&lt;=1,1,0)</f>
        <v>1</v>
      </c>
      <c r="L11" s="73">
        <v>15</v>
      </c>
      <c r="M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" s="73">
        <f>(_xlfn.XLOOKUP(D11,DIM_PRODUCTS[ProductID],DIM_PRODUCTS[HandlingFee]))*FACT_ORDERS[[#This Row],[Quantity]] + FACT_ORDERS[[#This Row],[DeliveryFee]]</f>
        <v>131.5</v>
      </c>
      <c r="O11" s="73">
        <f>FACT_ORDERS[[#This Row],[TotalPricePerProduct]]-FACT_ORDERS[[#This Row],[DeliveryCost]]-FACT_ORDERS[[#This Row],[OperationsCost]]</f>
        <v>100.5</v>
      </c>
      <c r="P11" s="73">
        <v>19</v>
      </c>
    </row>
    <row r="12" spans="1:16" x14ac:dyDescent="0.3">
      <c r="A12" s="5">
        <v>11</v>
      </c>
      <c r="B12" s="19" t="s">
        <v>4163</v>
      </c>
      <c r="C12" s="3" t="s">
        <v>2351</v>
      </c>
      <c r="D12" s="3" t="s">
        <v>3104</v>
      </c>
      <c r="E12" s="5">
        <v>5</v>
      </c>
      <c r="F12" s="3" t="s">
        <v>1409</v>
      </c>
      <c r="G12" s="9">
        <v>45267</v>
      </c>
      <c r="H12" s="3" t="s">
        <v>2223</v>
      </c>
      <c r="I12" s="9">
        <v>45268</v>
      </c>
      <c r="J12" s="3">
        <f>_xlfn.XLOOKUP(B12,ORDERS[OrderID],ORDERS[Rating],"Null")</f>
        <v>4</v>
      </c>
      <c r="K12" s="3">
        <f>IF(FACT_ORDERS[[#This Row],[DeliveryDate]]-FACT_ORDERS[[#This Row],[OrderDate]]&lt;=1,1,0)</f>
        <v>1</v>
      </c>
      <c r="L12" s="73">
        <v>4.166666666666667</v>
      </c>
      <c r="M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2.7777777777777777</v>
      </c>
      <c r="N12" s="73">
        <f>(_xlfn.XLOOKUP(D12,DIM_PRODUCTS[ProductID],DIM_PRODUCTS[HandlingFee]))*FACT_ORDERS[[#This Row],[Quantity]] + FACT_ORDERS[[#This Row],[DeliveryFee]]</f>
        <v>70.916666666666671</v>
      </c>
      <c r="O12" s="73">
        <f>FACT_ORDERS[[#This Row],[TotalPricePerProduct]]-FACT_ORDERS[[#This Row],[DeliveryCost]]-FACT_ORDERS[[#This Row],[OperationsCost]]</f>
        <v>49.1388888888889</v>
      </c>
      <c r="P12" s="73">
        <v>19</v>
      </c>
    </row>
    <row r="13" spans="1:16" x14ac:dyDescent="0.3">
      <c r="A13" s="5">
        <v>12</v>
      </c>
      <c r="B13" s="19" t="s">
        <v>4163</v>
      </c>
      <c r="C13" s="3" t="s">
        <v>2351</v>
      </c>
      <c r="D13" s="3" t="s">
        <v>4007</v>
      </c>
      <c r="E13" s="5">
        <v>2</v>
      </c>
      <c r="F13" s="3" t="s">
        <v>1409</v>
      </c>
      <c r="G13" s="9">
        <v>45267</v>
      </c>
      <c r="H13" s="3" t="s">
        <v>2223</v>
      </c>
      <c r="I13" s="9">
        <v>45268</v>
      </c>
      <c r="J13" s="3">
        <f>_xlfn.XLOOKUP(B13,ORDERS[OrderID],ORDERS[Rating],"Null")</f>
        <v>4</v>
      </c>
      <c r="K13" s="3">
        <f>IF(FACT_ORDERS[[#This Row],[DeliveryDate]]-FACT_ORDERS[[#This Row],[OrderDate]]&lt;=1,1,0)</f>
        <v>1</v>
      </c>
      <c r="L13" s="73">
        <v>1.6666666666666665</v>
      </c>
      <c r="M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1.1111111111111112</v>
      </c>
      <c r="N13" s="73">
        <f>(_xlfn.XLOOKUP(D13,DIM_PRODUCTS[ProductID],DIM_PRODUCTS[HandlingFee]))*FACT_ORDERS[[#This Row],[Quantity]] + FACT_ORDERS[[#This Row],[DeliveryFee]]</f>
        <v>24.166666666666668</v>
      </c>
      <c r="O13" s="73">
        <f>FACT_ORDERS[[#This Row],[TotalPricePerProduct]]-FACT_ORDERS[[#This Row],[DeliveryCost]]-FACT_ORDERS[[#This Row],[OperationsCost]]</f>
        <v>4.0555555555555571</v>
      </c>
      <c r="P13" s="73">
        <v>19</v>
      </c>
    </row>
    <row r="14" spans="1:16" x14ac:dyDescent="0.3">
      <c r="A14" s="5">
        <v>13</v>
      </c>
      <c r="B14" s="19" t="s">
        <v>4163</v>
      </c>
      <c r="C14" s="3" t="s">
        <v>2351</v>
      </c>
      <c r="D14" s="3" t="s">
        <v>4090</v>
      </c>
      <c r="E14" s="5">
        <v>11</v>
      </c>
      <c r="F14" s="3" t="s">
        <v>1409</v>
      </c>
      <c r="G14" s="9">
        <v>45267</v>
      </c>
      <c r="H14" s="3" t="s">
        <v>2223</v>
      </c>
      <c r="I14" s="9">
        <v>45268</v>
      </c>
      <c r="J14" s="3">
        <f>_xlfn.XLOOKUP(B14,ORDERS[OrderID],ORDERS[Rating],"Null")</f>
        <v>4</v>
      </c>
      <c r="K14" s="3">
        <f>IF(FACT_ORDERS[[#This Row],[DeliveryDate]]-FACT_ORDERS[[#This Row],[OrderDate]]&lt;=1,1,0)</f>
        <v>1</v>
      </c>
      <c r="L14" s="73">
        <v>9.1666666666666679</v>
      </c>
      <c r="M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6.1111111111111116</v>
      </c>
      <c r="N14" s="73">
        <f>(_xlfn.XLOOKUP(D14,DIM_PRODUCTS[ProductID],DIM_PRODUCTS[HandlingFee]))*FACT_ORDERS[[#This Row],[Quantity]] + FACT_ORDERS[[#This Row],[DeliveryFee]]</f>
        <v>144.46666666666667</v>
      </c>
      <c r="O14" s="73">
        <f>FACT_ORDERS[[#This Row],[TotalPricePerProduct]]-FACT_ORDERS[[#This Row],[DeliveryCost]]-FACT_ORDERS[[#This Row],[OperationsCost]]</f>
        <v>123.35555555555555</v>
      </c>
      <c r="P14" s="73">
        <v>15</v>
      </c>
    </row>
    <row r="15" spans="1:16" x14ac:dyDescent="0.3">
      <c r="A15" s="5">
        <v>14</v>
      </c>
      <c r="B15" s="19" t="s">
        <v>4135</v>
      </c>
      <c r="C15" s="3" t="s">
        <v>2725</v>
      </c>
      <c r="D15" s="3" t="s">
        <v>3855</v>
      </c>
      <c r="E15" s="5">
        <v>9</v>
      </c>
      <c r="F15" s="3" t="s">
        <v>1468</v>
      </c>
      <c r="G15" s="9">
        <v>45419</v>
      </c>
      <c r="H15" s="3" t="s">
        <v>2229</v>
      </c>
      <c r="I15" s="9">
        <v>45422</v>
      </c>
      <c r="J15" s="3">
        <f>_xlfn.XLOOKUP(B15,ORDERS[OrderID],ORDERS[Rating],"Null")</f>
        <v>4</v>
      </c>
      <c r="K15" s="3">
        <f>IF(FACT_ORDERS[[#This Row],[DeliveryDate]]-FACT_ORDERS[[#This Row],[OrderDate]]&lt;=1,1,0)</f>
        <v>0</v>
      </c>
      <c r="L15" s="73">
        <v>7.9411764705882355</v>
      </c>
      <c r="M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5.2941176470588234</v>
      </c>
      <c r="N15" s="73">
        <f>(_xlfn.XLOOKUP(D15,DIM_PRODUCTS[ProductID],DIM_PRODUCTS[HandlingFee]))*FACT_ORDERS[[#This Row],[Quantity]] + FACT_ORDERS[[#This Row],[DeliveryFee]]</f>
        <v>52.491176470588243</v>
      </c>
      <c r="O15" s="73">
        <f>FACT_ORDERS[[#This Row],[TotalPricePerProduct]]-FACT_ORDERS[[#This Row],[DeliveryCost]]-FACT_ORDERS[[#This Row],[OperationsCost]]</f>
        <v>40.197058823529417</v>
      </c>
      <c r="P15" s="73">
        <v>7</v>
      </c>
    </row>
    <row r="16" spans="1:16" x14ac:dyDescent="0.3">
      <c r="A16" s="5">
        <v>15</v>
      </c>
      <c r="B16" s="19">
        <v>33280</v>
      </c>
      <c r="C16" s="3" t="s">
        <v>2491</v>
      </c>
      <c r="D16" s="3" t="s">
        <v>3387</v>
      </c>
      <c r="E16" s="5">
        <v>6</v>
      </c>
      <c r="F16" s="3" t="s">
        <v>1354</v>
      </c>
      <c r="G16" s="9">
        <v>45206</v>
      </c>
      <c r="H16" s="3" t="s">
        <v>2229</v>
      </c>
      <c r="I16" s="9">
        <v>45208</v>
      </c>
      <c r="J16" s="3">
        <f>_xlfn.XLOOKUP(B16,ORDERS[OrderID],ORDERS[Rating],"Null")</f>
        <v>4</v>
      </c>
      <c r="K16" s="3">
        <f>IF(FACT_ORDERS[[#This Row],[DeliveryDate]]-FACT_ORDERS[[#This Row],[OrderDate]]&lt;=1,1,0)</f>
        <v>0</v>
      </c>
      <c r="L16" s="73">
        <v>15</v>
      </c>
      <c r="M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6" s="73">
        <f>(_xlfn.XLOOKUP(D16,DIM_PRODUCTS[ProductID],DIM_PRODUCTS[HandlingFee]))*FACT_ORDERS[[#This Row],[Quantity]] + FACT_ORDERS[[#This Row],[DeliveryFee]]</f>
        <v>43.643999999999998</v>
      </c>
      <c r="O16" s="73">
        <f>FACT_ORDERS[[#This Row],[TotalPricePerProduct]]-FACT_ORDERS[[#This Row],[DeliveryCost]]-FACT_ORDERS[[#This Row],[OperationsCost]]</f>
        <v>15.643999999999998</v>
      </c>
      <c r="P16" s="73">
        <v>16</v>
      </c>
    </row>
    <row r="17" spans="1:16" x14ac:dyDescent="0.3">
      <c r="A17" s="5">
        <v>16</v>
      </c>
      <c r="B17" s="19" t="s">
        <v>4553</v>
      </c>
      <c r="C17" s="3" t="s">
        <v>2517</v>
      </c>
      <c r="D17" s="3" t="s">
        <v>3439</v>
      </c>
      <c r="E17" s="5">
        <v>7</v>
      </c>
      <c r="F17" s="3" t="s">
        <v>1237</v>
      </c>
      <c r="G17" s="9">
        <v>45139</v>
      </c>
      <c r="H17" s="3" t="s">
        <v>2200</v>
      </c>
      <c r="I17" s="9">
        <v>45139</v>
      </c>
      <c r="J17" s="3">
        <f>_xlfn.XLOOKUP(B17,ORDERS[OrderID],ORDERS[Rating],"Null")</f>
        <v>5</v>
      </c>
      <c r="K17" s="3">
        <f>IF(FACT_ORDERS[[#This Row],[DeliveryDate]]-FACT_ORDERS[[#This Row],[OrderDate]]&lt;=1,1,0)</f>
        <v>1</v>
      </c>
      <c r="L17" s="73">
        <v>15</v>
      </c>
      <c r="M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7" s="73">
        <f>(_xlfn.XLOOKUP(D17,DIM_PRODUCTS[ProductID],DIM_PRODUCTS[HandlingFee]))*FACT_ORDERS[[#This Row],[Quantity]] + FACT_ORDERS[[#This Row],[DeliveryFee]]</f>
        <v>117.55</v>
      </c>
      <c r="O17" s="73">
        <f>FACT_ORDERS[[#This Row],[TotalPricePerProduct]]-FACT_ORDERS[[#This Row],[DeliveryCost]]-FACT_ORDERS[[#This Row],[OperationsCost]]</f>
        <v>94.55</v>
      </c>
      <c r="P17" s="73">
        <v>11</v>
      </c>
    </row>
    <row r="18" spans="1:16" x14ac:dyDescent="0.3">
      <c r="A18" s="5">
        <v>17</v>
      </c>
      <c r="B18" s="19" t="s">
        <v>4243</v>
      </c>
      <c r="C18" s="3" t="s">
        <v>2386</v>
      </c>
      <c r="D18" s="3" t="s">
        <v>3177</v>
      </c>
      <c r="E18" s="5">
        <v>8</v>
      </c>
      <c r="F18" s="3" t="s">
        <v>1454</v>
      </c>
      <c r="G18" s="9">
        <v>45245</v>
      </c>
      <c r="H18" s="3" t="s">
        <v>2210</v>
      </c>
      <c r="I18" s="9">
        <v>45245</v>
      </c>
      <c r="J18" s="3">
        <f>_xlfn.XLOOKUP(B18,ORDERS[OrderID],ORDERS[Rating],"Null")</f>
        <v>4</v>
      </c>
      <c r="K18" s="3">
        <f>IF(FACT_ORDERS[[#This Row],[DeliveryDate]]-FACT_ORDERS[[#This Row],[OrderDate]]&lt;=1,1,0)</f>
        <v>1</v>
      </c>
      <c r="L18" s="73">
        <v>15</v>
      </c>
      <c r="M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8" s="73">
        <f>(_xlfn.XLOOKUP(D18,DIM_PRODUCTS[ProductID],DIM_PRODUCTS[HandlingFee]))*FACT_ORDERS[[#This Row],[Quantity]] + FACT_ORDERS[[#This Row],[DeliveryFee]]</f>
        <v>89.4</v>
      </c>
      <c r="O18" s="73">
        <f>FACT_ORDERS[[#This Row],[TotalPricePerProduct]]-FACT_ORDERS[[#This Row],[DeliveryCost]]-FACT_ORDERS[[#This Row],[OperationsCost]]</f>
        <v>59.400000000000006</v>
      </c>
      <c r="P18" s="73">
        <v>18</v>
      </c>
    </row>
    <row r="19" spans="1:16" x14ac:dyDescent="0.3">
      <c r="A19" s="5">
        <v>18</v>
      </c>
      <c r="B19" s="19" t="s">
        <v>4344</v>
      </c>
      <c r="C19" s="3" t="s">
        <v>2418</v>
      </c>
      <c r="D19" s="3" t="s">
        <v>3241</v>
      </c>
      <c r="E19" s="5">
        <v>1</v>
      </c>
      <c r="F19" s="3" t="s">
        <v>1453</v>
      </c>
      <c r="G19" s="9">
        <v>45357</v>
      </c>
      <c r="H19" s="3" t="s">
        <v>2224</v>
      </c>
      <c r="I19" s="9">
        <v>45357</v>
      </c>
      <c r="J19" s="3">
        <f>_xlfn.XLOOKUP(B19,ORDERS[OrderID],ORDERS[Rating],"Null")</f>
        <v>5</v>
      </c>
      <c r="K19" s="3">
        <f>IF(FACT_ORDERS[[#This Row],[DeliveryDate]]-FACT_ORDERS[[#This Row],[OrderDate]]&lt;=1,1,0)</f>
        <v>1</v>
      </c>
      <c r="L19" s="73">
        <v>15</v>
      </c>
      <c r="M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9" s="73">
        <f>(_xlfn.XLOOKUP(D19,DIM_PRODUCTS[ProductID],DIM_PRODUCTS[HandlingFee]))*FACT_ORDERS[[#This Row],[Quantity]] + FACT_ORDERS[[#This Row],[DeliveryFee]]</f>
        <v>24.05</v>
      </c>
      <c r="O19" s="73">
        <f>FACT_ORDERS[[#This Row],[TotalPricePerProduct]]-FACT_ORDERS[[#This Row],[DeliveryCost]]-FACT_ORDERS[[#This Row],[OperationsCost]]</f>
        <v>-8.9499999999999993</v>
      </c>
      <c r="P19" s="73">
        <v>18</v>
      </c>
    </row>
    <row r="20" spans="1:16" x14ac:dyDescent="0.3">
      <c r="A20" s="5">
        <v>19</v>
      </c>
      <c r="B20" s="19" t="s">
        <v>4345</v>
      </c>
      <c r="C20" s="3" t="s">
        <v>2418</v>
      </c>
      <c r="D20" s="3" t="s">
        <v>3241</v>
      </c>
      <c r="E20" s="5">
        <v>12</v>
      </c>
      <c r="F20" s="3" t="s">
        <v>1553</v>
      </c>
      <c r="G20" s="9">
        <v>45127</v>
      </c>
      <c r="H20" s="3" t="s">
        <v>2224</v>
      </c>
      <c r="I20" s="9">
        <v>45127</v>
      </c>
      <c r="J20" s="3">
        <f>_xlfn.XLOOKUP(B20,ORDERS[OrderID],ORDERS[Rating],"Null")</f>
        <v>5</v>
      </c>
      <c r="K20" s="3">
        <f>IF(FACT_ORDERS[[#This Row],[DeliveryDate]]-FACT_ORDERS[[#This Row],[OrderDate]]&lt;=1,1,0)</f>
        <v>1</v>
      </c>
      <c r="L20" s="73">
        <v>15</v>
      </c>
      <c r="M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0" s="73">
        <f>(_xlfn.XLOOKUP(D20,DIM_PRODUCTS[ProductID],DIM_PRODUCTS[HandlingFee]))*FACT_ORDERS[[#This Row],[Quantity]] + FACT_ORDERS[[#This Row],[DeliveryFee]]</f>
        <v>123.60000000000001</v>
      </c>
      <c r="O20" s="73">
        <f>FACT_ORDERS[[#This Row],[TotalPricePerProduct]]-FACT_ORDERS[[#This Row],[DeliveryCost]]-FACT_ORDERS[[#This Row],[OperationsCost]]</f>
        <v>95.600000000000009</v>
      </c>
      <c r="P20" s="73">
        <v>18</v>
      </c>
    </row>
    <row r="21" spans="1:16" x14ac:dyDescent="0.3">
      <c r="A21" s="5">
        <v>20</v>
      </c>
      <c r="B21" s="19" t="s">
        <v>4431</v>
      </c>
      <c r="C21" s="3" t="s">
        <v>2451</v>
      </c>
      <c r="D21" s="3" t="s">
        <v>3307</v>
      </c>
      <c r="E21" s="5">
        <v>1</v>
      </c>
      <c r="F21" s="3" t="s">
        <v>1471</v>
      </c>
      <c r="G21" s="9">
        <v>45246</v>
      </c>
      <c r="H21" s="3" t="s">
        <v>2224</v>
      </c>
      <c r="I21" s="9">
        <v>45246</v>
      </c>
      <c r="J21" s="3">
        <f>_xlfn.XLOOKUP(B21,ORDERS[OrderID],ORDERS[Rating],"Null")</f>
        <v>1</v>
      </c>
      <c r="K21" s="3">
        <f>IF(FACT_ORDERS[[#This Row],[DeliveryDate]]-FACT_ORDERS[[#This Row],[OrderDate]]&lt;=1,1,0)</f>
        <v>1</v>
      </c>
      <c r="L21" s="73">
        <v>15</v>
      </c>
      <c r="M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1" s="73">
        <f>(_xlfn.XLOOKUP(D21,DIM_PRODUCTS[ProductID],DIM_PRODUCTS[HandlingFee]))*FACT_ORDERS[[#This Row],[Quantity]] + FACT_ORDERS[[#This Row],[DeliveryFee]]</f>
        <v>29.718499999999999</v>
      </c>
      <c r="O21" s="73">
        <f>FACT_ORDERS[[#This Row],[TotalPricePerProduct]]-FACT_ORDERS[[#This Row],[DeliveryCost]]-FACT_ORDERS[[#This Row],[OperationsCost]]</f>
        <v>-4.2815000000000012</v>
      </c>
      <c r="P21" s="73">
        <v>19</v>
      </c>
    </row>
    <row r="22" spans="1:16" x14ac:dyDescent="0.3">
      <c r="A22" s="5">
        <v>21</v>
      </c>
      <c r="B22" s="19" t="s">
        <v>4145</v>
      </c>
      <c r="C22" s="3" t="s">
        <v>2346</v>
      </c>
      <c r="D22" s="3" t="s">
        <v>3094</v>
      </c>
      <c r="E22" s="5">
        <v>5</v>
      </c>
      <c r="F22" s="3" t="s">
        <v>1270</v>
      </c>
      <c r="G22" s="9">
        <v>45269</v>
      </c>
      <c r="H22" s="3" t="s">
        <v>2223</v>
      </c>
      <c r="I22" s="9">
        <v>45269</v>
      </c>
      <c r="J22" s="3">
        <f>_xlfn.XLOOKUP(B22,ORDERS[OrderID],ORDERS[Rating],"Null")</f>
        <v>4</v>
      </c>
      <c r="K22" s="3">
        <f>IF(FACT_ORDERS[[#This Row],[DeliveryDate]]-FACT_ORDERS[[#This Row],[OrderDate]]&lt;=1,1,0)</f>
        <v>1</v>
      </c>
      <c r="L22" s="73">
        <v>15</v>
      </c>
      <c r="M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2" s="73">
        <f>(_xlfn.XLOOKUP(D22,DIM_PRODUCTS[ProductID],DIM_PRODUCTS[HandlingFee]))*FACT_ORDERS[[#This Row],[Quantity]] + FACT_ORDERS[[#This Row],[DeliveryFee]]</f>
        <v>87.75</v>
      </c>
      <c r="O22" s="73">
        <f>FACT_ORDERS[[#This Row],[TotalPricePerProduct]]-FACT_ORDERS[[#This Row],[DeliveryCost]]-FACT_ORDERS[[#This Row],[OperationsCost]]</f>
        <v>64.75</v>
      </c>
      <c r="P22" s="73">
        <v>11</v>
      </c>
    </row>
    <row r="23" spans="1:16" x14ac:dyDescent="0.3">
      <c r="A23" s="5">
        <v>22</v>
      </c>
      <c r="B23" s="19" t="s">
        <v>4395</v>
      </c>
      <c r="C23" s="3" t="s">
        <v>2422</v>
      </c>
      <c r="D23" s="3" t="s">
        <v>3249</v>
      </c>
      <c r="E23" s="5">
        <v>4</v>
      </c>
      <c r="F23" s="3" t="s">
        <v>1273</v>
      </c>
      <c r="G23" s="9">
        <v>45382</v>
      </c>
      <c r="H23" s="3" t="s">
        <v>2226</v>
      </c>
      <c r="I23" s="9">
        <v>45382</v>
      </c>
      <c r="J23" s="3">
        <f>_xlfn.XLOOKUP(B23,ORDERS[OrderID],ORDERS[Rating],"Null")</f>
        <v>4</v>
      </c>
      <c r="K23" s="3">
        <f>IF(FACT_ORDERS[[#This Row],[DeliveryDate]]-FACT_ORDERS[[#This Row],[OrderDate]]&lt;=1,1,0)</f>
        <v>1</v>
      </c>
      <c r="L23" s="73">
        <v>15</v>
      </c>
      <c r="M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3" s="73">
        <f>(_xlfn.XLOOKUP(D23,DIM_PRODUCTS[ProductID],DIM_PRODUCTS[HandlingFee]))*FACT_ORDERS[[#This Row],[Quantity]] + FACT_ORDERS[[#This Row],[DeliveryFee]]</f>
        <v>37.799999999999997</v>
      </c>
      <c r="O23" s="73">
        <f>FACT_ORDERS[[#This Row],[TotalPricePerProduct]]-FACT_ORDERS[[#This Row],[DeliveryCost]]-FACT_ORDERS[[#This Row],[OperationsCost]]</f>
        <v>3.7999999999999972</v>
      </c>
      <c r="P23" s="73">
        <v>19</v>
      </c>
    </row>
    <row r="24" spans="1:16" x14ac:dyDescent="0.3">
      <c r="A24" s="5">
        <v>23</v>
      </c>
      <c r="B24" s="19" t="s">
        <v>4396</v>
      </c>
      <c r="C24" s="3" t="s">
        <v>2422</v>
      </c>
      <c r="D24" s="3" t="s">
        <v>3249</v>
      </c>
      <c r="E24" s="5">
        <v>4</v>
      </c>
      <c r="F24" s="3" t="s">
        <v>1256</v>
      </c>
      <c r="G24" s="9">
        <v>45257</v>
      </c>
      <c r="H24" s="3" t="s">
        <v>2226</v>
      </c>
      <c r="I24" s="9">
        <v>45258</v>
      </c>
      <c r="J24" s="3">
        <f>_xlfn.XLOOKUP(B24,ORDERS[OrderID],ORDERS[Rating],"Null")</f>
        <v>3</v>
      </c>
      <c r="K24" s="3">
        <f>IF(FACT_ORDERS[[#This Row],[DeliveryDate]]-FACT_ORDERS[[#This Row],[OrderDate]]&lt;=1,1,0)</f>
        <v>1</v>
      </c>
      <c r="L24" s="73">
        <v>15</v>
      </c>
      <c r="M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4" s="73">
        <f>(_xlfn.XLOOKUP(D24,DIM_PRODUCTS[ProductID],DIM_PRODUCTS[HandlingFee]))*FACT_ORDERS[[#This Row],[Quantity]] + FACT_ORDERS[[#This Row],[DeliveryFee]]</f>
        <v>37.799999999999997</v>
      </c>
      <c r="O24" s="73">
        <f>FACT_ORDERS[[#This Row],[TotalPricePerProduct]]-FACT_ORDERS[[#This Row],[DeliveryCost]]-FACT_ORDERS[[#This Row],[OperationsCost]]</f>
        <v>14.799999999999997</v>
      </c>
      <c r="P24" s="73">
        <v>8</v>
      </c>
    </row>
    <row r="25" spans="1:16" x14ac:dyDescent="0.3">
      <c r="A25" s="5">
        <v>24</v>
      </c>
      <c r="B25" s="19" t="s">
        <v>4397</v>
      </c>
      <c r="C25" s="3" t="s">
        <v>2422</v>
      </c>
      <c r="D25" s="3" t="s">
        <v>3249</v>
      </c>
      <c r="E25" s="5">
        <v>6</v>
      </c>
      <c r="F25" s="3" t="s">
        <v>1234</v>
      </c>
      <c r="G25" s="9">
        <v>45348</v>
      </c>
      <c r="H25" s="3" t="s">
        <v>2226</v>
      </c>
      <c r="I25" s="9">
        <v>45348</v>
      </c>
      <c r="J25" s="3">
        <f>_xlfn.XLOOKUP(B25,ORDERS[OrderID],ORDERS[Rating],"Null")</f>
        <v>1</v>
      </c>
      <c r="K25" s="3">
        <f>IF(FACT_ORDERS[[#This Row],[DeliveryDate]]-FACT_ORDERS[[#This Row],[OrderDate]]&lt;=1,1,0)</f>
        <v>1</v>
      </c>
      <c r="L25" s="73">
        <v>15</v>
      </c>
      <c r="M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5" s="73">
        <f>(_xlfn.XLOOKUP(D25,DIM_PRODUCTS[ProductID],DIM_PRODUCTS[HandlingFee]))*FACT_ORDERS[[#This Row],[Quantity]] + FACT_ORDERS[[#This Row],[DeliveryFee]]</f>
        <v>49.2</v>
      </c>
      <c r="O25" s="73">
        <f>FACT_ORDERS[[#This Row],[TotalPricePerProduct]]-FACT_ORDERS[[#This Row],[DeliveryCost]]-FACT_ORDERS[[#This Row],[OperationsCost]]</f>
        <v>23.200000000000003</v>
      </c>
      <c r="P25" s="73">
        <v>14</v>
      </c>
    </row>
    <row r="26" spans="1:16" x14ac:dyDescent="0.3">
      <c r="A26" s="5">
        <v>25</v>
      </c>
      <c r="B26" s="19" t="s">
        <v>4398</v>
      </c>
      <c r="C26" s="3" t="s">
        <v>2422</v>
      </c>
      <c r="D26" s="3" t="s">
        <v>3249</v>
      </c>
      <c r="E26" s="5">
        <v>10</v>
      </c>
      <c r="F26" s="3" t="s">
        <v>1276</v>
      </c>
      <c r="G26" s="9">
        <v>45221</v>
      </c>
      <c r="H26" s="3" t="s">
        <v>2226</v>
      </c>
      <c r="I26" s="9">
        <v>45221</v>
      </c>
      <c r="J26" s="3">
        <f>_xlfn.XLOOKUP(B26,ORDERS[OrderID],ORDERS[Rating],"Null")</f>
        <v>4</v>
      </c>
      <c r="K26" s="3">
        <f>IF(FACT_ORDERS[[#This Row],[DeliveryDate]]-FACT_ORDERS[[#This Row],[OrderDate]]&lt;=1,1,0)</f>
        <v>1</v>
      </c>
      <c r="L26" s="73">
        <v>15</v>
      </c>
      <c r="M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6" s="73">
        <f>(_xlfn.XLOOKUP(D26,DIM_PRODUCTS[ProductID],DIM_PRODUCTS[HandlingFee]))*FACT_ORDERS[[#This Row],[Quantity]] + FACT_ORDERS[[#This Row],[DeliveryFee]]</f>
        <v>72</v>
      </c>
      <c r="O26" s="73">
        <f>FACT_ORDERS[[#This Row],[TotalPricePerProduct]]-FACT_ORDERS[[#This Row],[DeliveryCost]]-FACT_ORDERS[[#This Row],[OperationsCost]]</f>
        <v>44</v>
      </c>
      <c r="P26" s="73">
        <v>16</v>
      </c>
    </row>
    <row r="27" spans="1:16" x14ac:dyDescent="0.3">
      <c r="A27" s="5">
        <v>26</v>
      </c>
      <c r="B27" s="19" t="s">
        <v>4437</v>
      </c>
      <c r="C27" s="3" t="s">
        <v>2456</v>
      </c>
      <c r="D27" s="3" t="s">
        <v>3317</v>
      </c>
      <c r="E27" s="5">
        <v>5</v>
      </c>
      <c r="F27" s="3" t="s">
        <v>1153</v>
      </c>
      <c r="G27" s="9">
        <v>45288</v>
      </c>
      <c r="H27" s="3" t="s">
        <v>2193</v>
      </c>
      <c r="I27" s="9">
        <v>45291</v>
      </c>
      <c r="J27" s="3">
        <f>_xlfn.XLOOKUP(B27,ORDERS[OrderID],ORDERS[Rating],"Null")</f>
        <v>5</v>
      </c>
      <c r="K27" s="3">
        <f>IF(FACT_ORDERS[[#This Row],[DeliveryDate]]-FACT_ORDERS[[#This Row],[OrderDate]]&lt;=1,1,0)</f>
        <v>0</v>
      </c>
      <c r="L27" s="73">
        <v>15</v>
      </c>
      <c r="M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7" s="73">
        <f>(_xlfn.XLOOKUP(D27,DIM_PRODUCTS[ProductID],DIM_PRODUCTS[HandlingFee]))*FACT_ORDERS[[#This Row],[Quantity]] + FACT_ORDERS[[#This Row],[DeliveryFee]]</f>
        <v>45.102499999999999</v>
      </c>
      <c r="O27" s="73">
        <f>FACT_ORDERS[[#This Row],[TotalPricePerProduct]]-FACT_ORDERS[[#This Row],[DeliveryCost]]-FACT_ORDERS[[#This Row],[OperationsCost]]</f>
        <v>14.102499999999999</v>
      </c>
      <c r="P27" s="73">
        <v>19</v>
      </c>
    </row>
    <row r="28" spans="1:16" x14ac:dyDescent="0.3">
      <c r="A28" s="5">
        <v>27</v>
      </c>
      <c r="B28" s="19" t="s">
        <v>4413</v>
      </c>
      <c r="C28" s="3" t="s">
        <v>2437</v>
      </c>
      <c r="D28" s="3" t="s">
        <v>3279</v>
      </c>
      <c r="E28" s="5">
        <v>6</v>
      </c>
      <c r="F28" s="3" t="s">
        <v>1227</v>
      </c>
      <c r="G28" s="9">
        <v>45405</v>
      </c>
      <c r="H28" s="3" t="s">
        <v>2224</v>
      </c>
      <c r="I28" s="9">
        <v>45405</v>
      </c>
      <c r="J28" s="3">
        <f>_xlfn.XLOOKUP(B28,ORDERS[OrderID],ORDERS[Rating],"Null")</f>
        <v>4</v>
      </c>
      <c r="K28" s="3">
        <f>IF(FACT_ORDERS[[#This Row],[DeliveryDate]]-FACT_ORDERS[[#This Row],[OrderDate]]&lt;=1,1,0)</f>
        <v>1</v>
      </c>
      <c r="L28" s="73">
        <v>15</v>
      </c>
      <c r="M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8" s="73">
        <f>(_xlfn.XLOOKUP(D28,DIM_PRODUCTS[ProductID],DIM_PRODUCTS[HandlingFee]))*FACT_ORDERS[[#This Row],[Quantity]] + FACT_ORDERS[[#This Row],[DeliveryFee]]</f>
        <v>28.8</v>
      </c>
      <c r="O28" s="73">
        <f>FACT_ORDERS[[#This Row],[TotalPricePerProduct]]-FACT_ORDERS[[#This Row],[DeliveryCost]]-FACT_ORDERS[[#This Row],[OperationsCost]]</f>
        <v>-0.19999999999999929</v>
      </c>
      <c r="P28" s="73">
        <v>17</v>
      </c>
    </row>
    <row r="29" spans="1:16" x14ac:dyDescent="0.3">
      <c r="A29" s="5">
        <v>28</v>
      </c>
      <c r="B29" s="19" t="s">
        <v>4534</v>
      </c>
      <c r="C29" s="3" t="s">
        <v>2506</v>
      </c>
      <c r="D29" s="3" t="s">
        <v>3417</v>
      </c>
      <c r="E29" s="5">
        <v>11</v>
      </c>
      <c r="F29" s="3" t="s">
        <v>1418</v>
      </c>
      <c r="G29" s="9">
        <v>45303</v>
      </c>
      <c r="H29" s="3" t="s">
        <v>2226</v>
      </c>
      <c r="I29" s="9">
        <v>45303</v>
      </c>
      <c r="J29" s="3">
        <f>_xlfn.XLOOKUP(B29,ORDERS[OrderID],ORDERS[Rating],"Null")</f>
        <v>4</v>
      </c>
      <c r="K29" s="3">
        <f>IF(FACT_ORDERS[[#This Row],[DeliveryDate]]-FACT_ORDERS[[#This Row],[OrderDate]]&lt;=1,1,0)</f>
        <v>1</v>
      </c>
      <c r="L29" s="73">
        <v>15</v>
      </c>
      <c r="M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9" s="73">
        <f>(_xlfn.XLOOKUP(D29,DIM_PRODUCTS[ProductID],DIM_PRODUCTS[HandlingFee]))*FACT_ORDERS[[#This Row],[Quantity]] + FACT_ORDERS[[#This Row],[DeliveryFee]]</f>
        <v>80.45</v>
      </c>
      <c r="O29" s="73">
        <f>FACT_ORDERS[[#This Row],[TotalPricePerProduct]]-FACT_ORDERS[[#This Row],[DeliveryCost]]-FACT_ORDERS[[#This Row],[OperationsCost]]</f>
        <v>58.45</v>
      </c>
      <c r="P29" s="73">
        <v>12</v>
      </c>
    </row>
    <row r="30" spans="1:16" x14ac:dyDescent="0.3">
      <c r="A30" s="5">
        <v>29</v>
      </c>
      <c r="B30" s="19" t="s">
        <v>4292</v>
      </c>
      <c r="C30" s="3" t="s">
        <v>2410</v>
      </c>
      <c r="D30" s="3" t="s">
        <v>3225</v>
      </c>
      <c r="E30" s="5">
        <v>11</v>
      </c>
      <c r="F30" s="3" t="s">
        <v>1509</v>
      </c>
      <c r="G30" s="9">
        <v>45393</v>
      </c>
      <c r="H30" s="3" t="s">
        <v>2160</v>
      </c>
      <c r="I30" s="9">
        <v>45396</v>
      </c>
      <c r="J30" s="3">
        <f>_xlfn.XLOOKUP(B30,ORDERS[OrderID],ORDERS[Rating],"Null")</f>
        <v>4</v>
      </c>
      <c r="K30" s="3">
        <f>IF(FACT_ORDERS[[#This Row],[DeliveryDate]]-FACT_ORDERS[[#This Row],[OrderDate]]&lt;=1,1,0)</f>
        <v>0</v>
      </c>
      <c r="L30" s="73">
        <v>15</v>
      </c>
      <c r="M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30" s="73">
        <f>(_xlfn.XLOOKUP(D30,DIM_PRODUCTS[ProductID],DIM_PRODUCTS[HandlingFee]))*FACT_ORDERS[[#This Row],[Quantity]] + FACT_ORDERS[[#This Row],[DeliveryFee]]</f>
        <v>93.65</v>
      </c>
      <c r="O30" s="73">
        <f>FACT_ORDERS[[#This Row],[TotalPricePerProduct]]-FACT_ORDERS[[#This Row],[DeliveryCost]]-FACT_ORDERS[[#This Row],[OperationsCost]]</f>
        <v>65.650000000000006</v>
      </c>
      <c r="P30" s="73">
        <v>18</v>
      </c>
    </row>
    <row r="31" spans="1:16" x14ac:dyDescent="0.3">
      <c r="A31" s="5">
        <v>30</v>
      </c>
      <c r="B31" s="19">
        <v>91665</v>
      </c>
      <c r="C31" s="3" t="s">
        <v>2495</v>
      </c>
      <c r="D31" s="3" t="s">
        <v>3395</v>
      </c>
      <c r="E31" s="5">
        <v>2</v>
      </c>
      <c r="F31" s="3" t="s">
        <v>1161</v>
      </c>
      <c r="G31" s="9">
        <v>45288</v>
      </c>
      <c r="H31" s="3" t="s">
        <v>2224</v>
      </c>
      <c r="I31" s="9">
        <v>45288</v>
      </c>
      <c r="J31" s="3">
        <f>_xlfn.XLOOKUP(B31,ORDERS[OrderID],ORDERS[Rating],"Null")</f>
        <v>5</v>
      </c>
      <c r="K31" s="3">
        <f>IF(FACT_ORDERS[[#This Row],[DeliveryDate]]-FACT_ORDERS[[#This Row],[OrderDate]]&lt;=1,1,0)</f>
        <v>1</v>
      </c>
      <c r="L31" s="73">
        <v>15</v>
      </c>
      <c r="M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1" s="73">
        <f>(_xlfn.XLOOKUP(D31,DIM_PRODUCTS[ProductID],DIM_PRODUCTS[HandlingFee]))*FACT_ORDERS[[#This Row],[Quantity]] + FACT_ORDERS[[#This Row],[DeliveryFee]]</f>
        <v>41.126000000000005</v>
      </c>
      <c r="O31" s="73">
        <f>FACT_ORDERS[[#This Row],[TotalPricePerProduct]]-FACT_ORDERS[[#This Row],[DeliveryCost]]-FACT_ORDERS[[#This Row],[OperationsCost]]</f>
        <v>12.126000000000005</v>
      </c>
      <c r="P31" s="73">
        <v>14</v>
      </c>
    </row>
    <row r="32" spans="1:16" x14ac:dyDescent="0.3">
      <c r="A32" s="5">
        <v>31</v>
      </c>
      <c r="B32" s="19" t="s">
        <v>4405</v>
      </c>
      <c r="C32" s="3" t="s">
        <v>2429</v>
      </c>
      <c r="D32" s="3" t="s">
        <v>3263</v>
      </c>
      <c r="E32" s="5">
        <v>11</v>
      </c>
      <c r="F32" s="3" t="s">
        <v>1423</v>
      </c>
      <c r="G32" s="9">
        <v>45379</v>
      </c>
      <c r="H32" s="3" t="s">
        <v>2226</v>
      </c>
      <c r="I32" s="9">
        <v>45379</v>
      </c>
      <c r="J32" s="3">
        <f>_xlfn.XLOOKUP(B32,ORDERS[OrderID],ORDERS[Rating],"Null")</f>
        <v>5</v>
      </c>
      <c r="K32" s="3">
        <f>IF(FACT_ORDERS[[#This Row],[DeliveryDate]]-FACT_ORDERS[[#This Row],[OrderDate]]&lt;=1,1,0)</f>
        <v>1</v>
      </c>
      <c r="L32" s="73">
        <v>15</v>
      </c>
      <c r="M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32" s="73">
        <f>(_xlfn.XLOOKUP(D32,DIM_PRODUCTS[ProductID],DIM_PRODUCTS[HandlingFee]))*FACT_ORDERS[[#This Row],[Quantity]] + FACT_ORDERS[[#This Row],[DeliveryFee]]</f>
        <v>167.35000000000002</v>
      </c>
      <c r="O32" s="73">
        <f>FACT_ORDERS[[#This Row],[TotalPricePerProduct]]-FACT_ORDERS[[#This Row],[DeliveryCost]]-FACT_ORDERS[[#This Row],[OperationsCost]]</f>
        <v>139.35000000000002</v>
      </c>
      <c r="P32" s="73">
        <v>18</v>
      </c>
    </row>
    <row r="33" spans="1:16" x14ac:dyDescent="0.3">
      <c r="A33" s="5">
        <v>32</v>
      </c>
      <c r="B33" s="19" t="s">
        <v>4327</v>
      </c>
      <c r="C33" s="3" t="s">
        <v>2415</v>
      </c>
      <c r="D33" s="3" t="s">
        <v>3235</v>
      </c>
      <c r="E33" s="5">
        <v>9</v>
      </c>
      <c r="F33" s="3" t="s">
        <v>1298</v>
      </c>
      <c r="G33" s="9">
        <v>45304</v>
      </c>
      <c r="H33" s="3" t="s">
        <v>2226</v>
      </c>
      <c r="I33" s="9">
        <v>45305</v>
      </c>
      <c r="J33" s="3">
        <f>_xlfn.XLOOKUP(B33,ORDERS[OrderID],ORDERS[Rating],"Null")</f>
        <v>4</v>
      </c>
      <c r="K33" s="3">
        <f>IF(FACT_ORDERS[[#This Row],[DeliveryDate]]-FACT_ORDERS[[#This Row],[OrderDate]]&lt;=1,1,0)</f>
        <v>1</v>
      </c>
      <c r="L33" s="73">
        <v>15</v>
      </c>
      <c r="M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3" s="73">
        <f>(_xlfn.XLOOKUP(D33,DIM_PRODUCTS[ProductID],DIM_PRODUCTS[HandlingFee]))*FACT_ORDERS[[#This Row],[Quantity]] + FACT_ORDERS[[#This Row],[DeliveryFee]]</f>
        <v>43.35</v>
      </c>
      <c r="O33" s="73">
        <f>FACT_ORDERS[[#This Row],[TotalPricePerProduct]]-FACT_ORDERS[[#This Row],[DeliveryCost]]-FACT_ORDERS[[#This Row],[OperationsCost]]</f>
        <v>17.350000000000001</v>
      </c>
      <c r="P33" s="73">
        <v>14</v>
      </c>
    </row>
    <row r="34" spans="1:16" x14ac:dyDescent="0.3">
      <c r="A34" s="5">
        <v>33</v>
      </c>
      <c r="B34" s="19" t="s">
        <v>4328</v>
      </c>
      <c r="C34" s="3" t="s">
        <v>2415</v>
      </c>
      <c r="D34" s="3" t="s">
        <v>3235</v>
      </c>
      <c r="E34" s="5">
        <v>6</v>
      </c>
      <c r="F34" s="3" t="s">
        <v>1525</v>
      </c>
      <c r="G34" s="9">
        <v>45273</v>
      </c>
      <c r="H34" s="3" t="s">
        <v>2226</v>
      </c>
      <c r="I34" s="9">
        <v>45276</v>
      </c>
      <c r="J34" s="3">
        <f>_xlfn.XLOOKUP(B34,ORDERS[OrderID],ORDERS[Rating],"Null")</f>
        <v>1</v>
      </c>
      <c r="K34" s="3">
        <f>IF(FACT_ORDERS[[#This Row],[DeliveryDate]]-FACT_ORDERS[[#This Row],[OrderDate]]&lt;=1,1,0)</f>
        <v>0</v>
      </c>
      <c r="L34" s="73">
        <v>15</v>
      </c>
      <c r="M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4" s="73">
        <f>(_xlfn.XLOOKUP(D34,DIM_PRODUCTS[ProductID],DIM_PRODUCTS[HandlingFee]))*FACT_ORDERS[[#This Row],[Quantity]] + FACT_ORDERS[[#This Row],[DeliveryFee]]</f>
        <v>33.900000000000006</v>
      </c>
      <c r="O34" s="73">
        <f>FACT_ORDERS[[#This Row],[TotalPricePerProduct]]-FACT_ORDERS[[#This Row],[DeliveryCost]]-FACT_ORDERS[[#This Row],[OperationsCost]]</f>
        <v>10.900000000000006</v>
      </c>
      <c r="P34" s="73">
        <v>11</v>
      </c>
    </row>
    <row r="35" spans="1:16" x14ac:dyDescent="0.3">
      <c r="A35" s="5">
        <v>34</v>
      </c>
      <c r="B35" s="19" t="s">
        <v>4329</v>
      </c>
      <c r="C35" s="3" t="s">
        <v>2415</v>
      </c>
      <c r="D35" s="3" t="s">
        <v>3235</v>
      </c>
      <c r="E35" s="5">
        <v>9</v>
      </c>
      <c r="F35" s="3" t="s">
        <v>1543</v>
      </c>
      <c r="G35" s="9">
        <v>45148</v>
      </c>
      <c r="H35" s="3" t="s">
        <v>2226</v>
      </c>
      <c r="I35" s="9">
        <v>45149</v>
      </c>
      <c r="J35" s="3">
        <f>_xlfn.XLOOKUP(B35,ORDERS[OrderID],ORDERS[Rating],"Null")</f>
        <v>1</v>
      </c>
      <c r="K35" s="3">
        <f>IF(FACT_ORDERS[[#This Row],[DeliveryDate]]-FACT_ORDERS[[#This Row],[OrderDate]]&lt;=1,1,0)</f>
        <v>1</v>
      </c>
      <c r="L35" s="73">
        <v>15</v>
      </c>
      <c r="M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5" s="73">
        <f>(_xlfn.XLOOKUP(D35,DIM_PRODUCTS[ProductID],DIM_PRODUCTS[HandlingFee]))*FACT_ORDERS[[#This Row],[Quantity]] + FACT_ORDERS[[#This Row],[DeliveryFee]]</f>
        <v>43.35</v>
      </c>
      <c r="O35" s="73">
        <f>FACT_ORDERS[[#This Row],[TotalPricePerProduct]]-FACT_ORDERS[[#This Row],[DeliveryCost]]-FACT_ORDERS[[#This Row],[OperationsCost]]</f>
        <v>21.35</v>
      </c>
      <c r="P35" s="73">
        <v>10</v>
      </c>
    </row>
    <row r="36" spans="1:16" x14ac:dyDescent="0.3">
      <c r="A36" s="5">
        <v>35</v>
      </c>
      <c r="B36" s="19" t="s">
        <v>4434</v>
      </c>
      <c r="C36" s="3" t="s">
        <v>2454</v>
      </c>
      <c r="D36" s="3" t="s">
        <v>3313</v>
      </c>
      <c r="E36" s="5">
        <v>6</v>
      </c>
      <c r="F36" s="3" t="s">
        <v>1465</v>
      </c>
      <c r="G36" s="9">
        <v>45413</v>
      </c>
      <c r="H36" s="3" t="s">
        <v>2224</v>
      </c>
      <c r="I36" s="9">
        <v>45413</v>
      </c>
      <c r="J36" s="3">
        <f>_xlfn.XLOOKUP(B36,ORDERS[OrderID],ORDERS[Rating],"Null")</f>
        <v>3</v>
      </c>
      <c r="K36" s="3">
        <f>IF(FACT_ORDERS[[#This Row],[DeliveryDate]]-FACT_ORDERS[[#This Row],[OrderDate]]&lt;=1,1,0)</f>
        <v>1</v>
      </c>
      <c r="L36" s="73">
        <v>15</v>
      </c>
      <c r="M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6" s="73">
        <f>(_xlfn.XLOOKUP(D36,DIM_PRODUCTS[ProductID],DIM_PRODUCTS[HandlingFee]))*FACT_ORDERS[[#This Row],[Quantity]] + FACT_ORDERS[[#This Row],[DeliveryFee]]</f>
        <v>44.865000000000002</v>
      </c>
      <c r="O36" s="73">
        <f>FACT_ORDERS[[#This Row],[TotalPricePerProduct]]-FACT_ORDERS[[#This Row],[DeliveryCost]]-FACT_ORDERS[[#This Row],[OperationsCost]]</f>
        <v>24.865000000000002</v>
      </c>
      <c r="P36" s="73">
        <v>8</v>
      </c>
    </row>
    <row r="37" spans="1:16" x14ac:dyDescent="0.3">
      <c r="A37" s="5">
        <v>36</v>
      </c>
      <c r="B37" s="19" t="s">
        <v>4194</v>
      </c>
      <c r="C37" s="3" t="s">
        <v>2369</v>
      </c>
      <c r="D37" s="3" t="s">
        <v>3141</v>
      </c>
      <c r="E37" s="5">
        <v>8</v>
      </c>
      <c r="F37" s="3" t="s">
        <v>1505</v>
      </c>
      <c r="G37" s="9">
        <v>45273</v>
      </c>
      <c r="H37" s="3" t="s">
        <v>2173</v>
      </c>
      <c r="I37" s="9">
        <v>45274</v>
      </c>
      <c r="J37" s="3">
        <f>_xlfn.XLOOKUP(B37,ORDERS[OrderID],ORDERS[Rating],"Null")</f>
        <v>2</v>
      </c>
      <c r="K37" s="3">
        <f>IF(FACT_ORDERS[[#This Row],[DeliveryDate]]-FACT_ORDERS[[#This Row],[OrderDate]]&lt;=1,1,0)</f>
        <v>1</v>
      </c>
      <c r="L37" s="73">
        <v>15</v>
      </c>
      <c r="M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7" s="73">
        <f>(_xlfn.XLOOKUP(D37,DIM_PRODUCTS[ProductID],DIM_PRODUCTS[HandlingFee]))*FACT_ORDERS[[#This Row],[Quantity]] + FACT_ORDERS[[#This Row],[DeliveryFee]]</f>
        <v>102.60000000000001</v>
      </c>
      <c r="O37" s="73">
        <f>FACT_ORDERS[[#This Row],[TotalPricePerProduct]]-FACT_ORDERS[[#This Row],[DeliveryCost]]-FACT_ORDERS[[#This Row],[OperationsCost]]</f>
        <v>84.600000000000009</v>
      </c>
      <c r="P37" s="73">
        <v>6</v>
      </c>
    </row>
    <row r="38" spans="1:16" x14ac:dyDescent="0.3">
      <c r="A38" s="5">
        <v>37</v>
      </c>
      <c r="B38" s="19" t="s">
        <v>4195</v>
      </c>
      <c r="C38" s="3" t="s">
        <v>2369</v>
      </c>
      <c r="D38" s="3" t="s">
        <v>3141</v>
      </c>
      <c r="E38" s="5">
        <v>7</v>
      </c>
      <c r="F38" s="3" t="s">
        <v>1312</v>
      </c>
      <c r="G38" s="9">
        <v>45379</v>
      </c>
      <c r="H38" s="3" t="s">
        <v>2173</v>
      </c>
      <c r="I38" s="9">
        <v>45380</v>
      </c>
      <c r="J38" s="3">
        <f>_xlfn.XLOOKUP(B38,ORDERS[OrderID],ORDERS[Rating],"Null")</f>
        <v>3</v>
      </c>
      <c r="K38" s="3">
        <f>IF(FACT_ORDERS[[#This Row],[DeliveryDate]]-FACT_ORDERS[[#This Row],[OrderDate]]&lt;=1,1,0)</f>
        <v>1</v>
      </c>
      <c r="L38" s="73">
        <v>15</v>
      </c>
      <c r="M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8" s="73">
        <f>(_xlfn.XLOOKUP(D38,DIM_PRODUCTS[ProductID],DIM_PRODUCTS[HandlingFee]))*FACT_ORDERS[[#This Row],[Quantity]] + FACT_ORDERS[[#This Row],[DeliveryFee]]</f>
        <v>91.65</v>
      </c>
      <c r="O38" s="73">
        <f>FACT_ORDERS[[#This Row],[TotalPricePerProduct]]-FACT_ORDERS[[#This Row],[DeliveryCost]]-FACT_ORDERS[[#This Row],[OperationsCost]]</f>
        <v>70.650000000000006</v>
      </c>
      <c r="P38" s="73">
        <v>9</v>
      </c>
    </row>
    <row r="39" spans="1:16" x14ac:dyDescent="0.3">
      <c r="A39" s="5">
        <v>38</v>
      </c>
      <c r="B39" s="19" t="s">
        <v>4196</v>
      </c>
      <c r="C39" s="3" t="s">
        <v>2369</v>
      </c>
      <c r="D39" s="3" t="s">
        <v>3141</v>
      </c>
      <c r="E39" s="5">
        <v>2</v>
      </c>
      <c r="F39" s="3" t="s">
        <v>1555</v>
      </c>
      <c r="G39" s="9">
        <v>45423</v>
      </c>
      <c r="H39" s="3" t="s">
        <v>2173</v>
      </c>
      <c r="I39" s="9">
        <v>45423</v>
      </c>
      <c r="J39" s="3">
        <f>_xlfn.XLOOKUP(B39,ORDERS[OrderID],ORDERS[Rating],"Null")</f>
        <v>1</v>
      </c>
      <c r="K39" s="3">
        <f>IF(FACT_ORDERS[[#This Row],[DeliveryDate]]-FACT_ORDERS[[#This Row],[OrderDate]]&lt;=1,1,0)</f>
        <v>1</v>
      </c>
      <c r="L39" s="73">
        <v>3</v>
      </c>
      <c r="M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2.4000000000000004</v>
      </c>
      <c r="N39" s="73">
        <f>(_xlfn.XLOOKUP(D39,DIM_PRODUCTS[ProductID],DIM_PRODUCTS[HandlingFee]))*FACT_ORDERS[[#This Row],[Quantity]] + FACT_ORDERS[[#This Row],[DeliveryFee]]</f>
        <v>24.900000000000002</v>
      </c>
      <c r="O39" s="73">
        <f>FACT_ORDERS[[#This Row],[TotalPricePerProduct]]-FACT_ORDERS[[#This Row],[DeliveryCost]]-FACT_ORDERS[[#This Row],[OperationsCost]]</f>
        <v>3.5</v>
      </c>
      <c r="P39" s="73">
        <v>19</v>
      </c>
    </row>
    <row r="40" spans="1:16" x14ac:dyDescent="0.3">
      <c r="A40" s="5">
        <v>39</v>
      </c>
      <c r="B40" s="19" t="s">
        <v>4197</v>
      </c>
      <c r="C40" s="3" t="s">
        <v>2369</v>
      </c>
      <c r="D40" s="3" t="s">
        <v>3141</v>
      </c>
      <c r="E40" s="5">
        <v>11</v>
      </c>
      <c r="F40" s="3" t="s">
        <v>1172</v>
      </c>
      <c r="G40" s="9">
        <v>45200</v>
      </c>
      <c r="H40" s="3" t="s">
        <v>2173</v>
      </c>
      <c r="I40" s="9">
        <v>45200</v>
      </c>
      <c r="J40" s="3">
        <f>_xlfn.XLOOKUP(B40,ORDERS[OrderID],ORDERS[Rating],"Null")</f>
        <v>3</v>
      </c>
      <c r="K40" s="3">
        <f>IF(FACT_ORDERS[[#This Row],[DeliveryDate]]-FACT_ORDERS[[#This Row],[OrderDate]]&lt;=1,1,0)</f>
        <v>1</v>
      </c>
      <c r="L40" s="73">
        <v>11</v>
      </c>
      <c r="M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7.333333333333333</v>
      </c>
      <c r="N40" s="73">
        <f>(_xlfn.XLOOKUP(D40,DIM_PRODUCTS[ProductID],DIM_PRODUCTS[HandlingFee]))*FACT_ORDERS[[#This Row],[Quantity]] + FACT_ORDERS[[#This Row],[DeliveryFee]]</f>
        <v>131.45000000000002</v>
      </c>
      <c r="O40" s="73">
        <f>FACT_ORDERS[[#This Row],[TotalPricePerProduct]]-FACT_ORDERS[[#This Row],[DeliveryCost]]-FACT_ORDERS[[#This Row],[OperationsCost]]</f>
        <v>107.11666666666669</v>
      </c>
      <c r="P40" s="73">
        <v>17</v>
      </c>
    </row>
    <row r="41" spans="1:16" x14ac:dyDescent="0.3">
      <c r="A41" s="5">
        <v>40</v>
      </c>
      <c r="B41" s="19" t="s">
        <v>4198</v>
      </c>
      <c r="C41" s="3" t="s">
        <v>2369</v>
      </c>
      <c r="D41" s="3" t="s">
        <v>3141</v>
      </c>
      <c r="E41" s="5">
        <v>7</v>
      </c>
      <c r="F41" s="3" t="s">
        <v>1297</v>
      </c>
      <c r="G41" s="9">
        <v>45473</v>
      </c>
      <c r="H41" s="3" t="s">
        <v>2173</v>
      </c>
      <c r="I41" s="9">
        <v>45474</v>
      </c>
      <c r="J41" s="3">
        <f>_xlfn.XLOOKUP(B41,ORDERS[OrderID],ORDERS[Rating],"Null")</f>
        <v>1</v>
      </c>
      <c r="K41" s="3">
        <f>IF(FACT_ORDERS[[#This Row],[DeliveryDate]]-FACT_ORDERS[[#This Row],[OrderDate]]&lt;=1,1,0)</f>
        <v>1</v>
      </c>
      <c r="L41" s="73">
        <v>7.5</v>
      </c>
      <c r="M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41" s="73">
        <f>(_xlfn.XLOOKUP(D41,DIM_PRODUCTS[ProductID],DIM_PRODUCTS[HandlingFee]))*FACT_ORDERS[[#This Row],[Quantity]] + FACT_ORDERS[[#This Row],[DeliveryFee]]</f>
        <v>84.15</v>
      </c>
      <c r="O41" s="73">
        <f>FACT_ORDERS[[#This Row],[TotalPricePerProduct]]-FACT_ORDERS[[#This Row],[DeliveryCost]]-FACT_ORDERS[[#This Row],[OperationsCost]]</f>
        <v>63.150000000000006</v>
      </c>
      <c r="P41" s="73">
        <v>16</v>
      </c>
    </row>
    <row r="42" spans="1:16" x14ac:dyDescent="0.3">
      <c r="A42" s="5">
        <v>41</v>
      </c>
      <c r="B42" s="19" t="s">
        <v>4199</v>
      </c>
      <c r="C42" s="3" t="s">
        <v>2369</v>
      </c>
      <c r="D42" s="3" t="s">
        <v>3141</v>
      </c>
      <c r="E42" s="5">
        <v>7</v>
      </c>
      <c r="F42" s="3" t="s">
        <v>1164</v>
      </c>
      <c r="G42" s="9">
        <v>45340</v>
      </c>
      <c r="H42" s="3" t="s">
        <v>2173</v>
      </c>
      <c r="I42" s="9">
        <v>45340</v>
      </c>
      <c r="J42" s="3">
        <f>_xlfn.XLOOKUP(B42,ORDERS[OrderID],ORDERS[Rating],"Null")</f>
        <v>3</v>
      </c>
      <c r="K42" s="3">
        <f>IF(FACT_ORDERS[[#This Row],[DeliveryDate]]-FACT_ORDERS[[#This Row],[OrderDate]]&lt;=1,1,0)</f>
        <v>1</v>
      </c>
      <c r="L42" s="73">
        <v>15</v>
      </c>
      <c r="M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2" s="73">
        <f>(_xlfn.XLOOKUP(D42,DIM_PRODUCTS[ProductID],DIM_PRODUCTS[HandlingFee]))*FACT_ORDERS[[#This Row],[Quantity]] + FACT_ORDERS[[#This Row],[DeliveryFee]]</f>
        <v>91.65</v>
      </c>
      <c r="O42" s="73">
        <f>FACT_ORDERS[[#This Row],[TotalPricePerProduct]]-FACT_ORDERS[[#This Row],[DeliveryCost]]-FACT_ORDERS[[#This Row],[OperationsCost]]</f>
        <v>65.650000000000006</v>
      </c>
      <c r="P42" s="73">
        <v>14</v>
      </c>
    </row>
    <row r="43" spans="1:16" x14ac:dyDescent="0.3">
      <c r="A43" s="5">
        <v>42</v>
      </c>
      <c r="B43" s="19" t="s">
        <v>4200</v>
      </c>
      <c r="C43" s="3" t="s">
        <v>2369</v>
      </c>
      <c r="D43" s="3" t="s">
        <v>3141</v>
      </c>
      <c r="E43" s="5">
        <v>1</v>
      </c>
      <c r="F43" s="3" t="s">
        <v>1466</v>
      </c>
      <c r="G43" s="9">
        <v>45303</v>
      </c>
      <c r="H43" s="3" t="s">
        <v>2173</v>
      </c>
      <c r="I43" s="9">
        <v>45306</v>
      </c>
      <c r="J43" s="3">
        <f>_xlfn.XLOOKUP(B43,ORDERS[OrderID],ORDERS[Rating],"Null")</f>
        <v>3</v>
      </c>
      <c r="K43" s="3">
        <f>IF(FACT_ORDERS[[#This Row],[DeliveryDate]]-FACT_ORDERS[[#This Row],[OrderDate]]&lt;=1,1,0)</f>
        <v>0</v>
      </c>
      <c r="L43" s="73">
        <v>15</v>
      </c>
      <c r="M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3" s="73">
        <f>(_xlfn.XLOOKUP(D43,DIM_PRODUCTS[ProductID],DIM_PRODUCTS[HandlingFee]))*FACT_ORDERS[[#This Row],[Quantity]] + FACT_ORDERS[[#This Row],[DeliveryFee]]</f>
        <v>25.950000000000003</v>
      </c>
      <c r="O43" s="73">
        <f>FACT_ORDERS[[#This Row],[TotalPricePerProduct]]-FACT_ORDERS[[#This Row],[DeliveryCost]]-FACT_ORDERS[[#This Row],[OperationsCost]]</f>
        <v>-5.0499999999999972</v>
      </c>
      <c r="P43" s="73">
        <v>16</v>
      </c>
    </row>
    <row r="44" spans="1:16" x14ac:dyDescent="0.3">
      <c r="A44" s="5">
        <v>43</v>
      </c>
      <c r="B44" s="19" t="s">
        <v>4424</v>
      </c>
      <c r="C44" s="3" t="s">
        <v>2447</v>
      </c>
      <c r="D44" s="3" t="s">
        <v>3299</v>
      </c>
      <c r="E44" s="5">
        <v>11</v>
      </c>
      <c r="F44" s="3" t="s">
        <v>1452</v>
      </c>
      <c r="G44" s="9">
        <v>45446</v>
      </c>
      <c r="H44" s="3" t="s">
        <v>2199</v>
      </c>
      <c r="I44" s="9">
        <v>45447</v>
      </c>
      <c r="J44" s="3">
        <f>_xlfn.XLOOKUP(B44,ORDERS[OrderID],ORDERS[Rating],"Null")</f>
        <v>4</v>
      </c>
      <c r="K44" s="3">
        <f>IF(FACT_ORDERS[[#This Row],[DeliveryDate]]-FACT_ORDERS[[#This Row],[OrderDate]]&lt;=1,1,0)</f>
        <v>1</v>
      </c>
      <c r="L44" s="73">
        <v>15</v>
      </c>
      <c r="M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4" s="73">
        <f>(_xlfn.XLOOKUP(D44,DIM_PRODUCTS[ProductID],DIM_PRODUCTS[HandlingFee]))*FACT_ORDERS[[#This Row],[Quantity]] + FACT_ORDERS[[#This Row],[DeliveryFee]]</f>
        <v>164.05</v>
      </c>
      <c r="O44" s="73">
        <f>FACT_ORDERS[[#This Row],[TotalPricePerProduct]]-FACT_ORDERS[[#This Row],[DeliveryCost]]-FACT_ORDERS[[#This Row],[OperationsCost]]</f>
        <v>145.05000000000001</v>
      </c>
      <c r="P44" s="73">
        <v>9</v>
      </c>
    </row>
    <row r="45" spans="1:16" x14ac:dyDescent="0.3">
      <c r="A45" s="5">
        <v>44</v>
      </c>
      <c r="B45" s="19" t="s">
        <v>4288</v>
      </c>
      <c r="C45" s="3" t="s">
        <v>2406</v>
      </c>
      <c r="D45" s="3" t="s">
        <v>3217</v>
      </c>
      <c r="E45" s="5">
        <v>1</v>
      </c>
      <c r="F45" s="3" t="s">
        <v>1269</v>
      </c>
      <c r="G45" s="9">
        <v>45444</v>
      </c>
      <c r="H45" s="3" t="s">
        <v>2210</v>
      </c>
      <c r="I45" s="9">
        <v>45447</v>
      </c>
      <c r="J45" s="3">
        <f>_xlfn.XLOOKUP(B45,ORDERS[OrderID],ORDERS[Rating],"Null")</f>
        <v>5</v>
      </c>
      <c r="K45" s="3">
        <f>IF(FACT_ORDERS[[#This Row],[DeliveryDate]]-FACT_ORDERS[[#This Row],[OrderDate]]&lt;=1,1,0)</f>
        <v>0</v>
      </c>
      <c r="L45" s="73">
        <v>15</v>
      </c>
      <c r="M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5" s="73">
        <f>(_xlfn.XLOOKUP(D45,DIM_PRODUCTS[ProductID],DIM_PRODUCTS[HandlingFee]))*FACT_ORDERS[[#This Row],[Quantity]] + FACT_ORDERS[[#This Row],[DeliveryFee]]</f>
        <v>22.1</v>
      </c>
      <c r="O45" s="73">
        <f>FACT_ORDERS[[#This Row],[TotalPricePerProduct]]-FACT_ORDERS[[#This Row],[DeliveryCost]]-FACT_ORDERS[[#This Row],[OperationsCost]]</f>
        <v>-11.899999999999999</v>
      </c>
      <c r="P45" s="73">
        <v>19</v>
      </c>
    </row>
    <row r="46" spans="1:16" x14ac:dyDescent="0.3">
      <c r="A46" s="5">
        <v>45</v>
      </c>
      <c r="B46" s="19" t="s">
        <v>4410</v>
      </c>
      <c r="C46" s="3" t="s">
        <v>2434</v>
      </c>
      <c r="D46" s="3" t="s">
        <v>3273</v>
      </c>
      <c r="E46" s="5">
        <v>12</v>
      </c>
      <c r="F46" s="3" t="s">
        <v>1151</v>
      </c>
      <c r="G46" s="9">
        <v>45334</v>
      </c>
      <c r="H46" s="3" t="s">
        <v>2229</v>
      </c>
      <c r="I46" s="9">
        <v>45334</v>
      </c>
      <c r="J46" s="3">
        <f>_xlfn.XLOOKUP(B46,ORDERS[OrderID],ORDERS[Rating],"Null")</f>
        <v>3</v>
      </c>
      <c r="K46" s="3">
        <f>IF(FACT_ORDERS[[#This Row],[DeliveryDate]]-FACT_ORDERS[[#This Row],[OrderDate]]&lt;=1,1,0)</f>
        <v>1</v>
      </c>
      <c r="L46" s="73">
        <v>15</v>
      </c>
      <c r="M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6" s="73">
        <f>(_xlfn.XLOOKUP(D46,DIM_PRODUCTS[ProductID],DIM_PRODUCTS[HandlingFee]))*FACT_ORDERS[[#This Row],[Quantity]] + FACT_ORDERS[[#This Row],[DeliveryFee]]</f>
        <v>48.6</v>
      </c>
      <c r="O46" s="73">
        <f>FACT_ORDERS[[#This Row],[TotalPricePerProduct]]-FACT_ORDERS[[#This Row],[DeliveryCost]]-FACT_ORDERS[[#This Row],[OperationsCost]]</f>
        <v>28.6</v>
      </c>
      <c r="P46" s="73">
        <v>10</v>
      </c>
    </row>
    <row r="47" spans="1:16" x14ac:dyDescent="0.3">
      <c r="A47" s="5">
        <v>46</v>
      </c>
      <c r="B47" s="19" t="s">
        <v>4442</v>
      </c>
      <c r="C47" s="3" t="s">
        <v>2460</v>
      </c>
      <c r="D47" s="3" t="s">
        <v>3325</v>
      </c>
      <c r="E47" s="5">
        <v>1</v>
      </c>
      <c r="F47" s="3" t="s">
        <v>1362</v>
      </c>
      <c r="G47" s="9">
        <v>45165</v>
      </c>
      <c r="H47" s="3" t="s">
        <v>2226</v>
      </c>
      <c r="I47" s="9">
        <v>45169</v>
      </c>
      <c r="J47" s="3">
        <f>_xlfn.XLOOKUP(B47,ORDERS[OrderID],ORDERS[Rating],"Null")</f>
        <v>4</v>
      </c>
      <c r="K47" s="3">
        <f>IF(FACT_ORDERS[[#This Row],[DeliveryDate]]-FACT_ORDERS[[#This Row],[OrderDate]]&lt;=1,1,0)</f>
        <v>0</v>
      </c>
      <c r="L47" s="73">
        <v>15</v>
      </c>
      <c r="M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7" s="73">
        <f>(_xlfn.XLOOKUP(D47,DIM_PRODUCTS[ProductID],DIM_PRODUCTS[HandlingFee]))*FACT_ORDERS[[#This Row],[Quantity]] + FACT_ORDERS[[#This Row],[DeliveryFee]]</f>
        <v>20.016500000000001</v>
      </c>
      <c r="O47" s="73">
        <f>FACT_ORDERS[[#This Row],[TotalPricePerProduct]]-FACT_ORDERS[[#This Row],[DeliveryCost]]-FACT_ORDERS[[#This Row],[OperationsCost]]</f>
        <v>-8.9834999999999994</v>
      </c>
      <c r="P47" s="73">
        <v>14</v>
      </c>
    </row>
    <row r="48" spans="1:16" x14ac:dyDescent="0.3">
      <c r="A48" s="5">
        <v>47</v>
      </c>
      <c r="B48" s="19">
        <v>17049</v>
      </c>
      <c r="C48" s="3" t="s">
        <v>2498</v>
      </c>
      <c r="D48" s="3" t="s">
        <v>3401</v>
      </c>
      <c r="E48" s="5">
        <v>12</v>
      </c>
      <c r="F48" s="3" t="s">
        <v>1177</v>
      </c>
      <c r="G48" s="9">
        <v>45269</v>
      </c>
      <c r="H48" s="3" t="s">
        <v>2302</v>
      </c>
      <c r="I48" s="9">
        <v>45271</v>
      </c>
      <c r="J48" s="3">
        <f>_xlfn.XLOOKUP(B48,ORDERS[OrderID],ORDERS[Rating],"Null")</f>
        <v>5</v>
      </c>
      <c r="K48" s="3">
        <f>IF(FACT_ORDERS[[#This Row],[DeliveryDate]]-FACT_ORDERS[[#This Row],[OrderDate]]&lt;=1,1,0)</f>
        <v>0</v>
      </c>
      <c r="L48" s="73">
        <v>15</v>
      </c>
      <c r="M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8" s="73">
        <f>(_xlfn.XLOOKUP(D48,DIM_PRODUCTS[ProductID],DIM_PRODUCTS[HandlingFee]))*FACT_ORDERS[[#This Row],[Quantity]] + FACT_ORDERS[[#This Row],[DeliveryFee]]</f>
        <v>82.86</v>
      </c>
      <c r="O48" s="73">
        <f>FACT_ORDERS[[#This Row],[TotalPricePerProduct]]-FACT_ORDERS[[#This Row],[DeliveryCost]]-FACT_ORDERS[[#This Row],[OperationsCost]]</f>
        <v>66.86</v>
      </c>
      <c r="P48" s="73">
        <v>6</v>
      </c>
    </row>
    <row r="49" spans="1:16" x14ac:dyDescent="0.3">
      <c r="A49" s="5">
        <v>48</v>
      </c>
      <c r="B49" s="19">
        <v>62705</v>
      </c>
      <c r="C49" s="3" t="s">
        <v>2498</v>
      </c>
      <c r="D49" s="3" t="s">
        <v>3401</v>
      </c>
      <c r="E49" s="5">
        <v>10</v>
      </c>
      <c r="F49" s="3" t="s">
        <v>1519</v>
      </c>
      <c r="G49" s="9">
        <v>45310</v>
      </c>
      <c r="H49" s="3" t="s">
        <v>2302</v>
      </c>
      <c r="I49" s="9">
        <v>45312</v>
      </c>
      <c r="J49" s="3">
        <f>_xlfn.XLOOKUP(B49,ORDERS[OrderID],ORDERS[Rating],"Null")</f>
        <v>4</v>
      </c>
      <c r="K49" s="3">
        <f>IF(FACT_ORDERS[[#This Row],[DeliveryDate]]-FACT_ORDERS[[#This Row],[OrderDate]]&lt;=1,1,0)</f>
        <v>0</v>
      </c>
      <c r="L49" s="73">
        <v>15</v>
      </c>
      <c r="M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9" s="73">
        <f>(_xlfn.XLOOKUP(D49,DIM_PRODUCTS[ProductID],DIM_PRODUCTS[HandlingFee]))*FACT_ORDERS[[#This Row],[Quantity]] + FACT_ORDERS[[#This Row],[DeliveryFee]]</f>
        <v>71.550000000000011</v>
      </c>
      <c r="O49" s="73">
        <f>FACT_ORDERS[[#This Row],[TotalPricePerProduct]]-FACT_ORDERS[[#This Row],[DeliveryCost]]-FACT_ORDERS[[#This Row],[OperationsCost]]</f>
        <v>44.550000000000011</v>
      </c>
      <c r="P49" s="73">
        <v>15</v>
      </c>
    </row>
    <row r="50" spans="1:16" x14ac:dyDescent="0.3">
      <c r="A50" s="5">
        <v>49</v>
      </c>
      <c r="B50" s="19" t="s">
        <v>4481</v>
      </c>
      <c r="C50" s="3" t="s">
        <v>2498</v>
      </c>
      <c r="D50" s="3" t="s">
        <v>3401</v>
      </c>
      <c r="E50" s="5">
        <v>12</v>
      </c>
      <c r="F50" s="3" t="s">
        <v>1445</v>
      </c>
      <c r="G50" s="9">
        <v>45371</v>
      </c>
      <c r="H50" s="3" t="s">
        <v>2302</v>
      </c>
      <c r="I50" s="9">
        <v>45373</v>
      </c>
      <c r="J50" s="3">
        <f>_xlfn.XLOOKUP(B50,ORDERS[OrderID],ORDERS[Rating],"Null")</f>
        <v>1</v>
      </c>
      <c r="K50" s="3">
        <f>IF(FACT_ORDERS[[#This Row],[DeliveryDate]]-FACT_ORDERS[[#This Row],[OrderDate]]&lt;=1,1,0)</f>
        <v>0</v>
      </c>
      <c r="L50" s="73">
        <v>15</v>
      </c>
      <c r="M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0" s="73">
        <f>(_xlfn.XLOOKUP(D50,DIM_PRODUCTS[ProductID],DIM_PRODUCTS[HandlingFee]))*FACT_ORDERS[[#This Row],[Quantity]] + FACT_ORDERS[[#This Row],[DeliveryFee]]</f>
        <v>82.86</v>
      </c>
      <c r="O50" s="73">
        <f>FACT_ORDERS[[#This Row],[TotalPricePerProduct]]-FACT_ORDERS[[#This Row],[DeliveryCost]]-FACT_ORDERS[[#This Row],[OperationsCost]]</f>
        <v>57.86</v>
      </c>
      <c r="P50" s="73">
        <v>15</v>
      </c>
    </row>
    <row r="51" spans="1:16" x14ac:dyDescent="0.3">
      <c r="A51" s="5">
        <v>50</v>
      </c>
      <c r="B51" s="19" t="s">
        <v>4151</v>
      </c>
      <c r="C51" s="3" t="s">
        <v>2732</v>
      </c>
      <c r="D51" s="3" t="s">
        <v>3869</v>
      </c>
      <c r="E51" s="5">
        <v>12</v>
      </c>
      <c r="F51" s="3" t="s">
        <v>1227</v>
      </c>
      <c r="G51" s="9">
        <v>45254</v>
      </c>
      <c r="H51" s="3" t="s">
        <v>2152</v>
      </c>
      <c r="I51" s="9">
        <v>45255</v>
      </c>
      <c r="J51" s="3">
        <f>_xlfn.XLOOKUP(B51,ORDERS[OrderID],ORDERS[Rating],"Null")</f>
        <v>1</v>
      </c>
      <c r="K51" s="3">
        <f>IF(FACT_ORDERS[[#This Row],[DeliveryDate]]-FACT_ORDERS[[#This Row],[OrderDate]]&lt;=1,1,0)</f>
        <v>1</v>
      </c>
      <c r="L51" s="73">
        <v>12.857142857142856</v>
      </c>
      <c r="M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8.5714285714285712</v>
      </c>
      <c r="N51" s="73">
        <f>(_xlfn.XLOOKUP(D51,DIM_PRODUCTS[ProductID],DIM_PRODUCTS[HandlingFee]))*FACT_ORDERS[[#This Row],[Quantity]] + FACT_ORDERS[[#This Row],[DeliveryFee]]</f>
        <v>83.657142857142873</v>
      </c>
      <c r="O51" s="73">
        <f>FACT_ORDERS[[#This Row],[TotalPricePerProduct]]-FACT_ORDERS[[#This Row],[DeliveryCost]]-FACT_ORDERS[[#This Row],[OperationsCost]]</f>
        <v>56.085714285714303</v>
      </c>
      <c r="P51" s="73">
        <v>19</v>
      </c>
    </row>
    <row r="52" spans="1:16" x14ac:dyDescent="0.3">
      <c r="A52" s="5">
        <v>51</v>
      </c>
      <c r="B52" s="19" t="s">
        <v>4153</v>
      </c>
      <c r="C52" s="3" t="s">
        <v>2732</v>
      </c>
      <c r="D52" s="3" t="s">
        <v>3869</v>
      </c>
      <c r="E52" s="5">
        <v>8</v>
      </c>
      <c r="F52" s="3" t="s">
        <v>1227</v>
      </c>
      <c r="G52" s="9">
        <v>45405</v>
      </c>
      <c r="H52" s="3" t="s">
        <v>2152</v>
      </c>
      <c r="I52" s="9">
        <v>45405</v>
      </c>
      <c r="J52" s="3">
        <f>_xlfn.XLOOKUP(B52,ORDERS[OrderID],ORDERS[Rating],"Null")</f>
        <v>5</v>
      </c>
      <c r="K52" s="3">
        <f>IF(FACT_ORDERS[[#This Row],[DeliveryDate]]-FACT_ORDERS[[#This Row],[OrderDate]]&lt;=1,1,0)</f>
        <v>1</v>
      </c>
      <c r="L52" s="73">
        <v>7.5</v>
      </c>
      <c r="M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52" s="73">
        <f>(_xlfn.XLOOKUP(D52,DIM_PRODUCTS[ProductID],DIM_PRODUCTS[HandlingFee]))*FACT_ORDERS[[#This Row],[Quantity]] + FACT_ORDERS[[#This Row],[DeliveryFee]]</f>
        <v>54.7</v>
      </c>
      <c r="O52" s="73">
        <f>FACT_ORDERS[[#This Row],[TotalPricePerProduct]]-FACT_ORDERS[[#This Row],[DeliveryCost]]-FACT_ORDERS[[#This Row],[OperationsCost]]</f>
        <v>30.700000000000003</v>
      </c>
      <c r="P52" s="73">
        <v>19</v>
      </c>
    </row>
    <row r="53" spans="1:16" x14ac:dyDescent="0.3">
      <c r="A53" s="5">
        <v>52</v>
      </c>
      <c r="B53" s="19" t="s">
        <v>4160</v>
      </c>
      <c r="C53" s="3" t="s">
        <v>2732</v>
      </c>
      <c r="D53" s="3" t="s">
        <v>3869</v>
      </c>
      <c r="E53" s="5">
        <v>1</v>
      </c>
      <c r="F53" s="3" t="s">
        <v>1466</v>
      </c>
      <c r="G53" s="9">
        <v>45477</v>
      </c>
      <c r="H53" s="3" t="s">
        <v>2152</v>
      </c>
      <c r="I53" s="9">
        <v>45477</v>
      </c>
      <c r="J53" s="3">
        <f>_xlfn.XLOOKUP(B53,ORDERS[OrderID],ORDERS[Rating],"Null")</f>
        <v>4</v>
      </c>
      <c r="K53" s="3">
        <f>IF(FACT_ORDERS[[#This Row],[DeliveryDate]]-FACT_ORDERS[[#This Row],[OrderDate]]&lt;=1,1,0)</f>
        <v>1</v>
      </c>
      <c r="L53" s="73">
        <v>5</v>
      </c>
      <c r="M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53" s="73">
        <f>(_xlfn.XLOOKUP(D53,DIM_PRODUCTS[ProductID],DIM_PRODUCTS[HandlingFee]))*FACT_ORDERS[[#This Row],[Quantity]] + FACT_ORDERS[[#This Row],[DeliveryFee]]</f>
        <v>10.9</v>
      </c>
      <c r="O53" s="73">
        <f>FACT_ORDERS[[#This Row],[TotalPricePerProduct]]-FACT_ORDERS[[#This Row],[DeliveryCost]]-FACT_ORDERS[[#This Row],[OperationsCost]]</f>
        <v>-6.1</v>
      </c>
      <c r="P53" s="73">
        <v>12</v>
      </c>
    </row>
    <row r="54" spans="1:16" x14ac:dyDescent="0.3">
      <c r="A54" s="5">
        <v>53</v>
      </c>
      <c r="B54" s="19" t="s">
        <v>4432</v>
      </c>
      <c r="C54" s="3" t="s">
        <v>2452</v>
      </c>
      <c r="D54" s="3" t="s">
        <v>3309</v>
      </c>
      <c r="E54" s="5">
        <v>6</v>
      </c>
      <c r="F54" s="3" t="s">
        <v>1613</v>
      </c>
      <c r="G54" s="9">
        <v>45360</v>
      </c>
      <c r="H54" s="3" t="s">
        <v>2152</v>
      </c>
      <c r="I54" s="9">
        <v>45363</v>
      </c>
      <c r="J54" s="3">
        <f>_xlfn.XLOOKUP(B54,ORDERS[OrderID],ORDERS[Rating],"Null")</f>
        <v>2</v>
      </c>
      <c r="K54" s="3">
        <f>IF(FACT_ORDERS[[#This Row],[DeliveryDate]]-FACT_ORDERS[[#This Row],[OrderDate]]&lt;=1,1,0)</f>
        <v>0</v>
      </c>
      <c r="L54" s="73">
        <v>15</v>
      </c>
      <c r="M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4" s="73">
        <f>(_xlfn.XLOOKUP(D54,DIM_PRODUCTS[ProductID],DIM_PRODUCTS[HandlingFee]))*FACT_ORDERS[[#This Row],[Quantity]] + FACT_ORDERS[[#This Row],[DeliveryFee]]</f>
        <v>46.146000000000001</v>
      </c>
      <c r="O54" s="73">
        <f>FACT_ORDERS[[#This Row],[TotalPricePerProduct]]-FACT_ORDERS[[#This Row],[DeliveryCost]]-FACT_ORDERS[[#This Row],[OperationsCost]]</f>
        <v>16.146000000000001</v>
      </c>
      <c r="P54" s="73">
        <v>18</v>
      </c>
    </row>
    <row r="55" spans="1:16" x14ac:dyDescent="0.3">
      <c r="A55" s="5">
        <v>54</v>
      </c>
      <c r="B55" s="19" t="s">
        <v>4285</v>
      </c>
      <c r="C55" s="3" t="s">
        <v>2404</v>
      </c>
      <c r="D55" s="3" t="s">
        <v>3213</v>
      </c>
      <c r="E55" s="5">
        <v>12</v>
      </c>
      <c r="F55" s="3" t="s">
        <v>1573</v>
      </c>
      <c r="G55" s="9">
        <v>45273</v>
      </c>
      <c r="H55" s="3" t="s">
        <v>2208</v>
      </c>
      <c r="I55" s="9">
        <v>45273</v>
      </c>
      <c r="J55" s="3">
        <f>_xlfn.XLOOKUP(B55,ORDERS[OrderID],ORDERS[Rating],"Null")</f>
        <v>4</v>
      </c>
      <c r="K55" s="3">
        <f>IF(FACT_ORDERS[[#This Row],[DeliveryDate]]-FACT_ORDERS[[#This Row],[OrderDate]]&lt;=1,1,0)</f>
        <v>1</v>
      </c>
      <c r="L55" s="73">
        <v>15</v>
      </c>
      <c r="M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5" s="73">
        <f>(_xlfn.XLOOKUP(D55,DIM_PRODUCTS[ProductID],DIM_PRODUCTS[HandlingFee]))*FACT_ORDERS[[#This Row],[Quantity]] + FACT_ORDERS[[#This Row],[DeliveryFee]]</f>
        <v>114.60000000000001</v>
      </c>
      <c r="O55" s="73">
        <f>FACT_ORDERS[[#This Row],[TotalPricePerProduct]]-FACT_ORDERS[[#This Row],[DeliveryCost]]-FACT_ORDERS[[#This Row],[OperationsCost]]</f>
        <v>91.600000000000009</v>
      </c>
      <c r="P55" s="73">
        <v>13</v>
      </c>
    </row>
    <row r="56" spans="1:16" x14ac:dyDescent="0.3">
      <c r="A56" s="5">
        <v>55</v>
      </c>
      <c r="B56" s="19" t="s">
        <v>4286</v>
      </c>
      <c r="C56" s="3" t="s">
        <v>2404</v>
      </c>
      <c r="D56" s="3" t="s">
        <v>3213</v>
      </c>
      <c r="E56" s="5">
        <v>5</v>
      </c>
      <c r="F56" s="3" t="s">
        <v>1147</v>
      </c>
      <c r="G56" s="9">
        <v>45350</v>
      </c>
      <c r="H56" s="3" t="s">
        <v>2208</v>
      </c>
      <c r="I56" s="9">
        <v>45350</v>
      </c>
      <c r="J56" s="3">
        <f>_xlfn.XLOOKUP(B56,ORDERS[OrderID],ORDERS[Rating],"Null")</f>
        <v>5</v>
      </c>
      <c r="K56" s="3">
        <f>IF(FACT_ORDERS[[#This Row],[DeliveryDate]]-FACT_ORDERS[[#This Row],[OrderDate]]&lt;=1,1,0)</f>
        <v>1</v>
      </c>
      <c r="L56" s="73">
        <v>15</v>
      </c>
      <c r="M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6" s="73">
        <f>(_xlfn.XLOOKUP(D56,DIM_PRODUCTS[ProductID],DIM_PRODUCTS[HandlingFee]))*FACT_ORDERS[[#This Row],[Quantity]] + FACT_ORDERS[[#This Row],[DeliveryFee]]</f>
        <v>56.5</v>
      </c>
      <c r="O56" s="73">
        <f>FACT_ORDERS[[#This Row],[TotalPricePerProduct]]-FACT_ORDERS[[#This Row],[DeliveryCost]]-FACT_ORDERS[[#This Row],[OperationsCost]]</f>
        <v>30.5</v>
      </c>
      <c r="P56" s="73">
        <v>14</v>
      </c>
    </row>
    <row r="57" spans="1:16" x14ac:dyDescent="0.3">
      <c r="A57" s="5">
        <v>56</v>
      </c>
      <c r="B57" s="19" t="s">
        <v>4536</v>
      </c>
      <c r="C57" s="3" t="s">
        <v>2508</v>
      </c>
      <c r="D57" s="3" t="s">
        <v>3421</v>
      </c>
      <c r="E57" s="5">
        <v>11</v>
      </c>
      <c r="F57" s="3" t="s">
        <v>1249</v>
      </c>
      <c r="G57" s="9">
        <v>45228</v>
      </c>
      <c r="H57" s="3" t="s">
        <v>2218</v>
      </c>
      <c r="I57" s="9">
        <v>45228</v>
      </c>
      <c r="J57" s="3">
        <f>_xlfn.XLOOKUP(B57,ORDERS[OrderID],ORDERS[Rating],"Null")</f>
        <v>5</v>
      </c>
      <c r="K57" s="3">
        <f>IF(FACT_ORDERS[[#This Row],[DeliveryDate]]-FACT_ORDERS[[#This Row],[OrderDate]]&lt;=1,1,0)</f>
        <v>1</v>
      </c>
      <c r="L57" s="73">
        <v>15</v>
      </c>
      <c r="M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7" s="73">
        <f>(_xlfn.XLOOKUP(D57,DIM_PRODUCTS[ProductID],DIM_PRODUCTS[HandlingFee]))*FACT_ORDERS[[#This Row],[Quantity]] + FACT_ORDERS[[#This Row],[DeliveryFee]]</f>
        <v>138.20000000000002</v>
      </c>
      <c r="O57" s="73">
        <f>FACT_ORDERS[[#This Row],[TotalPricePerProduct]]-FACT_ORDERS[[#This Row],[DeliveryCost]]-FACT_ORDERS[[#This Row],[OperationsCost]]</f>
        <v>112.20000000000002</v>
      </c>
      <c r="P57" s="73">
        <v>16</v>
      </c>
    </row>
    <row r="58" spans="1:16" x14ac:dyDescent="0.3">
      <c r="A58" s="5">
        <v>57</v>
      </c>
      <c r="B58" s="19">
        <v>6462</v>
      </c>
      <c r="C58" s="3" t="s">
        <v>2478</v>
      </c>
      <c r="D58" s="3" t="s">
        <v>3361</v>
      </c>
      <c r="E58" s="5">
        <v>10</v>
      </c>
      <c r="F58" s="3" t="s">
        <v>1315</v>
      </c>
      <c r="G58" s="9">
        <v>45216</v>
      </c>
      <c r="H58" s="3" t="s">
        <v>2282</v>
      </c>
      <c r="I58" s="9">
        <v>45217</v>
      </c>
      <c r="J58" s="3">
        <f>_xlfn.XLOOKUP(B58,ORDERS[OrderID],ORDERS[Rating],"Null")</f>
        <v>5</v>
      </c>
      <c r="K58" s="3">
        <f>IF(FACT_ORDERS[[#This Row],[DeliveryDate]]-FACT_ORDERS[[#This Row],[OrderDate]]&lt;=1,1,0)</f>
        <v>1</v>
      </c>
      <c r="L58" s="73">
        <v>15</v>
      </c>
      <c r="M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8" s="73">
        <f>(_xlfn.XLOOKUP(D58,DIM_PRODUCTS[ProductID],DIM_PRODUCTS[HandlingFee]))*FACT_ORDERS[[#This Row],[Quantity]] + FACT_ORDERS[[#This Row],[DeliveryFee]]</f>
        <v>104.895</v>
      </c>
      <c r="O58" s="73">
        <f>FACT_ORDERS[[#This Row],[TotalPricePerProduct]]-FACT_ORDERS[[#This Row],[DeliveryCost]]-FACT_ORDERS[[#This Row],[OperationsCost]]</f>
        <v>77.894999999999996</v>
      </c>
      <c r="P58" s="73">
        <v>15</v>
      </c>
    </row>
    <row r="59" spans="1:16" x14ac:dyDescent="0.3">
      <c r="A59" s="5">
        <v>58</v>
      </c>
      <c r="B59" s="19" t="s">
        <v>4133</v>
      </c>
      <c r="C59" s="3" t="s">
        <v>2340</v>
      </c>
      <c r="D59" s="3" t="s">
        <v>3083</v>
      </c>
      <c r="E59" s="5">
        <v>6</v>
      </c>
      <c r="F59" s="3" t="s">
        <v>1603</v>
      </c>
      <c r="G59" s="9">
        <v>45137</v>
      </c>
      <c r="H59" s="3" t="s">
        <v>2224</v>
      </c>
      <c r="I59" s="9">
        <v>45137</v>
      </c>
      <c r="J59" s="3">
        <f>_xlfn.XLOOKUP(B59,ORDERS[OrderID],ORDERS[Rating],"Null")</f>
        <v>4</v>
      </c>
      <c r="K59" s="3">
        <f>IF(FACT_ORDERS[[#This Row],[DeliveryDate]]-FACT_ORDERS[[#This Row],[OrderDate]]&lt;=1,1,0)</f>
        <v>1</v>
      </c>
      <c r="L59" s="73">
        <v>15</v>
      </c>
      <c r="M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9" s="73">
        <f>(_xlfn.XLOOKUP(D59,DIM_PRODUCTS[ProductID],DIM_PRODUCTS[HandlingFee]))*FACT_ORDERS[[#This Row],[Quantity]] + FACT_ORDERS[[#This Row],[DeliveryFee]]</f>
        <v>38.1</v>
      </c>
      <c r="O59" s="73">
        <f>FACT_ORDERS[[#This Row],[TotalPricePerProduct]]-FACT_ORDERS[[#This Row],[DeliveryCost]]-FACT_ORDERS[[#This Row],[OperationsCost]]</f>
        <v>8.1000000000000014</v>
      </c>
      <c r="P59" s="73">
        <v>18</v>
      </c>
    </row>
    <row r="60" spans="1:16" x14ac:dyDescent="0.3">
      <c r="A60" s="5">
        <v>59</v>
      </c>
      <c r="B60" s="19" t="s">
        <v>4214</v>
      </c>
      <c r="C60" s="3" t="s">
        <v>2566</v>
      </c>
      <c r="D60" s="3" t="s">
        <v>3537</v>
      </c>
      <c r="E60" s="5">
        <v>4</v>
      </c>
      <c r="F60" s="3" t="s">
        <v>1582</v>
      </c>
      <c r="G60" s="9">
        <v>45209</v>
      </c>
      <c r="H60" s="3" t="s">
        <v>2218</v>
      </c>
      <c r="I60" s="9">
        <v>45209</v>
      </c>
      <c r="J60" s="3">
        <f>_xlfn.XLOOKUP(B60,ORDERS[OrderID],ORDERS[Rating],"Null")</f>
        <v>2</v>
      </c>
      <c r="K60" s="3">
        <f>IF(FACT_ORDERS[[#This Row],[DeliveryDate]]-FACT_ORDERS[[#This Row],[OrderDate]]&lt;=1,1,0)</f>
        <v>1</v>
      </c>
      <c r="L60" s="73">
        <v>5</v>
      </c>
      <c r="M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3.333333333333333</v>
      </c>
      <c r="N60" s="73">
        <f>(_xlfn.XLOOKUP(D60,DIM_PRODUCTS[ProductID],DIM_PRODUCTS[HandlingFee]))*FACT_ORDERS[[#This Row],[Quantity]] + FACT_ORDERS[[#This Row],[DeliveryFee]]</f>
        <v>24.8</v>
      </c>
      <c r="O60" s="73">
        <f>FACT_ORDERS[[#This Row],[TotalPricePerProduct]]-FACT_ORDERS[[#This Row],[DeliveryCost]]-FACT_ORDERS[[#This Row],[OperationsCost]]</f>
        <v>6.4666666666666686</v>
      </c>
      <c r="P60" s="73">
        <v>15</v>
      </c>
    </row>
    <row r="61" spans="1:16" x14ac:dyDescent="0.3">
      <c r="A61" s="5">
        <v>60</v>
      </c>
      <c r="B61" s="19" t="s">
        <v>4216</v>
      </c>
      <c r="C61" s="3" t="s">
        <v>2566</v>
      </c>
      <c r="D61" s="3" t="s">
        <v>3537</v>
      </c>
      <c r="E61" s="5">
        <v>5</v>
      </c>
      <c r="F61" s="3" t="s">
        <v>1186</v>
      </c>
      <c r="G61" s="9">
        <v>45209</v>
      </c>
      <c r="H61" s="3" t="s">
        <v>2218</v>
      </c>
      <c r="I61" s="9">
        <v>45209</v>
      </c>
      <c r="J61" s="3">
        <f>_xlfn.XLOOKUP(B61,ORDERS[OrderID],ORDERS[Rating],"Null")</f>
        <v>4</v>
      </c>
      <c r="K61" s="3">
        <f>IF(FACT_ORDERS[[#This Row],[DeliveryDate]]-FACT_ORDERS[[#This Row],[OrderDate]]&lt;=1,1,0)</f>
        <v>1</v>
      </c>
      <c r="L61" s="73">
        <v>7.5</v>
      </c>
      <c r="M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61" s="73">
        <f>(_xlfn.XLOOKUP(D61,DIM_PRODUCTS[ProductID],DIM_PRODUCTS[HandlingFee]))*FACT_ORDERS[[#This Row],[Quantity]] + FACT_ORDERS[[#This Row],[DeliveryFee]]</f>
        <v>32.25</v>
      </c>
      <c r="O61" s="73">
        <f>FACT_ORDERS[[#This Row],[TotalPricePerProduct]]-FACT_ORDERS[[#This Row],[DeliveryCost]]-FACT_ORDERS[[#This Row],[OperationsCost]]</f>
        <v>21.25</v>
      </c>
      <c r="P61" s="73">
        <v>5</v>
      </c>
    </row>
    <row r="62" spans="1:16" x14ac:dyDescent="0.3">
      <c r="A62" s="5">
        <v>61</v>
      </c>
      <c r="B62" s="19" t="s">
        <v>4218</v>
      </c>
      <c r="C62" s="3" t="s">
        <v>2566</v>
      </c>
      <c r="D62" s="3" t="s">
        <v>3537</v>
      </c>
      <c r="E62" s="5">
        <v>7</v>
      </c>
      <c r="F62" s="3" t="s">
        <v>1355</v>
      </c>
      <c r="G62" s="9">
        <v>45173</v>
      </c>
      <c r="H62" s="3" t="s">
        <v>2218</v>
      </c>
      <c r="I62" s="9">
        <v>45176</v>
      </c>
      <c r="J62" s="3">
        <f>_xlfn.XLOOKUP(B62,ORDERS[OrderID],ORDERS[Rating],"Null")</f>
        <v>4</v>
      </c>
      <c r="K62" s="3">
        <f>IF(FACT_ORDERS[[#This Row],[DeliveryDate]]-FACT_ORDERS[[#This Row],[OrderDate]]&lt;=1,1,0)</f>
        <v>0</v>
      </c>
      <c r="L62" s="73">
        <v>7.5</v>
      </c>
      <c r="M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62" s="73">
        <f>(_xlfn.XLOOKUP(D62,DIM_PRODUCTS[ProductID],DIM_PRODUCTS[HandlingFee]))*FACT_ORDERS[[#This Row],[Quantity]] + FACT_ORDERS[[#This Row],[DeliveryFee]]</f>
        <v>42.15</v>
      </c>
      <c r="O62" s="73">
        <f>FACT_ORDERS[[#This Row],[TotalPricePerProduct]]-FACT_ORDERS[[#This Row],[DeliveryCost]]-FACT_ORDERS[[#This Row],[OperationsCost]]</f>
        <v>34.15</v>
      </c>
      <c r="P62" s="73">
        <v>3</v>
      </c>
    </row>
    <row r="63" spans="1:16" x14ac:dyDescent="0.3">
      <c r="A63" s="5">
        <v>62</v>
      </c>
      <c r="B63" s="19" t="s">
        <v>4220</v>
      </c>
      <c r="C63" s="3" t="s">
        <v>2566</v>
      </c>
      <c r="D63" s="3" t="s">
        <v>3537</v>
      </c>
      <c r="E63" s="5">
        <v>5</v>
      </c>
      <c r="F63" s="3" t="s">
        <v>1283</v>
      </c>
      <c r="G63" s="9">
        <v>45239</v>
      </c>
      <c r="H63" s="3" t="s">
        <v>2218</v>
      </c>
      <c r="I63" s="9">
        <v>45242</v>
      </c>
      <c r="J63" s="3">
        <f>_xlfn.XLOOKUP(B63,ORDERS[OrderID],ORDERS[Rating],"Null")</f>
        <v>2</v>
      </c>
      <c r="K63" s="3">
        <f>IF(FACT_ORDERS[[#This Row],[DeliveryDate]]-FACT_ORDERS[[#This Row],[OrderDate]]&lt;=1,1,0)</f>
        <v>0</v>
      </c>
      <c r="L63" s="73">
        <v>8.3333333333333339</v>
      </c>
      <c r="M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6.666666666666667</v>
      </c>
      <c r="N63" s="73">
        <f>(_xlfn.XLOOKUP(D63,DIM_PRODUCTS[ProductID],DIM_PRODUCTS[HandlingFee]))*FACT_ORDERS[[#This Row],[Quantity]] + FACT_ORDERS[[#This Row],[DeliveryFee]]</f>
        <v>33.083333333333336</v>
      </c>
      <c r="O63" s="73">
        <f>FACT_ORDERS[[#This Row],[TotalPricePerProduct]]-FACT_ORDERS[[#This Row],[DeliveryCost]]-FACT_ORDERS[[#This Row],[OperationsCost]]</f>
        <v>9.4166666666666679</v>
      </c>
      <c r="P63" s="73">
        <v>17</v>
      </c>
    </row>
    <row r="64" spans="1:16" x14ac:dyDescent="0.3">
      <c r="A64" s="5">
        <v>63</v>
      </c>
      <c r="B64" s="19" t="s">
        <v>4222</v>
      </c>
      <c r="C64" s="3" t="s">
        <v>2566</v>
      </c>
      <c r="D64" s="3" t="s">
        <v>3537</v>
      </c>
      <c r="E64" s="5">
        <v>5</v>
      </c>
      <c r="F64" s="3" t="s">
        <v>1313</v>
      </c>
      <c r="G64" s="9">
        <v>45230</v>
      </c>
      <c r="H64" s="3" t="s">
        <v>2218</v>
      </c>
      <c r="I64" s="9">
        <v>45230</v>
      </c>
      <c r="J64" s="3">
        <f>_xlfn.XLOOKUP(B64,ORDERS[OrderID],ORDERS[Rating],"Null")</f>
        <v>1</v>
      </c>
      <c r="K64" s="3">
        <f>IF(FACT_ORDERS[[#This Row],[DeliveryDate]]-FACT_ORDERS[[#This Row],[OrderDate]]&lt;=1,1,0)</f>
        <v>1</v>
      </c>
      <c r="L64" s="73">
        <v>10.714285714285715</v>
      </c>
      <c r="M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8.5714285714285712</v>
      </c>
      <c r="N64" s="73">
        <f>(_xlfn.XLOOKUP(D64,DIM_PRODUCTS[ProductID],DIM_PRODUCTS[HandlingFee]))*FACT_ORDERS[[#This Row],[Quantity]] + FACT_ORDERS[[#This Row],[DeliveryFee]]</f>
        <v>35.464285714285715</v>
      </c>
      <c r="O64" s="73">
        <f>FACT_ORDERS[[#This Row],[TotalPricePerProduct]]-FACT_ORDERS[[#This Row],[DeliveryCost]]-FACT_ORDERS[[#This Row],[OperationsCost]]</f>
        <v>16.892857142857146</v>
      </c>
      <c r="P64" s="73">
        <v>10</v>
      </c>
    </row>
    <row r="65" spans="1:16" x14ac:dyDescent="0.3">
      <c r="A65" s="5">
        <v>64</v>
      </c>
      <c r="B65" s="19" t="s">
        <v>4402</v>
      </c>
      <c r="C65" s="3" t="s">
        <v>2425</v>
      </c>
      <c r="D65" s="3" t="s">
        <v>3255</v>
      </c>
      <c r="E65" s="5">
        <v>11</v>
      </c>
      <c r="F65" s="3" t="s">
        <v>1295</v>
      </c>
      <c r="G65" s="9">
        <v>45153</v>
      </c>
      <c r="H65" s="3" t="s">
        <v>2229</v>
      </c>
      <c r="I65" s="9">
        <v>45153</v>
      </c>
      <c r="J65" s="3">
        <f>_xlfn.XLOOKUP(B65,ORDERS[OrderID],ORDERS[Rating],"Null")</f>
        <v>5</v>
      </c>
      <c r="K65" s="3">
        <f>IF(FACT_ORDERS[[#This Row],[DeliveryDate]]-FACT_ORDERS[[#This Row],[OrderDate]]&lt;=1,1,0)</f>
        <v>1</v>
      </c>
      <c r="L65" s="73">
        <v>15</v>
      </c>
      <c r="M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5" s="73">
        <f>(_xlfn.XLOOKUP(D65,DIM_PRODUCTS[ProductID],DIM_PRODUCTS[HandlingFee]))*FACT_ORDERS[[#This Row],[Quantity]] + FACT_ORDERS[[#This Row],[DeliveryFee]]</f>
        <v>115.1</v>
      </c>
      <c r="O65" s="73">
        <f>FACT_ORDERS[[#This Row],[TotalPricePerProduct]]-FACT_ORDERS[[#This Row],[DeliveryCost]]-FACT_ORDERS[[#This Row],[OperationsCost]]</f>
        <v>94.1</v>
      </c>
      <c r="P65" s="73">
        <v>11</v>
      </c>
    </row>
    <row r="66" spans="1:16" x14ac:dyDescent="0.3">
      <c r="A66" s="5">
        <v>65</v>
      </c>
      <c r="B66" s="19" t="s">
        <v>4403</v>
      </c>
      <c r="C66" s="3" t="s">
        <v>2425</v>
      </c>
      <c r="D66" s="3" t="s">
        <v>3255</v>
      </c>
      <c r="E66" s="5">
        <v>11</v>
      </c>
      <c r="F66" s="3" t="s">
        <v>1489</v>
      </c>
      <c r="G66" s="9">
        <v>45384</v>
      </c>
      <c r="H66" s="3" t="s">
        <v>2229</v>
      </c>
      <c r="I66" s="9">
        <v>45384</v>
      </c>
      <c r="J66" s="3">
        <f>_xlfn.XLOOKUP(B66,ORDERS[OrderID],ORDERS[Rating],"Null")</f>
        <v>2</v>
      </c>
      <c r="K66" s="3">
        <f>IF(FACT_ORDERS[[#This Row],[DeliveryDate]]-FACT_ORDERS[[#This Row],[OrderDate]]&lt;=1,1,0)</f>
        <v>1</v>
      </c>
      <c r="L66" s="73">
        <v>15</v>
      </c>
      <c r="M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6" s="73">
        <f>(_xlfn.XLOOKUP(D66,DIM_PRODUCTS[ProductID],DIM_PRODUCTS[HandlingFee]))*FACT_ORDERS[[#This Row],[Quantity]] + FACT_ORDERS[[#This Row],[DeliveryFee]]</f>
        <v>115.1</v>
      </c>
      <c r="O66" s="73">
        <f>FACT_ORDERS[[#This Row],[TotalPricePerProduct]]-FACT_ORDERS[[#This Row],[DeliveryCost]]-FACT_ORDERS[[#This Row],[OperationsCost]]</f>
        <v>90.1</v>
      </c>
      <c r="P66" s="73">
        <v>15</v>
      </c>
    </row>
    <row r="67" spans="1:16" x14ac:dyDescent="0.3">
      <c r="A67" s="5">
        <v>66</v>
      </c>
      <c r="B67" s="19" t="s">
        <v>4237</v>
      </c>
      <c r="C67" s="3" t="s">
        <v>2382</v>
      </c>
      <c r="D67" s="3" t="s">
        <v>3169</v>
      </c>
      <c r="E67" s="5">
        <v>7</v>
      </c>
      <c r="F67" s="3" t="s">
        <v>1181</v>
      </c>
      <c r="G67" s="9">
        <v>45324</v>
      </c>
      <c r="H67" s="3" t="s">
        <v>2284</v>
      </c>
      <c r="I67" s="9">
        <v>45324</v>
      </c>
      <c r="J67" s="3">
        <f>_xlfn.XLOOKUP(B67,ORDERS[OrderID],ORDERS[Rating],"Null")</f>
        <v>1</v>
      </c>
      <c r="K67" s="3">
        <f>IF(FACT_ORDERS[[#This Row],[DeliveryDate]]-FACT_ORDERS[[#This Row],[OrderDate]]&lt;=1,1,0)</f>
        <v>1</v>
      </c>
      <c r="L67" s="73">
        <v>15</v>
      </c>
      <c r="M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7" s="73">
        <f>(_xlfn.XLOOKUP(D67,DIM_PRODUCTS[ProductID],DIM_PRODUCTS[HandlingFee]))*FACT_ORDERS[[#This Row],[Quantity]] + FACT_ORDERS[[#This Row],[DeliveryFee]]</f>
        <v>104.25</v>
      </c>
      <c r="O67" s="73">
        <f>FACT_ORDERS[[#This Row],[TotalPricePerProduct]]-FACT_ORDERS[[#This Row],[DeliveryCost]]-FACT_ORDERS[[#This Row],[OperationsCost]]</f>
        <v>77.25</v>
      </c>
      <c r="P67" s="73">
        <v>15</v>
      </c>
    </row>
    <row r="68" spans="1:16" x14ac:dyDescent="0.3">
      <c r="A68" s="5">
        <v>67</v>
      </c>
      <c r="B68" s="19" t="s">
        <v>4238</v>
      </c>
      <c r="C68" s="3" t="s">
        <v>2382</v>
      </c>
      <c r="D68" s="3" t="s">
        <v>3169</v>
      </c>
      <c r="E68" s="5">
        <v>3</v>
      </c>
      <c r="F68" s="3" t="s">
        <v>1538</v>
      </c>
      <c r="G68" s="9">
        <v>45462</v>
      </c>
      <c r="H68" s="3" t="s">
        <v>2284</v>
      </c>
      <c r="I68" s="9">
        <v>45462</v>
      </c>
      <c r="J68" s="3">
        <f>_xlfn.XLOOKUP(B68,ORDERS[OrderID],ORDERS[Rating],"Null")</f>
        <v>4</v>
      </c>
      <c r="K68" s="3">
        <f>IF(FACT_ORDERS[[#This Row],[DeliveryDate]]-FACT_ORDERS[[#This Row],[OrderDate]]&lt;=1,1,0)</f>
        <v>1</v>
      </c>
      <c r="L68" s="73">
        <v>15</v>
      </c>
      <c r="M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8" s="73">
        <f>(_xlfn.XLOOKUP(D68,DIM_PRODUCTS[ProductID],DIM_PRODUCTS[HandlingFee]))*FACT_ORDERS[[#This Row],[Quantity]] + FACT_ORDERS[[#This Row],[DeliveryFee]]</f>
        <v>53.25</v>
      </c>
      <c r="O68" s="73">
        <f>FACT_ORDERS[[#This Row],[TotalPricePerProduct]]-FACT_ORDERS[[#This Row],[DeliveryCost]]-FACT_ORDERS[[#This Row],[OperationsCost]]</f>
        <v>28.25</v>
      </c>
      <c r="P68" s="73">
        <v>10</v>
      </c>
    </row>
    <row r="69" spans="1:16" x14ac:dyDescent="0.3">
      <c r="A69" s="5">
        <v>68</v>
      </c>
      <c r="B69" s="19" t="s">
        <v>4426</v>
      </c>
      <c r="C69" s="3" t="s">
        <v>2449</v>
      </c>
      <c r="D69" s="3" t="s">
        <v>3303</v>
      </c>
      <c r="E69" s="5">
        <v>2</v>
      </c>
      <c r="F69" s="3" t="s">
        <v>1509</v>
      </c>
      <c r="G69" s="9">
        <v>45284</v>
      </c>
      <c r="H69" s="3" t="s">
        <v>2253</v>
      </c>
      <c r="I69" s="9">
        <v>45288</v>
      </c>
      <c r="J69" s="3">
        <f>_xlfn.XLOOKUP(B69,ORDERS[OrderID],ORDERS[Rating],"Null")</f>
        <v>4</v>
      </c>
      <c r="K69" s="3">
        <f>IF(FACT_ORDERS[[#This Row],[DeliveryDate]]-FACT_ORDERS[[#This Row],[OrderDate]]&lt;=1,1,0)</f>
        <v>0</v>
      </c>
      <c r="L69" s="73">
        <v>15</v>
      </c>
      <c r="M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9" s="73">
        <f>(_xlfn.XLOOKUP(D69,DIM_PRODUCTS[ProductID],DIM_PRODUCTS[HandlingFee]))*FACT_ORDERS[[#This Row],[Quantity]] + FACT_ORDERS[[#This Row],[DeliveryFee]]</f>
        <v>37.194000000000003</v>
      </c>
      <c r="O69" s="73">
        <f>FACT_ORDERS[[#This Row],[TotalPricePerProduct]]-FACT_ORDERS[[#This Row],[DeliveryCost]]-FACT_ORDERS[[#This Row],[OperationsCost]]</f>
        <v>8.1940000000000026</v>
      </c>
      <c r="P69" s="73">
        <v>14</v>
      </c>
    </row>
    <row r="70" spans="1:16" x14ac:dyDescent="0.3">
      <c r="A70" s="5">
        <v>69</v>
      </c>
      <c r="B70" s="19" t="s">
        <v>4427</v>
      </c>
      <c r="C70" s="3" t="s">
        <v>2449</v>
      </c>
      <c r="D70" s="3" t="s">
        <v>3303</v>
      </c>
      <c r="E70" s="5">
        <v>12</v>
      </c>
      <c r="F70" s="3" t="s">
        <v>1166</v>
      </c>
      <c r="G70" s="9">
        <v>45372</v>
      </c>
      <c r="H70" s="3" t="s">
        <v>2253</v>
      </c>
      <c r="I70" s="9">
        <v>45372</v>
      </c>
      <c r="J70" s="3">
        <f>_xlfn.XLOOKUP(B70,ORDERS[OrderID],ORDERS[Rating],"Null")</f>
        <v>5</v>
      </c>
      <c r="K70" s="3">
        <f>IF(FACT_ORDERS[[#This Row],[DeliveryDate]]-FACT_ORDERS[[#This Row],[OrderDate]]&lt;=1,1,0)</f>
        <v>1</v>
      </c>
      <c r="L70" s="73">
        <v>15</v>
      </c>
      <c r="M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0" s="73">
        <f>(_xlfn.XLOOKUP(D70,DIM_PRODUCTS[ProductID],DIM_PRODUCTS[HandlingFee]))*FACT_ORDERS[[#This Row],[Quantity]] + FACT_ORDERS[[#This Row],[DeliveryFee]]</f>
        <v>148.16400000000002</v>
      </c>
      <c r="O70" s="73">
        <f>FACT_ORDERS[[#This Row],[TotalPricePerProduct]]-FACT_ORDERS[[#This Row],[DeliveryCost]]-FACT_ORDERS[[#This Row],[OperationsCost]]</f>
        <v>128.16400000000002</v>
      </c>
      <c r="P70" s="73">
        <v>10</v>
      </c>
    </row>
    <row r="71" spans="1:16" x14ac:dyDescent="0.3">
      <c r="A71" s="5">
        <v>70</v>
      </c>
      <c r="B71" s="19" t="s">
        <v>4428</v>
      </c>
      <c r="C71" s="3" t="s">
        <v>2449</v>
      </c>
      <c r="D71" s="3" t="s">
        <v>3303</v>
      </c>
      <c r="E71" s="5">
        <v>9</v>
      </c>
      <c r="F71" s="3" t="s">
        <v>1566</v>
      </c>
      <c r="G71" s="9">
        <v>45431</v>
      </c>
      <c r="H71" s="3" t="s">
        <v>2253</v>
      </c>
      <c r="I71" s="9">
        <v>45431</v>
      </c>
      <c r="J71" s="3">
        <f>_xlfn.XLOOKUP(B71,ORDERS[OrderID],ORDERS[Rating],"Null")</f>
        <v>5</v>
      </c>
      <c r="K71" s="3">
        <f>IF(FACT_ORDERS[[#This Row],[DeliveryDate]]-FACT_ORDERS[[#This Row],[OrderDate]]&lt;=1,1,0)</f>
        <v>1</v>
      </c>
      <c r="L71" s="73">
        <v>15</v>
      </c>
      <c r="M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1" s="73">
        <f>(_xlfn.XLOOKUP(D71,DIM_PRODUCTS[ProductID],DIM_PRODUCTS[HandlingFee]))*FACT_ORDERS[[#This Row],[Quantity]] + FACT_ORDERS[[#This Row],[DeliveryFee]]</f>
        <v>114.87300000000002</v>
      </c>
      <c r="O71" s="73">
        <f>FACT_ORDERS[[#This Row],[TotalPricePerProduct]]-FACT_ORDERS[[#This Row],[DeliveryCost]]-FACT_ORDERS[[#This Row],[OperationsCost]]</f>
        <v>83.873000000000019</v>
      </c>
      <c r="P71" s="73">
        <v>19</v>
      </c>
    </row>
    <row r="72" spans="1:16" x14ac:dyDescent="0.3">
      <c r="A72" s="5">
        <v>71</v>
      </c>
      <c r="B72" s="19" t="s">
        <v>4429</v>
      </c>
      <c r="C72" s="3" t="s">
        <v>2449</v>
      </c>
      <c r="D72" s="3" t="s">
        <v>3303</v>
      </c>
      <c r="E72" s="5">
        <v>3</v>
      </c>
      <c r="F72" s="3" t="s">
        <v>1212</v>
      </c>
      <c r="G72" s="9">
        <v>45283</v>
      </c>
      <c r="H72" s="3" t="s">
        <v>2253</v>
      </c>
      <c r="I72" s="9">
        <v>45283</v>
      </c>
      <c r="J72" s="3">
        <f>_xlfn.XLOOKUP(B72,ORDERS[OrderID],ORDERS[Rating],"Null")</f>
        <v>1</v>
      </c>
      <c r="K72" s="3">
        <f>IF(FACT_ORDERS[[#This Row],[DeliveryDate]]-FACT_ORDERS[[#This Row],[OrderDate]]&lt;=1,1,0)</f>
        <v>1</v>
      </c>
      <c r="L72" s="73">
        <v>15</v>
      </c>
      <c r="M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2" s="73">
        <f>(_xlfn.XLOOKUP(D72,DIM_PRODUCTS[ProductID],DIM_PRODUCTS[HandlingFee]))*FACT_ORDERS[[#This Row],[Quantity]] + FACT_ORDERS[[#This Row],[DeliveryFee]]</f>
        <v>48.291000000000004</v>
      </c>
      <c r="O72" s="73">
        <f>FACT_ORDERS[[#This Row],[TotalPricePerProduct]]-FACT_ORDERS[[#This Row],[DeliveryCost]]-FACT_ORDERS[[#This Row],[OperationsCost]]</f>
        <v>17.291000000000004</v>
      </c>
      <c r="P72" s="73">
        <v>16</v>
      </c>
    </row>
    <row r="73" spans="1:16" x14ac:dyDescent="0.3">
      <c r="A73" s="5">
        <v>72</v>
      </c>
      <c r="B73" s="19" t="s">
        <v>4169</v>
      </c>
      <c r="C73" s="3" t="s">
        <v>2355</v>
      </c>
      <c r="D73" s="3" t="s">
        <v>3112</v>
      </c>
      <c r="E73" s="5">
        <v>6</v>
      </c>
      <c r="F73" s="3" t="s">
        <v>1572</v>
      </c>
      <c r="G73" s="9">
        <v>45485</v>
      </c>
      <c r="H73" s="3" t="s">
        <v>2224</v>
      </c>
      <c r="I73" s="9">
        <v>45485</v>
      </c>
      <c r="J73" s="3">
        <f>_xlfn.XLOOKUP(B73,ORDERS[OrderID],ORDERS[Rating],"Null")</f>
        <v>5</v>
      </c>
      <c r="K73" s="3">
        <f>IF(FACT_ORDERS[[#This Row],[DeliveryDate]]-FACT_ORDERS[[#This Row],[OrderDate]]&lt;=1,1,0)</f>
        <v>1</v>
      </c>
      <c r="L73" s="73">
        <v>15</v>
      </c>
      <c r="M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3" s="73">
        <f>(_xlfn.XLOOKUP(D73,DIM_PRODUCTS[ProductID],DIM_PRODUCTS[HandlingFee]))*FACT_ORDERS[[#This Row],[Quantity]] + FACT_ORDERS[[#This Row],[DeliveryFee]]</f>
        <v>67.5</v>
      </c>
      <c r="O73" s="73">
        <f>FACT_ORDERS[[#This Row],[TotalPricePerProduct]]-FACT_ORDERS[[#This Row],[DeliveryCost]]-FACT_ORDERS[[#This Row],[OperationsCost]]</f>
        <v>39.5</v>
      </c>
      <c r="P73" s="73">
        <v>16</v>
      </c>
    </row>
    <row r="74" spans="1:16" x14ac:dyDescent="0.3">
      <c r="A74" s="5">
        <v>73</v>
      </c>
      <c r="B74" s="19" t="s">
        <v>4170</v>
      </c>
      <c r="C74" s="3" t="s">
        <v>2355</v>
      </c>
      <c r="D74" s="3" t="s">
        <v>3112</v>
      </c>
      <c r="E74" s="5">
        <v>4</v>
      </c>
      <c r="F74" s="3" t="s">
        <v>1486</v>
      </c>
      <c r="G74" s="9">
        <v>45370</v>
      </c>
      <c r="H74" s="3" t="s">
        <v>2224</v>
      </c>
      <c r="I74" s="9">
        <v>45371</v>
      </c>
      <c r="J74" s="3">
        <f>_xlfn.XLOOKUP(B74,ORDERS[OrderID],ORDERS[Rating],"Null")</f>
        <v>3</v>
      </c>
      <c r="K74" s="3">
        <f>IF(FACT_ORDERS[[#This Row],[DeliveryDate]]-FACT_ORDERS[[#This Row],[OrderDate]]&lt;=1,1,0)</f>
        <v>1</v>
      </c>
      <c r="L74" s="73">
        <v>15</v>
      </c>
      <c r="M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4" s="73">
        <f>(_xlfn.XLOOKUP(D74,DIM_PRODUCTS[ProductID],DIM_PRODUCTS[HandlingFee]))*FACT_ORDERS[[#This Row],[Quantity]] + FACT_ORDERS[[#This Row],[DeliveryFee]]</f>
        <v>50</v>
      </c>
      <c r="O74" s="73">
        <f>FACT_ORDERS[[#This Row],[TotalPricePerProduct]]-FACT_ORDERS[[#This Row],[DeliveryCost]]-FACT_ORDERS[[#This Row],[OperationsCost]]</f>
        <v>16</v>
      </c>
      <c r="P74" s="73">
        <v>19</v>
      </c>
    </row>
    <row r="75" spans="1:16" x14ac:dyDescent="0.3">
      <c r="A75" s="5">
        <v>74</v>
      </c>
      <c r="B75" s="19" t="s">
        <v>4242</v>
      </c>
      <c r="C75" s="3" t="s">
        <v>2385</v>
      </c>
      <c r="D75" s="3" t="s">
        <v>3175</v>
      </c>
      <c r="E75" s="5">
        <v>10</v>
      </c>
      <c r="F75" s="3" t="s">
        <v>1196</v>
      </c>
      <c r="G75" s="9">
        <v>45283</v>
      </c>
      <c r="H75" s="3" t="s">
        <v>2160</v>
      </c>
      <c r="I75" s="9">
        <v>45286</v>
      </c>
      <c r="J75" s="3">
        <f>_xlfn.XLOOKUP(B75,ORDERS[OrderID],ORDERS[Rating],"Null")</f>
        <v>3</v>
      </c>
      <c r="K75" s="3">
        <f>IF(FACT_ORDERS[[#This Row],[DeliveryDate]]-FACT_ORDERS[[#This Row],[OrderDate]]&lt;=1,1,0)</f>
        <v>0</v>
      </c>
      <c r="L75" s="73">
        <v>15</v>
      </c>
      <c r="M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5" s="73">
        <f>(_xlfn.XLOOKUP(D75,DIM_PRODUCTS[ProductID],DIM_PRODUCTS[HandlingFee]))*FACT_ORDERS[[#This Row],[Quantity]] + FACT_ORDERS[[#This Row],[DeliveryFee]]</f>
        <v>112.5</v>
      </c>
      <c r="O75" s="73">
        <f>FACT_ORDERS[[#This Row],[TotalPricePerProduct]]-FACT_ORDERS[[#This Row],[DeliveryCost]]-FACT_ORDERS[[#This Row],[OperationsCost]]</f>
        <v>82.5</v>
      </c>
      <c r="P75" s="73">
        <v>18</v>
      </c>
    </row>
    <row r="76" spans="1:16" x14ac:dyDescent="0.3">
      <c r="A76" s="5">
        <v>75</v>
      </c>
      <c r="B76" s="19">
        <v>28720</v>
      </c>
      <c r="C76" s="3" t="s">
        <v>2493</v>
      </c>
      <c r="D76" s="3" t="s">
        <v>3391</v>
      </c>
      <c r="E76" s="5">
        <v>9</v>
      </c>
      <c r="F76" s="3" t="s">
        <v>1298</v>
      </c>
      <c r="G76" s="9">
        <v>45158</v>
      </c>
      <c r="H76" s="3" t="s">
        <v>2218</v>
      </c>
      <c r="I76" s="9">
        <v>45158</v>
      </c>
      <c r="J76" s="3">
        <f>_xlfn.XLOOKUP(B76,ORDERS[OrderID],ORDERS[Rating],"Null")</f>
        <v>5</v>
      </c>
      <c r="K76" s="3">
        <f>IF(FACT_ORDERS[[#This Row],[DeliveryDate]]-FACT_ORDERS[[#This Row],[OrderDate]]&lt;=1,1,0)</f>
        <v>1</v>
      </c>
      <c r="L76" s="73">
        <v>15</v>
      </c>
      <c r="M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6" s="73">
        <f>(_xlfn.XLOOKUP(D76,DIM_PRODUCTS[ProductID],DIM_PRODUCTS[HandlingFee]))*FACT_ORDERS[[#This Row],[Quantity]] + FACT_ORDERS[[#This Row],[DeliveryFee]]</f>
        <v>96.621000000000009</v>
      </c>
      <c r="O76" s="73">
        <f>FACT_ORDERS[[#This Row],[TotalPricePerProduct]]-FACT_ORDERS[[#This Row],[DeliveryCost]]-FACT_ORDERS[[#This Row],[OperationsCost]]</f>
        <v>70.621000000000009</v>
      </c>
      <c r="P76" s="73">
        <v>14</v>
      </c>
    </row>
    <row r="77" spans="1:16" x14ac:dyDescent="0.3">
      <c r="A77" s="5">
        <v>76</v>
      </c>
      <c r="B77" s="19" t="s">
        <v>4175</v>
      </c>
      <c r="C77" s="3" t="s">
        <v>2743</v>
      </c>
      <c r="D77" s="3" t="s">
        <v>3891</v>
      </c>
      <c r="E77" s="5">
        <v>3</v>
      </c>
      <c r="F77" s="3" t="s">
        <v>1528</v>
      </c>
      <c r="G77" s="9">
        <v>45238</v>
      </c>
      <c r="H77" s="3" t="s">
        <v>2163</v>
      </c>
      <c r="I77" s="9">
        <v>45241</v>
      </c>
      <c r="J77" s="3">
        <f>_xlfn.XLOOKUP(B77,ORDERS[OrderID],ORDERS[Rating],"Null")</f>
        <v>1</v>
      </c>
      <c r="K77" s="3">
        <f>IF(FACT_ORDERS[[#This Row],[DeliveryDate]]-FACT_ORDERS[[#This Row],[OrderDate]]&lt;=1,1,0)</f>
        <v>0</v>
      </c>
      <c r="L77" s="73">
        <v>4.0909090909090908</v>
      </c>
      <c r="M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2.7272727272727271</v>
      </c>
      <c r="N77" s="73">
        <f>(_xlfn.XLOOKUP(D77,DIM_PRODUCTS[ProductID],DIM_PRODUCTS[HandlingFee]))*FACT_ORDERS[[#This Row],[Quantity]] + FACT_ORDERS[[#This Row],[DeliveryFee]]</f>
        <v>20.140909090909091</v>
      </c>
      <c r="O77" s="73">
        <f>FACT_ORDERS[[#This Row],[TotalPricePerProduct]]-FACT_ORDERS[[#This Row],[DeliveryCost]]-FACT_ORDERS[[#This Row],[OperationsCost]]</f>
        <v>1.413636363636364</v>
      </c>
      <c r="P77" s="73">
        <v>16</v>
      </c>
    </row>
    <row r="78" spans="1:16" x14ac:dyDescent="0.3">
      <c r="A78" s="5">
        <v>77</v>
      </c>
      <c r="B78" s="19" t="s">
        <v>4176</v>
      </c>
      <c r="C78" s="3" t="s">
        <v>2743</v>
      </c>
      <c r="D78" s="3" t="s">
        <v>3891</v>
      </c>
      <c r="E78" s="5">
        <v>6</v>
      </c>
      <c r="F78" s="3" t="s">
        <v>1434</v>
      </c>
      <c r="G78" s="9">
        <v>45224</v>
      </c>
      <c r="H78" s="3" t="s">
        <v>2163</v>
      </c>
      <c r="I78" s="9">
        <v>45224</v>
      </c>
      <c r="J78" s="3">
        <f>_xlfn.XLOOKUP(B78,ORDERS[OrderID],ORDERS[Rating],"Null")</f>
        <v>5</v>
      </c>
      <c r="K78" s="3">
        <f>IF(FACT_ORDERS[[#This Row],[DeliveryDate]]-FACT_ORDERS[[#This Row],[OrderDate]]&lt;=1,1,0)</f>
        <v>1</v>
      </c>
      <c r="L78" s="73">
        <v>10</v>
      </c>
      <c r="M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</v>
      </c>
      <c r="N78" s="73">
        <f>(_xlfn.XLOOKUP(D78,DIM_PRODUCTS[ProductID],DIM_PRODUCTS[HandlingFee]))*FACT_ORDERS[[#This Row],[Quantity]] + FACT_ORDERS[[#This Row],[DeliveryFee]]</f>
        <v>42.1</v>
      </c>
      <c r="O78" s="73">
        <f>FACT_ORDERS[[#This Row],[TotalPricePerProduct]]-FACT_ORDERS[[#This Row],[DeliveryCost]]-FACT_ORDERS[[#This Row],[OperationsCost]]</f>
        <v>17.100000000000001</v>
      </c>
      <c r="P78" s="73">
        <v>17</v>
      </c>
    </row>
    <row r="79" spans="1:16" x14ac:dyDescent="0.3">
      <c r="A79" s="5">
        <v>78</v>
      </c>
      <c r="B79" s="19" t="s">
        <v>4177</v>
      </c>
      <c r="C79" s="3" t="s">
        <v>2743</v>
      </c>
      <c r="D79" s="3" t="s">
        <v>3891</v>
      </c>
      <c r="E79" s="5">
        <v>6</v>
      </c>
      <c r="F79" s="3" t="s">
        <v>1485</v>
      </c>
      <c r="G79" s="9">
        <v>45200</v>
      </c>
      <c r="H79" s="3" t="s">
        <v>2163</v>
      </c>
      <c r="I79" s="9">
        <v>45201</v>
      </c>
      <c r="J79" s="3">
        <f>_xlfn.XLOOKUP(B79,ORDERS[OrderID],ORDERS[Rating],"Null")</f>
        <v>2</v>
      </c>
      <c r="K79" s="3">
        <f>IF(FACT_ORDERS[[#This Row],[DeliveryDate]]-FACT_ORDERS[[#This Row],[OrderDate]]&lt;=1,1,0)</f>
        <v>1</v>
      </c>
      <c r="L79" s="73">
        <v>12.857142857142856</v>
      </c>
      <c r="M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10.285714285714285</v>
      </c>
      <c r="N79" s="73">
        <f>(_xlfn.XLOOKUP(D79,DIM_PRODUCTS[ProductID],DIM_PRODUCTS[HandlingFee]))*FACT_ORDERS[[#This Row],[Quantity]] + FACT_ORDERS[[#This Row],[DeliveryFee]]</f>
        <v>44.957142857142856</v>
      </c>
      <c r="O79" s="73">
        <f>FACT_ORDERS[[#This Row],[TotalPricePerProduct]]-FACT_ORDERS[[#This Row],[DeliveryCost]]-FACT_ORDERS[[#This Row],[OperationsCost]]</f>
        <v>15.671428571428571</v>
      </c>
      <c r="P79" s="73">
        <v>19</v>
      </c>
    </row>
    <row r="80" spans="1:16" x14ac:dyDescent="0.3">
      <c r="A80" s="5">
        <v>79</v>
      </c>
      <c r="B80" s="19" t="s">
        <v>4178</v>
      </c>
      <c r="C80" s="3" t="s">
        <v>2743</v>
      </c>
      <c r="D80" s="3" t="s">
        <v>3891</v>
      </c>
      <c r="E80" s="5">
        <v>5</v>
      </c>
      <c r="F80" s="3" t="s">
        <v>1364</v>
      </c>
      <c r="G80" s="9">
        <v>45300</v>
      </c>
      <c r="H80" s="3" t="s">
        <v>2163</v>
      </c>
      <c r="I80" s="9">
        <v>45303</v>
      </c>
      <c r="J80" s="3">
        <f>_xlfn.XLOOKUP(B80,ORDERS[OrderID],ORDERS[Rating],"Null")</f>
        <v>5</v>
      </c>
      <c r="K80" s="3">
        <f>IF(FACT_ORDERS[[#This Row],[DeliveryDate]]-FACT_ORDERS[[#This Row],[OrderDate]]&lt;=1,1,0)</f>
        <v>0</v>
      </c>
      <c r="L80" s="73">
        <v>10.714285714285715</v>
      </c>
      <c r="M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8.5714285714285712</v>
      </c>
      <c r="N80" s="73">
        <f>(_xlfn.XLOOKUP(D80,DIM_PRODUCTS[ProductID],DIM_PRODUCTS[HandlingFee]))*FACT_ORDERS[[#This Row],[Quantity]] + FACT_ORDERS[[#This Row],[DeliveryFee]]</f>
        <v>37.464285714285722</v>
      </c>
      <c r="O80" s="73">
        <f>FACT_ORDERS[[#This Row],[TotalPricePerProduct]]-FACT_ORDERS[[#This Row],[DeliveryCost]]-FACT_ORDERS[[#This Row],[OperationsCost]]</f>
        <v>10.892857142857153</v>
      </c>
      <c r="P80" s="73">
        <v>18</v>
      </c>
    </row>
    <row r="81" spans="1:16" x14ac:dyDescent="0.3">
      <c r="A81" s="5">
        <v>80</v>
      </c>
      <c r="B81" s="19" t="s">
        <v>4559</v>
      </c>
      <c r="C81" s="3" t="s">
        <v>2521</v>
      </c>
      <c r="D81" s="3" t="s">
        <v>3447</v>
      </c>
      <c r="E81" s="5">
        <v>6</v>
      </c>
      <c r="F81" s="3" t="s">
        <v>1608</v>
      </c>
      <c r="G81" s="9">
        <v>45176</v>
      </c>
      <c r="H81" s="3" t="s">
        <v>2325</v>
      </c>
      <c r="I81" s="9">
        <v>45176</v>
      </c>
      <c r="J81" s="3">
        <f>_xlfn.XLOOKUP(B81,ORDERS[OrderID],ORDERS[Rating],"Null")</f>
        <v>5</v>
      </c>
      <c r="K81" s="3">
        <f>IF(FACT_ORDERS[[#This Row],[DeliveryDate]]-FACT_ORDERS[[#This Row],[OrderDate]]&lt;=1,1,0)</f>
        <v>1</v>
      </c>
      <c r="L81" s="73">
        <v>15</v>
      </c>
      <c r="M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1" s="73">
        <f>(_xlfn.XLOOKUP(D81,DIM_PRODUCTS[ProductID],DIM_PRODUCTS[HandlingFee]))*FACT_ORDERS[[#This Row],[Quantity]] + FACT_ORDERS[[#This Row],[DeliveryFee]]</f>
        <v>47.1</v>
      </c>
      <c r="O81" s="73">
        <f>FACT_ORDERS[[#This Row],[TotalPricePerProduct]]-FACT_ORDERS[[#This Row],[DeliveryCost]]-FACT_ORDERS[[#This Row],[OperationsCost]]</f>
        <v>27.1</v>
      </c>
      <c r="P81" s="73">
        <v>8</v>
      </c>
    </row>
    <row r="82" spans="1:16" x14ac:dyDescent="0.3">
      <c r="A82" s="5">
        <v>81</v>
      </c>
      <c r="B82" s="19" t="s">
        <v>4560</v>
      </c>
      <c r="C82" s="3" t="s">
        <v>2521</v>
      </c>
      <c r="D82" s="3" t="s">
        <v>3447</v>
      </c>
      <c r="E82" s="5">
        <v>3</v>
      </c>
      <c r="F82" s="3" t="s">
        <v>1448</v>
      </c>
      <c r="G82" s="9">
        <v>45249</v>
      </c>
      <c r="H82" s="3" t="s">
        <v>2325</v>
      </c>
      <c r="I82" s="9">
        <v>45249</v>
      </c>
      <c r="J82" s="3">
        <f>_xlfn.XLOOKUP(B82,ORDERS[OrderID],ORDERS[Rating],"Null")</f>
        <v>5</v>
      </c>
      <c r="K82" s="3">
        <f>IF(FACT_ORDERS[[#This Row],[DeliveryDate]]-FACT_ORDERS[[#This Row],[OrderDate]]&lt;=1,1,0)</f>
        <v>1</v>
      </c>
      <c r="L82" s="73">
        <v>15</v>
      </c>
      <c r="M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2" s="73">
        <f>(_xlfn.XLOOKUP(D82,DIM_PRODUCTS[ProductID],DIM_PRODUCTS[HandlingFee]))*FACT_ORDERS[[#This Row],[Quantity]] + FACT_ORDERS[[#This Row],[DeliveryFee]]</f>
        <v>31.05</v>
      </c>
      <c r="O82" s="73">
        <f>FACT_ORDERS[[#This Row],[TotalPricePerProduct]]-FACT_ORDERS[[#This Row],[DeliveryCost]]-FACT_ORDERS[[#This Row],[OperationsCost]]</f>
        <v>10.050000000000001</v>
      </c>
      <c r="P82" s="73">
        <v>6</v>
      </c>
    </row>
    <row r="83" spans="1:16" x14ac:dyDescent="0.3">
      <c r="A83" s="5">
        <v>82</v>
      </c>
      <c r="B83" s="19" t="s">
        <v>4561</v>
      </c>
      <c r="C83" s="3" t="s">
        <v>2521</v>
      </c>
      <c r="D83" s="3" t="s">
        <v>3447</v>
      </c>
      <c r="E83" s="5">
        <v>11</v>
      </c>
      <c r="F83" s="3" t="s">
        <v>1579</v>
      </c>
      <c r="G83" s="9">
        <v>45198</v>
      </c>
      <c r="H83" s="3" t="s">
        <v>2325</v>
      </c>
      <c r="I83" s="9">
        <v>45198</v>
      </c>
      <c r="J83" s="3">
        <f>_xlfn.XLOOKUP(B83,ORDERS[OrderID],ORDERS[Rating],"Null")</f>
        <v>5</v>
      </c>
      <c r="K83" s="3">
        <f>IF(FACT_ORDERS[[#This Row],[DeliveryDate]]-FACT_ORDERS[[#This Row],[OrderDate]]&lt;=1,1,0)</f>
        <v>1</v>
      </c>
      <c r="L83" s="73">
        <v>15</v>
      </c>
      <c r="M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3" s="73">
        <f>(_xlfn.XLOOKUP(D83,DIM_PRODUCTS[ProductID],DIM_PRODUCTS[HandlingFee]))*FACT_ORDERS[[#This Row],[Quantity]] + FACT_ORDERS[[#This Row],[DeliveryFee]]</f>
        <v>73.850000000000009</v>
      </c>
      <c r="O83" s="73">
        <f>FACT_ORDERS[[#This Row],[TotalPricePerProduct]]-FACT_ORDERS[[#This Row],[DeliveryCost]]-FACT_ORDERS[[#This Row],[OperationsCost]]</f>
        <v>44.850000000000009</v>
      </c>
      <c r="P83" s="73">
        <v>19</v>
      </c>
    </row>
    <row r="84" spans="1:16" x14ac:dyDescent="0.3">
      <c r="A84" s="5">
        <v>83</v>
      </c>
      <c r="B84" s="19" t="s">
        <v>4562</v>
      </c>
      <c r="C84" s="3" t="s">
        <v>2521</v>
      </c>
      <c r="D84" s="3" t="s">
        <v>3447</v>
      </c>
      <c r="E84" s="5">
        <v>7</v>
      </c>
      <c r="F84" s="3" t="s">
        <v>1386</v>
      </c>
      <c r="G84" s="9">
        <v>45375</v>
      </c>
      <c r="H84" s="3" t="s">
        <v>2325</v>
      </c>
      <c r="I84" s="9">
        <v>45375</v>
      </c>
      <c r="J84" s="3">
        <f>_xlfn.XLOOKUP(B84,ORDERS[OrderID],ORDERS[Rating],"Null")</f>
        <v>5</v>
      </c>
      <c r="K84" s="3">
        <f>IF(FACT_ORDERS[[#This Row],[DeliveryDate]]-FACT_ORDERS[[#This Row],[OrderDate]]&lt;=1,1,0)</f>
        <v>1</v>
      </c>
      <c r="L84" s="73">
        <v>15</v>
      </c>
      <c r="M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4" s="73">
        <f>(_xlfn.XLOOKUP(D84,DIM_PRODUCTS[ProductID],DIM_PRODUCTS[HandlingFee]))*FACT_ORDERS[[#This Row],[Quantity]] + FACT_ORDERS[[#This Row],[DeliveryFee]]</f>
        <v>52.45</v>
      </c>
      <c r="O84" s="73">
        <f>FACT_ORDERS[[#This Row],[TotalPricePerProduct]]-FACT_ORDERS[[#This Row],[DeliveryCost]]-FACT_ORDERS[[#This Row],[OperationsCost]]</f>
        <v>22.450000000000003</v>
      </c>
      <c r="P84" s="73">
        <v>18</v>
      </c>
    </row>
    <row r="85" spans="1:16" x14ac:dyDescent="0.3">
      <c r="A85" s="5">
        <v>84</v>
      </c>
      <c r="B85" s="19" t="s">
        <v>4563</v>
      </c>
      <c r="C85" s="3" t="s">
        <v>2521</v>
      </c>
      <c r="D85" s="3" t="s">
        <v>3447</v>
      </c>
      <c r="E85" s="5">
        <v>10</v>
      </c>
      <c r="F85" s="3" t="s">
        <v>1344</v>
      </c>
      <c r="G85" s="9">
        <v>45399</v>
      </c>
      <c r="H85" s="3" t="s">
        <v>2325</v>
      </c>
      <c r="I85" s="9">
        <v>45399</v>
      </c>
      <c r="J85" s="3">
        <f>_xlfn.XLOOKUP(B85,ORDERS[OrderID],ORDERS[Rating],"Null")</f>
        <v>5</v>
      </c>
      <c r="K85" s="3">
        <f>IF(FACT_ORDERS[[#This Row],[DeliveryDate]]-FACT_ORDERS[[#This Row],[OrderDate]]&lt;=1,1,0)</f>
        <v>1</v>
      </c>
      <c r="L85" s="73">
        <v>15</v>
      </c>
      <c r="M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5" s="73">
        <f>(_xlfn.XLOOKUP(D85,DIM_PRODUCTS[ProductID],DIM_PRODUCTS[HandlingFee]))*FACT_ORDERS[[#This Row],[Quantity]] + FACT_ORDERS[[#This Row],[DeliveryFee]]</f>
        <v>68.5</v>
      </c>
      <c r="O85" s="73">
        <f>FACT_ORDERS[[#This Row],[TotalPricePerProduct]]-FACT_ORDERS[[#This Row],[DeliveryCost]]-FACT_ORDERS[[#This Row],[OperationsCost]]</f>
        <v>37.5</v>
      </c>
      <c r="P85" s="73">
        <v>19</v>
      </c>
    </row>
    <row r="86" spans="1:16" x14ac:dyDescent="0.3">
      <c r="A86" s="5">
        <v>85</v>
      </c>
      <c r="B86" s="19" t="s">
        <v>4263</v>
      </c>
      <c r="C86" s="3" t="s">
        <v>2400</v>
      </c>
      <c r="D86" s="3" t="s">
        <v>3205</v>
      </c>
      <c r="E86" s="5">
        <v>2</v>
      </c>
      <c r="F86" s="3" t="s">
        <v>1512</v>
      </c>
      <c r="G86" s="9">
        <v>45335</v>
      </c>
      <c r="H86" s="3" t="s">
        <v>2193</v>
      </c>
      <c r="I86" s="9">
        <v>45335</v>
      </c>
      <c r="J86" s="3">
        <f>_xlfn.XLOOKUP(B86,ORDERS[OrderID],ORDERS[Rating],"Null")</f>
        <v>3</v>
      </c>
      <c r="K86" s="3">
        <f>IF(FACT_ORDERS[[#This Row],[DeliveryDate]]-FACT_ORDERS[[#This Row],[OrderDate]]&lt;=1,1,0)</f>
        <v>1</v>
      </c>
      <c r="L86" s="73">
        <v>15</v>
      </c>
      <c r="M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6" s="73">
        <f>(_xlfn.XLOOKUP(D86,DIM_PRODUCTS[ProductID],DIM_PRODUCTS[HandlingFee]))*FACT_ORDERS[[#This Row],[Quantity]] + FACT_ORDERS[[#This Row],[DeliveryFee]]</f>
        <v>39.1</v>
      </c>
      <c r="O86" s="73">
        <f>FACT_ORDERS[[#This Row],[TotalPricePerProduct]]-FACT_ORDERS[[#This Row],[DeliveryCost]]-FACT_ORDERS[[#This Row],[OperationsCost]]</f>
        <v>17.100000000000001</v>
      </c>
      <c r="P86" s="73">
        <v>7</v>
      </c>
    </row>
    <row r="87" spans="1:16" x14ac:dyDescent="0.3">
      <c r="A87" s="5">
        <v>86</v>
      </c>
      <c r="B87" s="19" t="s">
        <v>4409</v>
      </c>
      <c r="C87" s="3" t="s">
        <v>2433</v>
      </c>
      <c r="D87" s="3" t="s">
        <v>3271</v>
      </c>
      <c r="E87" s="5">
        <v>8</v>
      </c>
      <c r="F87" s="3" t="s">
        <v>1479</v>
      </c>
      <c r="G87" s="9">
        <v>45331</v>
      </c>
      <c r="H87" s="3" t="s">
        <v>2218</v>
      </c>
      <c r="I87" s="9">
        <v>45335</v>
      </c>
      <c r="J87" s="3">
        <f>_xlfn.XLOOKUP(B87,ORDERS[OrderID],ORDERS[Rating],"Null")</f>
        <v>4</v>
      </c>
      <c r="K87" s="3">
        <f>IF(FACT_ORDERS[[#This Row],[DeliveryDate]]-FACT_ORDERS[[#This Row],[OrderDate]]&lt;=1,1,0)</f>
        <v>0</v>
      </c>
      <c r="L87" s="73">
        <v>15</v>
      </c>
      <c r="M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7" s="73">
        <f>(_xlfn.XLOOKUP(D87,DIM_PRODUCTS[ProductID],DIM_PRODUCTS[HandlingFee]))*FACT_ORDERS[[#This Row],[Quantity]] + FACT_ORDERS[[#This Row],[DeliveryFee]]</f>
        <v>123.80000000000001</v>
      </c>
      <c r="O87" s="73">
        <f>FACT_ORDERS[[#This Row],[TotalPricePerProduct]]-FACT_ORDERS[[#This Row],[DeliveryCost]]-FACT_ORDERS[[#This Row],[OperationsCost]]</f>
        <v>92.800000000000011</v>
      </c>
      <c r="P87" s="73">
        <v>19</v>
      </c>
    </row>
    <row r="88" spans="1:16" x14ac:dyDescent="0.3">
      <c r="A88" s="5">
        <v>87</v>
      </c>
      <c r="B88" s="19" t="s">
        <v>4430</v>
      </c>
      <c r="C88" s="3" t="s">
        <v>2450</v>
      </c>
      <c r="D88" s="3" t="s">
        <v>3305</v>
      </c>
      <c r="E88" s="5">
        <v>8</v>
      </c>
      <c r="F88" s="3" t="s">
        <v>1526</v>
      </c>
      <c r="G88" s="9">
        <v>45417</v>
      </c>
      <c r="H88" s="3" t="s">
        <v>2151</v>
      </c>
      <c r="I88" s="9">
        <v>45421</v>
      </c>
      <c r="J88" s="3">
        <f>_xlfn.XLOOKUP(B88,ORDERS[OrderID],ORDERS[Rating],"Null")</f>
        <v>1</v>
      </c>
      <c r="K88" s="3">
        <f>IF(FACT_ORDERS[[#This Row],[DeliveryDate]]-FACT_ORDERS[[#This Row],[OrderDate]]&lt;=1,1,0)</f>
        <v>0</v>
      </c>
      <c r="L88" s="73">
        <v>15</v>
      </c>
      <c r="M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8" s="73">
        <f>(_xlfn.XLOOKUP(D88,DIM_PRODUCTS[ProductID],DIM_PRODUCTS[HandlingFee]))*FACT_ORDERS[[#This Row],[Quantity]] + FACT_ORDERS[[#This Row],[DeliveryFee]]</f>
        <v>96.38</v>
      </c>
      <c r="O88" s="73">
        <f>FACT_ORDERS[[#This Row],[TotalPricePerProduct]]-FACT_ORDERS[[#This Row],[DeliveryCost]]-FACT_ORDERS[[#This Row],[OperationsCost]]</f>
        <v>67.38</v>
      </c>
      <c r="P88" s="73">
        <v>17</v>
      </c>
    </row>
    <row r="89" spans="1:16" x14ac:dyDescent="0.3">
      <c r="A89" s="5">
        <v>88</v>
      </c>
      <c r="B89" s="19">
        <v>97067</v>
      </c>
      <c r="C89" s="3" t="s">
        <v>2476</v>
      </c>
      <c r="D89" s="3" t="s">
        <v>3357</v>
      </c>
      <c r="E89" s="5">
        <v>12</v>
      </c>
      <c r="F89" s="3" t="s">
        <v>1363</v>
      </c>
      <c r="G89" s="9">
        <v>45484</v>
      </c>
      <c r="H89" s="3" t="s">
        <v>2325</v>
      </c>
      <c r="I89" s="9">
        <v>45484</v>
      </c>
      <c r="J89" s="3">
        <f>_xlfn.XLOOKUP(B89,ORDERS[OrderID],ORDERS[Rating],"Null")</f>
        <v>4</v>
      </c>
      <c r="K89" s="3">
        <f>IF(FACT_ORDERS[[#This Row],[DeliveryDate]]-FACT_ORDERS[[#This Row],[OrderDate]]&lt;=1,1,0)</f>
        <v>1</v>
      </c>
      <c r="L89" s="73">
        <v>15</v>
      </c>
      <c r="M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9" s="73">
        <f>(_xlfn.XLOOKUP(D89,DIM_PRODUCTS[ProductID],DIM_PRODUCTS[HandlingFee]))*FACT_ORDERS[[#This Row],[Quantity]] + FACT_ORDERS[[#This Row],[DeliveryFee]]</f>
        <v>182.328</v>
      </c>
      <c r="O89" s="73">
        <f>FACT_ORDERS[[#This Row],[TotalPricePerProduct]]-FACT_ORDERS[[#This Row],[DeliveryCost]]-FACT_ORDERS[[#This Row],[OperationsCost]]</f>
        <v>161.328</v>
      </c>
      <c r="P89" s="73">
        <v>11</v>
      </c>
    </row>
    <row r="90" spans="1:16" x14ac:dyDescent="0.3">
      <c r="A90" s="5">
        <v>89</v>
      </c>
      <c r="B90" s="19">
        <v>88595</v>
      </c>
      <c r="C90" s="3" t="s">
        <v>2476</v>
      </c>
      <c r="D90" s="3" t="s">
        <v>3357</v>
      </c>
      <c r="E90" s="5">
        <v>10</v>
      </c>
      <c r="F90" s="3" t="s">
        <v>1181</v>
      </c>
      <c r="G90" s="9">
        <v>45308</v>
      </c>
      <c r="H90" s="3" t="s">
        <v>2325</v>
      </c>
      <c r="I90" s="9">
        <v>45308</v>
      </c>
      <c r="J90" s="3">
        <f>_xlfn.XLOOKUP(B90,ORDERS[OrderID],ORDERS[Rating],"Null")</f>
        <v>4</v>
      </c>
      <c r="K90" s="3">
        <f>IF(FACT_ORDERS[[#This Row],[DeliveryDate]]-FACT_ORDERS[[#This Row],[OrderDate]]&lt;=1,1,0)</f>
        <v>1</v>
      </c>
      <c r="L90" s="73">
        <v>15</v>
      </c>
      <c r="M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0" s="73">
        <f>(_xlfn.XLOOKUP(D90,DIM_PRODUCTS[ProductID],DIM_PRODUCTS[HandlingFee]))*FACT_ORDERS[[#This Row],[Quantity]] + FACT_ORDERS[[#This Row],[DeliveryFee]]</f>
        <v>154.44</v>
      </c>
      <c r="O90" s="73">
        <f>FACT_ORDERS[[#This Row],[TotalPricePerProduct]]-FACT_ORDERS[[#This Row],[DeliveryCost]]-FACT_ORDERS[[#This Row],[OperationsCost]]</f>
        <v>124.44</v>
      </c>
      <c r="P90" s="73">
        <v>18</v>
      </c>
    </row>
    <row r="91" spans="1:16" x14ac:dyDescent="0.3">
      <c r="A91" s="5">
        <v>90</v>
      </c>
      <c r="B91" s="19">
        <v>78049</v>
      </c>
      <c r="C91" s="3" t="s">
        <v>2476</v>
      </c>
      <c r="D91" s="3" t="s">
        <v>3357</v>
      </c>
      <c r="E91" s="5">
        <v>5</v>
      </c>
      <c r="F91" s="3" t="s">
        <v>1199</v>
      </c>
      <c r="G91" s="9">
        <v>45153</v>
      </c>
      <c r="H91" s="3" t="s">
        <v>2325</v>
      </c>
      <c r="I91" s="9">
        <v>45153</v>
      </c>
      <c r="J91" s="3">
        <f>_xlfn.XLOOKUP(B91,ORDERS[OrderID],ORDERS[Rating],"Null")</f>
        <v>5</v>
      </c>
      <c r="K91" s="3">
        <f>IF(FACT_ORDERS[[#This Row],[DeliveryDate]]-FACT_ORDERS[[#This Row],[OrderDate]]&lt;=1,1,0)</f>
        <v>1</v>
      </c>
      <c r="L91" s="73">
        <v>15</v>
      </c>
      <c r="M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1" s="73">
        <f>(_xlfn.XLOOKUP(D91,DIM_PRODUCTS[ProductID],DIM_PRODUCTS[HandlingFee]))*FACT_ORDERS[[#This Row],[Quantity]] + FACT_ORDERS[[#This Row],[DeliveryFee]]</f>
        <v>84.72</v>
      </c>
      <c r="O91" s="73">
        <f>FACT_ORDERS[[#This Row],[TotalPricePerProduct]]-FACT_ORDERS[[#This Row],[DeliveryCost]]-FACT_ORDERS[[#This Row],[OperationsCost]]</f>
        <v>58.72</v>
      </c>
      <c r="P91" s="73">
        <v>14</v>
      </c>
    </row>
    <row r="92" spans="1:16" x14ac:dyDescent="0.3">
      <c r="A92" s="5">
        <v>91</v>
      </c>
      <c r="B92" s="19">
        <v>40665</v>
      </c>
      <c r="C92" s="3" t="s">
        <v>2476</v>
      </c>
      <c r="D92" s="3" t="s">
        <v>3357</v>
      </c>
      <c r="E92" s="5">
        <v>9</v>
      </c>
      <c r="F92" s="3" t="s">
        <v>1152</v>
      </c>
      <c r="G92" s="9">
        <v>45374</v>
      </c>
      <c r="H92" s="3" t="s">
        <v>2325</v>
      </c>
      <c r="I92" s="9">
        <v>45374</v>
      </c>
      <c r="J92" s="3">
        <f>_xlfn.XLOOKUP(B92,ORDERS[OrderID],ORDERS[Rating],"Null")</f>
        <v>4</v>
      </c>
      <c r="K92" s="3">
        <f>IF(FACT_ORDERS[[#This Row],[DeliveryDate]]-FACT_ORDERS[[#This Row],[OrderDate]]&lt;=1,1,0)</f>
        <v>1</v>
      </c>
      <c r="L92" s="73">
        <v>15</v>
      </c>
      <c r="M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2" s="73">
        <f>(_xlfn.XLOOKUP(D92,DIM_PRODUCTS[ProductID],DIM_PRODUCTS[HandlingFee]))*FACT_ORDERS[[#This Row],[Quantity]] + FACT_ORDERS[[#This Row],[DeliveryFee]]</f>
        <v>140.49600000000001</v>
      </c>
      <c r="O92" s="73">
        <f>FACT_ORDERS[[#This Row],[TotalPricePerProduct]]-FACT_ORDERS[[#This Row],[DeliveryCost]]-FACT_ORDERS[[#This Row],[OperationsCost]]</f>
        <v>115.49600000000001</v>
      </c>
      <c r="P92" s="73">
        <v>13</v>
      </c>
    </row>
    <row r="93" spans="1:16" x14ac:dyDescent="0.3">
      <c r="A93" s="5">
        <v>92</v>
      </c>
      <c r="B93" s="19">
        <v>57915</v>
      </c>
      <c r="C93" s="3" t="s">
        <v>2476</v>
      </c>
      <c r="D93" s="3" t="s">
        <v>3357</v>
      </c>
      <c r="E93" s="5">
        <v>10</v>
      </c>
      <c r="F93" s="3" t="s">
        <v>1257</v>
      </c>
      <c r="G93" s="9">
        <v>45366</v>
      </c>
      <c r="H93" s="3" t="s">
        <v>2325</v>
      </c>
      <c r="I93" s="9">
        <v>45366</v>
      </c>
      <c r="J93" s="3">
        <f>_xlfn.XLOOKUP(B93,ORDERS[OrderID],ORDERS[Rating],"Null")</f>
        <v>5</v>
      </c>
      <c r="K93" s="3">
        <f>IF(FACT_ORDERS[[#This Row],[DeliveryDate]]-FACT_ORDERS[[#This Row],[OrderDate]]&lt;=1,1,0)</f>
        <v>1</v>
      </c>
      <c r="L93" s="73">
        <v>15</v>
      </c>
      <c r="M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3" s="73">
        <f>(_xlfn.XLOOKUP(D93,DIM_PRODUCTS[ProductID],DIM_PRODUCTS[HandlingFee]))*FACT_ORDERS[[#This Row],[Quantity]] + FACT_ORDERS[[#This Row],[DeliveryFee]]</f>
        <v>154.44</v>
      </c>
      <c r="O93" s="73">
        <f>FACT_ORDERS[[#This Row],[TotalPricePerProduct]]-FACT_ORDERS[[#This Row],[DeliveryCost]]-FACT_ORDERS[[#This Row],[OperationsCost]]</f>
        <v>131.44</v>
      </c>
      <c r="P93" s="73">
        <v>11</v>
      </c>
    </row>
    <row r="94" spans="1:16" x14ac:dyDescent="0.3">
      <c r="A94" s="5">
        <v>93</v>
      </c>
      <c r="B94" s="19">
        <v>66185</v>
      </c>
      <c r="C94" s="3" t="s">
        <v>2476</v>
      </c>
      <c r="D94" s="3" t="s">
        <v>3357</v>
      </c>
      <c r="E94" s="5">
        <v>3</v>
      </c>
      <c r="F94" s="3" t="s">
        <v>1245</v>
      </c>
      <c r="G94" s="9">
        <v>45336</v>
      </c>
      <c r="H94" s="3" t="s">
        <v>2325</v>
      </c>
      <c r="I94" s="9">
        <v>45336</v>
      </c>
      <c r="J94" s="3">
        <f>_xlfn.XLOOKUP(B94,ORDERS[OrderID],ORDERS[Rating],"Null")</f>
        <v>5</v>
      </c>
      <c r="K94" s="3">
        <f>IF(FACT_ORDERS[[#This Row],[DeliveryDate]]-FACT_ORDERS[[#This Row],[OrderDate]]&lt;=1,1,0)</f>
        <v>1</v>
      </c>
      <c r="L94" s="73">
        <v>15</v>
      </c>
      <c r="M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4" s="73">
        <f>(_xlfn.XLOOKUP(D94,DIM_PRODUCTS[ProductID],DIM_PRODUCTS[HandlingFee]))*FACT_ORDERS[[#This Row],[Quantity]] + FACT_ORDERS[[#This Row],[DeliveryFee]]</f>
        <v>56.832000000000001</v>
      </c>
      <c r="O94" s="73">
        <f>FACT_ORDERS[[#This Row],[TotalPricePerProduct]]-FACT_ORDERS[[#This Row],[DeliveryCost]]-FACT_ORDERS[[#This Row],[OperationsCost]]</f>
        <v>31.832000000000001</v>
      </c>
      <c r="P94" s="73">
        <v>10</v>
      </c>
    </row>
    <row r="95" spans="1:16" x14ac:dyDescent="0.3">
      <c r="A95" s="5">
        <v>94</v>
      </c>
      <c r="B95" s="19">
        <v>56975</v>
      </c>
      <c r="C95" s="3" t="s">
        <v>2476</v>
      </c>
      <c r="D95" s="3" t="s">
        <v>3357</v>
      </c>
      <c r="E95" s="5">
        <v>6</v>
      </c>
      <c r="F95" s="3" t="s">
        <v>1251</v>
      </c>
      <c r="G95" s="9">
        <v>45392</v>
      </c>
      <c r="H95" s="3" t="s">
        <v>2325</v>
      </c>
      <c r="I95" s="9">
        <v>45392</v>
      </c>
      <c r="J95" s="3">
        <f>_xlfn.XLOOKUP(B95,ORDERS[OrderID],ORDERS[Rating],"Null")</f>
        <v>5</v>
      </c>
      <c r="K95" s="3">
        <f>IF(FACT_ORDERS[[#This Row],[DeliveryDate]]-FACT_ORDERS[[#This Row],[OrderDate]]&lt;=1,1,0)</f>
        <v>1</v>
      </c>
      <c r="L95" s="73">
        <v>15</v>
      </c>
      <c r="M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5" s="73">
        <f>(_xlfn.XLOOKUP(D95,DIM_PRODUCTS[ProductID],DIM_PRODUCTS[HandlingFee]))*FACT_ORDERS[[#This Row],[Quantity]] + FACT_ORDERS[[#This Row],[DeliveryFee]]</f>
        <v>98.664000000000001</v>
      </c>
      <c r="O95" s="73">
        <f>FACT_ORDERS[[#This Row],[TotalPricePerProduct]]-FACT_ORDERS[[#This Row],[DeliveryCost]]-FACT_ORDERS[[#This Row],[OperationsCost]]</f>
        <v>70.664000000000001</v>
      </c>
      <c r="P95" s="73">
        <v>16</v>
      </c>
    </row>
    <row r="96" spans="1:16" x14ac:dyDescent="0.3">
      <c r="A96" s="5">
        <v>95</v>
      </c>
      <c r="B96" s="19">
        <v>14133</v>
      </c>
      <c r="C96" s="3" t="s">
        <v>2476</v>
      </c>
      <c r="D96" s="3" t="s">
        <v>3357</v>
      </c>
      <c r="E96" s="5">
        <v>3</v>
      </c>
      <c r="F96" s="3" t="s">
        <v>1154</v>
      </c>
      <c r="G96" s="9">
        <v>45330</v>
      </c>
      <c r="H96" s="3" t="s">
        <v>2325</v>
      </c>
      <c r="I96" s="9">
        <v>45330</v>
      </c>
      <c r="J96" s="3">
        <f>_xlfn.XLOOKUP(B96,ORDERS[OrderID],ORDERS[Rating],"Null")</f>
        <v>4</v>
      </c>
      <c r="K96" s="3">
        <f>IF(FACT_ORDERS[[#This Row],[DeliveryDate]]-FACT_ORDERS[[#This Row],[OrderDate]]&lt;=1,1,0)</f>
        <v>1</v>
      </c>
      <c r="L96" s="73">
        <v>15</v>
      </c>
      <c r="M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6" s="73">
        <f>(_xlfn.XLOOKUP(D96,DIM_PRODUCTS[ProductID],DIM_PRODUCTS[HandlingFee]))*FACT_ORDERS[[#This Row],[Quantity]] + FACT_ORDERS[[#This Row],[DeliveryFee]]</f>
        <v>56.832000000000001</v>
      </c>
      <c r="O96" s="73">
        <f>FACT_ORDERS[[#This Row],[TotalPricePerProduct]]-FACT_ORDERS[[#This Row],[DeliveryCost]]-FACT_ORDERS[[#This Row],[OperationsCost]]</f>
        <v>34.832000000000001</v>
      </c>
      <c r="P96" s="73">
        <v>7</v>
      </c>
    </row>
    <row r="97" spans="1:16" x14ac:dyDescent="0.3">
      <c r="A97" s="5">
        <v>96</v>
      </c>
      <c r="B97" s="19">
        <v>40462</v>
      </c>
      <c r="C97" s="3" t="s">
        <v>2476</v>
      </c>
      <c r="D97" s="3" t="s">
        <v>3357</v>
      </c>
      <c r="E97" s="5">
        <v>7</v>
      </c>
      <c r="F97" s="3" t="s">
        <v>1193</v>
      </c>
      <c r="G97" s="9">
        <v>45360</v>
      </c>
      <c r="H97" s="3" t="s">
        <v>2325</v>
      </c>
      <c r="I97" s="9">
        <v>45360</v>
      </c>
      <c r="J97" s="3">
        <f>_xlfn.XLOOKUP(B97,ORDERS[OrderID],ORDERS[Rating],"Null")</f>
        <v>4</v>
      </c>
      <c r="K97" s="3">
        <f>IF(FACT_ORDERS[[#This Row],[DeliveryDate]]-FACT_ORDERS[[#This Row],[OrderDate]]&lt;=1,1,0)</f>
        <v>1</v>
      </c>
      <c r="L97" s="73">
        <v>15</v>
      </c>
      <c r="M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7" s="73">
        <f>(_xlfn.XLOOKUP(D97,DIM_PRODUCTS[ProductID],DIM_PRODUCTS[HandlingFee]))*FACT_ORDERS[[#This Row],[Quantity]] + FACT_ORDERS[[#This Row],[DeliveryFee]]</f>
        <v>112.608</v>
      </c>
      <c r="O97" s="73">
        <f>FACT_ORDERS[[#This Row],[TotalPricePerProduct]]-FACT_ORDERS[[#This Row],[DeliveryCost]]-FACT_ORDERS[[#This Row],[OperationsCost]]</f>
        <v>84.608000000000004</v>
      </c>
      <c r="P97" s="73">
        <v>16</v>
      </c>
    </row>
    <row r="98" spans="1:16" x14ac:dyDescent="0.3">
      <c r="A98" s="5">
        <v>97</v>
      </c>
      <c r="B98" s="19">
        <v>51920</v>
      </c>
      <c r="C98" s="3" t="s">
        <v>2476</v>
      </c>
      <c r="D98" s="3" t="s">
        <v>3357</v>
      </c>
      <c r="E98" s="5">
        <v>7</v>
      </c>
      <c r="F98" s="3" t="s">
        <v>1177</v>
      </c>
      <c r="G98" s="9">
        <v>45155</v>
      </c>
      <c r="H98" s="3" t="s">
        <v>2325</v>
      </c>
      <c r="I98" s="9">
        <v>45155</v>
      </c>
      <c r="J98" s="3">
        <f>_xlfn.XLOOKUP(B98,ORDERS[OrderID],ORDERS[Rating],"Null")</f>
        <v>4</v>
      </c>
      <c r="K98" s="3">
        <f>IF(FACT_ORDERS[[#This Row],[DeliveryDate]]-FACT_ORDERS[[#This Row],[OrderDate]]&lt;=1,1,0)</f>
        <v>1</v>
      </c>
      <c r="L98" s="73">
        <v>15</v>
      </c>
      <c r="M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8" s="73">
        <f>(_xlfn.XLOOKUP(D98,DIM_PRODUCTS[ProductID],DIM_PRODUCTS[HandlingFee]))*FACT_ORDERS[[#This Row],[Quantity]] + FACT_ORDERS[[#This Row],[DeliveryFee]]</f>
        <v>112.608</v>
      </c>
      <c r="O98" s="73">
        <f>FACT_ORDERS[[#This Row],[TotalPricePerProduct]]-FACT_ORDERS[[#This Row],[DeliveryCost]]-FACT_ORDERS[[#This Row],[OperationsCost]]</f>
        <v>86.608000000000004</v>
      </c>
      <c r="P98" s="73">
        <v>14</v>
      </c>
    </row>
    <row r="99" spans="1:16" x14ac:dyDescent="0.3">
      <c r="A99" s="5">
        <v>98</v>
      </c>
      <c r="B99" s="19">
        <v>60135</v>
      </c>
      <c r="C99" s="3" t="s">
        <v>2476</v>
      </c>
      <c r="D99" s="3" t="s">
        <v>3357</v>
      </c>
      <c r="E99" s="5">
        <v>12</v>
      </c>
      <c r="F99" s="3" t="s">
        <v>1215</v>
      </c>
      <c r="G99" s="9">
        <v>45376</v>
      </c>
      <c r="H99" s="3" t="s">
        <v>2325</v>
      </c>
      <c r="I99" s="9">
        <v>45376</v>
      </c>
      <c r="J99" s="3">
        <f>_xlfn.XLOOKUP(B99,ORDERS[OrderID],ORDERS[Rating],"Null")</f>
        <v>4</v>
      </c>
      <c r="K99" s="3">
        <f>IF(FACT_ORDERS[[#This Row],[DeliveryDate]]-FACT_ORDERS[[#This Row],[OrderDate]]&lt;=1,1,0)</f>
        <v>1</v>
      </c>
      <c r="L99" s="73">
        <v>15</v>
      </c>
      <c r="M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9" s="73">
        <f>(_xlfn.XLOOKUP(D99,DIM_PRODUCTS[ProductID],DIM_PRODUCTS[HandlingFee]))*FACT_ORDERS[[#This Row],[Quantity]] + FACT_ORDERS[[#This Row],[DeliveryFee]]</f>
        <v>182.328</v>
      </c>
      <c r="O99" s="73">
        <f>FACT_ORDERS[[#This Row],[TotalPricePerProduct]]-FACT_ORDERS[[#This Row],[DeliveryCost]]-FACT_ORDERS[[#This Row],[OperationsCost]]</f>
        <v>161.328</v>
      </c>
      <c r="P99" s="73">
        <v>11</v>
      </c>
    </row>
    <row r="100" spans="1:16" x14ac:dyDescent="0.3">
      <c r="A100" s="5">
        <v>99</v>
      </c>
      <c r="B100" s="19">
        <v>59970</v>
      </c>
      <c r="C100" s="3" t="s">
        <v>2476</v>
      </c>
      <c r="D100" s="3" t="s">
        <v>3357</v>
      </c>
      <c r="E100" s="5">
        <v>10</v>
      </c>
      <c r="F100" s="3" t="s">
        <v>1165</v>
      </c>
      <c r="G100" s="9">
        <v>45393</v>
      </c>
      <c r="H100" s="3" t="s">
        <v>2325</v>
      </c>
      <c r="I100" s="9">
        <v>45393</v>
      </c>
      <c r="J100" s="3">
        <f>_xlfn.XLOOKUP(B100,ORDERS[OrderID],ORDERS[Rating],"Null")</f>
        <v>5</v>
      </c>
      <c r="K100" s="3">
        <f>IF(FACT_ORDERS[[#This Row],[DeliveryDate]]-FACT_ORDERS[[#This Row],[OrderDate]]&lt;=1,1,0)</f>
        <v>1</v>
      </c>
      <c r="L100" s="73">
        <v>15</v>
      </c>
      <c r="M1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0" s="73">
        <f>(_xlfn.XLOOKUP(D100,DIM_PRODUCTS[ProductID],DIM_PRODUCTS[HandlingFee]))*FACT_ORDERS[[#This Row],[Quantity]] + FACT_ORDERS[[#This Row],[DeliveryFee]]</f>
        <v>154.44</v>
      </c>
      <c r="O100" s="73">
        <f>FACT_ORDERS[[#This Row],[TotalPricePerProduct]]-FACT_ORDERS[[#This Row],[DeliveryCost]]-FACT_ORDERS[[#This Row],[OperationsCost]]</f>
        <v>123.44</v>
      </c>
      <c r="P100" s="73">
        <v>19</v>
      </c>
    </row>
    <row r="101" spans="1:16" x14ac:dyDescent="0.3">
      <c r="A101" s="5">
        <v>100</v>
      </c>
      <c r="B101" s="19">
        <v>57189</v>
      </c>
      <c r="C101" s="3" t="s">
        <v>2476</v>
      </c>
      <c r="D101" s="3" t="s">
        <v>3357</v>
      </c>
      <c r="E101" s="5">
        <v>9</v>
      </c>
      <c r="F101" s="3" t="s">
        <v>1151</v>
      </c>
      <c r="G101" s="9">
        <v>45472</v>
      </c>
      <c r="H101" s="3" t="s">
        <v>2325</v>
      </c>
      <c r="I101" s="9">
        <v>45472</v>
      </c>
      <c r="J101" s="3">
        <f>_xlfn.XLOOKUP(B101,ORDERS[OrderID],ORDERS[Rating],"Null")</f>
        <v>4</v>
      </c>
      <c r="K101" s="3">
        <f>IF(FACT_ORDERS[[#This Row],[DeliveryDate]]-FACT_ORDERS[[#This Row],[OrderDate]]&lt;=1,1,0)</f>
        <v>1</v>
      </c>
      <c r="L101" s="73">
        <v>15</v>
      </c>
      <c r="M1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1" s="73">
        <f>(_xlfn.XLOOKUP(D101,DIM_PRODUCTS[ProductID],DIM_PRODUCTS[HandlingFee]))*FACT_ORDERS[[#This Row],[Quantity]] + FACT_ORDERS[[#This Row],[DeliveryFee]]</f>
        <v>140.49600000000001</v>
      </c>
      <c r="O101" s="73">
        <f>FACT_ORDERS[[#This Row],[TotalPricePerProduct]]-FACT_ORDERS[[#This Row],[DeliveryCost]]-FACT_ORDERS[[#This Row],[OperationsCost]]</f>
        <v>109.49600000000001</v>
      </c>
      <c r="P101" s="73">
        <v>19</v>
      </c>
    </row>
    <row r="102" spans="1:16" x14ac:dyDescent="0.3">
      <c r="A102" s="5">
        <v>101</v>
      </c>
      <c r="B102" s="19">
        <v>33977</v>
      </c>
      <c r="C102" s="3" t="s">
        <v>2476</v>
      </c>
      <c r="D102" s="3" t="s">
        <v>3357</v>
      </c>
      <c r="E102" s="5">
        <v>5</v>
      </c>
      <c r="F102" s="3" t="s">
        <v>1525</v>
      </c>
      <c r="G102" s="9">
        <v>45452</v>
      </c>
      <c r="H102" s="3" t="s">
        <v>2325</v>
      </c>
      <c r="I102" s="9">
        <v>45452</v>
      </c>
      <c r="J102" s="3">
        <f>_xlfn.XLOOKUP(B102,ORDERS[OrderID],ORDERS[Rating],"Null")</f>
        <v>5</v>
      </c>
      <c r="K102" s="3">
        <f>IF(FACT_ORDERS[[#This Row],[DeliveryDate]]-FACT_ORDERS[[#This Row],[OrderDate]]&lt;=1,1,0)</f>
        <v>1</v>
      </c>
      <c r="L102" s="73">
        <v>15</v>
      </c>
      <c r="M1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2" s="73">
        <f>(_xlfn.XLOOKUP(D102,DIM_PRODUCTS[ProductID],DIM_PRODUCTS[HandlingFee]))*FACT_ORDERS[[#This Row],[Quantity]] + FACT_ORDERS[[#This Row],[DeliveryFee]]</f>
        <v>84.72</v>
      </c>
      <c r="O102" s="73">
        <f>FACT_ORDERS[[#This Row],[TotalPricePerProduct]]-FACT_ORDERS[[#This Row],[DeliveryCost]]-FACT_ORDERS[[#This Row],[OperationsCost]]</f>
        <v>54.72</v>
      </c>
      <c r="P102" s="73">
        <v>18</v>
      </c>
    </row>
    <row r="103" spans="1:16" x14ac:dyDescent="0.3">
      <c r="A103" s="5">
        <v>102</v>
      </c>
      <c r="B103" s="19">
        <v>90786</v>
      </c>
      <c r="C103" s="3" t="s">
        <v>2476</v>
      </c>
      <c r="D103" s="3" t="s">
        <v>3357</v>
      </c>
      <c r="E103" s="5">
        <v>2</v>
      </c>
      <c r="F103" s="3" t="s">
        <v>1362</v>
      </c>
      <c r="G103" s="9">
        <v>45252</v>
      </c>
      <c r="H103" s="3" t="s">
        <v>2325</v>
      </c>
      <c r="I103" s="9">
        <v>45253</v>
      </c>
      <c r="J103" s="3">
        <f>_xlfn.XLOOKUP(B103,ORDERS[OrderID],ORDERS[Rating],"Null")</f>
        <v>5</v>
      </c>
      <c r="K103" s="3">
        <f>IF(FACT_ORDERS[[#This Row],[DeliveryDate]]-FACT_ORDERS[[#This Row],[OrderDate]]&lt;=1,1,0)</f>
        <v>1</v>
      </c>
      <c r="L103" s="73">
        <v>15</v>
      </c>
      <c r="M1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3" s="73">
        <f>(_xlfn.XLOOKUP(D103,DIM_PRODUCTS[ProductID],DIM_PRODUCTS[HandlingFee]))*FACT_ORDERS[[#This Row],[Quantity]] + FACT_ORDERS[[#This Row],[DeliveryFee]]</f>
        <v>42.888000000000005</v>
      </c>
      <c r="O103" s="73">
        <f>FACT_ORDERS[[#This Row],[TotalPricePerProduct]]-FACT_ORDERS[[#This Row],[DeliveryCost]]-FACT_ORDERS[[#This Row],[OperationsCost]]</f>
        <v>9.8880000000000052</v>
      </c>
      <c r="P103" s="73">
        <v>18</v>
      </c>
    </row>
    <row r="104" spans="1:16" x14ac:dyDescent="0.3">
      <c r="A104" s="5">
        <v>103</v>
      </c>
      <c r="B104" s="19">
        <v>32268</v>
      </c>
      <c r="C104" s="3" t="s">
        <v>2476</v>
      </c>
      <c r="D104" s="3" t="s">
        <v>3357</v>
      </c>
      <c r="E104" s="5">
        <v>7</v>
      </c>
      <c r="F104" s="3" t="s">
        <v>1567</v>
      </c>
      <c r="G104" s="9">
        <v>45389</v>
      </c>
      <c r="H104" s="3" t="s">
        <v>2325</v>
      </c>
      <c r="I104" s="9">
        <v>45390</v>
      </c>
      <c r="J104" s="3">
        <f>_xlfn.XLOOKUP(B104,ORDERS[OrderID],ORDERS[Rating],"Null")</f>
        <v>5</v>
      </c>
      <c r="K104" s="3">
        <f>IF(FACT_ORDERS[[#This Row],[DeliveryDate]]-FACT_ORDERS[[#This Row],[OrderDate]]&lt;=1,1,0)</f>
        <v>1</v>
      </c>
      <c r="L104" s="73">
        <v>15</v>
      </c>
      <c r="M1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4" s="73">
        <f>(_xlfn.XLOOKUP(D104,DIM_PRODUCTS[ProductID],DIM_PRODUCTS[HandlingFee]))*FACT_ORDERS[[#This Row],[Quantity]] + FACT_ORDERS[[#This Row],[DeliveryFee]]</f>
        <v>112.608</v>
      </c>
      <c r="O104" s="73">
        <f>FACT_ORDERS[[#This Row],[TotalPricePerProduct]]-FACT_ORDERS[[#This Row],[DeliveryCost]]-FACT_ORDERS[[#This Row],[OperationsCost]]</f>
        <v>84.608000000000004</v>
      </c>
      <c r="P104" s="73">
        <v>16</v>
      </c>
    </row>
    <row r="105" spans="1:16" x14ac:dyDescent="0.3">
      <c r="A105" s="5">
        <v>104</v>
      </c>
      <c r="B105" s="19">
        <v>78772</v>
      </c>
      <c r="C105" s="3" t="s">
        <v>2476</v>
      </c>
      <c r="D105" s="3" t="s">
        <v>3357</v>
      </c>
      <c r="E105" s="5">
        <v>2</v>
      </c>
      <c r="F105" s="3" t="s">
        <v>1483</v>
      </c>
      <c r="G105" s="9">
        <v>45368</v>
      </c>
      <c r="H105" s="3" t="s">
        <v>2325</v>
      </c>
      <c r="I105" s="9">
        <v>45368</v>
      </c>
      <c r="J105" s="3">
        <f>_xlfn.XLOOKUP(B105,ORDERS[OrderID],ORDERS[Rating],"Null")</f>
        <v>4</v>
      </c>
      <c r="K105" s="3">
        <f>IF(FACT_ORDERS[[#This Row],[DeliveryDate]]-FACT_ORDERS[[#This Row],[OrderDate]]&lt;=1,1,0)</f>
        <v>1</v>
      </c>
      <c r="L105" s="73">
        <v>15</v>
      </c>
      <c r="M1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5" s="73">
        <f>(_xlfn.XLOOKUP(D105,DIM_PRODUCTS[ProductID],DIM_PRODUCTS[HandlingFee]))*FACT_ORDERS[[#This Row],[Quantity]] + FACT_ORDERS[[#This Row],[DeliveryFee]]</f>
        <v>42.888000000000005</v>
      </c>
      <c r="O105" s="73">
        <f>FACT_ORDERS[[#This Row],[TotalPricePerProduct]]-FACT_ORDERS[[#This Row],[DeliveryCost]]-FACT_ORDERS[[#This Row],[OperationsCost]]</f>
        <v>15.888000000000005</v>
      </c>
      <c r="P105" s="73">
        <v>12</v>
      </c>
    </row>
    <row r="106" spans="1:16" x14ac:dyDescent="0.3">
      <c r="A106" s="5">
        <v>105</v>
      </c>
      <c r="B106" s="19">
        <v>27431</v>
      </c>
      <c r="C106" s="3" t="s">
        <v>2476</v>
      </c>
      <c r="D106" s="3" t="s">
        <v>3357</v>
      </c>
      <c r="E106" s="5">
        <v>11</v>
      </c>
      <c r="F106" s="3" t="s">
        <v>1385</v>
      </c>
      <c r="G106" s="9">
        <v>45308</v>
      </c>
      <c r="H106" s="3" t="s">
        <v>2325</v>
      </c>
      <c r="I106" s="9">
        <v>45308</v>
      </c>
      <c r="J106" s="3">
        <f>_xlfn.XLOOKUP(B106,ORDERS[OrderID],ORDERS[Rating],"Null")</f>
        <v>5</v>
      </c>
      <c r="K106" s="3">
        <f>IF(FACT_ORDERS[[#This Row],[DeliveryDate]]-FACT_ORDERS[[#This Row],[OrderDate]]&lt;=1,1,0)</f>
        <v>1</v>
      </c>
      <c r="L106" s="73">
        <v>15</v>
      </c>
      <c r="M1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6" s="73">
        <f>(_xlfn.XLOOKUP(D106,DIM_PRODUCTS[ProductID],DIM_PRODUCTS[HandlingFee]))*FACT_ORDERS[[#This Row],[Quantity]] + FACT_ORDERS[[#This Row],[DeliveryFee]]</f>
        <v>168.38400000000001</v>
      </c>
      <c r="O106" s="73">
        <f>FACT_ORDERS[[#This Row],[TotalPricePerProduct]]-FACT_ORDERS[[#This Row],[DeliveryCost]]-FACT_ORDERS[[#This Row],[OperationsCost]]</f>
        <v>147.38400000000001</v>
      </c>
      <c r="P106" s="73">
        <v>11</v>
      </c>
    </row>
    <row r="107" spans="1:16" x14ac:dyDescent="0.3">
      <c r="A107" s="5">
        <v>106</v>
      </c>
      <c r="B107" s="19" t="s">
        <v>4190</v>
      </c>
      <c r="C107" s="3" t="s">
        <v>2367</v>
      </c>
      <c r="D107" s="3" t="s">
        <v>3137</v>
      </c>
      <c r="E107" s="5">
        <v>11</v>
      </c>
      <c r="F107" s="3" t="s">
        <v>1487</v>
      </c>
      <c r="G107" s="9">
        <v>45489</v>
      </c>
      <c r="H107" s="3" t="s">
        <v>2218</v>
      </c>
      <c r="I107" s="9">
        <v>45489</v>
      </c>
      <c r="J107" s="3">
        <f>_xlfn.XLOOKUP(B107,ORDERS[OrderID],ORDERS[Rating],"Null")</f>
        <v>4</v>
      </c>
      <c r="K107" s="3">
        <f>IF(FACT_ORDERS[[#This Row],[DeliveryDate]]-FACT_ORDERS[[#This Row],[OrderDate]]&lt;=1,1,0)</f>
        <v>1</v>
      </c>
      <c r="L107" s="73">
        <v>15</v>
      </c>
      <c r="M1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7" s="73">
        <f>(_xlfn.XLOOKUP(D107,DIM_PRODUCTS[ProductID],DIM_PRODUCTS[HandlingFee]))*FACT_ORDERS[[#This Row],[Quantity]] + FACT_ORDERS[[#This Row],[DeliveryFee]]</f>
        <v>118.95000000000002</v>
      </c>
      <c r="O107" s="73">
        <f>FACT_ORDERS[[#This Row],[TotalPricePerProduct]]-FACT_ORDERS[[#This Row],[DeliveryCost]]-FACT_ORDERS[[#This Row],[OperationsCost]]</f>
        <v>91.950000000000017</v>
      </c>
      <c r="P107" s="73">
        <v>17</v>
      </c>
    </row>
    <row r="108" spans="1:16" x14ac:dyDescent="0.3">
      <c r="A108" s="5">
        <v>107</v>
      </c>
      <c r="B108" s="19" t="s">
        <v>4191</v>
      </c>
      <c r="C108" s="3" t="s">
        <v>2367</v>
      </c>
      <c r="D108" s="3" t="s">
        <v>3137</v>
      </c>
      <c r="E108" s="5">
        <v>4</v>
      </c>
      <c r="F108" s="3" t="s">
        <v>1579</v>
      </c>
      <c r="G108" s="9">
        <v>45464</v>
      </c>
      <c r="H108" s="3" t="s">
        <v>2218</v>
      </c>
      <c r="I108" s="9">
        <v>45464</v>
      </c>
      <c r="J108" s="3">
        <f>_xlfn.XLOOKUP(B108,ORDERS[OrderID],ORDERS[Rating],"Null")</f>
        <v>2</v>
      </c>
      <c r="K108" s="3">
        <f>IF(FACT_ORDERS[[#This Row],[DeliveryDate]]-FACT_ORDERS[[#This Row],[OrderDate]]&lt;=1,1,0)</f>
        <v>1</v>
      </c>
      <c r="L108" s="73">
        <v>15</v>
      </c>
      <c r="M1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8" s="73">
        <f>(_xlfn.XLOOKUP(D108,DIM_PRODUCTS[ProductID],DIM_PRODUCTS[HandlingFee]))*FACT_ORDERS[[#This Row],[Quantity]] + FACT_ORDERS[[#This Row],[DeliveryFee]]</f>
        <v>52.800000000000004</v>
      </c>
      <c r="O108" s="73">
        <f>FACT_ORDERS[[#This Row],[TotalPricePerProduct]]-FACT_ORDERS[[#This Row],[DeliveryCost]]-FACT_ORDERS[[#This Row],[OperationsCost]]</f>
        <v>22.800000000000004</v>
      </c>
      <c r="P108" s="73">
        <v>15</v>
      </c>
    </row>
    <row r="109" spans="1:16" x14ac:dyDescent="0.3">
      <c r="A109" s="5">
        <v>108</v>
      </c>
      <c r="B109" s="19" t="s">
        <v>4291</v>
      </c>
      <c r="C109" s="3" t="s">
        <v>2409</v>
      </c>
      <c r="D109" s="3" t="s">
        <v>3223</v>
      </c>
      <c r="E109" s="5">
        <v>3</v>
      </c>
      <c r="F109" s="3" t="s">
        <v>1507</v>
      </c>
      <c r="G109" s="9">
        <v>45394</v>
      </c>
      <c r="H109" s="3" t="s">
        <v>2213</v>
      </c>
      <c r="I109" s="9">
        <v>45398</v>
      </c>
      <c r="J109" s="3">
        <f>_xlfn.XLOOKUP(B109,ORDERS[OrderID],ORDERS[Rating],"Null")</f>
        <v>4</v>
      </c>
      <c r="K109" s="3">
        <f>IF(FACT_ORDERS[[#This Row],[DeliveryDate]]-FACT_ORDERS[[#This Row],[OrderDate]]&lt;=1,1,0)</f>
        <v>0</v>
      </c>
      <c r="L109" s="73">
        <v>15</v>
      </c>
      <c r="M1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9" s="73">
        <f>(_xlfn.XLOOKUP(D109,DIM_PRODUCTS[ProductID],DIM_PRODUCTS[HandlingFee]))*FACT_ORDERS[[#This Row],[Quantity]] + FACT_ORDERS[[#This Row],[DeliveryFee]]</f>
        <v>38.700000000000003</v>
      </c>
      <c r="O109" s="73">
        <f>FACT_ORDERS[[#This Row],[TotalPricePerProduct]]-FACT_ORDERS[[#This Row],[DeliveryCost]]-FACT_ORDERS[[#This Row],[OperationsCost]]</f>
        <v>6.7000000000000028</v>
      </c>
      <c r="P109" s="73">
        <v>17</v>
      </c>
    </row>
    <row r="110" spans="1:16" x14ac:dyDescent="0.3">
      <c r="A110" s="5">
        <v>109</v>
      </c>
      <c r="B110" s="19" t="s">
        <v>4537</v>
      </c>
      <c r="C110" s="3" t="s">
        <v>2509</v>
      </c>
      <c r="D110" s="3" t="s">
        <v>3423</v>
      </c>
      <c r="E110" s="5">
        <v>8</v>
      </c>
      <c r="F110" s="3" t="s">
        <v>1443</v>
      </c>
      <c r="G110" s="9">
        <v>45182</v>
      </c>
      <c r="H110" s="3" t="s">
        <v>2313</v>
      </c>
      <c r="I110" s="9">
        <v>45182</v>
      </c>
      <c r="J110" s="3">
        <f>_xlfn.XLOOKUP(B110,ORDERS[OrderID],ORDERS[Rating],"Null")</f>
        <v>3</v>
      </c>
      <c r="K110" s="3">
        <f>IF(FACT_ORDERS[[#This Row],[DeliveryDate]]-FACT_ORDERS[[#This Row],[OrderDate]]&lt;=1,1,0)</f>
        <v>1</v>
      </c>
      <c r="L110" s="73">
        <v>15</v>
      </c>
      <c r="M1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0" s="73">
        <f>(_xlfn.XLOOKUP(D110,DIM_PRODUCTS[ProductID],DIM_PRODUCTS[HandlingFee]))*FACT_ORDERS[[#This Row],[Quantity]] + FACT_ORDERS[[#This Row],[DeliveryFee]]</f>
        <v>89.4</v>
      </c>
      <c r="O110" s="73">
        <f>FACT_ORDERS[[#This Row],[TotalPricePerProduct]]-FACT_ORDERS[[#This Row],[DeliveryCost]]-FACT_ORDERS[[#This Row],[OperationsCost]]</f>
        <v>69.400000000000006</v>
      </c>
      <c r="P110" s="73">
        <v>8</v>
      </c>
    </row>
    <row r="111" spans="1:16" x14ac:dyDescent="0.3">
      <c r="A111" s="5">
        <v>110</v>
      </c>
      <c r="B111" s="19" t="s">
        <v>4538</v>
      </c>
      <c r="C111" s="3" t="s">
        <v>2509</v>
      </c>
      <c r="D111" s="3" t="s">
        <v>3423</v>
      </c>
      <c r="E111" s="5">
        <v>1</v>
      </c>
      <c r="F111" s="3" t="s">
        <v>1403</v>
      </c>
      <c r="G111" s="9">
        <v>45159</v>
      </c>
      <c r="H111" s="3" t="s">
        <v>2313</v>
      </c>
      <c r="I111" s="9">
        <v>45159</v>
      </c>
      <c r="J111" s="3">
        <f>_xlfn.XLOOKUP(B111,ORDERS[OrderID],ORDERS[Rating],"Null")</f>
        <v>5</v>
      </c>
      <c r="K111" s="3">
        <f>IF(FACT_ORDERS[[#This Row],[DeliveryDate]]-FACT_ORDERS[[#This Row],[OrderDate]]&lt;=1,1,0)</f>
        <v>1</v>
      </c>
      <c r="L111" s="73">
        <v>15</v>
      </c>
      <c r="M1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1" s="73">
        <f>(_xlfn.XLOOKUP(D111,DIM_PRODUCTS[ProductID],DIM_PRODUCTS[HandlingFee]))*FACT_ORDERS[[#This Row],[Quantity]] + FACT_ORDERS[[#This Row],[DeliveryFee]]</f>
        <v>24.3</v>
      </c>
      <c r="O111" s="73">
        <f>FACT_ORDERS[[#This Row],[TotalPricePerProduct]]-FACT_ORDERS[[#This Row],[DeliveryCost]]-FACT_ORDERS[[#This Row],[OperationsCost]]</f>
        <v>-6.6999999999999993</v>
      </c>
      <c r="P111" s="73">
        <v>16</v>
      </c>
    </row>
    <row r="112" spans="1:16" x14ac:dyDescent="0.3">
      <c r="A112" s="5">
        <v>111</v>
      </c>
      <c r="B112" s="19" t="s">
        <v>4552</v>
      </c>
      <c r="C112" s="3" t="s">
        <v>2516</v>
      </c>
      <c r="D112" s="3" t="s">
        <v>3437</v>
      </c>
      <c r="E112" s="5">
        <v>11</v>
      </c>
      <c r="F112" s="3" t="s">
        <v>1339</v>
      </c>
      <c r="G112" s="9">
        <v>45303</v>
      </c>
      <c r="H112" s="3" t="s">
        <v>2218</v>
      </c>
      <c r="I112" s="9">
        <v>45304</v>
      </c>
      <c r="J112" s="3">
        <f>_xlfn.XLOOKUP(B112,ORDERS[OrderID],ORDERS[Rating],"Null")</f>
        <v>3</v>
      </c>
      <c r="K112" s="3">
        <f>IF(FACT_ORDERS[[#This Row],[DeliveryDate]]-FACT_ORDERS[[#This Row],[OrderDate]]&lt;=1,1,0)</f>
        <v>1</v>
      </c>
      <c r="L112" s="73">
        <v>15</v>
      </c>
      <c r="M1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2" s="73">
        <f>(_xlfn.XLOOKUP(D112,DIM_PRODUCTS[ProductID],DIM_PRODUCTS[HandlingFee]))*FACT_ORDERS[[#This Row],[Quantity]] + FACT_ORDERS[[#This Row],[DeliveryFee]]</f>
        <v>134.35000000000002</v>
      </c>
      <c r="O112" s="73">
        <f>FACT_ORDERS[[#This Row],[TotalPricePerProduct]]-FACT_ORDERS[[#This Row],[DeliveryCost]]-FACT_ORDERS[[#This Row],[OperationsCost]]</f>
        <v>110.35000000000002</v>
      </c>
      <c r="P112" s="73">
        <v>14</v>
      </c>
    </row>
    <row r="113" spans="1:16" x14ac:dyDescent="0.3">
      <c r="A113" s="5">
        <v>112</v>
      </c>
      <c r="B113" s="19" t="s">
        <v>4433</v>
      </c>
      <c r="C113" s="3" t="s">
        <v>2453</v>
      </c>
      <c r="D113" s="3" t="s">
        <v>3311</v>
      </c>
      <c r="E113" s="5">
        <v>7</v>
      </c>
      <c r="F113" s="3" t="s">
        <v>1468</v>
      </c>
      <c r="G113" s="9">
        <v>45425</v>
      </c>
      <c r="H113" s="3" t="s">
        <v>2223</v>
      </c>
      <c r="I113" s="9">
        <v>45428</v>
      </c>
      <c r="J113" s="3">
        <f>_xlfn.XLOOKUP(B113,ORDERS[OrderID],ORDERS[Rating],"Null")</f>
        <v>4</v>
      </c>
      <c r="K113" s="3">
        <f>IF(FACT_ORDERS[[#This Row],[DeliveryDate]]-FACT_ORDERS[[#This Row],[OrderDate]]&lt;=1,1,0)</f>
        <v>0</v>
      </c>
      <c r="L113" s="73">
        <v>15</v>
      </c>
      <c r="M1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3" s="73">
        <f>(_xlfn.XLOOKUP(D113,DIM_PRODUCTS[ProductID],DIM_PRODUCTS[HandlingFee]))*FACT_ORDERS[[#This Row],[Quantity]] + FACT_ORDERS[[#This Row],[DeliveryFee]]</f>
        <v>111.23950000000001</v>
      </c>
      <c r="O113" s="73">
        <f>FACT_ORDERS[[#This Row],[TotalPricePerProduct]]-FACT_ORDERS[[#This Row],[DeliveryCost]]-FACT_ORDERS[[#This Row],[OperationsCost]]</f>
        <v>90.239500000000007</v>
      </c>
      <c r="P113" s="73">
        <v>9</v>
      </c>
    </row>
    <row r="114" spans="1:16" x14ac:dyDescent="0.3">
      <c r="A114" s="5">
        <v>113</v>
      </c>
      <c r="B114" s="19">
        <v>15508</v>
      </c>
      <c r="C114" s="3" t="s">
        <v>2494</v>
      </c>
      <c r="D114" s="3" t="s">
        <v>3393</v>
      </c>
      <c r="E114" s="5">
        <v>2</v>
      </c>
      <c r="F114" s="3" t="s">
        <v>1460</v>
      </c>
      <c r="G114" s="9">
        <v>45154</v>
      </c>
      <c r="H114" s="3" t="s">
        <v>2325</v>
      </c>
      <c r="I114" s="9">
        <v>45154</v>
      </c>
      <c r="J114" s="3">
        <f>_xlfn.XLOOKUP(B114,ORDERS[OrderID],ORDERS[Rating],"Null")</f>
        <v>4</v>
      </c>
      <c r="K114" s="3">
        <f>IF(FACT_ORDERS[[#This Row],[DeliveryDate]]-FACT_ORDERS[[#This Row],[OrderDate]]&lt;=1,1,0)</f>
        <v>1</v>
      </c>
      <c r="L114" s="73">
        <v>15</v>
      </c>
      <c r="M1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4" s="73">
        <f>(_xlfn.XLOOKUP(D114,DIM_PRODUCTS[ProductID],DIM_PRODUCTS[HandlingFee]))*FACT_ORDERS[[#This Row],[Quantity]] + FACT_ORDERS[[#This Row],[DeliveryFee]]</f>
        <v>21.801000000000002</v>
      </c>
      <c r="O114" s="73">
        <f>FACT_ORDERS[[#This Row],[TotalPricePerProduct]]-FACT_ORDERS[[#This Row],[DeliveryCost]]-FACT_ORDERS[[#This Row],[OperationsCost]]</f>
        <v>-3.1989999999999981</v>
      </c>
      <c r="P114" s="73">
        <v>10</v>
      </c>
    </row>
    <row r="115" spans="1:16" x14ac:dyDescent="0.3">
      <c r="A115" s="5">
        <v>114</v>
      </c>
      <c r="B115" s="19">
        <v>54701</v>
      </c>
      <c r="C115" s="3" t="s">
        <v>2494</v>
      </c>
      <c r="D115" s="3" t="s">
        <v>3393</v>
      </c>
      <c r="E115" s="5">
        <v>10</v>
      </c>
      <c r="F115" s="3" t="s">
        <v>1286</v>
      </c>
      <c r="G115" s="9">
        <v>45185</v>
      </c>
      <c r="H115" s="3" t="s">
        <v>2325</v>
      </c>
      <c r="I115" s="9">
        <v>45185</v>
      </c>
      <c r="J115" s="3">
        <f>_xlfn.XLOOKUP(B115,ORDERS[OrderID],ORDERS[Rating],"Null")</f>
        <v>4</v>
      </c>
      <c r="K115" s="3">
        <f>IF(FACT_ORDERS[[#This Row],[DeliveryDate]]-FACT_ORDERS[[#This Row],[OrderDate]]&lt;=1,1,0)</f>
        <v>1</v>
      </c>
      <c r="L115" s="73">
        <v>15</v>
      </c>
      <c r="M1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5" s="73">
        <f>(_xlfn.XLOOKUP(D115,DIM_PRODUCTS[ProductID],DIM_PRODUCTS[HandlingFee]))*FACT_ORDERS[[#This Row],[Quantity]] + FACT_ORDERS[[#This Row],[DeliveryFee]]</f>
        <v>49.005000000000003</v>
      </c>
      <c r="O115" s="73">
        <f>FACT_ORDERS[[#This Row],[TotalPricePerProduct]]-FACT_ORDERS[[#This Row],[DeliveryCost]]-FACT_ORDERS[[#This Row],[OperationsCost]]</f>
        <v>27.005000000000003</v>
      </c>
      <c r="P115" s="73">
        <v>10</v>
      </c>
    </row>
    <row r="116" spans="1:16" x14ac:dyDescent="0.3">
      <c r="A116" s="5">
        <v>115</v>
      </c>
      <c r="B116" s="19" t="s">
        <v>4134</v>
      </c>
      <c r="C116" s="3" t="s">
        <v>2341</v>
      </c>
      <c r="D116" s="3" t="s">
        <v>3085</v>
      </c>
      <c r="E116" s="5">
        <v>4</v>
      </c>
      <c r="F116" s="3" t="s">
        <v>1354</v>
      </c>
      <c r="G116" s="9">
        <v>45279</v>
      </c>
      <c r="H116" s="3" t="s">
        <v>2229</v>
      </c>
      <c r="I116" s="9">
        <v>45283</v>
      </c>
      <c r="J116" s="3">
        <f>_xlfn.XLOOKUP(B116,ORDERS[OrderID],ORDERS[Rating],"Null")</f>
        <v>3</v>
      </c>
      <c r="K116" s="3">
        <f>IF(FACT_ORDERS[[#This Row],[DeliveryDate]]-FACT_ORDERS[[#This Row],[OrderDate]]&lt;=1,1,0)</f>
        <v>0</v>
      </c>
      <c r="L116" s="73">
        <v>15</v>
      </c>
      <c r="M1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6" s="73">
        <f>(_xlfn.XLOOKUP(D116,DIM_PRODUCTS[ProductID],DIM_PRODUCTS[HandlingFee]))*FACT_ORDERS[[#This Row],[Quantity]] + FACT_ORDERS[[#This Row],[DeliveryFee]]</f>
        <v>68.400000000000006</v>
      </c>
      <c r="O116" s="73">
        <f>FACT_ORDERS[[#This Row],[TotalPricePerProduct]]-FACT_ORDERS[[#This Row],[DeliveryCost]]-FACT_ORDERS[[#This Row],[OperationsCost]]</f>
        <v>44.400000000000006</v>
      </c>
      <c r="P116" s="73">
        <v>9</v>
      </c>
    </row>
    <row r="117" spans="1:16" x14ac:dyDescent="0.3">
      <c r="A117" s="5">
        <v>116</v>
      </c>
      <c r="B117" s="19" t="s">
        <v>4135</v>
      </c>
      <c r="C117" s="3" t="s">
        <v>2341</v>
      </c>
      <c r="D117" s="3" t="s">
        <v>3085</v>
      </c>
      <c r="E117" s="5">
        <v>8</v>
      </c>
      <c r="F117" s="3" t="s">
        <v>1468</v>
      </c>
      <c r="G117" s="9">
        <v>45419</v>
      </c>
      <c r="H117" s="3" t="s">
        <v>2229</v>
      </c>
      <c r="I117" s="9">
        <v>45422</v>
      </c>
      <c r="J117" s="3">
        <f>_xlfn.XLOOKUP(B117,ORDERS[OrderID],ORDERS[Rating],"Null")</f>
        <v>4</v>
      </c>
      <c r="K117" s="3">
        <f>IF(FACT_ORDERS[[#This Row],[DeliveryDate]]-FACT_ORDERS[[#This Row],[OrderDate]]&lt;=1,1,0)</f>
        <v>0</v>
      </c>
      <c r="L117" s="73">
        <v>7.0588235294117645</v>
      </c>
      <c r="M1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4.7058823529411766</v>
      </c>
      <c r="N117" s="73">
        <f>(_xlfn.XLOOKUP(D117,DIM_PRODUCTS[ProductID],DIM_PRODUCTS[HandlingFee]))*FACT_ORDERS[[#This Row],[Quantity]] + FACT_ORDERS[[#This Row],[DeliveryFee]]</f>
        <v>113.85882352941178</v>
      </c>
      <c r="O117" s="73">
        <f>FACT_ORDERS[[#This Row],[TotalPricePerProduct]]-FACT_ORDERS[[#This Row],[DeliveryCost]]-FACT_ORDERS[[#This Row],[OperationsCost]]</f>
        <v>96.152941176470605</v>
      </c>
      <c r="P117" s="73">
        <v>13</v>
      </c>
    </row>
    <row r="118" spans="1:16" x14ac:dyDescent="0.3">
      <c r="A118" s="5">
        <v>117</v>
      </c>
      <c r="B118" s="19" t="s">
        <v>4239</v>
      </c>
      <c r="C118" s="3" t="s">
        <v>2383</v>
      </c>
      <c r="D118" s="3" t="s">
        <v>3171</v>
      </c>
      <c r="E118" s="5">
        <v>9</v>
      </c>
      <c r="F118" s="3" t="s">
        <v>1210</v>
      </c>
      <c r="G118" s="9">
        <v>45152</v>
      </c>
      <c r="H118" s="3" t="s">
        <v>2325</v>
      </c>
      <c r="I118" s="9">
        <v>45152</v>
      </c>
      <c r="J118" s="3">
        <f>_xlfn.XLOOKUP(B118,ORDERS[OrderID],ORDERS[Rating],"Null")</f>
        <v>2</v>
      </c>
      <c r="K118" s="3">
        <f>IF(FACT_ORDERS[[#This Row],[DeliveryDate]]-FACT_ORDERS[[#This Row],[OrderDate]]&lt;=1,1,0)</f>
        <v>1</v>
      </c>
      <c r="L118" s="73">
        <v>15</v>
      </c>
      <c r="M1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8" s="73">
        <f>(_xlfn.XLOOKUP(D118,DIM_PRODUCTS[ProductID],DIM_PRODUCTS[HandlingFee]))*FACT_ORDERS[[#This Row],[Quantity]] + FACT_ORDERS[[#This Row],[DeliveryFee]]</f>
        <v>125.7</v>
      </c>
      <c r="O118" s="73">
        <f>FACT_ORDERS[[#This Row],[TotalPricePerProduct]]-FACT_ORDERS[[#This Row],[DeliveryCost]]-FACT_ORDERS[[#This Row],[OperationsCost]]</f>
        <v>97.7</v>
      </c>
      <c r="P118" s="73">
        <v>16</v>
      </c>
    </row>
    <row r="119" spans="1:16" x14ac:dyDescent="0.3">
      <c r="A119" s="5">
        <v>118</v>
      </c>
      <c r="B119" s="19" t="s">
        <v>4240</v>
      </c>
      <c r="C119" s="3" t="s">
        <v>2383</v>
      </c>
      <c r="D119" s="3" t="s">
        <v>3171</v>
      </c>
      <c r="E119" s="5">
        <v>10</v>
      </c>
      <c r="F119" s="3" t="s">
        <v>1334</v>
      </c>
      <c r="G119" s="9">
        <v>45363</v>
      </c>
      <c r="H119" s="3" t="s">
        <v>2325</v>
      </c>
      <c r="I119" s="9">
        <v>45364</v>
      </c>
      <c r="J119" s="3">
        <f>_xlfn.XLOOKUP(B119,ORDERS[OrderID],ORDERS[Rating],"Null")</f>
        <v>3</v>
      </c>
      <c r="K119" s="3">
        <f>IF(FACT_ORDERS[[#This Row],[DeliveryDate]]-FACT_ORDERS[[#This Row],[OrderDate]]&lt;=1,1,0)</f>
        <v>1</v>
      </c>
      <c r="L119" s="73">
        <v>15</v>
      </c>
      <c r="M1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9" s="73">
        <f>(_xlfn.XLOOKUP(D119,DIM_PRODUCTS[ProductID],DIM_PRODUCTS[HandlingFee]))*FACT_ORDERS[[#This Row],[Quantity]] + FACT_ORDERS[[#This Row],[DeliveryFee]]</f>
        <v>138</v>
      </c>
      <c r="O119" s="73">
        <f>FACT_ORDERS[[#This Row],[TotalPricePerProduct]]-FACT_ORDERS[[#This Row],[DeliveryCost]]-FACT_ORDERS[[#This Row],[OperationsCost]]</f>
        <v>110</v>
      </c>
      <c r="P119" s="73">
        <v>16</v>
      </c>
    </row>
    <row r="120" spans="1:16" x14ac:dyDescent="0.3">
      <c r="A120" s="5">
        <v>119</v>
      </c>
      <c r="B120" s="19" t="s">
        <v>4252</v>
      </c>
      <c r="C120" s="3" t="s">
        <v>2392</v>
      </c>
      <c r="D120" s="3" t="s">
        <v>3189</v>
      </c>
      <c r="E120" s="5">
        <v>7</v>
      </c>
      <c r="F120" s="3" t="s">
        <v>1175</v>
      </c>
      <c r="G120" s="9">
        <v>45142</v>
      </c>
      <c r="H120" s="3" t="s">
        <v>2193</v>
      </c>
      <c r="I120" s="9">
        <v>45142</v>
      </c>
      <c r="J120" s="3">
        <f>_xlfn.XLOOKUP(B120,ORDERS[OrderID],ORDERS[Rating],"Null")</f>
        <v>2</v>
      </c>
      <c r="K120" s="3">
        <f>IF(FACT_ORDERS[[#This Row],[DeliveryDate]]-FACT_ORDERS[[#This Row],[OrderDate]]&lt;=1,1,0)</f>
        <v>1</v>
      </c>
      <c r="L120" s="73">
        <v>15</v>
      </c>
      <c r="M1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0" s="73">
        <f>(_xlfn.XLOOKUP(D120,DIM_PRODUCTS[ProductID],DIM_PRODUCTS[HandlingFee]))*FACT_ORDERS[[#This Row],[Quantity]] + FACT_ORDERS[[#This Row],[DeliveryFee]]</f>
        <v>104.60000000000001</v>
      </c>
      <c r="O120" s="73">
        <f>FACT_ORDERS[[#This Row],[TotalPricePerProduct]]-FACT_ORDERS[[#This Row],[DeliveryCost]]-FACT_ORDERS[[#This Row],[OperationsCost]]</f>
        <v>77.600000000000009</v>
      </c>
      <c r="P120" s="73">
        <v>15</v>
      </c>
    </row>
    <row r="121" spans="1:16" x14ac:dyDescent="0.3">
      <c r="A121" s="5">
        <v>120</v>
      </c>
      <c r="B121" s="19" t="s">
        <v>4451</v>
      </c>
      <c r="C121" s="3" t="s">
        <v>2465</v>
      </c>
      <c r="D121" s="3" t="s">
        <v>3335</v>
      </c>
      <c r="E121" s="5">
        <v>2</v>
      </c>
      <c r="F121" s="3" t="s">
        <v>1203</v>
      </c>
      <c r="G121" s="9">
        <v>45161</v>
      </c>
      <c r="H121" s="3" t="s">
        <v>2193</v>
      </c>
      <c r="I121" s="9">
        <v>45162</v>
      </c>
      <c r="J121" s="3">
        <f>_xlfn.XLOOKUP(B121,ORDERS[OrderID],ORDERS[Rating],"Null")</f>
        <v>4</v>
      </c>
      <c r="K121" s="3">
        <f>IF(FACT_ORDERS[[#This Row],[DeliveryDate]]-FACT_ORDERS[[#This Row],[OrderDate]]&lt;=1,1,0)</f>
        <v>1</v>
      </c>
      <c r="L121" s="73">
        <v>15</v>
      </c>
      <c r="M1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1" s="73">
        <f>(_xlfn.XLOOKUP(D121,DIM_PRODUCTS[ProductID],DIM_PRODUCTS[HandlingFee]))*FACT_ORDERS[[#This Row],[Quantity]] + FACT_ORDERS[[#This Row],[DeliveryFee]]</f>
        <v>24.9</v>
      </c>
      <c r="O121" s="73">
        <f>FACT_ORDERS[[#This Row],[TotalPricePerProduct]]-FACT_ORDERS[[#This Row],[DeliveryCost]]-FACT_ORDERS[[#This Row],[OperationsCost]]</f>
        <v>-5.1000000000000014</v>
      </c>
      <c r="P121" s="73">
        <v>15</v>
      </c>
    </row>
    <row r="122" spans="1:16" x14ac:dyDescent="0.3">
      <c r="A122" s="5">
        <v>121</v>
      </c>
      <c r="B122" s="19" t="s">
        <v>4452</v>
      </c>
      <c r="C122" s="3" t="s">
        <v>2465</v>
      </c>
      <c r="D122" s="3" t="s">
        <v>3335</v>
      </c>
      <c r="E122" s="5">
        <v>3</v>
      </c>
      <c r="F122" s="3" t="s">
        <v>1454</v>
      </c>
      <c r="G122" s="9">
        <v>45396</v>
      </c>
      <c r="H122" s="3" t="s">
        <v>2193</v>
      </c>
      <c r="I122" s="9">
        <v>45399</v>
      </c>
      <c r="J122" s="3">
        <f>_xlfn.XLOOKUP(B122,ORDERS[OrderID],ORDERS[Rating],"Null")</f>
        <v>4</v>
      </c>
      <c r="K122" s="3">
        <f>IF(FACT_ORDERS[[#This Row],[DeliveryDate]]-FACT_ORDERS[[#This Row],[OrderDate]]&lt;=1,1,0)</f>
        <v>0</v>
      </c>
      <c r="L122" s="73">
        <v>15</v>
      </c>
      <c r="M1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2" s="73">
        <f>(_xlfn.XLOOKUP(D122,DIM_PRODUCTS[ProductID],DIM_PRODUCTS[HandlingFee]))*FACT_ORDERS[[#This Row],[Quantity]] + FACT_ORDERS[[#This Row],[DeliveryFee]]</f>
        <v>29.85</v>
      </c>
      <c r="O122" s="73">
        <f>FACT_ORDERS[[#This Row],[TotalPricePerProduct]]-FACT_ORDERS[[#This Row],[DeliveryCost]]-FACT_ORDERS[[#This Row],[OperationsCost]]</f>
        <v>10.850000000000001</v>
      </c>
      <c r="P122" s="73">
        <v>4</v>
      </c>
    </row>
    <row r="123" spans="1:16" x14ac:dyDescent="0.3">
      <c r="A123" s="5">
        <v>122</v>
      </c>
      <c r="B123" s="19" t="s">
        <v>4438</v>
      </c>
      <c r="C123" s="3" t="s">
        <v>2457</v>
      </c>
      <c r="D123" s="3" t="s">
        <v>3319</v>
      </c>
      <c r="E123" s="5">
        <v>7</v>
      </c>
      <c r="F123" s="3" t="s">
        <v>1171</v>
      </c>
      <c r="G123" s="9">
        <v>45174</v>
      </c>
      <c r="H123" s="3" t="s">
        <v>2218</v>
      </c>
      <c r="I123" s="9">
        <v>45174</v>
      </c>
      <c r="J123" s="3">
        <f>_xlfn.XLOOKUP(B123,ORDERS[OrderID],ORDERS[Rating],"Null")</f>
        <v>3</v>
      </c>
      <c r="K123" s="3">
        <f>IF(FACT_ORDERS[[#This Row],[DeliveryDate]]-FACT_ORDERS[[#This Row],[OrderDate]]&lt;=1,1,0)</f>
        <v>1</v>
      </c>
      <c r="L123" s="73">
        <v>15</v>
      </c>
      <c r="M1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3" s="73">
        <f>(_xlfn.XLOOKUP(D123,DIM_PRODUCTS[ProductID],DIM_PRODUCTS[HandlingFee]))*FACT_ORDERS[[#This Row],[Quantity]] + FACT_ORDERS[[#This Row],[DeliveryFee]]</f>
        <v>90.46350000000001</v>
      </c>
      <c r="O123" s="73">
        <f>FACT_ORDERS[[#This Row],[TotalPricePerProduct]]-FACT_ORDERS[[#This Row],[DeliveryCost]]-FACT_ORDERS[[#This Row],[OperationsCost]]</f>
        <v>72.46350000000001</v>
      </c>
      <c r="P123" s="73">
        <v>6</v>
      </c>
    </row>
    <row r="124" spans="1:16" x14ac:dyDescent="0.3">
      <c r="A124" s="5">
        <v>123</v>
      </c>
      <c r="B124" s="19" t="s">
        <v>4439</v>
      </c>
      <c r="C124" s="3" t="s">
        <v>2457</v>
      </c>
      <c r="D124" s="3" t="s">
        <v>3319</v>
      </c>
      <c r="E124" s="5">
        <v>4</v>
      </c>
      <c r="F124" s="3" t="s">
        <v>1185</v>
      </c>
      <c r="G124" s="9">
        <v>45330</v>
      </c>
      <c r="H124" s="3" t="s">
        <v>2218</v>
      </c>
      <c r="I124" s="9">
        <v>45333</v>
      </c>
      <c r="J124" s="3">
        <f>_xlfn.XLOOKUP(B124,ORDERS[OrderID],ORDERS[Rating],"Null")</f>
        <v>3</v>
      </c>
      <c r="K124" s="3">
        <f>IF(FACT_ORDERS[[#This Row],[DeliveryDate]]-FACT_ORDERS[[#This Row],[OrderDate]]&lt;=1,1,0)</f>
        <v>0</v>
      </c>
      <c r="L124" s="73">
        <v>15</v>
      </c>
      <c r="M1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4" s="73">
        <f>(_xlfn.XLOOKUP(D124,DIM_PRODUCTS[ProductID],DIM_PRODUCTS[HandlingFee]))*FACT_ORDERS[[#This Row],[Quantity]] + FACT_ORDERS[[#This Row],[DeliveryFee]]</f>
        <v>58.122000000000007</v>
      </c>
      <c r="O124" s="73">
        <f>FACT_ORDERS[[#This Row],[TotalPricePerProduct]]-FACT_ORDERS[[#This Row],[DeliveryCost]]-FACT_ORDERS[[#This Row],[OperationsCost]]</f>
        <v>37.122000000000007</v>
      </c>
      <c r="P124" s="73">
        <v>6</v>
      </c>
    </row>
    <row r="125" spans="1:16" x14ac:dyDescent="0.3">
      <c r="A125" s="5">
        <v>124</v>
      </c>
      <c r="B125" s="19" t="s">
        <v>4258</v>
      </c>
      <c r="C125" s="3" t="s">
        <v>2398</v>
      </c>
      <c r="D125" s="3" t="s">
        <v>3201</v>
      </c>
      <c r="E125" s="5">
        <v>8</v>
      </c>
      <c r="F125" s="3" t="s">
        <v>1230</v>
      </c>
      <c r="G125" s="9">
        <v>45417</v>
      </c>
      <c r="H125" s="3" t="s">
        <v>2202</v>
      </c>
      <c r="I125" s="9">
        <v>45417</v>
      </c>
      <c r="J125" s="3">
        <f>_xlfn.XLOOKUP(B125,ORDERS[OrderID],ORDERS[Rating],"Null")</f>
        <v>4</v>
      </c>
      <c r="K125" s="3">
        <f>IF(FACT_ORDERS[[#This Row],[DeliveryDate]]-FACT_ORDERS[[#This Row],[OrderDate]]&lt;=1,1,0)</f>
        <v>1</v>
      </c>
      <c r="L125" s="73">
        <v>15</v>
      </c>
      <c r="M1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5" s="73">
        <f>(_xlfn.XLOOKUP(D125,DIM_PRODUCTS[ProductID],DIM_PRODUCTS[HandlingFee]))*FACT_ORDERS[[#This Row],[Quantity]] + FACT_ORDERS[[#This Row],[DeliveryFee]]</f>
        <v>64.2</v>
      </c>
      <c r="O125" s="73">
        <f>FACT_ORDERS[[#This Row],[TotalPricePerProduct]]-FACT_ORDERS[[#This Row],[DeliveryCost]]-FACT_ORDERS[[#This Row],[OperationsCost]]</f>
        <v>38.200000000000003</v>
      </c>
      <c r="P125" s="73">
        <v>14</v>
      </c>
    </row>
    <row r="126" spans="1:16" x14ac:dyDescent="0.3">
      <c r="A126" s="5">
        <v>125</v>
      </c>
      <c r="B126" s="19" t="s">
        <v>4259</v>
      </c>
      <c r="C126" s="3" t="s">
        <v>2398</v>
      </c>
      <c r="D126" s="3" t="s">
        <v>3201</v>
      </c>
      <c r="E126" s="5">
        <v>8</v>
      </c>
      <c r="F126" s="3" t="s">
        <v>1191</v>
      </c>
      <c r="G126" s="9">
        <v>45428</v>
      </c>
      <c r="H126" s="3" t="s">
        <v>2202</v>
      </c>
      <c r="I126" s="9">
        <v>45428</v>
      </c>
      <c r="J126" s="3">
        <f>_xlfn.XLOOKUP(B126,ORDERS[OrderID],ORDERS[Rating],"Null")</f>
        <v>4</v>
      </c>
      <c r="K126" s="3">
        <f>IF(FACT_ORDERS[[#This Row],[DeliveryDate]]-FACT_ORDERS[[#This Row],[OrderDate]]&lt;=1,1,0)</f>
        <v>1</v>
      </c>
      <c r="L126" s="73">
        <v>15</v>
      </c>
      <c r="M1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6" s="73">
        <f>(_xlfn.XLOOKUP(D126,DIM_PRODUCTS[ProductID],DIM_PRODUCTS[HandlingFee]))*FACT_ORDERS[[#This Row],[Quantity]] + FACT_ORDERS[[#This Row],[DeliveryFee]]</f>
        <v>64.2</v>
      </c>
      <c r="O126" s="73">
        <f>FACT_ORDERS[[#This Row],[TotalPricePerProduct]]-FACT_ORDERS[[#This Row],[DeliveryCost]]-FACT_ORDERS[[#This Row],[OperationsCost]]</f>
        <v>41.2</v>
      </c>
      <c r="P126" s="73">
        <v>11</v>
      </c>
    </row>
    <row r="127" spans="1:16" x14ac:dyDescent="0.3">
      <c r="A127" s="5">
        <v>126</v>
      </c>
      <c r="B127" s="19" t="s">
        <v>4260</v>
      </c>
      <c r="C127" s="3" t="s">
        <v>2398</v>
      </c>
      <c r="D127" s="3" t="s">
        <v>3201</v>
      </c>
      <c r="E127" s="5">
        <v>5</v>
      </c>
      <c r="F127" s="3" t="s">
        <v>1241</v>
      </c>
      <c r="G127" s="9">
        <v>45233</v>
      </c>
      <c r="H127" s="3" t="s">
        <v>2202</v>
      </c>
      <c r="I127" s="9">
        <v>45233</v>
      </c>
      <c r="J127" s="3">
        <f>_xlfn.XLOOKUP(B127,ORDERS[OrderID],ORDERS[Rating],"Null")</f>
        <v>4</v>
      </c>
      <c r="K127" s="3">
        <f>IF(FACT_ORDERS[[#This Row],[DeliveryDate]]-FACT_ORDERS[[#This Row],[OrderDate]]&lt;=1,1,0)</f>
        <v>1</v>
      </c>
      <c r="L127" s="73">
        <v>15</v>
      </c>
      <c r="M1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7" s="73">
        <f>(_xlfn.XLOOKUP(D127,DIM_PRODUCTS[ProductID],DIM_PRODUCTS[HandlingFee]))*FACT_ORDERS[[#This Row],[Quantity]] + FACT_ORDERS[[#This Row],[DeliveryFee]]</f>
        <v>45.75</v>
      </c>
      <c r="O127" s="73">
        <f>FACT_ORDERS[[#This Row],[TotalPricePerProduct]]-FACT_ORDERS[[#This Row],[DeliveryCost]]-FACT_ORDERS[[#This Row],[OperationsCost]]</f>
        <v>17.75</v>
      </c>
      <c r="P127" s="73">
        <v>16</v>
      </c>
    </row>
    <row r="128" spans="1:16" x14ac:dyDescent="0.3">
      <c r="A128" s="5">
        <v>127</v>
      </c>
      <c r="B128" s="19" t="s">
        <v>4261</v>
      </c>
      <c r="C128" s="3" t="s">
        <v>2398</v>
      </c>
      <c r="D128" s="3" t="s">
        <v>3201</v>
      </c>
      <c r="E128" s="5">
        <v>1</v>
      </c>
      <c r="F128" s="3" t="s">
        <v>1416</v>
      </c>
      <c r="G128" s="9">
        <v>45466</v>
      </c>
      <c r="H128" s="3" t="s">
        <v>2202</v>
      </c>
      <c r="I128" s="9">
        <v>45470</v>
      </c>
      <c r="J128" s="3">
        <f>_xlfn.XLOOKUP(B128,ORDERS[OrderID],ORDERS[Rating],"Null")</f>
        <v>4</v>
      </c>
      <c r="K128" s="3">
        <f>IF(FACT_ORDERS[[#This Row],[DeliveryDate]]-FACT_ORDERS[[#This Row],[OrderDate]]&lt;=1,1,0)</f>
        <v>0</v>
      </c>
      <c r="L128" s="73">
        <v>15</v>
      </c>
      <c r="M1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8" s="73">
        <f>(_xlfn.XLOOKUP(D128,DIM_PRODUCTS[ProductID],DIM_PRODUCTS[HandlingFee]))*FACT_ORDERS[[#This Row],[Quantity]] + FACT_ORDERS[[#This Row],[DeliveryFee]]</f>
        <v>21.15</v>
      </c>
      <c r="O128" s="73">
        <f>FACT_ORDERS[[#This Row],[TotalPricePerProduct]]-FACT_ORDERS[[#This Row],[DeliveryCost]]-FACT_ORDERS[[#This Row],[OperationsCost]]</f>
        <v>-0.85000000000000142</v>
      </c>
      <c r="P128" s="73">
        <v>7</v>
      </c>
    </row>
    <row r="129" spans="1:16" x14ac:dyDescent="0.3">
      <c r="A129" s="5">
        <v>128</v>
      </c>
      <c r="B129" s="19" t="s">
        <v>4265</v>
      </c>
      <c r="C129" s="3" t="s">
        <v>2402</v>
      </c>
      <c r="D129" s="3" t="s">
        <v>3209</v>
      </c>
      <c r="E129" s="5">
        <v>5</v>
      </c>
      <c r="F129" s="3" t="s">
        <v>1407</v>
      </c>
      <c r="G129" s="9">
        <v>45170</v>
      </c>
      <c r="H129" s="3" t="s">
        <v>2206</v>
      </c>
      <c r="I129" s="9">
        <v>45170</v>
      </c>
      <c r="J129" s="3">
        <f>_xlfn.XLOOKUP(B129,ORDERS[OrderID],ORDERS[Rating],"Null")</f>
        <v>5</v>
      </c>
      <c r="K129" s="3">
        <f>IF(FACT_ORDERS[[#This Row],[DeliveryDate]]-FACT_ORDERS[[#This Row],[OrderDate]]&lt;=1,1,0)</f>
        <v>1</v>
      </c>
      <c r="L129" s="73">
        <v>15</v>
      </c>
      <c r="M1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9" s="73">
        <f>(_xlfn.XLOOKUP(D129,DIM_PRODUCTS[ProductID],DIM_PRODUCTS[HandlingFee]))*FACT_ORDERS[[#This Row],[Quantity]] + FACT_ORDERS[[#This Row],[DeliveryFee]]</f>
        <v>77.5</v>
      </c>
      <c r="O129" s="73">
        <f>FACT_ORDERS[[#This Row],[TotalPricePerProduct]]-FACT_ORDERS[[#This Row],[DeliveryCost]]-FACT_ORDERS[[#This Row],[OperationsCost]]</f>
        <v>50.5</v>
      </c>
      <c r="P129" s="73">
        <v>15</v>
      </c>
    </row>
    <row r="130" spans="1:16" x14ac:dyDescent="0.3">
      <c r="A130" s="5">
        <v>129</v>
      </c>
      <c r="B130" s="19" t="s">
        <v>4266</v>
      </c>
      <c r="C130" s="3" t="s">
        <v>2402</v>
      </c>
      <c r="D130" s="3" t="s">
        <v>3209</v>
      </c>
      <c r="E130" s="5">
        <v>4</v>
      </c>
      <c r="F130" s="3" t="s">
        <v>1420</v>
      </c>
      <c r="G130" s="9">
        <v>45396</v>
      </c>
      <c r="H130" s="3" t="s">
        <v>2206</v>
      </c>
      <c r="I130" s="9">
        <v>45396</v>
      </c>
      <c r="J130" s="3">
        <f>_xlfn.XLOOKUP(B130,ORDERS[OrderID],ORDERS[Rating],"Null")</f>
        <v>5</v>
      </c>
      <c r="K130" s="3">
        <f>IF(FACT_ORDERS[[#This Row],[DeliveryDate]]-FACT_ORDERS[[#This Row],[OrderDate]]&lt;=1,1,0)</f>
        <v>1</v>
      </c>
      <c r="L130" s="73">
        <v>15</v>
      </c>
      <c r="M1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0" s="73">
        <f>(_xlfn.XLOOKUP(D130,DIM_PRODUCTS[ProductID],DIM_PRODUCTS[HandlingFee]))*FACT_ORDERS[[#This Row],[Quantity]] + FACT_ORDERS[[#This Row],[DeliveryFee]]</f>
        <v>65</v>
      </c>
      <c r="O130" s="73">
        <f>FACT_ORDERS[[#This Row],[TotalPricePerProduct]]-FACT_ORDERS[[#This Row],[DeliveryCost]]-FACT_ORDERS[[#This Row],[OperationsCost]]</f>
        <v>37</v>
      </c>
      <c r="P130" s="73">
        <v>13</v>
      </c>
    </row>
    <row r="131" spans="1:16" x14ac:dyDescent="0.3">
      <c r="A131" s="5">
        <v>130</v>
      </c>
      <c r="B131" s="19" t="s">
        <v>4267</v>
      </c>
      <c r="C131" s="3" t="s">
        <v>2402</v>
      </c>
      <c r="D131" s="3" t="s">
        <v>3209</v>
      </c>
      <c r="E131" s="5">
        <v>2</v>
      </c>
      <c r="F131" s="3" t="s">
        <v>1320</v>
      </c>
      <c r="G131" s="9">
        <v>45424</v>
      </c>
      <c r="H131" s="3" t="s">
        <v>2206</v>
      </c>
      <c r="I131" s="9">
        <v>45424</v>
      </c>
      <c r="J131" s="3">
        <f>_xlfn.XLOOKUP(B131,ORDERS[OrderID],ORDERS[Rating],"Null")</f>
        <v>2</v>
      </c>
      <c r="K131" s="3">
        <f>IF(FACT_ORDERS[[#This Row],[DeliveryDate]]-FACT_ORDERS[[#This Row],[OrderDate]]&lt;=1,1,0)</f>
        <v>1</v>
      </c>
      <c r="L131" s="73">
        <v>15</v>
      </c>
      <c r="M1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1" s="73">
        <f>(_xlfn.XLOOKUP(D131,DIM_PRODUCTS[ProductID],DIM_PRODUCTS[HandlingFee]))*FACT_ORDERS[[#This Row],[Quantity]] + FACT_ORDERS[[#This Row],[DeliveryFee]]</f>
        <v>40</v>
      </c>
      <c r="O131" s="73">
        <f>FACT_ORDERS[[#This Row],[TotalPricePerProduct]]-FACT_ORDERS[[#This Row],[DeliveryCost]]-FACT_ORDERS[[#This Row],[OperationsCost]]</f>
        <v>8</v>
      </c>
      <c r="P131" s="73">
        <v>17</v>
      </c>
    </row>
    <row r="132" spans="1:16" x14ac:dyDescent="0.3">
      <c r="A132" s="5">
        <v>131</v>
      </c>
      <c r="B132" s="19" t="s">
        <v>4268</v>
      </c>
      <c r="C132" s="3" t="s">
        <v>2402</v>
      </c>
      <c r="D132" s="3" t="s">
        <v>3209</v>
      </c>
      <c r="E132" s="5">
        <v>7</v>
      </c>
      <c r="F132" s="3" t="s">
        <v>1552</v>
      </c>
      <c r="G132" s="9">
        <v>45318</v>
      </c>
      <c r="H132" s="3" t="s">
        <v>2206</v>
      </c>
      <c r="I132" s="9">
        <v>45319</v>
      </c>
      <c r="J132" s="3">
        <f>_xlfn.XLOOKUP(B132,ORDERS[OrderID],ORDERS[Rating],"Null")</f>
        <v>4</v>
      </c>
      <c r="K132" s="3">
        <f>IF(FACT_ORDERS[[#This Row],[DeliveryDate]]-FACT_ORDERS[[#This Row],[OrderDate]]&lt;=1,1,0)</f>
        <v>1</v>
      </c>
      <c r="L132" s="73">
        <v>15</v>
      </c>
      <c r="M1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2" s="73">
        <f>(_xlfn.XLOOKUP(D132,DIM_PRODUCTS[ProductID],DIM_PRODUCTS[HandlingFee]))*FACT_ORDERS[[#This Row],[Quantity]] + FACT_ORDERS[[#This Row],[DeliveryFee]]</f>
        <v>102.5</v>
      </c>
      <c r="O132" s="73">
        <f>FACT_ORDERS[[#This Row],[TotalPricePerProduct]]-FACT_ORDERS[[#This Row],[DeliveryCost]]-FACT_ORDERS[[#This Row],[OperationsCost]]</f>
        <v>71.5</v>
      </c>
      <c r="P132" s="73">
        <v>19</v>
      </c>
    </row>
    <row r="133" spans="1:16" x14ac:dyDescent="0.3">
      <c r="A133" s="5">
        <v>132</v>
      </c>
      <c r="B133" s="19" t="s">
        <v>4269</v>
      </c>
      <c r="C133" s="3" t="s">
        <v>2402</v>
      </c>
      <c r="D133" s="3" t="s">
        <v>3209</v>
      </c>
      <c r="E133" s="5">
        <v>12</v>
      </c>
      <c r="F133" s="3" t="s">
        <v>1523</v>
      </c>
      <c r="G133" s="9">
        <v>45301</v>
      </c>
      <c r="H133" s="3" t="s">
        <v>2206</v>
      </c>
      <c r="I133" s="9">
        <v>45301</v>
      </c>
      <c r="J133" s="3">
        <f>_xlfn.XLOOKUP(B133,ORDERS[OrderID],ORDERS[Rating],"Null")</f>
        <v>2</v>
      </c>
      <c r="K133" s="3">
        <f>IF(FACT_ORDERS[[#This Row],[DeliveryDate]]-FACT_ORDERS[[#This Row],[OrderDate]]&lt;=1,1,0)</f>
        <v>1</v>
      </c>
      <c r="L133" s="73">
        <v>15</v>
      </c>
      <c r="M1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3" s="73">
        <f>(_xlfn.XLOOKUP(D133,DIM_PRODUCTS[ProductID],DIM_PRODUCTS[HandlingFee]))*FACT_ORDERS[[#This Row],[Quantity]] + FACT_ORDERS[[#This Row],[DeliveryFee]]</f>
        <v>165</v>
      </c>
      <c r="O133" s="73">
        <f>FACT_ORDERS[[#This Row],[TotalPricePerProduct]]-FACT_ORDERS[[#This Row],[DeliveryCost]]-FACT_ORDERS[[#This Row],[OperationsCost]]</f>
        <v>138</v>
      </c>
      <c r="P133" s="73">
        <v>17</v>
      </c>
    </row>
    <row r="134" spans="1:16" x14ac:dyDescent="0.3">
      <c r="A134" s="5">
        <v>133</v>
      </c>
      <c r="B134" s="19" t="s">
        <v>4270</v>
      </c>
      <c r="C134" s="3" t="s">
        <v>2402</v>
      </c>
      <c r="D134" s="3" t="s">
        <v>3209</v>
      </c>
      <c r="E134" s="5">
        <v>11</v>
      </c>
      <c r="F134" s="3" t="s">
        <v>1233</v>
      </c>
      <c r="G134" s="9">
        <v>45225</v>
      </c>
      <c r="H134" s="3" t="s">
        <v>2206</v>
      </c>
      <c r="I134" s="9">
        <v>45225</v>
      </c>
      <c r="J134" s="3">
        <f>_xlfn.XLOOKUP(B134,ORDERS[OrderID],ORDERS[Rating],"Null")</f>
        <v>3</v>
      </c>
      <c r="K134" s="3">
        <f>IF(FACT_ORDERS[[#This Row],[DeliveryDate]]-FACT_ORDERS[[#This Row],[OrderDate]]&lt;=1,1,0)</f>
        <v>1</v>
      </c>
      <c r="L134" s="73">
        <v>15</v>
      </c>
      <c r="M1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4" s="73">
        <f>(_xlfn.XLOOKUP(D134,DIM_PRODUCTS[ProductID],DIM_PRODUCTS[HandlingFee]))*FACT_ORDERS[[#This Row],[Quantity]] + FACT_ORDERS[[#This Row],[DeliveryFee]]</f>
        <v>152.5</v>
      </c>
      <c r="O134" s="73">
        <f>FACT_ORDERS[[#This Row],[TotalPricePerProduct]]-FACT_ORDERS[[#This Row],[DeliveryCost]]-FACT_ORDERS[[#This Row],[OperationsCost]]</f>
        <v>126.5</v>
      </c>
      <c r="P134" s="73">
        <v>16</v>
      </c>
    </row>
    <row r="135" spans="1:16" x14ac:dyDescent="0.3">
      <c r="A135" s="5">
        <v>134</v>
      </c>
      <c r="B135" s="19" t="s">
        <v>4271</v>
      </c>
      <c r="C135" s="3" t="s">
        <v>2402</v>
      </c>
      <c r="D135" s="3" t="s">
        <v>3209</v>
      </c>
      <c r="E135" s="5">
        <v>3</v>
      </c>
      <c r="F135" s="3" t="s">
        <v>1318</v>
      </c>
      <c r="G135" s="9">
        <v>45200</v>
      </c>
      <c r="H135" s="3" t="s">
        <v>2206</v>
      </c>
      <c r="I135" s="9">
        <v>45200</v>
      </c>
      <c r="J135" s="3">
        <f>_xlfn.XLOOKUP(B135,ORDERS[OrderID],ORDERS[Rating],"Null")</f>
        <v>3</v>
      </c>
      <c r="K135" s="3">
        <f>IF(FACT_ORDERS[[#This Row],[DeliveryDate]]-FACT_ORDERS[[#This Row],[OrderDate]]&lt;=1,1,0)</f>
        <v>1</v>
      </c>
      <c r="L135" s="73">
        <v>15</v>
      </c>
      <c r="M1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5" s="73">
        <f>(_xlfn.XLOOKUP(D135,DIM_PRODUCTS[ProductID],DIM_PRODUCTS[HandlingFee]))*FACT_ORDERS[[#This Row],[Quantity]] + FACT_ORDERS[[#This Row],[DeliveryFee]]</f>
        <v>52.5</v>
      </c>
      <c r="O135" s="73">
        <f>FACT_ORDERS[[#This Row],[TotalPricePerProduct]]-FACT_ORDERS[[#This Row],[DeliveryCost]]-FACT_ORDERS[[#This Row],[OperationsCost]]</f>
        <v>18.5</v>
      </c>
      <c r="P135" s="73">
        <v>19</v>
      </c>
    </row>
    <row r="136" spans="1:16" x14ac:dyDescent="0.3">
      <c r="A136" s="5">
        <v>135</v>
      </c>
      <c r="B136" s="19" t="s">
        <v>4272</v>
      </c>
      <c r="C136" s="3" t="s">
        <v>2402</v>
      </c>
      <c r="D136" s="3" t="s">
        <v>3209</v>
      </c>
      <c r="E136" s="5">
        <v>7</v>
      </c>
      <c r="F136" s="3" t="s">
        <v>1143</v>
      </c>
      <c r="G136" s="9">
        <v>45391</v>
      </c>
      <c r="H136" s="3" t="s">
        <v>2206</v>
      </c>
      <c r="I136" s="9">
        <v>45391</v>
      </c>
      <c r="J136" s="3">
        <f>_xlfn.XLOOKUP(B136,ORDERS[OrderID],ORDERS[Rating],"Null")</f>
        <v>5</v>
      </c>
      <c r="K136" s="3">
        <f>IF(FACT_ORDERS[[#This Row],[DeliveryDate]]-FACT_ORDERS[[#This Row],[OrderDate]]&lt;=1,1,0)</f>
        <v>1</v>
      </c>
      <c r="L136" s="73">
        <v>15</v>
      </c>
      <c r="M1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6" s="73">
        <f>(_xlfn.XLOOKUP(D136,DIM_PRODUCTS[ProductID],DIM_PRODUCTS[HandlingFee]))*FACT_ORDERS[[#This Row],[Quantity]] + FACT_ORDERS[[#This Row],[DeliveryFee]]</f>
        <v>102.5</v>
      </c>
      <c r="O136" s="73">
        <f>FACT_ORDERS[[#This Row],[TotalPricePerProduct]]-FACT_ORDERS[[#This Row],[DeliveryCost]]-FACT_ORDERS[[#This Row],[OperationsCost]]</f>
        <v>78.5</v>
      </c>
      <c r="P136" s="73">
        <v>12</v>
      </c>
    </row>
    <row r="137" spans="1:16" x14ac:dyDescent="0.3">
      <c r="A137" s="5">
        <v>136</v>
      </c>
      <c r="B137" s="19" t="s">
        <v>4273</v>
      </c>
      <c r="C137" s="3" t="s">
        <v>2402</v>
      </c>
      <c r="D137" s="3" t="s">
        <v>3209</v>
      </c>
      <c r="E137" s="5">
        <v>2</v>
      </c>
      <c r="F137" s="3" t="s">
        <v>1256</v>
      </c>
      <c r="G137" s="9">
        <v>45182</v>
      </c>
      <c r="H137" s="3" t="s">
        <v>2206</v>
      </c>
      <c r="I137" s="9">
        <v>45182</v>
      </c>
      <c r="J137" s="3">
        <f>_xlfn.XLOOKUP(B137,ORDERS[OrderID],ORDERS[Rating],"Null")</f>
        <v>2</v>
      </c>
      <c r="K137" s="3">
        <f>IF(FACT_ORDERS[[#This Row],[DeliveryDate]]-FACT_ORDERS[[#This Row],[OrderDate]]&lt;=1,1,0)</f>
        <v>1</v>
      </c>
      <c r="L137" s="73">
        <v>15</v>
      </c>
      <c r="M1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7" s="73">
        <f>(_xlfn.XLOOKUP(D137,DIM_PRODUCTS[ProductID],DIM_PRODUCTS[HandlingFee]))*FACT_ORDERS[[#This Row],[Quantity]] + FACT_ORDERS[[#This Row],[DeliveryFee]]</f>
        <v>40</v>
      </c>
      <c r="O137" s="73">
        <f>FACT_ORDERS[[#This Row],[TotalPricePerProduct]]-FACT_ORDERS[[#This Row],[DeliveryCost]]-FACT_ORDERS[[#This Row],[OperationsCost]]</f>
        <v>15</v>
      </c>
      <c r="P137" s="73">
        <v>10</v>
      </c>
    </row>
    <row r="138" spans="1:16" x14ac:dyDescent="0.3">
      <c r="A138" s="5">
        <v>137</v>
      </c>
      <c r="B138" s="19" t="s">
        <v>4274</v>
      </c>
      <c r="C138" s="3" t="s">
        <v>2402</v>
      </c>
      <c r="D138" s="3" t="s">
        <v>3209</v>
      </c>
      <c r="E138" s="5">
        <v>7</v>
      </c>
      <c r="F138" s="3" t="s">
        <v>1502</v>
      </c>
      <c r="G138" s="9">
        <v>45357</v>
      </c>
      <c r="H138" s="3" t="s">
        <v>2206</v>
      </c>
      <c r="I138" s="9">
        <v>45357</v>
      </c>
      <c r="J138" s="3">
        <f>_xlfn.XLOOKUP(B138,ORDERS[OrderID],ORDERS[Rating],"Null")</f>
        <v>5</v>
      </c>
      <c r="K138" s="3">
        <f>IF(FACT_ORDERS[[#This Row],[DeliveryDate]]-FACT_ORDERS[[#This Row],[OrderDate]]&lt;=1,1,0)</f>
        <v>1</v>
      </c>
      <c r="L138" s="73">
        <v>15</v>
      </c>
      <c r="M1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8" s="73">
        <f>(_xlfn.XLOOKUP(D138,DIM_PRODUCTS[ProductID],DIM_PRODUCTS[HandlingFee]))*FACT_ORDERS[[#This Row],[Quantity]] + FACT_ORDERS[[#This Row],[DeliveryFee]]</f>
        <v>102.5</v>
      </c>
      <c r="O138" s="73">
        <f>FACT_ORDERS[[#This Row],[TotalPricePerProduct]]-FACT_ORDERS[[#This Row],[DeliveryCost]]-FACT_ORDERS[[#This Row],[OperationsCost]]</f>
        <v>77.5</v>
      </c>
      <c r="P138" s="73">
        <v>13</v>
      </c>
    </row>
    <row r="139" spans="1:16" x14ac:dyDescent="0.3">
      <c r="A139" s="5">
        <v>138</v>
      </c>
      <c r="B139" s="19" t="s">
        <v>4275</v>
      </c>
      <c r="C139" s="3" t="s">
        <v>2402</v>
      </c>
      <c r="D139" s="3" t="s">
        <v>3209</v>
      </c>
      <c r="E139" s="5">
        <v>10</v>
      </c>
      <c r="F139" s="3" t="s">
        <v>1370</v>
      </c>
      <c r="G139" s="9">
        <v>45385</v>
      </c>
      <c r="H139" s="3" t="s">
        <v>2206</v>
      </c>
      <c r="I139" s="9">
        <v>45385</v>
      </c>
      <c r="J139" s="3">
        <f>_xlfn.XLOOKUP(B139,ORDERS[OrderID],ORDERS[Rating],"Null")</f>
        <v>1</v>
      </c>
      <c r="K139" s="3">
        <f>IF(FACT_ORDERS[[#This Row],[DeliveryDate]]-FACT_ORDERS[[#This Row],[OrderDate]]&lt;=1,1,0)</f>
        <v>1</v>
      </c>
      <c r="L139" s="73">
        <v>15</v>
      </c>
      <c r="M1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9" s="73">
        <f>(_xlfn.XLOOKUP(D139,DIM_PRODUCTS[ProductID],DIM_PRODUCTS[HandlingFee]))*FACT_ORDERS[[#This Row],[Quantity]] + FACT_ORDERS[[#This Row],[DeliveryFee]]</f>
        <v>140</v>
      </c>
      <c r="O139" s="73">
        <f>FACT_ORDERS[[#This Row],[TotalPricePerProduct]]-FACT_ORDERS[[#This Row],[DeliveryCost]]-FACT_ORDERS[[#This Row],[OperationsCost]]</f>
        <v>118</v>
      </c>
      <c r="P139" s="73">
        <v>10</v>
      </c>
    </row>
    <row r="140" spans="1:16" x14ac:dyDescent="0.3">
      <c r="A140" s="5">
        <v>139</v>
      </c>
      <c r="B140" s="19" t="s">
        <v>4276</v>
      </c>
      <c r="C140" s="3" t="s">
        <v>2402</v>
      </c>
      <c r="D140" s="3" t="s">
        <v>3209</v>
      </c>
      <c r="E140" s="5">
        <v>11</v>
      </c>
      <c r="F140" s="3" t="s">
        <v>1578</v>
      </c>
      <c r="G140" s="9">
        <v>45475</v>
      </c>
      <c r="H140" s="3" t="s">
        <v>2206</v>
      </c>
      <c r="I140" s="9">
        <v>45475</v>
      </c>
      <c r="J140" s="3">
        <f>_xlfn.XLOOKUP(B140,ORDERS[OrderID],ORDERS[Rating],"Null")</f>
        <v>5</v>
      </c>
      <c r="K140" s="3">
        <f>IF(FACT_ORDERS[[#This Row],[DeliveryDate]]-FACT_ORDERS[[#This Row],[OrderDate]]&lt;=1,1,0)</f>
        <v>1</v>
      </c>
      <c r="L140" s="73">
        <v>15</v>
      </c>
      <c r="M1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40" s="73">
        <f>(_xlfn.XLOOKUP(D140,DIM_PRODUCTS[ProductID],DIM_PRODUCTS[HandlingFee]))*FACT_ORDERS[[#This Row],[Quantity]] + FACT_ORDERS[[#This Row],[DeliveryFee]]</f>
        <v>152.5</v>
      </c>
      <c r="O140" s="73">
        <f>FACT_ORDERS[[#This Row],[TotalPricePerProduct]]-FACT_ORDERS[[#This Row],[DeliveryCost]]-FACT_ORDERS[[#This Row],[OperationsCost]]</f>
        <v>129.5</v>
      </c>
      <c r="P140" s="73">
        <v>13</v>
      </c>
    </row>
    <row r="141" spans="1:16" x14ac:dyDescent="0.3">
      <c r="A141" s="5">
        <v>140</v>
      </c>
      <c r="B141" s="19" t="s">
        <v>4277</v>
      </c>
      <c r="C141" s="3" t="s">
        <v>2402</v>
      </c>
      <c r="D141" s="3" t="s">
        <v>3209</v>
      </c>
      <c r="E141" s="5">
        <v>1</v>
      </c>
      <c r="F141" s="3" t="s">
        <v>1175</v>
      </c>
      <c r="G141" s="9">
        <v>45346</v>
      </c>
      <c r="H141" s="3" t="s">
        <v>2206</v>
      </c>
      <c r="I141" s="9">
        <v>45346</v>
      </c>
      <c r="J141" s="3">
        <f>_xlfn.XLOOKUP(B141,ORDERS[OrderID],ORDERS[Rating],"Null")</f>
        <v>5</v>
      </c>
      <c r="K141" s="3">
        <f>IF(FACT_ORDERS[[#This Row],[DeliveryDate]]-FACT_ORDERS[[#This Row],[OrderDate]]&lt;=1,1,0)</f>
        <v>1</v>
      </c>
      <c r="L141" s="73">
        <v>15</v>
      </c>
      <c r="M1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1" s="73">
        <f>(_xlfn.XLOOKUP(D141,DIM_PRODUCTS[ProductID],DIM_PRODUCTS[HandlingFee]))*FACT_ORDERS[[#This Row],[Quantity]] + FACT_ORDERS[[#This Row],[DeliveryFee]]</f>
        <v>27.5</v>
      </c>
      <c r="O141" s="73">
        <f>FACT_ORDERS[[#This Row],[TotalPricePerProduct]]-FACT_ORDERS[[#This Row],[DeliveryCost]]-FACT_ORDERS[[#This Row],[OperationsCost]]</f>
        <v>-6.5</v>
      </c>
      <c r="P141" s="73">
        <v>19</v>
      </c>
    </row>
    <row r="142" spans="1:16" x14ac:dyDescent="0.3">
      <c r="A142" s="5">
        <v>141</v>
      </c>
      <c r="B142" s="19" t="s">
        <v>4278</v>
      </c>
      <c r="C142" s="3" t="s">
        <v>2402</v>
      </c>
      <c r="D142" s="3" t="s">
        <v>3209</v>
      </c>
      <c r="E142" s="5">
        <v>12</v>
      </c>
      <c r="F142" s="3" t="s">
        <v>1140</v>
      </c>
      <c r="G142" s="9">
        <v>45488</v>
      </c>
      <c r="H142" s="3" t="s">
        <v>2206</v>
      </c>
      <c r="I142" s="9">
        <v>45488</v>
      </c>
      <c r="J142" s="3">
        <f>_xlfn.XLOOKUP(B142,ORDERS[OrderID],ORDERS[Rating],"Null")</f>
        <v>3</v>
      </c>
      <c r="K142" s="3">
        <f>IF(FACT_ORDERS[[#This Row],[DeliveryDate]]-FACT_ORDERS[[#This Row],[OrderDate]]&lt;=1,1,0)</f>
        <v>1</v>
      </c>
      <c r="L142" s="73">
        <v>15</v>
      </c>
      <c r="M1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42" s="73">
        <f>(_xlfn.XLOOKUP(D142,DIM_PRODUCTS[ProductID],DIM_PRODUCTS[HandlingFee]))*FACT_ORDERS[[#This Row],[Quantity]] + FACT_ORDERS[[#This Row],[DeliveryFee]]</f>
        <v>165</v>
      </c>
      <c r="O142" s="73">
        <f>FACT_ORDERS[[#This Row],[TotalPricePerProduct]]-FACT_ORDERS[[#This Row],[DeliveryCost]]-FACT_ORDERS[[#This Row],[OperationsCost]]</f>
        <v>145</v>
      </c>
      <c r="P142" s="73">
        <v>10</v>
      </c>
    </row>
    <row r="143" spans="1:16" x14ac:dyDescent="0.3">
      <c r="A143" s="5">
        <v>142</v>
      </c>
      <c r="B143" s="19" t="s">
        <v>4279</v>
      </c>
      <c r="C143" s="3" t="s">
        <v>2402</v>
      </c>
      <c r="D143" s="3" t="s">
        <v>3209</v>
      </c>
      <c r="E143" s="5">
        <v>1</v>
      </c>
      <c r="F143" s="3" t="s">
        <v>1235</v>
      </c>
      <c r="G143" s="9">
        <v>45346</v>
      </c>
      <c r="H143" s="3" t="s">
        <v>2206</v>
      </c>
      <c r="I143" s="9">
        <v>45346</v>
      </c>
      <c r="J143" s="3">
        <f>_xlfn.XLOOKUP(B143,ORDERS[OrderID],ORDERS[Rating],"Null")</f>
        <v>2</v>
      </c>
      <c r="K143" s="3">
        <f>IF(FACT_ORDERS[[#This Row],[DeliveryDate]]-FACT_ORDERS[[#This Row],[OrderDate]]&lt;=1,1,0)</f>
        <v>1</v>
      </c>
      <c r="L143" s="73">
        <v>15</v>
      </c>
      <c r="M1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3" s="73">
        <f>(_xlfn.XLOOKUP(D143,DIM_PRODUCTS[ProductID],DIM_PRODUCTS[HandlingFee]))*FACT_ORDERS[[#This Row],[Quantity]] + FACT_ORDERS[[#This Row],[DeliveryFee]]</f>
        <v>27.5</v>
      </c>
      <c r="O143" s="73">
        <f>FACT_ORDERS[[#This Row],[TotalPricePerProduct]]-FACT_ORDERS[[#This Row],[DeliveryCost]]-FACT_ORDERS[[#This Row],[OperationsCost]]</f>
        <v>3.5</v>
      </c>
      <c r="P143" s="73">
        <v>9</v>
      </c>
    </row>
    <row r="144" spans="1:16" x14ac:dyDescent="0.3">
      <c r="A144" s="5">
        <v>143</v>
      </c>
      <c r="B144" s="19" t="s">
        <v>4280</v>
      </c>
      <c r="C144" s="3" t="s">
        <v>2402</v>
      </c>
      <c r="D144" s="3" t="s">
        <v>3209</v>
      </c>
      <c r="E144" s="5">
        <v>6</v>
      </c>
      <c r="F144" s="3" t="s">
        <v>1416</v>
      </c>
      <c r="G144" s="9">
        <v>45306</v>
      </c>
      <c r="H144" s="3" t="s">
        <v>2206</v>
      </c>
      <c r="I144" s="9">
        <v>45306</v>
      </c>
      <c r="J144" s="3">
        <f>_xlfn.XLOOKUP(B144,ORDERS[OrderID],ORDERS[Rating],"Null")</f>
        <v>5</v>
      </c>
      <c r="K144" s="3">
        <f>IF(FACT_ORDERS[[#This Row],[DeliveryDate]]-FACT_ORDERS[[#This Row],[OrderDate]]&lt;=1,1,0)</f>
        <v>1</v>
      </c>
      <c r="L144" s="73">
        <v>15</v>
      </c>
      <c r="M1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4" s="73">
        <f>(_xlfn.XLOOKUP(D144,DIM_PRODUCTS[ProductID],DIM_PRODUCTS[HandlingFee]))*FACT_ORDERS[[#This Row],[Quantity]] + FACT_ORDERS[[#This Row],[DeliveryFee]]</f>
        <v>90</v>
      </c>
      <c r="O144" s="73">
        <f>FACT_ORDERS[[#This Row],[TotalPricePerProduct]]-FACT_ORDERS[[#This Row],[DeliveryCost]]-FACT_ORDERS[[#This Row],[OperationsCost]]</f>
        <v>59</v>
      </c>
      <c r="P144" s="73">
        <v>19</v>
      </c>
    </row>
    <row r="145" spans="1:16" x14ac:dyDescent="0.3">
      <c r="A145" s="5">
        <v>144</v>
      </c>
      <c r="B145" s="19" t="s">
        <v>4281</v>
      </c>
      <c r="C145" s="3" t="s">
        <v>2402</v>
      </c>
      <c r="D145" s="3" t="s">
        <v>3209</v>
      </c>
      <c r="E145" s="5">
        <v>2</v>
      </c>
      <c r="F145" s="3" t="s">
        <v>1331</v>
      </c>
      <c r="G145" s="9">
        <v>45298</v>
      </c>
      <c r="H145" s="3" t="s">
        <v>2206</v>
      </c>
      <c r="I145" s="9">
        <v>45298</v>
      </c>
      <c r="J145" s="3">
        <f>_xlfn.XLOOKUP(B145,ORDERS[OrderID],ORDERS[Rating],"Null")</f>
        <v>5</v>
      </c>
      <c r="K145" s="3">
        <f>IF(FACT_ORDERS[[#This Row],[DeliveryDate]]-FACT_ORDERS[[#This Row],[OrderDate]]&lt;=1,1,0)</f>
        <v>1</v>
      </c>
      <c r="L145" s="73">
        <v>15</v>
      </c>
      <c r="M1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5" s="73">
        <f>(_xlfn.XLOOKUP(D145,DIM_PRODUCTS[ProductID],DIM_PRODUCTS[HandlingFee]))*FACT_ORDERS[[#This Row],[Quantity]] + FACT_ORDERS[[#This Row],[DeliveryFee]]</f>
        <v>40</v>
      </c>
      <c r="O145" s="73">
        <f>FACT_ORDERS[[#This Row],[TotalPricePerProduct]]-FACT_ORDERS[[#This Row],[DeliveryCost]]-FACT_ORDERS[[#This Row],[OperationsCost]]</f>
        <v>8</v>
      </c>
      <c r="P145" s="73">
        <v>17</v>
      </c>
    </row>
    <row r="146" spans="1:16" x14ac:dyDescent="0.3">
      <c r="A146" s="5">
        <v>145</v>
      </c>
      <c r="B146" s="19" t="s">
        <v>4282</v>
      </c>
      <c r="C146" s="3" t="s">
        <v>2402</v>
      </c>
      <c r="D146" s="3" t="s">
        <v>3209</v>
      </c>
      <c r="E146" s="5">
        <v>1</v>
      </c>
      <c r="F146" s="3" t="s">
        <v>1523</v>
      </c>
      <c r="G146" s="9">
        <v>45221</v>
      </c>
      <c r="H146" s="3" t="s">
        <v>2206</v>
      </c>
      <c r="I146" s="9">
        <v>45221</v>
      </c>
      <c r="J146" s="3">
        <f>_xlfn.XLOOKUP(B146,ORDERS[OrderID],ORDERS[Rating],"Null")</f>
        <v>1</v>
      </c>
      <c r="K146" s="3">
        <f>IF(FACT_ORDERS[[#This Row],[DeliveryDate]]-FACT_ORDERS[[#This Row],[OrderDate]]&lt;=1,1,0)</f>
        <v>1</v>
      </c>
      <c r="L146" s="73">
        <v>15</v>
      </c>
      <c r="M1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6" s="73">
        <f>(_xlfn.XLOOKUP(D146,DIM_PRODUCTS[ProductID],DIM_PRODUCTS[HandlingFee]))*FACT_ORDERS[[#This Row],[Quantity]] + FACT_ORDERS[[#This Row],[DeliveryFee]]</f>
        <v>27.5</v>
      </c>
      <c r="O146" s="73">
        <f>FACT_ORDERS[[#This Row],[TotalPricePerProduct]]-FACT_ORDERS[[#This Row],[DeliveryCost]]-FACT_ORDERS[[#This Row],[OperationsCost]]</f>
        <v>-0.5</v>
      </c>
      <c r="P146" s="73">
        <v>13</v>
      </c>
    </row>
    <row r="147" spans="1:16" x14ac:dyDescent="0.3">
      <c r="A147" s="5">
        <v>146</v>
      </c>
      <c r="B147" s="19" t="s">
        <v>4394</v>
      </c>
      <c r="C147" s="3" t="s">
        <v>2421</v>
      </c>
      <c r="D147" s="3" t="s">
        <v>3247</v>
      </c>
      <c r="E147" s="5">
        <v>4</v>
      </c>
      <c r="F147" s="3" t="s">
        <v>1252</v>
      </c>
      <c r="G147" s="9">
        <v>45190</v>
      </c>
      <c r="H147" s="3" t="s">
        <v>2225</v>
      </c>
      <c r="I147" s="9">
        <v>45190</v>
      </c>
      <c r="J147" s="3">
        <f>_xlfn.XLOOKUP(B147,ORDERS[OrderID],ORDERS[Rating],"Null")</f>
        <v>5</v>
      </c>
      <c r="K147" s="3">
        <f>IF(FACT_ORDERS[[#This Row],[DeliveryDate]]-FACT_ORDERS[[#This Row],[OrderDate]]&lt;=1,1,0)</f>
        <v>1</v>
      </c>
      <c r="L147" s="73">
        <v>15</v>
      </c>
      <c r="M1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" s="73">
        <f>(_xlfn.XLOOKUP(D147,DIM_PRODUCTS[ProductID],DIM_PRODUCTS[HandlingFee]))*FACT_ORDERS[[#This Row],[Quantity]] + FACT_ORDERS[[#This Row],[DeliveryFee]]</f>
        <v>69</v>
      </c>
      <c r="O147" s="73">
        <f>FACT_ORDERS[[#This Row],[TotalPricePerProduct]]-FACT_ORDERS[[#This Row],[DeliveryCost]]-FACT_ORDERS[[#This Row],[OperationsCost]]</f>
        <v>45</v>
      </c>
      <c r="P147" s="73">
        <v>9</v>
      </c>
    </row>
    <row r="148" spans="1:16" x14ac:dyDescent="0.3">
      <c r="A148" s="5">
        <v>147</v>
      </c>
      <c r="B148" s="19" t="s">
        <v>4539</v>
      </c>
      <c r="C148" s="3" t="s">
        <v>2510</v>
      </c>
      <c r="D148" s="3" t="s">
        <v>3425</v>
      </c>
      <c r="E148" s="5">
        <v>5</v>
      </c>
      <c r="F148" s="3" t="s">
        <v>1361</v>
      </c>
      <c r="G148" s="9">
        <v>45220</v>
      </c>
      <c r="H148" s="3" t="s">
        <v>2314</v>
      </c>
      <c r="I148" s="9">
        <v>45220</v>
      </c>
      <c r="J148" s="3">
        <f>_xlfn.XLOOKUP(B148,ORDERS[OrderID],ORDERS[Rating],"Null")</f>
        <v>4</v>
      </c>
      <c r="K148" s="3">
        <f>IF(FACT_ORDERS[[#This Row],[DeliveryDate]]-FACT_ORDERS[[#This Row],[OrderDate]]&lt;=1,1,0)</f>
        <v>1</v>
      </c>
      <c r="L148" s="73">
        <v>15</v>
      </c>
      <c r="M1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8" s="73">
        <f>(_xlfn.XLOOKUP(D148,DIM_PRODUCTS[ProductID],DIM_PRODUCTS[HandlingFee]))*FACT_ORDERS[[#This Row],[Quantity]] + FACT_ORDERS[[#This Row],[DeliveryFee]]</f>
        <v>69.5</v>
      </c>
      <c r="O148" s="73">
        <f>FACT_ORDERS[[#This Row],[TotalPricePerProduct]]-FACT_ORDERS[[#This Row],[DeliveryCost]]-FACT_ORDERS[[#This Row],[OperationsCost]]</f>
        <v>44.5</v>
      </c>
      <c r="P148" s="73">
        <v>13</v>
      </c>
    </row>
    <row r="149" spans="1:16" x14ac:dyDescent="0.3">
      <c r="A149" s="5">
        <v>148</v>
      </c>
      <c r="B149" s="19" t="s">
        <v>4540</v>
      </c>
      <c r="C149" s="3" t="s">
        <v>2510</v>
      </c>
      <c r="D149" s="3" t="s">
        <v>3425</v>
      </c>
      <c r="E149" s="5">
        <v>8</v>
      </c>
      <c r="F149" s="3" t="s">
        <v>1520</v>
      </c>
      <c r="G149" s="9">
        <v>45246</v>
      </c>
      <c r="H149" s="3" t="s">
        <v>2314</v>
      </c>
      <c r="I149" s="9">
        <v>45249</v>
      </c>
      <c r="J149" s="3">
        <f>_xlfn.XLOOKUP(B149,ORDERS[OrderID],ORDERS[Rating],"Null")</f>
        <v>5</v>
      </c>
      <c r="K149" s="3">
        <f>IF(FACT_ORDERS[[#This Row],[DeliveryDate]]-FACT_ORDERS[[#This Row],[OrderDate]]&lt;=1,1,0)</f>
        <v>0</v>
      </c>
      <c r="L149" s="73">
        <v>15</v>
      </c>
      <c r="M1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9" s="73">
        <f>(_xlfn.XLOOKUP(D149,DIM_PRODUCTS[ProductID],DIM_PRODUCTS[HandlingFee]))*FACT_ORDERS[[#This Row],[Quantity]] + FACT_ORDERS[[#This Row],[DeliveryFee]]</f>
        <v>102.2</v>
      </c>
      <c r="O149" s="73">
        <f>FACT_ORDERS[[#This Row],[TotalPricePerProduct]]-FACT_ORDERS[[#This Row],[DeliveryCost]]-FACT_ORDERS[[#This Row],[OperationsCost]]</f>
        <v>72.2</v>
      </c>
      <c r="P149" s="73">
        <v>18</v>
      </c>
    </row>
    <row r="150" spans="1:16" x14ac:dyDescent="0.3">
      <c r="A150" s="5">
        <v>149</v>
      </c>
      <c r="B150" s="19" t="s">
        <v>4150</v>
      </c>
      <c r="C150" s="3" t="s">
        <v>2348</v>
      </c>
      <c r="D150" s="3" t="s">
        <v>3098</v>
      </c>
      <c r="E150" s="5">
        <v>7</v>
      </c>
      <c r="F150" s="3" t="s">
        <v>1541</v>
      </c>
      <c r="G150" s="9">
        <v>45175</v>
      </c>
      <c r="H150" s="3" t="s">
        <v>2152</v>
      </c>
      <c r="I150" s="9">
        <v>45175</v>
      </c>
      <c r="J150" s="3">
        <f>_xlfn.XLOOKUP(B150,ORDERS[OrderID],ORDERS[Rating],"Null")</f>
        <v>2</v>
      </c>
      <c r="K150" s="3">
        <f>IF(FACT_ORDERS[[#This Row],[DeliveryDate]]-FACT_ORDERS[[#This Row],[OrderDate]]&lt;=1,1,0)</f>
        <v>1</v>
      </c>
      <c r="L150" s="73">
        <v>9.545454545454545</v>
      </c>
      <c r="M1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6.3636363636363633</v>
      </c>
      <c r="N150" s="73">
        <f>(_xlfn.XLOOKUP(D150,DIM_PRODUCTS[ProductID],DIM_PRODUCTS[HandlingFee]))*FACT_ORDERS[[#This Row],[Quantity]] + FACT_ORDERS[[#This Row],[DeliveryFee]]</f>
        <v>42.795454545454547</v>
      </c>
      <c r="O150" s="73">
        <f>FACT_ORDERS[[#This Row],[TotalPricePerProduct]]-FACT_ORDERS[[#This Row],[DeliveryCost]]-FACT_ORDERS[[#This Row],[OperationsCost]]</f>
        <v>25.431818181818187</v>
      </c>
      <c r="P150" s="73">
        <v>11</v>
      </c>
    </row>
    <row r="151" spans="1:16" x14ac:dyDescent="0.3">
      <c r="A151" s="5">
        <v>150</v>
      </c>
      <c r="B151" s="19" t="s">
        <v>4151</v>
      </c>
      <c r="C151" s="3" t="s">
        <v>2348</v>
      </c>
      <c r="D151" s="3" t="s">
        <v>3098</v>
      </c>
      <c r="E151" s="5">
        <v>2</v>
      </c>
      <c r="F151" s="3" t="s">
        <v>1227</v>
      </c>
      <c r="G151" s="9">
        <v>45254</v>
      </c>
      <c r="H151" s="3" t="s">
        <v>2152</v>
      </c>
      <c r="I151" s="9">
        <v>45255</v>
      </c>
      <c r="J151" s="3">
        <f>_xlfn.XLOOKUP(B151,ORDERS[OrderID],ORDERS[Rating],"Null")</f>
        <v>1</v>
      </c>
      <c r="K151" s="3">
        <f>IF(FACT_ORDERS[[#This Row],[DeliveryDate]]-FACT_ORDERS[[#This Row],[OrderDate]]&lt;=1,1,0)</f>
        <v>1</v>
      </c>
      <c r="L151" s="73">
        <v>2.1428571428571428</v>
      </c>
      <c r="M1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1.4285714285714284</v>
      </c>
      <c r="N151" s="73">
        <f>(_xlfn.XLOOKUP(D151,DIM_PRODUCTS[ProductID],DIM_PRODUCTS[HandlingFee]))*FACT_ORDERS[[#This Row],[Quantity]] + FACT_ORDERS[[#This Row],[DeliveryFee]]</f>
        <v>11.642857142857142</v>
      </c>
      <c r="O151" s="73">
        <f>FACT_ORDERS[[#This Row],[TotalPricePerProduct]]-FACT_ORDERS[[#This Row],[DeliveryCost]]-FACT_ORDERS[[#This Row],[OperationsCost]]</f>
        <v>-3.7857142857142865</v>
      </c>
      <c r="P151" s="73">
        <v>14</v>
      </c>
    </row>
    <row r="152" spans="1:16" x14ac:dyDescent="0.3">
      <c r="A152" s="5">
        <v>151</v>
      </c>
      <c r="B152" s="19" t="s">
        <v>4152</v>
      </c>
      <c r="C152" s="3" t="s">
        <v>2348</v>
      </c>
      <c r="D152" s="3" t="s">
        <v>3098</v>
      </c>
      <c r="E152" s="5">
        <v>8</v>
      </c>
      <c r="F152" s="3" t="s">
        <v>1389</v>
      </c>
      <c r="G152" s="9">
        <v>45131</v>
      </c>
      <c r="H152" s="3" t="s">
        <v>2152</v>
      </c>
      <c r="I152" s="9">
        <v>45131</v>
      </c>
      <c r="J152" s="3">
        <f>_xlfn.XLOOKUP(B152,ORDERS[OrderID],ORDERS[Rating],"Null")</f>
        <v>4</v>
      </c>
      <c r="K152" s="3">
        <f>IF(FACT_ORDERS[[#This Row],[DeliveryDate]]-FACT_ORDERS[[#This Row],[OrderDate]]&lt;=1,1,0)</f>
        <v>1</v>
      </c>
      <c r="L152" s="73">
        <v>6.6666666666666661</v>
      </c>
      <c r="M1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4.4444444444444446</v>
      </c>
      <c r="N152" s="73">
        <f>(_xlfn.XLOOKUP(D152,DIM_PRODUCTS[ProductID],DIM_PRODUCTS[HandlingFee]))*FACT_ORDERS[[#This Row],[Quantity]] + FACT_ORDERS[[#This Row],[DeliveryFee]]</f>
        <v>44.666666666666664</v>
      </c>
      <c r="O152" s="73">
        <f>FACT_ORDERS[[#This Row],[TotalPricePerProduct]]-FACT_ORDERS[[#This Row],[DeliveryCost]]-FACT_ORDERS[[#This Row],[OperationsCost]]</f>
        <v>21.222222222222221</v>
      </c>
      <c r="P152" s="73">
        <v>19</v>
      </c>
    </row>
    <row r="153" spans="1:16" x14ac:dyDescent="0.3">
      <c r="A153" s="5">
        <v>152</v>
      </c>
      <c r="B153" s="19" t="s">
        <v>4153</v>
      </c>
      <c r="C153" s="3" t="s">
        <v>2348</v>
      </c>
      <c r="D153" s="3" t="s">
        <v>3098</v>
      </c>
      <c r="E153" s="5">
        <v>8</v>
      </c>
      <c r="F153" s="3" t="s">
        <v>1227</v>
      </c>
      <c r="G153" s="9">
        <v>45405</v>
      </c>
      <c r="H153" s="3" t="s">
        <v>2152</v>
      </c>
      <c r="I153" s="9">
        <v>45408</v>
      </c>
      <c r="J153" s="3">
        <f>_xlfn.XLOOKUP(B153,ORDERS[OrderID],ORDERS[Rating],"Null")</f>
        <v>5</v>
      </c>
      <c r="K153" s="3">
        <f>IF(FACT_ORDERS[[#This Row],[DeliveryDate]]-FACT_ORDERS[[#This Row],[OrderDate]]&lt;=1,1,0)</f>
        <v>0</v>
      </c>
      <c r="L153" s="73">
        <v>7.5</v>
      </c>
      <c r="M1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153" s="73">
        <f>(_xlfn.XLOOKUP(D153,DIM_PRODUCTS[ProductID],DIM_PRODUCTS[HandlingFee]))*FACT_ORDERS[[#This Row],[Quantity]] + FACT_ORDERS[[#This Row],[DeliveryFee]]</f>
        <v>45.5</v>
      </c>
      <c r="O153" s="73">
        <f>FACT_ORDERS[[#This Row],[TotalPricePerProduct]]-FACT_ORDERS[[#This Row],[DeliveryCost]]-FACT_ORDERS[[#This Row],[OperationsCost]]</f>
        <v>27.5</v>
      </c>
      <c r="P153" s="73">
        <v>13</v>
      </c>
    </row>
    <row r="154" spans="1:16" x14ac:dyDescent="0.3">
      <c r="A154" s="5">
        <v>153</v>
      </c>
      <c r="B154" s="19" t="s">
        <v>4154</v>
      </c>
      <c r="C154" s="3" t="s">
        <v>2348</v>
      </c>
      <c r="D154" s="3" t="s">
        <v>3098</v>
      </c>
      <c r="E154" s="5">
        <v>8</v>
      </c>
      <c r="F154" s="3" t="s">
        <v>1164</v>
      </c>
      <c r="G154" s="9">
        <v>45327</v>
      </c>
      <c r="H154" s="3" t="s">
        <v>2152</v>
      </c>
      <c r="I154" s="9">
        <v>45327</v>
      </c>
      <c r="J154" s="3">
        <f>_xlfn.XLOOKUP(B154,ORDERS[OrderID],ORDERS[Rating],"Null")</f>
        <v>3</v>
      </c>
      <c r="K154" s="3">
        <f>IF(FACT_ORDERS[[#This Row],[DeliveryDate]]-FACT_ORDERS[[#This Row],[OrderDate]]&lt;=1,1,0)</f>
        <v>1</v>
      </c>
      <c r="L154" s="73">
        <v>15</v>
      </c>
      <c r="M1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54" s="73">
        <f>(_xlfn.XLOOKUP(D154,DIM_PRODUCTS[ProductID],DIM_PRODUCTS[HandlingFee]))*FACT_ORDERS[[#This Row],[Quantity]] + FACT_ORDERS[[#This Row],[DeliveryFee]]</f>
        <v>53</v>
      </c>
      <c r="O154" s="73">
        <f>FACT_ORDERS[[#This Row],[TotalPricePerProduct]]-FACT_ORDERS[[#This Row],[DeliveryCost]]-FACT_ORDERS[[#This Row],[OperationsCost]]</f>
        <v>22</v>
      </c>
      <c r="P154" s="73">
        <v>19</v>
      </c>
    </row>
    <row r="155" spans="1:16" x14ac:dyDescent="0.3">
      <c r="A155" s="5">
        <v>154</v>
      </c>
      <c r="B155" s="19" t="s">
        <v>4155</v>
      </c>
      <c r="C155" s="3" t="s">
        <v>2348</v>
      </c>
      <c r="D155" s="3" t="s">
        <v>3098</v>
      </c>
      <c r="E155" s="5">
        <v>6</v>
      </c>
      <c r="F155" s="3" t="s">
        <v>1148</v>
      </c>
      <c r="G155" s="9">
        <v>45453</v>
      </c>
      <c r="H155" s="3" t="s">
        <v>2152</v>
      </c>
      <c r="I155" s="9">
        <v>45453</v>
      </c>
      <c r="J155" s="3">
        <f>_xlfn.XLOOKUP(B155,ORDERS[OrderID],ORDERS[Rating],"Null")</f>
        <v>4</v>
      </c>
      <c r="K155" s="3">
        <f>IF(FACT_ORDERS[[#This Row],[DeliveryDate]]-FACT_ORDERS[[#This Row],[OrderDate]]&lt;=1,1,0)</f>
        <v>1</v>
      </c>
      <c r="L155" s="73">
        <v>15</v>
      </c>
      <c r="M1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55" s="73">
        <f>(_xlfn.XLOOKUP(D155,DIM_PRODUCTS[ProductID],DIM_PRODUCTS[HandlingFee]))*FACT_ORDERS[[#This Row],[Quantity]] + FACT_ORDERS[[#This Row],[DeliveryFee]]</f>
        <v>43.5</v>
      </c>
      <c r="O155" s="73">
        <f>FACT_ORDERS[[#This Row],[TotalPricePerProduct]]-FACT_ORDERS[[#This Row],[DeliveryCost]]-FACT_ORDERS[[#This Row],[OperationsCost]]</f>
        <v>14.5</v>
      </c>
      <c r="P155" s="73">
        <v>17</v>
      </c>
    </row>
    <row r="156" spans="1:16" x14ac:dyDescent="0.3">
      <c r="A156" s="5">
        <v>155</v>
      </c>
      <c r="B156" s="19" t="s">
        <v>4156</v>
      </c>
      <c r="C156" s="3" t="s">
        <v>2348</v>
      </c>
      <c r="D156" s="3" t="s">
        <v>3098</v>
      </c>
      <c r="E156" s="5">
        <v>7</v>
      </c>
      <c r="F156" s="3" t="s">
        <v>1558</v>
      </c>
      <c r="G156" s="9">
        <v>45233</v>
      </c>
      <c r="H156" s="3" t="s">
        <v>2152</v>
      </c>
      <c r="I156" s="9">
        <v>45234</v>
      </c>
      <c r="J156" s="3">
        <f>_xlfn.XLOOKUP(B156,ORDERS[OrderID],ORDERS[Rating],"Null")</f>
        <v>4</v>
      </c>
      <c r="K156" s="3">
        <f>IF(FACT_ORDERS[[#This Row],[DeliveryDate]]-FACT_ORDERS[[#This Row],[OrderDate]]&lt;=1,1,0)</f>
        <v>1</v>
      </c>
      <c r="L156" s="73">
        <v>15</v>
      </c>
      <c r="M1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56" s="73">
        <f>(_xlfn.XLOOKUP(D156,DIM_PRODUCTS[ProductID],DIM_PRODUCTS[HandlingFee]))*FACT_ORDERS[[#This Row],[Quantity]] + FACT_ORDERS[[#This Row],[DeliveryFee]]</f>
        <v>48.25</v>
      </c>
      <c r="O156" s="73">
        <f>FACT_ORDERS[[#This Row],[TotalPricePerProduct]]-FACT_ORDERS[[#This Row],[DeliveryCost]]-FACT_ORDERS[[#This Row],[OperationsCost]]</f>
        <v>27.25</v>
      </c>
      <c r="P156" s="73">
        <v>9</v>
      </c>
    </row>
    <row r="157" spans="1:16" x14ac:dyDescent="0.3">
      <c r="A157" s="5">
        <v>156</v>
      </c>
      <c r="B157" s="19" t="s">
        <v>4157</v>
      </c>
      <c r="C157" s="3" t="s">
        <v>2348</v>
      </c>
      <c r="D157" s="3" t="s">
        <v>3098</v>
      </c>
      <c r="E157" s="5">
        <v>1</v>
      </c>
      <c r="F157" s="3" t="s">
        <v>1519</v>
      </c>
      <c r="G157" s="9">
        <v>45436</v>
      </c>
      <c r="H157" s="3" t="s">
        <v>2152</v>
      </c>
      <c r="I157" s="9">
        <v>45436</v>
      </c>
      <c r="J157" s="3">
        <f>_xlfn.XLOOKUP(B157,ORDERS[OrderID],ORDERS[Rating],"Null")</f>
        <v>1</v>
      </c>
      <c r="K157" s="3">
        <f>IF(FACT_ORDERS[[#This Row],[DeliveryDate]]-FACT_ORDERS[[#This Row],[OrderDate]]&lt;=1,1,0)</f>
        <v>1</v>
      </c>
      <c r="L157" s="73">
        <v>15</v>
      </c>
      <c r="M1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" s="73">
        <f>(_xlfn.XLOOKUP(D157,DIM_PRODUCTS[ProductID],DIM_PRODUCTS[HandlingFee]))*FACT_ORDERS[[#This Row],[Quantity]] + FACT_ORDERS[[#This Row],[DeliveryFee]]</f>
        <v>19.75</v>
      </c>
      <c r="O157" s="73">
        <f>FACT_ORDERS[[#This Row],[TotalPricePerProduct]]-FACT_ORDERS[[#This Row],[DeliveryCost]]-FACT_ORDERS[[#This Row],[OperationsCost]]</f>
        <v>-4.25</v>
      </c>
      <c r="P157" s="73">
        <v>9</v>
      </c>
    </row>
    <row r="158" spans="1:16" x14ac:dyDescent="0.3">
      <c r="A158" s="5">
        <v>157</v>
      </c>
      <c r="B158" s="19" t="s">
        <v>4158</v>
      </c>
      <c r="C158" s="3" t="s">
        <v>2348</v>
      </c>
      <c r="D158" s="3" t="s">
        <v>3098</v>
      </c>
      <c r="E158" s="5">
        <v>7</v>
      </c>
      <c r="F158" s="3" t="s">
        <v>1360</v>
      </c>
      <c r="G158" s="9">
        <v>45422</v>
      </c>
      <c r="H158" s="3" t="s">
        <v>2152</v>
      </c>
      <c r="I158" s="9">
        <v>45422</v>
      </c>
      <c r="J158" s="3">
        <f>_xlfn.XLOOKUP(B158,ORDERS[OrderID],ORDERS[Rating],"Null")</f>
        <v>5</v>
      </c>
      <c r="K158" s="3">
        <f>IF(FACT_ORDERS[[#This Row],[DeliveryDate]]-FACT_ORDERS[[#This Row],[OrderDate]]&lt;=1,1,0)</f>
        <v>1</v>
      </c>
      <c r="L158" s="73">
        <v>15</v>
      </c>
      <c r="M1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58" s="73">
        <f>(_xlfn.XLOOKUP(D158,DIM_PRODUCTS[ProductID],DIM_PRODUCTS[HandlingFee]))*FACT_ORDERS[[#This Row],[Quantity]] + FACT_ORDERS[[#This Row],[DeliveryFee]]</f>
        <v>48.25</v>
      </c>
      <c r="O158" s="73">
        <f>FACT_ORDERS[[#This Row],[TotalPricePerProduct]]-FACT_ORDERS[[#This Row],[DeliveryCost]]-FACT_ORDERS[[#This Row],[OperationsCost]]</f>
        <v>17.25</v>
      </c>
      <c r="P158" s="73">
        <v>19</v>
      </c>
    </row>
    <row r="159" spans="1:16" x14ac:dyDescent="0.3">
      <c r="A159" s="5">
        <v>158</v>
      </c>
      <c r="B159" s="19" t="s">
        <v>4159</v>
      </c>
      <c r="C159" s="3" t="s">
        <v>2348</v>
      </c>
      <c r="D159" s="3" t="s">
        <v>3098</v>
      </c>
      <c r="E159" s="5">
        <v>11</v>
      </c>
      <c r="F159" s="3" t="s">
        <v>1166</v>
      </c>
      <c r="G159" s="9">
        <v>45168</v>
      </c>
      <c r="H159" s="3" t="s">
        <v>2152</v>
      </c>
      <c r="I159" s="9">
        <v>45169</v>
      </c>
      <c r="J159" s="3">
        <f>_xlfn.XLOOKUP(B159,ORDERS[OrderID],ORDERS[Rating],"Null")</f>
        <v>1</v>
      </c>
      <c r="K159" s="3">
        <f>IF(FACT_ORDERS[[#This Row],[DeliveryDate]]-FACT_ORDERS[[#This Row],[OrderDate]]&lt;=1,1,0)</f>
        <v>1</v>
      </c>
      <c r="L159" s="73">
        <v>8.6842105263157894</v>
      </c>
      <c r="M1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5.7894736842105265</v>
      </c>
      <c r="N159" s="73">
        <f>(_xlfn.XLOOKUP(D159,DIM_PRODUCTS[ProductID],DIM_PRODUCTS[HandlingFee]))*FACT_ORDERS[[#This Row],[Quantity]] + FACT_ORDERS[[#This Row],[DeliveryFee]]</f>
        <v>60.934210526315788</v>
      </c>
      <c r="O159" s="73">
        <f>FACT_ORDERS[[#This Row],[TotalPricePerProduct]]-FACT_ORDERS[[#This Row],[DeliveryCost]]-FACT_ORDERS[[#This Row],[OperationsCost]]</f>
        <v>42.14473684210526</v>
      </c>
      <c r="P159" s="73">
        <v>13</v>
      </c>
    </row>
    <row r="160" spans="1:16" x14ac:dyDescent="0.3">
      <c r="A160" s="5">
        <v>159</v>
      </c>
      <c r="B160" s="19" t="s">
        <v>4160</v>
      </c>
      <c r="C160" s="3" t="s">
        <v>2348</v>
      </c>
      <c r="D160" s="3" t="s">
        <v>3098</v>
      </c>
      <c r="E160" s="5">
        <v>2</v>
      </c>
      <c r="F160" s="3" t="s">
        <v>1466</v>
      </c>
      <c r="G160" s="9">
        <v>45477</v>
      </c>
      <c r="H160" s="3" t="s">
        <v>2152</v>
      </c>
      <c r="I160" s="9">
        <v>45477</v>
      </c>
      <c r="J160" s="3">
        <f>_xlfn.XLOOKUP(B160,ORDERS[OrderID],ORDERS[Rating],"Null")</f>
        <v>4</v>
      </c>
      <c r="K160" s="3">
        <f>IF(FACT_ORDERS[[#This Row],[DeliveryDate]]-FACT_ORDERS[[#This Row],[OrderDate]]&lt;=1,1,0)</f>
        <v>1</v>
      </c>
      <c r="L160" s="73">
        <v>10</v>
      </c>
      <c r="M1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60" s="73">
        <f>(_xlfn.XLOOKUP(D160,DIM_PRODUCTS[ProductID],DIM_PRODUCTS[HandlingFee]))*FACT_ORDERS[[#This Row],[Quantity]] + FACT_ORDERS[[#This Row],[DeliveryFee]]</f>
        <v>19.5</v>
      </c>
      <c r="O160" s="73">
        <f>FACT_ORDERS[[#This Row],[TotalPricePerProduct]]-FACT_ORDERS[[#This Row],[DeliveryCost]]-FACT_ORDERS[[#This Row],[OperationsCost]]</f>
        <v>-6.5</v>
      </c>
      <c r="P160" s="73">
        <v>16</v>
      </c>
    </row>
    <row r="161" spans="1:16" x14ac:dyDescent="0.3">
      <c r="A161" s="5">
        <v>160</v>
      </c>
      <c r="B161" s="19" t="s">
        <v>4435</v>
      </c>
      <c r="C161" s="3" t="s">
        <v>2455</v>
      </c>
      <c r="D161" s="3" t="s">
        <v>3315</v>
      </c>
      <c r="E161" s="5">
        <v>3</v>
      </c>
      <c r="F161" s="3" t="s">
        <v>1148</v>
      </c>
      <c r="G161" s="9">
        <v>45235</v>
      </c>
      <c r="H161" s="3" t="s">
        <v>2193</v>
      </c>
      <c r="I161" s="9">
        <v>45235</v>
      </c>
      <c r="J161" s="3">
        <f>_xlfn.XLOOKUP(B161,ORDERS[OrderID],ORDERS[Rating],"Null")</f>
        <v>3</v>
      </c>
      <c r="K161" s="3">
        <f>IF(FACT_ORDERS[[#This Row],[DeliveryDate]]-FACT_ORDERS[[#This Row],[OrderDate]]&lt;=1,1,0)</f>
        <v>1</v>
      </c>
      <c r="L161" s="73">
        <v>15</v>
      </c>
      <c r="M1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" s="73">
        <f>(_xlfn.XLOOKUP(D161,DIM_PRODUCTS[ProductID],DIM_PRODUCTS[HandlingFee]))*FACT_ORDERS[[#This Row],[Quantity]] + FACT_ORDERS[[#This Row],[DeliveryFee]]</f>
        <v>36.543000000000006</v>
      </c>
      <c r="O161" s="73">
        <f>FACT_ORDERS[[#This Row],[TotalPricePerProduct]]-FACT_ORDERS[[#This Row],[DeliveryCost]]-FACT_ORDERS[[#This Row],[OperationsCost]]</f>
        <v>11.543000000000006</v>
      </c>
      <c r="P161" s="73">
        <v>10</v>
      </c>
    </row>
    <row r="162" spans="1:16" x14ac:dyDescent="0.3">
      <c r="A162" s="5">
        <v>161</v>
      </c>
      <c r="B162" s="19" t="s">
        <v>4436</v>
      </c>
      <c r="C162" s="3" t="s">
        <v>2455</v>
      </c>
      <c r="D162" s="3" t="s">
        <v>3315</v>
      </c>
      <c r="E162" s="5">
        <v>1</v>
      </c>
      <c r="F162" s="3" t="s">
        <v>1355</v>
      </c>
      <c r="G162" s="9">
        <v>45238</v>
      </c>
      <c r="H162" s="3" t="s">
        <v>2193</v>
      </c>
      <c r="I162" s="9">
        <v>45238</v>
      </c>
      <c r="J162" s="3">
        <f>_xlfn.XLOOKUP(B162,ORDERS[OrderID],ORDERS[Rating],"Null")</f>
        <v>5</v>
      </c>
      <c r="K162" s="3">
        <f>IF(FACT_ORDERS[[#This Row],[DeliveryDate]]-FACT_ORDERS[[#This Row],[OrderDate]]&lt;=1,1,0)</f>
        <v>1</v>
      </c>
      <c r="L162" s="73">
        <v>15</v>
      </c>
      <c r="M1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" s="73">
        <f>(_xlfn.XLOOKUP(D162,DIM_PRODUCTS[ProductID],DIM_PRODUCTS[HandlingFee]))*FACT_ORDERS[[#This Row],[Quantity]] + FACT_ORDERS[[#This Row],[DeliveryFee]]</f>
        <v>22.181000000000001</v>
      </c>
      <c r="O162" s="73">
        <f>FACT_ORDERS[[#This Row],[TotalPricePerProduct]]-FACT_ORDERS[[#This Row],[DeliveryCost]]-FACT_ORDERS[[#This Row],[OperationsCost]]</f>
        <v>1.1810000000000009</v>
      </c>
      <c r="P162" s="73">
        <v>6</v>
      </c>
    </row>
    <row r="163" spans="1:16" x14ac:dyDescent="0.3">
      <c r="A163" s="5">
        <v>162</v>
      </c>
      <c r="B163" s="19" t="s">
        <v>4189</v>
      </c>
      <c r="C163" s="3" t="s">
        <v>2366</v>
      </c>
      <c r="D163" s="3" t="s">
        <v>3134</v>
      </c>
      <c r="E163" s="5">
        <v>9</v>
      </c>
      <c r="F163" s="3" t="s">
        <v>1231</v>
      </c>
      <c r="G163" s="9">
        <v>45487</v>
      </c>
      <c r="H163" s="3" t="s">
        <v>2193</v>
      </c>
      <c r="I163" s="9">
        <v>45487</v>
      </c>
      <c r="J163" s="3">
        <f>_xlfn.XLOOKUP(B163,ORDERS[OrderID],ORDERS[Rating],"Null")</f>
        <v>3</v>
      </c>
      <c r="K163" s="3">
        <f>IF(FACT_ORDERS[[#This Row],[DeliveryDate]]-FACT_ORDERS[[#This Row],[OrderDate]]&lt;=1,1,0)</f>
        <v>1</v>
      </c>
      <c r="L163" s="73">
        <v>15</v>
      </c>
      <c r="M1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63" s="73">
        <f>(_xlfn.XLOOKUP(D163,DIM_PRODUCTS[ProductID],DIM_PRODUCTS[HandlingFee]))*FACT_ORDERS[[#This Row],[Quantity]] + FACT_ORDERS[[#This Row],[DeliveryFee]]</f>
        <v>63.6</v>
      </c>
      <c r="O163" s="73">
        <f>FACT_ORDERS[[#This Row],[TotalPricePerProduct]]-FACT_ORDERS[[#This Row],[DeliveryCost]]-FACT_ORDERS[[#This Row],[OperationsCost]]</f>
        <v>44.6</v>
      </c>
      <c r="P163" s="73">
        <v>7</v>
      </c>
    </row>
    <row r="164" spans="1:16" x14ac:dyDescent="0.3">
      <c r="A164" s="5">
        <v>163</v>
      </c>
      <c r="B164" s="19" t="s">
        <v>4139</v>
      </c>
      <c r="C164" s="3" t="s">
        <v>2345</v>
      </c>
      <c r="D164" s="3" t="s">
        <v>3093</v>
      </c>
      <c r="E164" s="5">
        <v>10</v>
      </c>
      <c r="F164" s="3" t="s">
        <v>1187</v>
      </c>
      <c r="G164" s="9">
        <v>45433</v>
      </c>
      <c r="H164" s="3" t="s">
        <v>2149</v>
      </c>
      <c r="I164" s="9">
        <v>45437</v>
      </c>
      <c r="J164" s="3">
        <f>_xlfn.XLOOKUP(B164,ORDERS[OrderID],ORDERS[Rating],"Null")</f>
        <v>4</v>
      </c>
      <c r="K164" s="3">
        <f>IF(FACT_ORDERS[[#This Row],[DeliveryDate]]-FACT_ORDERS[[#This Row],[OrderDate]]&lt;=1,1,0)</f>
        <v>0</v>
      </c>
      <c r="L164" s="73">
        <v>13.636363636363637</v>
      </c>
      <c r="M1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9.0909090909090899</v>
      </c>
      <c r="N164" s="73">
        <f>(_xlfn.XLOOKUP(D164,DIM_PRODUCTS[ProductID],DIM_PRODUCTS[HandlingFee]))*FACT_ORDERS[[#This Row],[Quantity]] + FACT_ORDERS[[#This Row],[DeliveryFee]]</f>
        <v>102.13636363636364</v>
      </c>
      <c r="O164" s="73">
        <f>FACT_ORDERS[[#This Row],[TotalPricePerProduct]]-FACT_ORDERS[[#This Row],[DeliveryCost]]-FACT_ORDERS[[#This Row],[OperationsCost]]</f>
        <v>84.045454545454547</v>
      </c>
      <c r="P164" s="73">
        <v>9</v>
      </c>
    </row>
    <row r="165" spans="1:16" x14ac:dyDescent="0.3">
      <c r="A165" s="5">
        <v>164</v>
      </c>
      <c r="B165" s="19" t="s">
        <v>4140</v>
      </c>
      <c r="C165" s="3" t="s">
        <v>2345</v>
      </c>
      <c r="D165" s="3" t="s">
        <v>3093</v>
      </c>
      <c r="E165" s="5">
        <v>6</v>
      </c>
      <c r="F165" s="3" t="s">
        <v>1485</v>
      </c>
      <c r="G165" s="9">
        <v>45144</v>
      </c>
      <c r="H165" s="3" t="s">
        <v>2149</v>
      </c>
      <c r="I165" s="9">
        <v>45144</v>
      </c>
      <c r="J165" s="3">
        <f>_xlfn.XLOOKUP(B165,ORDERS[OrderID],ORDERS[Rating],"Null")</f>
        <v>4</v>
      </c>
      <c r="K165" s="3">
        <f>IF(FACT_ORDERS[[#This Row],[DeliveryDate]]-FACT_ORDERS[[#This Row],[OrderDate]]&lt;=1,1,0)</f>
        <v>1</v>
      </c>
      <c r="L165" s="73">
        <v>6.9230769230769234</v>
      </c>
      <c r="M1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4.6153846153846159</v>
      </c>
      <c r="N165" s="73">
        <f>(_xlfn.XLOOKUP(D165,DIM_PRODUCTS[ProductID],DIM_PRODUCTS[HandlingFee]))*FACT_ORDERS[[#This Row],[Quantity]] + FACT_ORDERS[[#This Row],[DeliveryFee]]</f>
        <v>60.023076923076914</v>
      </c>
      <c r="O165" s="73">
        <f>FACT_ORDERS[[#This Row],[TotalPricePerProduct]]-FACT_ORDERS[[#This Row],[DeliveryCost]]-FACT_ORDERS[[#This Row],[OperationsCost]]</f>
        <v>44.407692307692301</v>
      </c>
      <c r="P165" s="73">
        <v>11</v>
      </c>
    </row>
    <row r="166" spans="1:16" x14ac:dyDescent="0.3">
      <c r="A166" s="5">
        <v>165</v>
      </c>
      <c r="B166" s="19" t="s">
        <v>4141</v>
      </c>
      <c r="C166" s="3" t="s">
        <v>2345</v>
      </c>
      <c r="D166" s="3" t="s">
        <v>3093</v>
      </c>
      <c r="E166" s="5">
        <v>12</v>
      </c>
      <c r="F166" s="3" t="s">
        <v>1436</v>
      </c>
      <c r="G166" s="9">
        <v>45439</v>
      </c>
      <c r="H166" s="3" t="s">
        <v>2149</v>
      </c>
      <c r="I166" s="9">
        <v>45443</v>
      </c>
      <c r="J166" s="3">
        <f>_xlfn.XLOOKUP(B166,ORDERS[OrderID],ORDERS[Rating],"Null")</f>
        <v>2</v>
      </c>
      <c r="K166" s="3">
        <f>IF(FACT_ORDERS[[#This Row],[DeliveryDate]]-FACT_ORDERS[[#This Row],[OrderDate]]&lt;=1,1,0)</f>
        <v>0</v>
      </c>
      <c r="L166" s="73">
        <v>7.8260869565217392</v>
      </c>
      <c r="M1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5.2173913043478262</v>
      </c>
      <c r="N166" s="73">
        <f>(_xlfn.XLOOKUP(D166,DIM_PRODUCTS[ProductID],DIM_PRODUCTS[HandlingFee]))*FACT_ORDERS[[#This Row],[Quantity]] + FACT_ORDERS[[#This Row],[DeliveryFee]]</f>
        <v>114.02608695652172</v>
      </c>
      <c r="O166" s="73">
        <f>FACT_ORDERS[[#This Row],[TotalPricePerProduct]]-FACT_ORDERS[[#This Row],[DeliveryCost]]-FACT_ORDERS[[#This Row],[OperationsCost]]</f>
        <v>95.808695652173895</v>
      </c>
      <c r="P166" s="73">
        <v>13</v>
      </c>
    </row>
    <row r="167" spans="1:16" x14ac:dyDescent="0.3">
      <c r="A167" s="5">
        <v>166</v>
      </c>
      <c r="B167" s="19" t="s">
        <v>4142</v>
      </c>
      <c r="C167" s="3" t="s">
        <v>2345</v>
      </c>
      <c r="D167" s="3" t="s">
        <v>3093</v>
      </c>
      <c r="E167" s="5">
        <v>2</v>
      </c>
      <c r="F167" s="3" t="s">
        <v>1226</v>
      </c>
      <c r="G167" s="9">
        <v>45472</v>
      </c>
      <c r="H167" s="3" t="s">
        <v>2149</v>
      </c>
      <c r="I167" s="9">
        <v>45473</v>
      </c>
      <c r="J167" s="3">
        <f>_xlfn.XLOOKUP(B167,ORDERS[OrderID],ORDERS[Rating],"Null")</f>
        <v>3</v>
      </c>
      <c r="K167" s="3">
        <f>IF(FACT_ORDERS[[#This Row],[DeliveryDate]]-FACT_ORDERS[[#This Row],[OrderDate]]&lt;=1,1,0)</f>
        <v>1</v>
      </c>
      <c r="L167" s="73">
        <v>15</v>
      </c>
      <c r="M1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7" s="73">
        <f>(_xlfn.XLOOKUP(D167,DIM_PRODUCTS[ProductID],DIM_PRODUCTS[HandlingFee]))*FACT_ORDERS[[#This Row],[Quantity]] + FACT_ORDERS[[#This Row],[DeliveryFee]]</f>
        <v>32.700000000000003</v>
      </c>
      <c r="O167" s="73">
        <f>FACT_ORDERS[[#This Row],[TotalPricePerProduct]]-FACT_ORDERS[[#This Row],[DeliveryCost]]-FACT_ORDERS[[#This Row],[OperationsCost]]</f>
        <v>14.700000000000003</v>
      </c>
      <c r="P167" s="73">
        <v>3</v>
      </c>
    </row>
    <row r="168" spans="1:16" x14ac:dyDescent="0.3">
      <c r="A168" s="5">
        <v>167</v>
      </c>
      <c r="B168" s="19" t="s">
        <v>4143</v>
      </c>
      <c r="C168" s="3" t="s">
        <v>2345</v>
      </c>
      <c r="D168" s="3" t="s">
        <v>3093</v>
      </c>
      <c r="E168" s="5">
        <v>12</v>
      </c>
      <c r="F168" s="3" t="s">
        <v>1444</v>
      </c>
      <c r="G168" s="9">
        <v>45262</v>
      </c>
      <c r="H168" s="3" t="s">
        <v>2149</v>
      </c>
      <c r="I168" s="9">
        <v>45262</v>
      </c>
      <c r="J168" s="3">
        <f>_xlfn.XLOOKUP(B168,ORDERS[OrderID],ORDERS[Rating],"Null")</f>
        <v>5</v>
      </c>
      <c r="K168" s="3">
        <f>IF(FACT_ORDERS[[#This Row],[DeliveryDate]]-FACT_ORDERS[[#This Row],[OrderDate]]&lt;=1,1,0)</f>
        <v>1</v>
      </c>
      <c r="L168" s="73">
        <v>15</v>
      </c>
      <c r="M1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68" s="73">
        <f>(_xlfn.XLOOKUP(D168,DIM_PRODUCTS[ProductID],DIM_PRODUCTS[HandlingFee]))*FACT_ORDERS[[#This Row],[Quantity]] + FACT_ORDERS[[#This Row],[DeliveryFee]]</f>
        <v>121.19999999999999</v>
      </c>
      <c r="O168" s="73">
        <f>FACT_ORDERS[[#This Row],[TotalPricePerProduct]]-FACT_ORDERS[[#This Row],[DeliveryCost]]-FACT_ORDERS[[#This Row],[OperationsCost]]</f>
        <v>96.199999999999989</v>
      </c>
      <c r="P168" s="73">
        <v>15</v>
      </c>
    </row>
    <row r="169" spans="1:16" x14ac:dyDescent="0.3">
      <c r="A169" s="5">
        <v>168</v>
      </c>
      <c r="B169" s="19" t="s">
        <v>4144</v>
      </c>
      <c r="C169" s="3" t="s">
        <v>2345</v>
      </c>
      <c r="D169" s="3" t="s">
        <v>3093</v>
      </c>
      <c r="E169" s="5">
        <v>3</v>
      </c>
      <c r="F169" s="3" t="s">
        <v>1297</v>
      </c>
      <c r="G169" s="9">
        <v>45232</v>
      </c>
      <c r="H169" s="3" t="s">
        <v>2149</v>
      </c>
      <c r="I169" s="9">
        <v>45233</v>
      </c>
      <c r="J169" s="3">
        <f>_xlfn.XLOOKUP(B169,ORDERS[OrderID],ORDERS[Rating],"Null")</f>
        <v>2</v>
      </c>
      <c r="K169" s="3">
        <f>IF(FACT_ORDERS[[#This Row],[DeliveryDate]]-FACT_ORDERS[[#This Row],[OrderDate]]&lt;=1,1,0)</f>
        <v>1</v>
      </c>
      <c r="L169" s="73">
        <v>15</v>
      </c>
      <c r="M1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9" s="73">
        <f>(_xlfn.XLOOKUP(D169,DIM_PRODUCTS[ProductID],DIM_PRODUCTS[HandlingFee]))*FACT_ORDERS[[#This Row],[Quantity]] + FACT_ORDERS[[#This Row],[DeliveryFee]]</f>
        <v>41.55</v>
      </c>
      <c r="O169" s="73">
        <f>FACT_ORDERS[[#This Row],[TotalPricePerProduct]]-FACT_ORDERS[[#This Row],[DeliveryCost]]-FACT_ORDERS[[#This Row],[OperationsCost]]</f>
        <v>10.549999999999997</v>
      </c>
      <c r="P169" s="73">
        <v>16</v>
      </c>
    </row>
    <row r="170" spans="1:16" x14ac:dyDescent="0.3">
      <c r="A170" s="5">
        <v>169</v>
      </c>
      <c r="B170" s="19" t="s">
        <v>4203</v>
      </c>
      <c r="C170" s="3" t="s">
        <v>2374</v>
      </c>
      <c r="D170" s="3" t="s">
        <v>3153</v>
      </c>
      <c r="E170" s="5">
        <v>7</v>
      </c>
      <c r="F170" s="3" t="s">
        <v>1381</v>
      </c>
      <c r="G170" s="9">
        <v>45461</v>
      </c>
      <c r="H170" s="3" t="s">
        <v>2218</v>
      </c>
      <c r="I170" s="9">
        <v>45465</v>
      </c>
      <c r="J170" s="3">
        <f>_xlfn.XLOOKUP(B170,ORDERS[OrderID],ORDERS[Rating],"Null")</f>
        <v>5</v>
      </c>
      <c r="K170" s="3">
        <f>IF(FACT_ORDERS[[#This Row],[DeliveryDate]]-FACT_ORDERS[[#This Row],[OrderDate]]&lt;=1,1,0)</f>
        <v>0</v>
      </c>
      <c r="L170" s="73">
        <v>15</v>
      </c>
      <c r="M1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70" s="73">
        <f>(_xlfn.XLOOKUP(D170,DIM_PRODUCTS[ProductID],DIM_PRODUCTS[HandlingFee]))*FACT_ORDERS[[#This Row],[Quantity]] + FACT_ORDERS[[#This Row],[DeliveryFee]]</f>
        <v>118.60000000000001</v>
      </c>
      <c r="O170" s="73">
        <f>FACT_ORDERS[[#This Row],[TotalPricePerProduct]]-FACT_ORDERS[[#This Row],[DeliveryCost]]-FACT_ORDERS[[#This Row],[OperationsCost]]</f>
        <v>98.600000000000009</v>
      </c>
      <c r="P170" s="73">
        <v>8</v>
      </c>
    </row>
    <row r="171" spans="1:16" x14ac:dyDescent="0.3">
      <c r="A171" s="5">
        <v>170</v>
      </c>
      <c r="B171" s="19" t="s">
        <v>4204</v>
      </c>
      <c r="C171" s="3" t="s">
        <v>2374</v>
      </c>
      <c r="D171" s="3" t="s">
        <v>3153</v>
      </c>
      <c r="E171" s="5">
        <v>9</v>
      </c>
      <c r="F171" s="3" t="s">
        <v>1222</v>
      </c>
      <c r="G171" s="9">
        <v>45170</v>
      </c>
      <c r="H171" s="3" t="s">
        <v>2218</v>
      </c>
      <c r="I171" s="9">
        <v>45170</v>
      </c>
      <c r="J171" s="3">
        <f>_xlfn.XLOOKUP(B171,ORDERS[OrderID],ORDERS[Rating],"Null")</f>
        <v>4</v>
      </c>
      <c r="K171" s="3">
        <f>IF(FACT_ORDERS[[#This Row],[DeliveryDate]]-FACT_ORDERS[[#This Row],[OrderDate]]&lt;=1,1,0)</f>
        <v>1</v>
      </c>
      <c r="L171" s="73">
        <v>15</v>
      </c>
      <c r="M1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71" s="73">
        <f>(_xlfn.XLOOKUP(D171,DIM_PRODUCTS[ProductID],DIM_PRODUCTS[HandlingFee]))*FACT_ORDERS[[#This Row],[Quantity]] + FACT_ORDERS[[#This Row],[DeliveryFee]]</f>
        <v>148.20000000000002</v>
      </c>
      <c r="O171" s="73">
        <f>FACT_ORDERS[[#This Row],[TotalPricePerProduct]]-FACT_ORDERS[[#This Row],[DeliveryCost]]-FACT_ORDERS[[#This Row],[OperationsCost]]</f>
        <v>122.20000000000002</v>
      </c>
      <c r="P171" s="73">
        <v>14</v>
      </c>
    </row>
    <row r="172" spans="1:16" x14ac:dyDescent="0.3">
      <c r="A172" s="5">
        <v>171</v>
      </c>
      <c r="B172" s="19" t="s">
        <v>4205</v>
      </c>
      <c r="C172" s="3" t="s">
        <v>2374</v>
      </c>
      <c r="D172" s="3" t="s">
        <v>3153</v>
      </c>
      <c r="E172" s="5">
        <v>10</v>
      </c>
      <c r="F172" s="3" t="s">
        <v>1516</v>
      </c>
      <c r="G172" s="9">
        <v>45161</v>
      </c>
      <c r="H172" s="3" t="s">
        <v>2218</v>
      </c>
      <c r="I172" s="9">
        <v>45165</v>
      </c>
      <c r="J172" s="3">
        <f>_xlfn.XLOOKUP(B172,ORDERS[OrderID],ORDERS[Rating],"Null")</f>
        <v>4</v>
      </c>
      <c r="K172" s="3">
        <f>IF(FACT_ORDERS[[#This Row],[DeliveryDate]]-FACT_ORDERS[[#This Row],[OrderDate]]&lt;=1,1,0)</f>
        <v>0</v>
      </c>
      <c r="L172" s="73">
        <v>15</v>
      </c>
      <c r="M1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72" s="73">
        <f>(_xlfn.XLOOKUP(D172,DIM_PRODUCTS[ProductID],DIM_PRODUCTS[HandlingFee]))*FACT_ORDERS[[#This Row],[Quantity]] + FACT_ORDERS[[#This Row],[DeliveryFee]]</f>
        <v>163</v>
      </c>
      <c r="O172" s="73">
        <f>FACT_ORDERS[[#This Row],[TotalPricePerProduct]]-FACT_ORDERS[[#This Row],[DeliveryCost]]-FACT_ORDERS[[#This Row],[OperationsCost]]</f>
        <v>141</v>
      </c>
      <c r="P172" s="73">
        <v>10</v>
      </c>
    </row>
    <row r="173" spans="1:16" x14ac:dyDescent="0.3">
      <c r="A173" s="5">
        <v>172</v>
      </c>
      <c r="B173" s="19" t="s">
        <v>4206</v>
      </c>
      <c r="C173" s="3" t="s">
        <v>2374</v>
      </c>
      <c r="D173" s="3" t="s">
        <v>3153</v>
      </c>
      <c r="E173" s="5">
        <v>11</v>
      </c>
      <c r="F173" s="3" t="s">
        <v>1618</v>
      </c>
      <c r="G173" s="9">
        <v>45326</v>
      </c>
      <c r="H173" s="3" t="s">
        <v>2218</v>
      </c>
      <c r="I173" s="9">
        <v>45326</v>
      </c>
      <c r="J173" s="3">
        <f>_xlfn.XLOOKUP(B173,ORDERS[OrderID],ORDERS[Rating],"Null")</f>
        <v>5</v>
      </c>
      <c r="K173" s="3">
        <f>IF(FACT_ORDERS[[#This Row],[DeliveryDate]]-FACT_ORDERS[[#This Row],[OrderDate]]&lt;=1,1,0)</f>
        <v>1</v>
      </c>
      <c r="L173" s="73">
        <v>15</v>
      </c>
      <c r="M1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73" s="73">
        <f>(_xlfn.XLOOKUP(D173,DIM_PRODUCTS[ProductID],DIM_PRODUCTS[HandlingFee]))*FACT_ORDERS[[#This Row],[Quantity]] + FACT_ORDERS[[#This Row],[DeliveryFee]]</f>
        <v>177.8</v>
      </c>
      <c r="O173" s="73">
        <f>FACT_ORDERS[[#This Row],[TotalPricePerProduct]]-FACT_ORDERS[[#This Row],[DeliveryCost]]-FACT_ORDERS[[#This Row],[OperationsCost]]</f>
        <v>157.80000000000001</v>
      </c>
      <c r="P173" s="73">
        <v>10</v>
      </c>
    </row>
    <row r="174" spans="1:16" x14ac:dyDescent="0.3">
      <c r="A174" s="5">
        <v>173</v>
      </c>
      <c r="B174" s="19" t="s">
        <v>4207</v>
      </c>
      <c r="C174" s="3" t="s">
        <v>2374</v>
      </c>
      <c r="D174" s="3" t="s">
        <v>3153</v>
      </c>
      <c r="E174" s="5">
        <v>12</v>
      </c>
      <c r="F174" s="3" t="s">
        <v>1141</v>
      </c>
      <c r="G174" s="9">
        <v>45238</v>
      </c>
      <c r="H174" s="3" t="s">
        <v>2218</v>
      </c>
      <c r="I174" s="9">
        <v>45239</v>
      </c>
      <c r="J174" s="3">
        <f>_xlfn.XLOOKUP(B174,ORDERS[OrderID],ORDERS[Rating],"Null")</f>
        <v>4</v>
      </c>
      <c r="K174" s="3">
        <f>IF(FACT_ORDERS[[#This Row],[DeliveryDate]]-FACT_ORDERS[[#This Row],[OrderDate]]&lt;=1,1,0)</f>
        <v>1</v>
      </c>
      <c r="L174" s="73">
        <v>15</v>
      </c>
      <c r="M1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74" s="73">
        <f>(_xlfn.XLOOKUP(D174,DIM_PRODUCTS[ProductID],DIM_PRODUCTS[HandlingFee]))*FACT_ORDERS[[#This Row],[Quantity]] + FACT_ORDERS[[#This Row],[DeliveryFee]]</f>
        <v>192.60000000000002</v>
      </c>
      <c r="O174" s="73">
        <f>FACT_ORDERS[[#This Row],[TotalPricePerProduct]]-FACT_ORDERS[[#This Row],[DeliveryCost]]-FACT_ORDERS[[#This Row],[OperationsCost]]</f>
        <v>164.60000000000002</v>
      </c>
      <c r="P174" s="73">
        <v>18</v>
      </c>
    </row>
    <row r="175" spans="1:16" x14ac:dyDescent="0.3">
      <c r="A175" s="5">
        <v>174</v>
      </c>
      <c r="B175" s="19" t="s">
        <v>4208</v>
      </c>
      <c r="C175" s="3" t="s">
        <v>2374</v>
      </c>
      <c r="D175" s="3" t="s">
        <v>3153</v>
      </c>
      <c r="E175" s="5">
        <v>3</v>
      </c>
      <c r="F175" s="3" t="s">
        <v>1167</v>
      </c>
      <c r="G175" s="9">
        <v>45442</v>
      </c>
      <c r="H175" s="3" t="s">
        <v>2218</v>
      </c>
      <c r="I175" s="9">
        <v>45442</v>
      </c>
      <c r="J175" s="3">
        <f>_xlfn.XLOOKUP(B175,ORDERS[OrderID],ORDERS[Rating],"Null")</f>
        <v>5</v>
      </c>
      <c r="K175" s="3">
        <f>IF(FACT_ORDERS[[#This Row],[DeliveryDate]]-FACT_ORDERS[[#This Row],[OrderDate]]&lt;=1,1,0)</f>
        <v>1</v>
      </c>
      <c r="L175" s="73">
        <v>15</v>
      </c>
      <c r="M1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75" s="73">
        <f>(_xlfn.XLOOKUP(D175,DIM_PRODUCTS[ProductID],DIM_PRODUCTS[HandlingFee]))*FACT_ORDERS[[#This Row],[Quantity]] + FACT_ORDERS[[#This Row],[DeliveryFee]]</f>
        <v>59.400000000000006</v>
      </c>
      <c r="O175" s="73">
        <f>FACT_ORDERS[[#This Row],[TotalPricePerProduct]]-FACT_ORDERS[[#This Row],[DeliveryCost]]-FACT_ORDERS[[#This Row],[OperationsCost]]</f>
        <v>26.400000000000006</v>
      </c>
      <c r="P175" s="73">
        <v>18</v>
      </c>
    </row>
    <row r="176" spans="1:16" x14ac:dyDescent="0.3">
      <c r="A176" s="5">
        <v>175</v>
      </c>
      <c r="B176" s="19" t="s">
        <v>4209</v>
      </c>
      <c r="C176" s="3" t="s">
        <v>2374</v>
      </c>
      <c r="D176" s="3" t="s">
        <v>3153</v>
      </c>
      <c r="E176" s="5">
        <v>10</v>
      </c>
      <c r="F176" s="3" t="s">
        <v>1386</v>
      </c>
      <c r="G176" s="9">
        <v>45223</v>
      </c>
      <c r="H176" s="3" t="s">
        <v>2218</v>
      </c>
      <c r="I176" s="9">
        <v>45224</v>
      </c>
      <c r="J176" s="3">
        <f>_xlfn.XLOOKUP(B176,ORDERS[OrderID],ORDERS[Rating],"Null")</f>
        <v>2</v>
      </c>
      <c r="K176" s="3">
        <f>IF(FACT_ORDERS[[#This Row],[DeliveryDate]]-FACT_ORDERS[[#This Row],[OrderDate]]&lt;=1,1,0)</f>
        <v>1</v>
      </c>
      <c r="L176" s="73">
        <v>15</v>
      </c>
      <c r="M1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76" s="73">
        <f>(_xlfn.XLOOKUP(D176,DIM_PRODUCTS[ProductID],DIM_PRODUCTS[HandlingFee]))*FACT_ORDERS[[#This Row],[Quantity]] + FACT_ORDERS[[#This Row],[DeliveryFee]]</f>
        <v>163</v>
      </c>
      <c r="O176" s="73">
        <f>FACT_ORDERS[[#This Row],[TotalPricePerProduct]]-FACT_ORDERS[[#This Row],[DeliveryCost]]-FACT_ORDERS[[#This Row],[OperationsCost]]</f>
        <v>137</v>
      </c>
      <c r="P176" s="73">
        <v>14</v>
      </c>
    </row>
    <row r="177" spans="1:16" x14ac:dyDescent="0.3">
      <c r="A177" s="5">
        <v>176</v>
      </c>
      <c r="B177" s="19" t="s">
        <v>4210</v>
      </c>
      <c r="C177" s="3" t="s">
        <v>2374</v>
      </c>
      <c r="D177" s="3" t="s">
        <v>3153</v>
      </c>
      <c r="E177" s="5">
        <v>11</v>
      </c>
      <c r="F177" s="3" t="s">
        <v>1617</v>
      </c>
      <c r="G177" s="9">
        <v>45425</v>
      </c>
      <c r="H177" s="3" t="s">
        <v>2218</v>
      </c>
      <c r="I177" s="9">
        <v>45429</v>
      </c>
      <c r="J177" s="3">
        <f>_xlfn.XLOOKUP(B177,ORDERS[OrderID],ORDERS[Rating],"Null")</f>
        <v>1</v>
      </c>
      <c r="K177" s="3">
        <f>IF(FACT_ORDERS[[#This Row],[DeliveryDate]]-FACT_ORDERS[[#This Row],[OrderDate]]&lt;=1,1,0)</f>
        <v>0</v>
      </c>
      <c r="L177" s="73">
        <v>15</v>
      </c>
      <c r="M1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77" s="73">
        <f>(_xlfn.XLOOKUP(D177,DIM_PRODUCTS[ProductID],DIM_PRODUCTS[HandlingFee]))*FACT_ORDERS[[#This Row],[Quantity]] + FACT_ORDERS[[#This Row],[DeliveryFee]]</f>
        <v>177.8</v>
      </c>
      <c r="O177" s="73">
        <f>FACT_ORDERS[[#This Row],[TotalPricePerProduct]]-FACT_ORDERS[[#This Row],[DeliveryCost]]-FACT_ORDERS[[#This Row],[OperationsCost]]</f>
        <v>156.80000000000001</v>
      </c>
      <c r="P177" s="73">
        <v>11</v>
      </c>
    </row>
    <row r="178" spans="1:16" x14ac:dyDescent="0.3">
      <c r="A178" s="5">
        <v>177</v>
      </c>
      <c r="B178" s="19" t="s">
        <v>4211</v>
      </c>
      <c r="C178" s="3" t="s">
        <v>2374</v>
      </c>
      <c r="D178" s="3" t="s">
        <v>3153</v>
      </c>
      <c r="E178" s="5">
        <v>1</v>
      </c>
      <c r="F178" s="3" t="s">
        <v>1418</v>
      </c>
      <c r="G178" s="9">
        <v>45301</v>
      </c>
      <c r="H178" s="3" t="s">
        <v>2218</v>
      </c>
      <c r="I178" s="9">
        <v>45301</v>
      </c>
      <c r="J178" s="3">
        <f>_xlfn.XLOOKUP(B178,ORDERS[OrderID],ORDERS[Rating],"Null")</f>
        <v>3</v>
      </c>
      <c r="K178" s="3">
        <f>IF(FACT_ORDERS[[#This Row],[DeliveryDate]]-FACT_ORDERS[[#This Row],[OrderDate]]&lt;=1,1,0)</f>
        <v>1</v>
      </c>
      <c r="L178" s="73">
        <v>15</v>
      </c>
      <c r="M1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78" s="73">
        <f>(_xlfn.XLOOKUP(D178,DIM_PRODUCTS[ProductID],DIM_PRODUCTS[HandlingFee]))*FACT_ORDERS[[#This Row],[Quantity]] + FACT_ORDERS[[#This Row],[DeliveryFee]]</f>
        <v>29.8</v>
      </c>
      <c r="O178" s="73">
        <f>FACT_ORDERS[[#This Row],[TotalPricePerProduct]]-FACT_ORDERS[[#This Row],[DeliveryCost]]-FACT_ORDERS[[#This Row],[OperationsCost]]</f>
        <v>-1.1999999999999993</v>
      </c>
      <c r="P178" s="73">
        <v>16</v>
      </c>
    </row>
    <row r="179" spans="1:16" x14ac:dyDescent="0.3">
      <c r="A179" s="5">
        <v>178</v>
      </c>
      <c r="B179" s="19" t="s">
        <v>4212</v>
      </c>
      <c r="C179" s="3" t="s">
        <v>2374</v>
      </c>
      <c r="D179" s="3" t="s">
        <v>3153</v>
      </c>
      <c r="E179" s="5">
        <v>1</v>
      </c>
      <c r="F179" s="3" t="s">
        <v>1466</v>
      </c>
      <c r="G179" s="9">
        <v>45315</v>
      </c>
      <c r="H179" s="3" t="s">
        <v>2218</v>
      </c>
      <c r="I179" s="9">
        <v>45316</v>
      </c>
      <c r="J179" s="3">
        <f>_xlfn.XLOOKUP(B179,ORDERS[OrderID],ORDERS[Rating],"Null")</f>
        <v>5</v>
      </c>
      <c r="K179" s="3">
        <f>IF(FACT_ORDERS[[#This Row],[DeliveryDate]]-FACT_ORDERS[[#This Row],[OrderDate]]&lt;=1,1,0)</f>
        <v>1</v>
      </c>
      <c r="L179" s="73">
        <v>15</v>
      </c>
      <c r="M1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79" s="73">
        <f>(_xlfn.XLOOKUP(D179,DIM_PRODUCTS[ProductID],DIM_PRODUCTS[HandlingFee]))*FACT_ORDERS[[#This Row],[Quantity]] + FACT_ORDERS[[#This Row],[DeliveryFee]]</f>
        <v>29.8</v>
      </c>
      <c r="O179" s="73">
        <f>FACT_ORDERS[[#This Row],[TotalPricePerProduct]]-FACT_ORDERS[[#This Row],[DeliveryCost]]-FACT_ORDERS[[#This Row],[OperationsCost]]</f>
        <v>-1.1999999999999993</v>
      </c>
      <c r="P179" s="73">
        <v>16</v>
      </c>
    </row>
    <row r="180" spans="1:16" x14ac:dyDescent="0.3">
      <c r="A180" s="5">
        <v>179</v>
      </c>
      <c r="B180" s="19" t="s">
        <v>4213</v>
      </c>
      <c r="C180" s="3" t="s">
        <v>2374</v>
      </c>
      <c r="D180" s="3" t="s">
        <v>3153</v>
      </c>
      <c r="E180" s="5">
        <v>6</v>
      </c>
      <c r="F180" s="3" t="s">
        <v>1404</v>
      </c>
      <c r="G180" s="9">
        <v>45272</v>
      </c>
      <c r="H180" s="3" t="s">
        <v>2218</v>
      </c>
      <c r="I180" s="9">
        <v>45272</v>
      </c>
      <c r="J180" s="3">
        <f>_xlfn.XLOOKUP(B180,ORDERS[OrderID],ORDERS[Rating],"Null")</f>
        <v>1</v>
      </c>
      <c r="K180" s="3">
        <f>IF(FACT_ORDERS[[#This Row],[DeliveryDate]]-FACT_ORDERS[[#This Row],[OrderDate]]&lt;=1,1,0)</f>
        <v>1</v>
      </c>
      <c r="L180" s="73">
        <v>15</v>
      </c>
      <c r="M1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80" s="73">
        <f>(_xlfn.XLOOKUP(D180,DIM_PRODUCTS[ProductID],DIM_PRODUCTS[HandlingFee]))*FACT_ORDERS[[#This Row],[Quantity]] + FACT_ORDERS[[#This Row],[DeliveryFee]]</f>
        <v>103.80000000000001</v>
      </c>
      <c r="O180" s="73">
        <f>FACT_ORDERS[[#This Row],[TotalPricePerProduct]]-FACT_ORDERS[[#This Row],[DeliveryCost]]-FACT_ORDERS[[#This Row],[OperationsCost]]</f>
        <v>73.800000000000011</v>
      </c>
      <c r="P180" s="73">
        <v>18</v>
      </c>
    </row>
    <row r="181" spans="1:16" x14ac:dyDescent="0.3">
      <c r="A181" s="5">
        <v>180</v>
      </c>
      <c r="B181" s="19" t="s">
        <v>4214</v>
      </c>
      <c r="C181" s="3" t="s">
        <v>2374</v>
      </c>
      <c r="D181" s="3" t="s">
        <v>3153</v>
      </c>
      <c r="E181" s="5">
        <v>8</v>
      </c>
      <c r="F181" s="3" t="s">
        <v>1582</v>
      </c>
      <c r="G181" s="9">
        <v>45209</v>
      </c>
      <c r="H181" s="3" t="s">
        <v>2218</v>
      </c>
      <c r="I181" s="9">
        <v>45209</v>
      </c>
      <c r="J181" s="3">
        <f>_xlfn.XLOOKUP(B181,ORDERS[OrderID],ORDERS[Rating],"Null")</f>
        <v>2</v>
      </c>
      <c r="K181" s="3">
        <f>IF(FACT_ORDERS[[#This Row],[DeliveryDate]]-FACT_ORDERS[[#This Row],[OrderDate]]&lt;=1,1,0)</f>
        <v>1</v>
      </c>
      <c r="L181" s="73">
        <v>10</v>
      </c>
      <c r="M1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6.6666666666666661</v>
      </c>
      <c r="N181" s="73">
        <f>(_xlfn.XLOOKUP(D181,DIM_PRODUCTS[ProductID],DIM_PRODUCTS[HandlingFee]))*FACT_ORDERS[[#This Row],[Quantity]] + FACT_ORDERS[[#This Row],[DeliveryFee]]</f>
        <v>128.4</v>
      </c>
      <c r="O181" s="73">
        <f>FACT_ORDERS[[#This Row],[TotalPricePerProduct]]-FACT_ORDERS[[#This Row],[DeliveryCost]]-FACT_ORDERS[[#This Row],[OperationsCost]]</f>
        <v>115.73333333333333</v>
      </c>
      <c r="P181" s="73">
        <v>6</v>
      </c>
    </row>
    <row r="182" spans="1:16" x14ac:dyDescent="0.3">
      <c r="A182" s="5">
        <v>181</v>
      </c>
      <c r="B182" s="19" t="s">
        <v>4215</v>
      </c>
      <c r="C182" s="3" t="s">
        <v>2374</v>
      </c>
      <c r="D182" s="3" t="s">
        <v>3153</v>
      </c>
      <c r="E182" s="5">
        <v>5</v>
      </c>
      <c r="F182" s="3" t="s">
        <v>1470</v>
      </c>
      <c r="G182" s="9">
        <v>45300</v>
      </c>
      <c r="H182" s="3" t="s">
        <v>2218</v>
      </c>
      <c r="I182" s="9">
        <v>45304</v>
      </c>
      <c r="J182" s="3">
        <f>_xlfn.XLOOKUP(B182,ORDERS[OrderID],ORDERS[Rating],"Null")</f>
        <v>5</v>
      </c>
      <c r="K182" s="3">
        <f>IF(FACT_ORDERS[[#This Row],[DeliveryDate]]-FACT_ORDERS[[#This Row],[OrderDate]]&lt;=1,1,0)</f>
        <v>0</v>
      </c>
      <c r="L182" s="73">
        <v>5</v>
      </c>
      <c r="M1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3.333333333333333</v>
      </c>
      <c r="N182" s="73">
        <f>(_xlfn.XLOOKUP(D182,DIM_PRODUCTS[ProductID],DIM_PRODUCTS[HandlingFee]))*FACT_ORDERS[[#This Row],[Quantity]] + FACT_ORDERS[[#This Row],[DeliveryFee]]</f>
        <v>79</v>
      </c>
      <c r="O182" s="73">
        <f>FACT_ORDERS[[#This Row],[TotalPricePerProduct]]-FACT_ORDERS[[#This Row],[DeliveryCost]]-FACT_ORDERS[[#This Row],[OperationsCost]]</f>
        <v>60.666666666666671</v>
      </c>
      <c r="P182" s="73">
        <v>15</v>
      </c>
    </row>
    <row r="183" spans="1:16" x14ac:dyDescent="0.3">
      <c r="A183" s="5">
        <v>182</v>
      </c>
      <c r="B183" s="19" t="s">
        <v>4216</v>
      </c>
      <c r="C183" s="3" t="s">
        <v>2374</v>
      </c>
      <c r="D183" s="3" t="s">
        <v>3153</v>
      </c>
      <c r="E183" s="5">
        <v>5</v>
      </c>
      <c r="F183" s="3" t="s">
        <v>1186</v>
      </c>
      <c r="G183" s="9">
        <v>45209</v>
      </c>
      <c r="H183" s="3" t="s">
        <v>2218</v>
      </c>
      <c r="I183" s="9">
        <v>45209</v>
      </c>
      <c r="J183" s="3">
        <f>_xlfn.XLOOKUP(B183,ORDERS[OrderID],ORDERS[Rating],"Null")</f>
        <v>4</v>
      </c>
      <c r="K183" s="3">
        <f>IF(FACT_ORDERS[[#This Row],[DeliveryDate]]-FACT_ORDERS[[#This Row],[OrderDate]]&lt;=1,1,0)</f>
        <v>1</v>
      </c>
      <c r="L183" s="73">
        <v>7.5</v>
      </c>
      <c r="M1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183" s="73">
        <f>(_xlfn.XLOOKUP(D183,DIM_PRODUCTS[ProductID],DIM_PRODUCTS[HandlingFee]))*FACT_ORDERS[[#This Row],[Quantity]] + FACT_ORDERS[[#This Row],[DeliveryFee]]</f>
        <v>81.5</v>
      </c>
      <c r="O183" s="73">
        <f>FACT_ORDERS[[#This Row],[TotalPricePerProduct]]-FACT_ORDERS[[#This Row],[DeliveryCost]]-FACT_ORDERS[[#This Row],[OperationsCost]]</f>
        <v>59.5</v>
      </c>
      <c r="P183" s="73">
        <v>16</v>
      </c>
    </row>
    <row r="184" spans="1:16" x14ac:dyDescent="0.3">
      <c r="A184" s="5">
        <v>183</v>
      </c>
      <c r="B184" s="19" t="s">
        <v>4217</v>
      </c>
      <c r="C184" s="3" t="s">
        <v>2374</v>
      </c>
      <c r="D184" s="3" t="s">
        <v>3153</v>
      </c>
      <c r="E184" s="5">
        <v>6</v>
      </c>
      <c r="F184" s="3" t="s">
        <v>1509</v>
      </c>
      <c r="G184" s="9">
        <v>45359</v>
      </c>
      <c r="H184" s="3" t="s">
        <v>2218</v>
      </c>
      <c r="I184" s="9">
        <v>45362</v>
      </c>
      <c r="J184" s="3">
        <f>_xlfn.XLOOKUP(B184,ORDERS[OrderID],ORDERS[Rating],"Null")</f>
        <v>1</v>
      </c>
      <c r="K184" s="3">
        <f>IF(FACT_ORDERS[[#This Row],[DeliveryDate]]-FACT_ORDERS[[#This Row],[OrderDate]]&lt;=1,1,0)</f>
        <v>0</v>
      </c>
      <c r="L184" s="73">
        <v>10</v>
      </c>
      <c r="M1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</v>
      </c>
      <c r="N184" s="73">
        <f>(_xlfn.XLOOKUP(D184,DIM_PRODUCTS[ProductID],DIM_PRODUCTS[HandlingFee]))*FACT_ORDERS[[#This Row],[Quantity]] + FACT_ORDERS[[#This Row],[DeliveryFee]]</f>
        <v>98.800000000000011</v>
      </c>
      <c r="O184" s="73">
        <f>FACT_ORDERS[[#This Row],[TotalPricePerProduct]]-FACT_ORDERS[[#This Row],[DeliveryCost]]-FACT_ORDERS[[#This Row],[OperationsCost]]</f>
        <v>85.800000000000011</v>
      </c>
      <c r="P184" s="73">
        <v>5</v>
      </c>
    </row>
    <row r="185" spans="1:16" x14ac:dyDescent="0.3">
      <c r="A185" s="5">
        <v>184</v>
      </c>
      <c r="B185" s="19" t="s">
        <v>4218</v>
      </c>
      <c r="C185" s="3" t="s">
        <v>2374</v>
      </c>
      <c r="D185" s="3" t="s">
        <v>3153</v>
      </c>
      <c r="E185" s="5">
        <v>7</v>
      </c>
      <c r="F185" s="3" t="s">
        <v>1355</v>
      </c>
      <c r="G185" s="9">
        <v>45173</v>
      </c>
      <c r="H185" s="3" t="s">
        <v>2218</v>
      </c>
      <c r="I185" s="9">
        <v>45176</v>
      </c>
      <c r="J185" s="3">
        <f>_xlfn.XLOOKUP(B185,ORDERS[OrderID],ORDERS[Rating],"Null")</f>
        <v>4</v>
      </c>
      <c r="K185" s="3">
        <f>IF(FACT_ORDERS[[#This Row],[DeliveryDate]]-FACT_ORDERS[[#This Row],[OrderDate]]&lt;=1,1,0)</f>
        <v>0</v>
      </c>
      <c r="L185" s="73">
        <v>7.5</v>
      </c>
      <c r="M1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185" s="73">
        <f>(_xlfn.XLOOKUP(D185,DIM_PRODUCTS[ProductID],DIM_PRODUCTS[HandlingFee]))*FACT_ORDERS[[#This Row],[Quantity]] + FACT_ORDERS[[#This Row],[DeliveryFee]]</f>
        <v>111.10000000000001</v>
      </c>
      <c r="O185" s="73">
        <f>FACT_ORDERS[[#This Row],[TotalPricePerProduct]]-FACT_ORDERS[[#This Row],[DeliveryCost]]-FACT_ORDERS[[#This Row],[OperationsCost]]</f>
        <v>92.100000000000009</v>
      </c>
      <c r="P185" s="73">
        <v>14</v>
      </c>
    </row>
    <row r="186" spans="1:16" x14ac:dyDescent="0.3">
      <c r="A186" s="5">
        <v>185</v>
      </c>
      <c r="B186" s="19" t="s">
        <v>4219</v>
      </c>
      <c r="C186" s="3" t="s">
        <v>2374</v>
      </c>
      <c r="D186" s="3" t="s">
        <v>3153</v>
      </c>
      <c r="E186" s="5">
        <v>12</v>
      </c>
      <c r="F186" s="3" t="s">
        <v>1303</v>
      </c>
      <c r="G186" s="9">
        <v>45315</v>
      </c>
      <c r="H186" s="3" t="s">
        <v>2218</v>
      </c>
      <c r="I186" s="9">
        <v>45315</v>
      </c>
      <c r="J186" s="3">
        <f>_xlfn.XLOOKUP(B186,ORDERS[OrderID],ORDERS[Rating],"Null")</f>
        <v>1</v>
      </c>
      <c r="K186" s="3">
        <f>IF(FACT_ORDERS[[#This Row],[DeliveryDate]]-FACT_ORDERS[[#This Row],[OrderDate]]&lt;=1,1,0)</f>
        <v>1</v>
      </c>
      <c r="L186" s="73">
        <v>12</v>
      </c>
      <c r="M1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</v>
      </c>
      <c r="N186" s="73">
        <f>(_xlfn.XLOOKUP(D186,DIM_PRODUCTS[ProductID],DIM_PRODUCTS[HandlingFee]))*FACT_ORDERS[[#This Row],[Quantity]] + FACT_ORDERS[[#This Row],[DeliveryFee]]</f>
        <v>189.60000000000002</v>
      </c>
      <c r="O186" s="73">
        <f>FACT_ORDERS[[#This Row],[TotalPricePerProduct]]-FACT_ORDERS[[#This Row],[DeliveryCost]]-FACT_ORDERS[[#This Row],[OperationsCost]]</f>
        <v>164.60000000000002</v>
      </c>
      <c r="P186" s="73">
        <v>17</v>
      </c>
    </row>
    <row r="187" spans="1:16" x14ac:dyDescent="0.3">
      <c r="A187" s="5">
        <v>186</v>
      </c>
      <c r="B187" s="19" t="s">
        <v>4220</v>
      </c>
      <c r="C187" s="3" t="s">
        <v>2374</v>
      </c>
      <c r="D187" s="3" t="s">
        <v>3153</v>
      </c>
      <c r="E187" s="5">
        <v>4</v>
      </c>
      <c r="F187" s="3" t="s">
        <v>1283</v>
      </c>
      <c r="G187" s="9">
        <v>45239</v>
      </c>
      <c r="H187" s="3" t="s">
        <v>2218</v>
      </c>
      <c r="I187" s="9">
        <v>45242</v>
      </c>
      <c r="J187" s="3">
        <f>_xlfn.XLOOKUP(B187,ORDERS[OrderID],ORDERS[Rating],"Null")</f>
        <v>2</v>
      </c>
      <c r="K187" s="3">
        <f>IF(FACT_ORDERS[[#This Row],[DeliveryDate]]-FACT_ORDERS[[#This Row],[OrderDate]]&lt;=1,1,0)</f>
        <v>0</v>
      </c>
      <c r="L187" s="73">
        <v>6.6666666666666661</v>
      </c>
      <c r="M1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5.333333333333333</v>
      </c>
      <c r="N187" s="73">
        <f>(_xlfn.XLOOKUP(D187,DIM_PRODUCTS[ProductID],DIM_PRODUCTS[HandlingFee]))*FACT_ORDERS[[#This Row],[Quantity]] + FACT_ORDERS[[#This Row],[DeliveryFee]]</f>
        <v>65.866666666666674</v>
      </c>
      <c r="O187" s="73">
        <f>FACT_ORDERS[[#This Row],[TotalPricePerProduct]]-FACT_ORDERS[[#This Row],[DeliveryCost]]-FACT_ORDERS[[#This Row],[OperationsCost]]</f>
        <v>41.533333333333339</v>
      </c>
      <c r="P187" s="73">
        <v>19</v>
      </c>
    </row>
    <row r="188" spans="1:16" x14ac:dyDescent="0.3">
      <c r="A188" s="5">
        <v>187</v>
      </c>
      <c r="B188" s="19" t="s">
        <v>4221</v>
      </c>
      <c r="C188" s="3" t="s">
        <v>2374</v>
      </c>
      <c r="D188" s="3" t="s">
        <v>3153</v>
      </c>
      <c r="E188" s="5">
        <v>9</v>
      </c>
      <c r="F188" s="3" t="s">
        <v>1162</v>
      </c>
      <c r="G188" s="9">
        <v>45356</v>
      </c>
      <c r="H188" s="3" t="s">
        <v>2218</v>
      </c>
      <c r="I188" s="9">
        <v>45357</v>
      </c>
      <c r="J188" s="3">
        <f>_xlfn.XLOOKUP(B188,ORDERS[OrderID],ORDERS[Rating],"Null")</f>
        <v>4</v>
      </c>
      <c r="K188" s="3">
        <f>IF(FACT_ORDERS[[#This Row],[DeliveryDate]]-FACT_ORDERS[[#This Row],[OrderDate]]&lt;=1,1,0)</f>
        <v>1</v>
      </c>
      <c r="L188" s="73">
        <v>8.4375</v>
      </c>
      <c r="M1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5.625</v>
      </c>
      <c r="N188" s="73">
        <f>(_xlfn.XLOOKUP(D188,DIM_PRODUCTS[ProductID],DIM_PRODUCTS[HandlingFee]))*FACT_ORDERS[[#This Row],[Quantity]] + FACT_ORDERS[[#This Row],[DeliveryFee]]</f>
        <v>141.63750000000002</v>
      </c>
      <c r="O188" s="73">
        <f>FACT_ORDERS[[#This Row],[TotalPricePerProduct]]-FACT_ORDERS[[#This Row],[DeliveryCost]]-FACT_ORDERS[[#This Row],[OperationsCost]]</f>
        <v>118.01250000000002</v>
      </c>
      <c r="P188" s="73">
        <v>18</v>
      </c>
    </row>
    <row r="189" spans="1:16" x14ac:dyDescent="0.3">
      <c r="A189" s="5">
        <v>188</v>
      </c>
      <c r="B189" s="19" t="s">
        <v>4222</v>
      </c>
      <c r="C189" s="3" t="s">
        <v>2374</v>
      </c>
      <c r="D189" s="3" t="s">
        <v>3153</v>
      </c>
      <c r="E189" s="5">
        <v>2</v>
      </c>
      <c r="F189" s="3" t="s">
        <v>1313</v>
      </c>
      <c r="G189" s="9">
        <v>45230</v>
      </c>
      <c r="H189" s="3" t="s">
        <v>2218</v>
      </c>
      <c r="I189" s="9">
        <v>45230</v>
      </c>
      <c r="J189" s="3">
        <f>_xlfn.XLOOKUP(B189,ORDERS[OrderID],ORDERS[Rating],"Null")</f>
        <v>1</v>
      </c>
      <c r="K189" s="3">
        <f>IF(FACT_ORDERS[[#This Row],[DeliveryDate]]-FACT_ORDERS[[#This Row],[OrderDate]]&lt;=1,1,0)</f>
        <v>1</v>
      </c>
      <c r="L189" s="73">
        <v>4.2857142857142856</v>
      </c>
      <c r="M1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3.4285714285714284</v>
      </c>
      <c r="N189" s="73">
        <f>(_xlfn.XLOOKUP(D189,DIM_PRODUCTS[ProductID],DIM_PRODUCTS[HandlingFee]))*FACT_ORDERS[[#This Row],[Quantity]] + FACT_ORDERS[[#This Row],[DeliveryFee]]</f>
        <v>33.885714285714286</v>
      </c>
      <c r="O189" s="73">
        <f>FACT_ORDERS[[#This Row],[TotalPricePerProduct]]-FACT_ORDERS[[#This Row],[DeliveryCost]]-FACT_ORDERS[[#This Row],[OperationsCost]]</f>
        <v>17.457142857142859</v>
      </c>
      <c r="P189" s="73">
        <v>13</v>
      </c>
    </row>
    <row r="190" spans="1:16" x14ac:dyDescent="0.3">
      <c r="A190" s="5">
        <v>189</v>
      </c>
      <c r="B190" s="19" t="s">
        <v>4223</v>
      </c>
      <c r="C190" s="3" t="s">
        <v>2374</v>
      </c>
      <c r="D190" s="3" t="s">
        <v>3153</v>
      </c>
      <c r="E190" s="5">
        <v>5</v>
      </c>
      <c r="F190" s="3" t="s">
        <v>1270</v>
      </c>
      <c r="G190" s="9">
        <v>45303</v>
      </c>
      <c r="H190" s="3" t="s">
        <v>2218</v>
      </c>
      <c r="I190" s="9">
        <v>45303</v>
      </c>
      <c r="J190" s="3">
        <f>_xlfn.XLOOKUP(B190,ORDERS[OrderID],ORDERS[Rating],"Null")</f>
        <v>3</v>
      </c>
      <c r="K190" s="3">
        <f>IF(FACT_ORDERS[[#This Row],[DeliveryDate]]-FACT_ORDERS[[#This Row],[OrderDate]]&lt;=1,1,0)</f>
        <v>1</v>
      </c>
      <c r="L190" s="73">
        <v>5</v>
      </c>
      <c r="M1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3.333333333333333</v>
      </c>
      <c r="N190" s="73">
        <f>(_xlfn.XLOOKUP(D190,DIM_PRODUCTS[ProductID],DIM_PRODUCTS[HandlingFee]))*FACT_ORDERS[[#This Row],[Quantity]] + FACT_ORDERS[[#This Row],[DeliveryFee]]</f>
        <v>79</v>
      </c>
      <c r="O190" s="73">
        <f>FACT_ORDERS[[#This Row],[TotalPricePerProduct]]-FACT_ORDERS[[#This Row],[DeliveryCost]]-FACT_ORDERS[[#This Row],[OperationsCost]]</f>
        <v>60.666666666666671</v>
      </c>
      <c r="P190" s="73">
        <v>15</v>
      </c>
    </row>
    <row r="191" spans="1:16" x14ac:dyDescent="0.3">
      <c r="A191" s="5">
        <v>190</v>
      </c>
      <c r="B191" s="19" t="s">
        <v>4224</v>
      </c>
      <c r="C191" s="3" t="s">
        <v>2374</v>
      </c>
      <c r="D191" s="3" t="s">
        <v>3153</v>
      </c>
      <c r="E191" s="5">
        <v>8</v>
      </c>
      <c r="F191" s="3" t="s">
        <v>1421</v>
      </c>
      <c r="G191" s="9">
        <v>45366</v>
      </c>
      <c r="H191" s="3" t="s">
        <v>2218</v>
      </c>
      <c r="I191" s="9">
        <v>45370</v>
      </c>
      <c r="J191" s="3">
        <f>_xlfn.XLOOKUP(B191,ORDERS[OrderID],ORDERS[Rating],"Null")</f>
        <v>4</v>
      </c>
      <c r="K191" s="3">
        <f>IF(FACT_ORDERS[[#This Row],[DeliveryDate]]-FACT_ORDERS[[#This Row],[OrderDate]]&lt;=1,1,0)</f>
        <v>0</v>
      </c>
      <c r="L191" s="73">
        <v>15</v>
      </c>
      <c r="M1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91" s="73">
        <f>(_xlfn.XLOOKUP(D191,DIM_PRODUCTS[ProductID],DIM_PRODUCTS[HandlingFee]))*FACT_ORDERS[[#This Row],[Quantity]] + FACT_ORDERS[[#This Row],[DeliveryFee]]</f>
        <v>133.4</v>
      </c>
      <c r="O191" s="73">
        <f>FACT_ORDERS[[#This Row],[TotalPricePerProduct]]-FACT_ORDERS[[#This Row],[DeliveryCost]]-FACT_ORDERS[[#This Row],[OperationsCost]]</f>
        <v>105.4</v>
      </c>
      <c r="P191" s="73">
        <v>16</v>
      </c>
    </row>
    <row r="192" spans="1:16" x14ac:dyDescent="0.3">
      <c r="A192" s="5">
        <v>191</v>
      </c>
      <c r="B192" s="19" t="s">
        <v>4423</v>
      </c>
      <c r="C192" s="3" t="s">
        <v>2446</v>
      </c>
      <c r="D192" s="3" t="s">
        <v>3297</v>
      </c>
      <c r="E192" s="5">
        <v>3</v>
      </c>
      <c r="F192" s="3" t="s">
        <v>1466</v>
      </c>
      <c r="G192" s="9">
        <v>45177</v>
      </c>
      <c r="H192" s="3" t="s">
        <v>2200</v>
      </c>
      <c r="I192" s="9">
        <v>45177</v>
      </c>
      <c r="J192" s="3">
        <f>_xlfn.XLOOKUP(B192,ORDERS[OrderID],ORDERS[Rating],"Null")</f>
        <v>4</v>
      </c>
      <c r="K192" s="3">
        <f>IF(FACT_ORDERS[[#This Row],[DeliveryDate]]-FACT_ORDERS[[#This Row],[OrderDate]]&lt;=1,1,0)</f>
        <v>1</v>
      </c>
      <c r="L192" s="73">
        <v>15</v>
      </c>
      <c r="M1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92" s="73">
        <f>(_xlfn.XLOOKUP(D192,DIM_PRODUCTS[ProductID],DIM_PRODUCTS[HandlingFee]))*FACT_ORDERS[[#This Row],[Quantity]] + FACT_ORDERS[[#This Row],[DeliveryFee]]</f>
        <v>44.1</v>
      </c>
      <c r="O192" s="73">
        <f>FACT_ORDERS[[#This Row],[TotalPricePerProduct]]-FACT_ORDERS[[#This Row],[DeliveryCost]]-FACT_ORDERS[[#This Row],[OperationsCost]]</f>
        <v>12.100000000000001</v>
      </c>
      <c r="P192" s="73">
        <v>17</v>
      </c>
    </row>
    <row r="193" spans="1:16" x14ac:dyDescent="0.3">
      <c r="A193" s="5">
        <v>192</v>
      </c>
      <c r="B193" s="19">
        <v>33772</v>
      </c>
      <c r="C193" s="3" t="s">
        <v>2492</v>
      </c>
      <c r="D193" s="3" t="s">
        <v>3389</v>
      </c>
      <c r="E193" s="5">
        <v>3</v>
      </c>
      <c r="F193" s="3" t="s">
        <v>1532</v>
      </c>
      <c r="G193" s="9">
        <v>45393</v>
      </c>
      <c r="H193" s="3" t="s">
        <v>2193</v>
      </c>
      <c r="I193" s="9">
        <v>45395</v>
      </c>
      <c r="J193" s="3">
        <f>_xlfn.XLOOKUP(B193,ORDERS[OrderID],ORDERS[Rating],"Null")</f>
        <v>4</v>
      </c>
      <c r="K193" s="3">
        <f>IF(FACT_ORDERS[[#This Row],[DeliveryDate]]-FACT_ORDERS[[#This Row],[OrderDate]]&lt;=1,1,0)</f>
        <v>0</v>
      </c>
      <c r="L193" s="73">
        <v>15</v>
      </c>
      <c r="M1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93" s="73">
        <f>(_xlfn.XLOOKUP(D193,DIM_PRODUCTS[ProductID],DIM_PRODUCTS[HandlingFee]))*FACT_ORDERS[[#This Row],[Quantity]] + FACT_ORDERS[[#This Row],[DeliveryFee]]</f>
        <v>55.481999999999999</v>
      </c>
      <c r="O193" s="73">
        <f>FACT_ORDERS[[#This Row],[TotalPricePerProduct]]-FACT_ORDERS[[#This Row],[DeliveryCost]]-FACT_ORDERS[[#This Row],[OperationsCost]]</f>
        <v>27.481999999999999</v>
      </c>
      <c r="P193" s="73">
        <v>13</v>
      </c>
    </row>
    <row r="194" spans="1:16" x14ac:dyDescent="0.3">
      <c r="A194" s="5">
        <v>193</v>
      </c>
      <c r="B194" s="19" t="s">
        <v>4186</v>
      </c>
      <c r="C194" s="3" t="s">
        <v>2364</v>
      </c>
      <c r="D194" s="3" t="s">
        <v>3130</v>
      </c>
      <c r="E194" s="5">
        <v>9</v>
      </c>
      <c r="F194" s="3" t="s">
        <v>1287</v>
      </c>
      <c r="G194" s="9">
        <v>45441</v>
      </c>
      <c r="H194" s="3" t="s">
        <v>2224</v>
      </c>
      <c r="I194" s="9">
        <v>45441</v>
      </c>
      <c r="J194" s="3">
        <f>_xlfn.XLOOKUP(B194,ORDERS[OrderID],ORDERS[Rating],"Null")</f>
        <v>4</v>
      </c>
      <c r="K194" s="3">
        <f>IF(FACT_ORDERS[[#This Row],[DeliveryDate]]-FACT_ORDERS[[#This Row],[OrderDate]]&lt;=1,1,0)</f>
        <v>1</v>
      </c>
      <c r="L194" s="73">
        <v>15</v>
      </c>
      <c r="M1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94" s="73">
        <f>(_xlfn.XLOOKUP(D194,DIM_PRODUCTS[ProductID],DIM_PRODUCTS[HandlingFee]))*FACT_ORDERS[[#This Row],[Quantity]] + FACT_ORDERS[[#This Row],[DeliveryFee]]</f>
        <v>87</v>
      </c>
      <c r="O194" s="73">
        <f>FACT_ORDERS[[#This Row],[TotalPricePerProduct]]-FACT_ORDERS[[#This Row],[DeliveryCost]]-FACT_ORDERS[[#This Row],[OperationsCost]]</f>
        <v>65</v>
      </c>
      <c r="P194" s="73">
        <v>10</v>
      </c>
    </row>
    <row r="195" spans="1:16" x14ac:dyDescent="0.3">
      <c r="A195" s="5">
        <v>194</v>
      </c>
      <c r="B195" s="19" t="s">
        <v>4187</v>
      </c>
      <c r="C195" s="3" t="s">
        <v>2364</v>
      </c>
      <c r="D195" s="3" t="s">
        <v>3130</v>
      </c>
      <c r="E195" s="5">
        <v>3</v>
      </c>
      <c r="F195" s="3" t="s">
        <v>1477</v>
      </c>
      <c r="G195" s="9">
        <v>45185</v>
      </c>
      <c r="H195" s="3" t="s">
        <v>2224</v>
      </c>
      <c r="I195" s="9">
        <v>45189</v>
      </c>
      <c r="J195" s="3">
        <f>_xlfn.XLOOKUP(B195,ORDERS[OrderID],ORDERS[Rating],"Null")</f>
        <v>3</v>
      </c>
      <c r="K195" s="3">
        <f>IF(FACT_ORDERS[[#This Row],[DeliveryDate]]-FACT_ORDERS[[#This Row],[OrderDate]]&lt;=1,1,0)</f>
        <v>0</v>
      </c>
      <c r="L195" s="73">
        <v>15</v>
      </c>
      <c r="M1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95" s="73">
        <f>(_xlfn.XLOOKUP(D195,DIM_PRODUCTS[ProductID],DIM_PRODUCTS[HandlingFee]))*FACT_ORDERS[[#This Row],[Quantity]] + FACT_ORDERS[[#This Row],[DeliveryFee]]</f>
        <v>39</v>
      </c>
      <c r="O195" s="73">
        <f>FACT_ORDERS[[#This Row],[TotalPricePerProduct]]-FACT_ORDERS[[#This Row],[DeliveryCost]]-FACT_ORDERS[[#This Row],[OperationsCost]]</f>
        <v>14</v>
      </c>
      <c r="P195" s="73">
        <v>10</v>
      </c>
    </row>
    <row r="196" spans="1:16" x14ac:dyDescent="0.3">
      <c r="A196" s="5">
        <v>195</v>
      </c>
      <c r="B196" s="19" t="s">
        <v>4215</v>
      </c>
      <c r="C196" s="3" t="s">
        <v>2338</v>
      </c>
      <c r="D196" s="3" t="s">
        <v>3921</v>
      </c>
      <c r="E196" s="5">
        <v>10</v>
      </c>
      <c r="F196" s="3" t="s">
        <v>1470</v>
      </c>
      <c r="G196" s="9">
        <v>45300</v>
      </c>
      <c r="H196" s="3" t="s">
        <v>2218</v>
      </c>
      <c r="I196" s="9">
        <v>45304</v>
      </c>
      <c r="J196" s="3">
        <f>_xlfn.XLOOKUP(B196,ORDERS[OrderID],ORDERS[Rating],"Null")</f>
        <v>5</v>
      </c>
      <c r="K196" s="3">
        <f>IF(FACT_ORDERS[[#This Row],[DeliveryDate]]-FACT_ORDERS[[#This Row],[OrderDate]]&lt;=1,1,0)</f>
        <v>0</v>
      </c>
      <c r="L196" s="73">
        <v>10</v>
      </c>
      <c r="M1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6.6666666666666661</v>
      </c>
      <c r="N196" s="73">
        <f>(_xlfn.XLOOKUP(D196,DIM_PRODUCTS[ProductID],DIM_PRODUCTS[HandlingFee]))*FACT_ORDERS[[#This Row],[Quantity]] + FACT_ORDERS[[#This Row],[DeliveryFee]]</f>
        <v>106.00000000000001</v>
      </c>
      <c r="O196" s="73">
        <f>FACT_ORDERS[[#This Row],[TotalPricePerProduct]]-FACT_ORDERS[[#This Row],[DeliveryCost]]-FACT_ORDERS[[#This Row],[OperationsCost]]</f>
        <v>85.333333333333343</v>
      </c>
      <c r="P196" s="73">
        <v>14</v>
      </c>
    </row>
    <row r="197" spans="1:16" x14ac:dyDescent="0.3">
      <c r="A197" s="5">
        <v>196</v>
      </c>
      <c r="B197" s="19" t="s">
        <v>4217</v>
      </c>
      <c r="C197" s="3" t="s">
        <v>2338</v>
      </c>
      <c r="D197" s="3" t="s">
        <v>3921</v>
      </c>
      <c r="E197" s="5">
        <v>3</v>
      </c>
      <c r="F197" s="3" t="s">
        <v>1509</v>
      </c>
      <c r="G197" s="9">
        <v>45359</v>
      </c>
      <c r="H197" s="3" t="s">
        <v>2218</v>
      </c>
      <c r="I197" s="9">
        <v>45362</v>
      </c>
      <c r="J197" s="3">
        <f>_xlfn.XLOOKUP(B197,ORDERS[OrderID],ORDERS[Rating],"Null")</f>
        <v>1</v>
      </c>
      <c r="K197" s="3">
        <f>IF(FACT_ORDERS[[#This Row],[DeliveryDate]]-FACT_ORDERS[[#This Row],[OrderDate]]&lt;=1,1,0)</f>
        <v>0</v>
      </c>
      <c r="L197" s="73">
        <v>5</v>
      </c>
      <c r="M1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</v>
      </c>
      <c r="N197" s="73">
        <f>(_xlfn.XLOOKUP(D197,DIM_PRODUCTS[ProductID],DIM_PRODUCTS[HandlingFee]))*FACT_ORDERS[[#This Row],[Quantity]] + FACT_ORDERS[[#This Row],[DeliveryFee]]</f>
        <v>33.800000000000004</v>
      </c>
      <c r="O197" s="73">
        <f>FACT_ORDERS[[#This Row],[TotalPricePerProduct]]-FACT_ORDERS[[#This Row],[DeliveryCost]]-FACT_ORDERS[[#This Row],[OperationsCost]]</f>
        <v>14.800000000000004</v>
      </c>
      <c r="P197" s="73">
        <v>15</v>
      </c>
    </row>
    <row r="198" spans="1:16" x14ac:dyDescent="0.3">
      <c r="A198" s="5">
        <v>197</v>
      </c>
      <c r="B198" s="19" t="s">
        <v>4219</v>
      </c>
      <c r="C198" s="3" t="s">
        <v>2338</v>
      </c>
      <c r="D198" s="3" t="s">
        <v>3921</v>
      </c>
      <c r="E198" s="5">
        <v>3</v>
      </c>
      <c r="F198" s="3" t="s">
        <v>1303</v>
      </c>
      <c r="G198" s="9">
        <v>45315</v>
      </c>
      <c r="H198" s="3" t="s">
        <v>2218</v>
      </c>
      <c r="I198" s="9">
        <v>45315</v>
      </c>
      <c r="J198" s="3">
        <f>_xlfn.XLOOKUP(B198,ORDERS[OrderID],ORDERS[Rating],"Null")</f>
        <v>1</v>
      </c>
      <c r="K198" s="3">
        <f>IF(FACT_ORDERS[[#This Row],[DeliveryDate]]-FACT_ORDERS[[#This Row],[OrderDate]]&lt;=1,1,0)</f>
        <v>1</v>
      </c>
      <c r="L198" s="73">
        <v>3</v>
      </c>
      <c r="M1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</v>
      </c>
      <c r="N198" s="73">
        <f>(_xlfn.XLOOKUP(D198,DIM_PRODUCTS[ProductID],DIM_PRODUCTS[HandlingFee]))*FACT_ORDERS[[#This Row],[Quantity]] + FACT_ORDERS[[#This Row],[DeliveryFee]]</f>
        <v>31.800000000000004</v>
      </c>
      <c r="O198" s="73">
        <f>FACT_ORDERS[[#This Row],[TotalPricePerProduct]]-FACT_ORDERS[[#This Row],[DeliveryCost]]-FACT_ORDERS[[#This Row],[OperationsCost]]</f>
        <v>24.800000000000004</v>
      </c>
      <c r="P198" s="73">
        <v>5</v>
      </c>
    </row>
    <row r="199" spans="1:16" x14ac:dyDescent="0.3">
      <c r="A199" s="5">
        <v>198</v>
      </c>
      <c r="B199" s="19" t="s">
        <v>4221</v>
      </c>
      <c r="C199" s="3" t="s">
        <v>2338</v>
      </c>
      <c r="D199" s="3" t="s">
        <v>3921</v>
      </c>
      <c r="E199" s="5">
        <v>7</v>
      </c>
      <c r="F199" s="3" t="s">
        <v>1162</v>
      </c>
      <c r="G199" s="9">
        <v>45356</v>
      </c>
      <c r="H199" s="3" t="s">
        <v>2218</v>
      </c>
      <c r="I199" s="9">
        <v>45357</v>
      </c>
      <c r="J199" s="3">
        <f>_xlfn.XLOOKUP(B199,ORDERS[OrderID],ORDERS[Rating],"Null")</f>
        <v>4</v>
      </c>
      <c r="K199" s="3">
        <f>IF(FACT_ORDERS[[#This Row],[DeliveryDate]]-FACT_ORDERS[[#This Row],[OrderDate]]&lt;=1,1,0)</f>
        <v>1</v>
      </c>
      <c r="L199" s="73">
        <v>6.5625</v>
      </c>
      <c r="M1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4.375</v>
      </c>
      <c r="N199" s="73">
        <f>(_xlfn.XLOOKUP(D199,DIM_PRODUCTS[ProductID],DIM_PRODUCTS[HandlingFee]))*FACT_ORDERS[[#This Row],[Quantity]] + FACT_ORDERS[[#This Row],[DeliveryFee]]</f>
        <v>73.762500000000017</v>
      </c>
      <c r="O199" s="73">
        <f>FACT_ORDERS[[#This Row],[TotalPricePerProduct]]-FACT_ORDERS[[#This Row],[DeliveryCost]]-FACT_ORDERS[[#This Row],[OperationsCost]]</f>
        <v>59.387500000000017</v>
      </c>
      <c r="P199" s="73">
        <v>10</v>
      </c>
    </row>
    <row r="200" spans="1:16" x14ac:dyDescent="0.3">
      <c r="A200" s="5">
        <v>199</v>
      </c>
      <c r="B200" s="19" t="s">
        <v>4223</v>
      </c>
      <c r="C200" s="3" t="s">
        <v>2338</v>
      </c>
      <c r="D200" s="3" t="s">
        <v>3921</v>
      </c>
      <c r="E200" s="5">
        <v>10</v>
      </c>
      <c r="F200" s="3" t="s">
        <v>1270</v>
      </c>
      <c r="G200" s="9">
        <v>45303</v>
      </c>
      <c r="H200" s="3" t="s">
        <v>2218</v>
      </c>
      <c r="I200" s="9">
        <v>45303</v>
      </c>
      <c r="J200" s="3">
        <f>_xlfn.XLOOKUP(B200,ORDERS[OrderID],ORDERS[Rating],"Null")</f>
        <v>3</v>
      </c>
      <c r="K200" s="3">
        <f>IF(FACT_ORDERS[[#This Row],[DeliveryDate]]-FACT_ORDERS[[#This Row],[OrderDate]]&lt;=1,1,0)</f>
        <v>1</v>
      </c>
      <c r="L200" s="73">
        <v>10</v>
      </c>
      <c r="M2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6.6666666666666661</v>
      </c>
      <c r="N200" s="73">
        <f>(_xlfn.XLOOKUP(D200,DIM_PRODUCTS[ProductID],DIM_PRODUCTS[HandlingFee]))*FACT_ORDERS[[#This Row],[Quantity]] + FACT_ORDERS[[#This Row],[DeliveryFee]]</f>
        <v>106.00000000000001</v>
      </c>
      <c r="O200" s="73">
        <f>FACT_ORDERS[[#This Row],[TotalPricePerProduct]]-FACT_ORDERS[[#This Row],[DeliveryCost]]-FACT_ORDERS[[#This Row],[OperationsCost]]</f>
        <v>85.333333333333343</v>
      </c>
      <c r="P200" s="73">
        <v>14</v>
      </c>
    </row>
    <row r="201" spans="1:16" x14ac:dyDescent="0.3">
      <c r="A201" s="5">
        <v>200</v>
      </c>
      <c r="B201" s="19">
        <v>49178</v>
      </c>
      <c r="C201" s="3" t="s">
        <v>2479</v>
      </c>
      <c r="D201" s="3" t="s">
        <v>4046</v>
      </c>
      <c r="E201" s="5">
        <v>6</v>
      </c>
      <c r="F201" s="3" t="s">
        <v>1424</v>
      </c>
      <c r="G201" s="9">
        <v>45362</v>
      </c>
      <c r="H201" s="3" t="s">
        <v>2152</v>
      </c>
      <c r="I201" s="9">
        <v>45362</v>
      </c>
      <c r="J201" s="3">
        <f>_xlfn.XLOOKUP(B201,ORDERS[OrderID],ORDERS[Rating],"Null")</f>
        <v>4</v>
      </c>
      <c r="K201" s="3">
        <f>IF(FACT_ORDERS[[#This Row],[DeliveryDate]]-FACT_ORDERS[[#This Row],[OrderDate]]&lt;=1,1,0)</f>
        <v>1</v>
      </c>
      <c r="L201" s="73">
        <v>7.5</v>
      </c>
      <c r="M2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201" s="73">
        <f>(_xlfn.XLOOKUP(D201,DIM_PRODUCTS[ProductID],DIM_PRODUCTS[HandlingFee]))*FACT_ORDERS[[#This Row],[Quantity]] + FACT_ORDERS[[#This Row],[DeliveryFee]]</f>
        <v>42</v>
      </c>
      <c r="O201" s="73">
        <f>FACT_ORDERS[[#This Row],[TotalPricePerProduct]]-FACT_ORDERS[[#This Row],[DeliveryCost]]-FACT_ORDERS[[#This Row],[OperationsCost]]</f>
        <v>19</v>
      </c>
      <c r="P201" s="73">
        <v>18</v>
      </c>
    </row>
    <row r="202" spans="1:16" x14ac:dyDescent="0.3">
      <c r="A202" s="5">
        <v>201</v>
      </c>
      <c r="B202" s="19">
        <v>9945</v>
      </c>
      <c r="C202" s="3" t="s">
        <v>2479</v>
      </c>
      <c r="D202" s="3" t="s">
        <v>4068</v>
      </c>
      <c r="E202" s="5">
        <v>6</v>
      </c>
      <c r="F202" s="3" t="s">
        <v>1538</v>
      </c>
      <c r="G202" s="9">
        <v>45377</v>
      </c>
      <c r="H202" s="3" t="s">
        <v>2152</v>
      </c>
      <c r="I202" s="9">
        <v>45378</v>
      </c>
      <c r="J202" s="3">
        <f>_xlfn.XLOOKUP(B202,ORDERS[OrderID],ORDERS[Rating],"Null")</f>
        <v>5</v>
      </c>
      <c r="K202" s="3">
        <f>IF(FACT_ORDERS[[#This Row],[DeliveryDate]]-FACT_ORDERS[[#This Row],[OrderDate]]&lt;=1,1,0)</f>
        <v>1</v>
      </c>
      <c r="L202" s="73">
        <v>6.4285714285714279</v>
      </c>
      <c r="M2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4.2857142857142856</v>
      </c>
      <c r="N202" s="73">
        <f>(_xlfn.XLOOKUP(D202,DIM_PRODUCTS[ProductID],DIM_PRODUCTS[HandlingFee]))*FACT_ORDERS[[#This Row],[Quantity]] + FACT_ORDERS[[#This Row],[DeliveryFee]]</f>
        <v>23.228571428571428</v>
      </c>
      <c r="O202" s="73">
        <f>FACT_ORDERS[[#This Row],[TotalPricePerProduct]]-FACT_ORDERS[[#This Row],[DeliveryCost]]-FACT_ORDERS[[#This Row],[OperationsCost]]</f>
        <v>3.9428571428571431</v>
      </c>
      <c r="P202" s="73">
        <v>15</v>
      </c>
    </row>
    <row r="203" spans="1:16" x14ac:dyDescent="0.3">
      <c r="A203" s="5">
        <v>202</v>
      </c>
      <c r="B203" s="19">
        <v>49178</v>
      </c>
      <c r="C203" s="3" t="s">
        <v>2479</v>
      </c>
      <c r="D203" s="3" t="s">
        <v>3363</v>
      </c>
      <c r="E203" s="5">
        <v>6</v>
      </c>
      <c r="F203" s="3" t="s">
        <v>1424</v>
      </c>
      <c r="G203" s="9">
        <v>45362</v>
      </c>
      <c r="H203" s="3" t="s">
        <v>2152</v>
      </c>
      <c r="I203" s="9">
        <v>45362</v>
      </c>
      <c r="J203" s="3">
        <f>_xlfn.XLOOKUP(B203,ORDERS[OrderID],ORDERS[Rating],"Null")</f>
        <v>4</v>
      </c>
      <c r="K203" s="3">
        <f>IF(FACT_ORDERS[[#This Row],[DeliveryDate]]-FACT_ORDERS[[#This Row],[OrderDate]]&lt;=1,1,0)</f>
        <v>1</v>
      </c>
      <c r="L203" s="73">
        <v>7.5</v>
      </c>
      <c r="M2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203" s="73">
        <f>(_xlfn.XLOOKUP(D203,DIM_PRODUCTS[ProductID],DIM_PRODUCTS[HandlingFee]))*FACT_ORDERS[[#This Row],[Quantity]] + FACT_ORDERS[[#This Row],[DeliveryFee]]</f>
        <v>45.713999999999999</v>
      </c>
      <c r="O203" s="73">
        <f>FACT_ORDERS[[#This Row],[TotalPricePerProduct]]-FACT_ORDERS[[#This Row],[DeliveryCost]]-FACT_ORDERS[[#This Row],[OperationsCost]]</f>
        <v>22.713999999999999</v>
      </c>
      <c r="P203" s="73">
        <v>18</v>
      </c>
    </row>
    <row r="204" spans="1:16" x14ac:dyDescent="0.3">
      <c r="A204" s="5">
        <v>203</v>
      </c>
      <c r="B204" s="19">
        <v>9945</v>
      </c>
      <c r="C204" s="3" t="s">
        <v>2479</v>
      </c>
      <c r="D204" s="3" t="s">
        <v>3363</v>
      </c>
      <c r="E204" s="5">
        <v>8</v>
      </c>
      <c r="F204" s="3" t="s">
        <v>1538</v>
      </c>
      <c r="G204" s="9">
        <v>45377</v>
      </c>
      <c r="H204" s="3" t="s">
        <v>2152</v>
      </c>
      <c r="I204" s="9">
        <v>45378</v>
      </c>
      <c r="J204" s="3">
        <f>_xlfn.XLOOKUP(B204,ORDERS[OrderID],ORDERS[Rating],"Null")</f>
        <v>5</v>
      </c>
      <c r="K204" s="3">
        <f>IF(FACT_ORDERS[[#This Row],[DeliveryDate]]-FACT_ORDERS[[#This Row],[OrderDate]]&lt;=1,1,0)</f>
        <v>1</v>
      </c>
      <c r="L204" s="73">
        <v>8.5714285714285712</v>
      </c>
      <c r="M2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5.7142857142857135</v>
      </c>
      <c r="N204" s="73">
        <f>(_xlfn.XLOOKUP(D204,DIM_PRODUCTS[ProductID],DIM_PRODUCTS[HandlingFee]))*FACT_ORDERS[[#This Row],[Quantity]] + FACT_ORDERS[[#This Row],[DeliveryFee]]</f>
        <v>59.523428571428568</v>
      </c>
      <c r="O204" s="73">
        <f>FACT_ORDERS[[#This Row],[TotalPricePerProduct]]-FACT_ORDERS[[#This Row],[DeliveryCost]]-FACT_ORDERS[[#This Row],[OperationsCost]]</f>
        <v>39.809142857142852</v>
      </c>
      <c r="P204" s="73">
        <v>14</v>
      </c>
    </row>
    <row r="205" spans="1:16" x14ac:dyDescent="0.3">
      <c r="A205" s="5">
        <v>204</v>
      </c>
      <c r="B205" s="19" t="s">
        <v>4346</v>
      </c>
      <c r="C205" s="3" t="s">
        <v>2419</v>
      </c>
      <c r="D205" s="3" t="s">
        <v>3243</v>
      </c>
      <c r="E205" s="5">
        <v>4</v>
      </c>
      <c r="F205" s="3" t="s">
        <v>1534</v>
      </c>
      <c r="G205" s="9">
        <v>45165</v>
      </c>
      <c r="H205" s="3" t="s">
        <v>2223</v>
      </c>
      <c r="I205" s="9">
        <v>45165</v>
      </c>
      <c r="J205" s="3">
        <f>_xlfn.XLOOKUP(B205,ORDERS[OrderID],ORDERS[Rating],"Null")</f>
        <v>5</v>
      </c>
      <c r="K205" s="3">
        <f>IF(FACT_ORDERS[[#This Row],[DeliveryDate]]-FACT_ORDERS[[#This Row],[OrderDate]]&lt;=1,1,0)</f>
        <v>1</v>
      </c>
      <c r="L205" s="73">
        <v>15</v>
      </c>
      <c r="M2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05" s="73">
        <f>(_xlfn.XLOOKUP(D205,DIM_PRODUCTS[ProductID],DIM_PRODUCTS[HandlingFee]))*FACT_ORDERS[[#This Row],[Quantity]] + FACT_ORDERS[[#This Row],[DeliveryFee]]</f>
        <v>47.2</v>
      </c>
      <c r="O205" s="73">
        <f>FACT_ORDERS[[#This Row],[TotalPricePerProduct]]-FACT_ORDERS[[#This Row],[DeliveryCost]]-FACT_ORDERS[[#This Row],[OperationsCost]]</f>
        <v>24.200000000000003</v>
      </c>
      <c r="P205" s="73">
        <v>8</v>
      </c>
    </row>
    <row r="206" spans="1:16" x14ac:dyDescent="0.3">
      <c r="A206" s="5">
        <v>205</v>
      </c>
      <c r="B206" s="19" t="s">
        <v>4347</v>
      </c>
      <c r="C206" s="3" t="s">
        <v>2419</v>
      </c>
      <c r="D206" s="3" t="s">
        <v>3243</v>
      </c>
      <c r="E206" s="5">
        <v>3</v>
      </c>
      <c r="F206" s="3" t="s">
        <v>1582</v>
      </c>
      <c r="G206" s="9">
        <v>45160</v>
      </c>
      <c r="H206" s="3" t="s">
        <v>2223</v>
      </c>
      <c r="I206" s="9">
        <v>45160</v>
      </c>
      <c r="J206" s="3">
        <f>_xlfn.XLOOKUP(B206,ORDERS[OrderID],ORDERS[Rating],"Null")</f>
        <v>2</v>
      </c>
      <c r="K206" s="3">
        <f>IF(FACT_ORDERS[[#This Row],[DeliveryDate]]-FACT_ORDERS[[#This Row],[OrderDate]]&lt;=1,1,0)</f>
        <v>1</v>
      </c>
      <c r="L206" s="73">
        <v>15</v>
      </c>
      <c r="M2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06" s="73">
        <f>(_xlfn.XLOOKUP(D206,DIM_PRODUCTS[ProductID],DIM_PRODUCTS[HandlingFee]))*FACT_ORDERS[[#This Row],[Quantity]] + FACT_ORDERS[[#This Row],[DeliveryFee]]</f>
        <v>39.150000000000006</v>
      </c>
      <c r="O206" s="73">
        <f>FACT_ORDERS[[#This Row],[TotalPricePerProduct]]-FACT_ORDERS[[#This Row],[DeliveryCost]]-FACT_ORDERS[[#This Row],[OperationsCost]]</f>
        <v>12.150000000000006</v>
      </c>
      <c r="P206" s="73">
        <v>12</v>
      </c>
    </row>
    <row r="207" spans="1:16" x14ac:dyDescent="0.3">
      <c r="A207" s="5">
        <v>206</v>
      </c>
      <c r="B207" s="19" t="s">
        <v>4348</v>
      </c>
      <c r="C207" s="3" t="s">
        <v>2419</v>
      </c>
      <c r="D207" s="3" t="s">
        <v>3243</v>
      </c>
      <c r="E207" s="5">
        <v>12</v>
      </c>
      <c r="F207" s="3" t="s">
        <v>1432</v>
      </c>
      <c r="G207" s="9">
        <v>45226</v>
      </c>
      <c r="H207" s="3" t="s">
        <v>2223</v>
      </c>
      <c r="I207" s="9">
        <v>45226</v>
      </c>
      <c r="J207" s="3">
        <f>_xlfn.XLOOKUP(B207,ORDERS[OrderID],ORDERS[Rating],"Null")</f>
        <v>4</v>
      </c>
      <c r="K207" s="3">
        <f>IF(FACT_ORDERS[[#This Row],[DeliveryDate]]-FACT_ORDERS[[#This Row],[OrderDate]]&lt;=1,1,0)</f>
        <v>1</v>
      </c>
      <c r="L207" s="73">
        <v>15</v>
      </c>
      <c r="M2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07" s="73">
        <f>(_xlfn.XLOOKUP(D207,DIM_PRODUCTS[ProductID],DIM_PRODUCTS[HandlingFee]))*FACT_ORDERS[[#This Row],[Quantity]] + FACT_ORDERS[[#This Row],[DeliveryFee]]</f>
        <v>111.60000000000001</v>
      </c>
      <c r="O207" s="73">
        <f>FACT_ORDERS[[#This Row],[TotalPricePerProduct]]-FACT_ORDERS[[#This Row],[DeliveryCost]]-FACT_ORDERS[[#This Row],[OperationsCost]]</f>
        <v>92.600000000000009</v>
      </c>
      <c r="P207" s="73">
        <v>9</v>
      </c>
    </row>
    <row r="208" spans="1:16" x14ac:dyDescent="0.3">
      <c r="A208" s="5">
        <v>207</v>
      </c>
      <c r="B208" s="19" t="s">
        <v>4349</v>
      </c>
      <c r="C208" s="3" t="s">
        <v>2419</v>
      </c>
      <c r="D208" s="3" t="s">
        <v>3243</v>
      </c>
      <c r="E208" s="5">
        <v>6</v>
      </c>
      <c r="F208" s="3" t="s">
        <v>1166</v>
      </c>
      <c r="G208" s="9">
        <v>45456</v>
      </c>
      <c r="H208" s="3" t="s">
        <v>2223</v>
      </c>
      <c r="I208" s="9">
        <v>45456</v>
      </c>
      <c r="J208" s="3">
        <f>_xlfn.XLOOKUP(B208,ORDERS[OrderID],ORDERS[Rating],"Null")</f>
        <v>3</v>
      </c>
      <c r="K208" s="3">
        <f>IF(FACT_ORDERS[[#This Row],[DeliveryDate]]-FACT_ORDERS[[#This Row],[OrderDate]]&lt;=1,1,0)</f>
        <v>1</v>
      </c>
      <c r="L208" s="73">
        <v>15</v>
      </c>
      <c r="M2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08" s="73">
        <f>(_xlfn.XLOOKUP(D208,DIM_PRODUCTS[ProductID],DIM_PRODUCTS[HandlingFee]))*FACT_ORDERS[[#This Row],[Quantity]] + FACT_ORDERS[[#This Row],[DeliveryFee]]</f>
        <v>63.300000000000004</v>
      </c>
      <c r="O208" s="73">
        <f>FACT_ORDERS[[#This Row],[TotalPricePerProduct]]-FACT_ORDERS[[#This Row],[DeliveryCost]]-FACT_ORDERS[[#This Row],[OperationsCost]]</f>
        <v>39.300000000000004</v>
      </c>
      <c r="P208" s="73">
        <v>12</v>
      </c>
    </row>
    <row r="209" spans="1:16" x14ac:dyDescent="0.3">
      <c r="A209" s="5">
        <v>208</v>
      </c>
      <c r="B209" s="19" t="s">
        <v>4350</v>
      </c>
      <c r="C209" s="3" t="s">
        <v>2419</v>
      </c>
      <c r="D209" s="3" t="s">
        <v>3243</v>
      </c>
      <c r="E209" s="5">
        <v>7</v>
      </c>
      <c r="F209" s="3" t="s">
        <v>1462</v>
      </c>
      <c r="G209" s="9">
        <v>45261</v>
      </c>
      <c r="H209" s="3" t="s">
        <v>2223</v>
      </c>
      <c r="I209" s="9">
        <v>45261</v>
      </c>
      <c r="J209" s="3">
        <f>_xlfn.XLOOKUP(B209,ORDERS[OrderID],ORDERS[Rating],"Null")</f>
        <v>3</v>
      </c>
      <c r="K209" s="3">
        <f>IF(FACT_ORDERS[[#This Row],[DeliveryDate]]-FACT_ORDERS[[#This Row],[OrderDate]]&lt;=1,1,0)</f>
        <v>1</v>
      </c>
      <c r="L209" s="73">
        <v>15</v>
      </c>
      <c r="M2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09" s="73">
        <f>(_xlfn.XLOOKUP(D209,DIM_PRODUCTS[ProductID],DIM_PRODUCTS[HandlingFee]))*FACT_ORDERS[[#This Row],[Quantity]] + FACT_ORDERS[[#This Row],[DeliveryFee]]</f>
        <v>71.350000000000009</v>
      </c>
      <c r="O209" s="73">
        <f>FACT_ORDERS[[#This Row],[TotalPricePerProduct]]-FACT_ORDERS[[#This Row],[DeliveryCost]]-FACT_ORDERS[[#This Row],[OperationsCost]]</f>
        <v>41.350000000000009</v>
      </c>
      <c r="P209" s="73">
        <v>18</v>
      </c>
    </row>
    <row r="210" spans="1:16" x14ac:dyDescent="0.3">
      <c r="A210" s="5">
        <v>209</v>
      </c>
      <c r="B210" s="19" t="s">
        <v>4351</v>
      </c>
      <c r="C210" s="3" t="s">
        <v>2419</v>
      </c>
      <c r="D210" s="3" t="s">
        <v>3243</v>
      </c>
      <c r="E210" s="5">
        <v>3</v>
      </c>
      <c r="F210" s="3" t="s">
        <v>1585</v>
      </c>
      <c r="G210" s="9">
        <v>45350</v>
      </c>
      <c r="H210" s="3" t="s">
        <v>2223</v>
      </c>
      <c r="I210" s="9">
        <v>45353</v>
      </c>
      <c r="J210" s="3">
        <f>_xlfn.XLOOKUP(B210,ORDERS[OrderID],ORDERS[Rating],"Null")</f>
        <v>2</v>
      </c>
      <c r="K210" s="3">
        <f>IF(FACT_ORDERS[[#This Row],[DeliveryDate]]-FACT_ORDERS[[#This Row],[OrderDate]]&lt;=1,1,0)</f>
        <v>0</v>
      </c>
      <c r="L210" s="73">
        <v>15</v>
      </c>
      <c r="M2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10" s="73">
        <f>(_xlfn.XLOOKUP(D210,DIM_PRODUCTS[ProductID],DIM_PRODUCTS[HandlingFee]))*FACT_ORDERS[[#This Row],[Quantity]] + FACT_ORDERS[[#This Row],[DeliveryFee]]</f>
        <v>39.150000000000006</v>
      </c>
      <c r="O210" s="73">
        <f>FACT_ORDERS[[#This Row],[TotalPricePerProduct]]-FACT_ORDERS[[#This Row],[DeliveryCost]]-FACT_ORDERS[[#This Row],[OperationsCost]]</f>
        <v>15.150000000000006</v>
      </c>
      <c r="P210" s="73">
        <v>9</v>
      </c>
    </row>
    <row r="211" spans="1:16" x14ac:dyDescent="0.3">
      <c r="A211" s="5">
        <v>210</v>
      </c>
      <c r="B211" s="19" t="s">
        <v>4352</v>
      </c>
      <c r="C211" s="3" t="s">
        <v>2419</v>
      </c>
      <c r="D211" s="3" t="s">
        <v>3243</v>
      </c>
      <c r="E211" s="5">
        <v>11</v>
      </c>
      <c r="F211" s="3" t="s">
        <v>1322</v>
      </c>
      <c r="G211" s="9">
        <v>45486</v>
      </c>
      <c r="H211" s="3" t="s">
        <v>2223</v>
      </c>
      <c r="I211" s="9">
        <v>45486</v>
      </c>
      <c r="J211" s="3">
        <f>_xlfn.XLOOKUP(B211,ORDERS[OrderID],ORDERS[Rating],"Null")</f>
        <v>1</v>
      </c>
      <c r="K211" s="3">
        <f>IF(FACT_ORDERS[[#This Row],[DeliveryDate]]-FACT_ORDERS[[#This Row],[OrderDate]]&lt;=1,1,0)</f>
        <v>1</v>
      </c>
      <c r="L211" s="73">
        <v>15</v>
      </c>
      <c r="M2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11" s="73">
        <f>(_xlfn.XLOOKUP(D211,DIM_PRODUCTS[ProductID],DIM_PRODUCTS[HandlingFee]))*FACT_ORDERS[[#This Row],[Quantity]] + FACT_ORDERS[[#This Row],[DeliveryFee]]</f>
        <v>103.55000000000001</v>
      </c>
      <c r="O211" s="73">
        <f>FACT_ORDERS[[#This Row],[TotalPricePerProduct]]-FACT_ORDERS[[#This Row],[DeliveryCost]]-FACT_ORDERS[[#This Row],[OperationsCost]]</f>
        <v>83.550000000000011</v>
      </c>
      <c r="P211" s="73">
        <v>10</v>
      </c>
    </row>
    <row r="212" spans="1:16" x14ac:dyDescent="0.3">
      <c r="A212" s="5">
        <v>211</v>
      </c>
      <c r="B212" s="19" t="s">
        <v>4353</v>
      </c>
      <c r="C212" s="3" t="s">
        <v>2419</v>
      </c>
      <c r="D212" s="3" t="s">
        <v>3243</v>
      </c>
      <c r="E212" s="5">
        <v>9</v>
      </c>
      <c r="F212" s="3" t="s">
        <v>1458</v>
      </c>
      <c r="G212" s="9">
        <v>45201</v>
      </c>
      <c r="H212" s="3" t="s">
        <v>2223</v>
      </c>
      <c r="I212" s="9">
        <v>45201</v>
      </c>
      <c r="J212" s="3">
        <f>_xlfn.XLOOKUP(B212,ORDERS[OrderID],ORDERS[Rating],"Null")</f>
        <v>3</v>
      </c>
      <c r="K212" s="3">
        <f>IF(FACT_ORDERS[[#This Row],[DeliveryDate]]-FACT_ORDERS[[#This Row],[OrderDate]]&lt;=1,1,0)</f>
        <v>1</v>
      </c>
      <c r="L212" s="73">
        <v>15</v>
      </c>
      <c r="M2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12" s="73">
        <f>(_xlfn.XLOOKUP(D212,DIM_PRODUCTS[ProductID],DIM_PRODUCTS[HandlingFee]))*FACT_ORDERS[[#This Row],[Quantity]] + FACT_ORDERS[[#This Row],[DeliveryFee]]</f>
        <v>87.45</v>
      </c>
      <c r="O212" s="73">
        <f>FACT_ORDERS[[#This Row],[TotalPricePerProduct]]-FACT_ORDERS[[#This Row],[DeliveryCost]]-FACT_ORDERS[[#This Row],[OperationsCost]]</f>
        <v>66.45</v>
      </c>
      <c r="P212" s="73">
        <v>9</v>
      </c>
    </row>
    <row r="213" spans="1:16" x14ac:dyDescent="0.3">
      <c r="A213" s="5">
        <v>212</v>
      </c>
      <c r="B213" s="19" t="s">
        <v>4244</v>
      </c>
      <c r="C213" s="3" t="s">
        <v>2387</v>
      </c>
      <c r="D213" s="3" t="s">
        <v>3179</v>
      </c>
      <c r="E213" s="5">
        <v>1</v>
      </c>
      <c r="F213" s="3" t="s">
        <v>1308</v>
      </c>
      <c r="G213" s="9">
        <v>45276</v>
      </c>
      <c r="H213" s="3" t="s">
        <v>2282</v>
      </c>
      <c r="I213" s="9">
        <v>45276</v>
      </c>
      <c r="J213" s="3">
        <f>_xlfn.XLOOKUP(B213,ORDERS[OrderID],ORDERS[Rating],"Null")</f>
        <v>3</v>
      </c>
      <c r="K213" s="3">
        <f>IF(FACT_ORDERS[[#This Row],[DeliveryDate]]-FACT_ORDERS[[#This Row],[OrderDate]]&lt;=1,1,0)</f>
        <v>1</v>
      </c>
      <c r="L213" s="73">
        <v>15</v>
      </c>
      <c r="M2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13" s="73">
        <f>(_xlfn.XLOOKUP(D213,DIM_PRODUCTS[ProductID],DIM_PRODUCTS[HandlingFee]))*FACT_ORDERS[[#This Row],[Quantity]] + FACT_ORDERS[[#This Row],[DeliveryFee]]</f>
        <v>22.55</v>
      </c>
      <c r="O213" s="73">
        <f>FACT_ORDERS[[#This Row],[TotalPricePerProduct]]-FACT_ORDERS[[#This Row],[DeliveryCost]]-FACT_ORDERS[[#This Row],[OperationsCost]]</f>
        <v>5.5500000000000007</v>
      </c>
      <c r="P213" s="73">
        <v>2</v>
      </c>
    </row>
    <row r="214" spans="1:16" x14ac:dyDescent="0.3">
      <c r="A214" s="5">
        <v>213</v>
      </c>
      <c r="B214" s="19" t="s">
        <v>4554</v>
      </c>
      <c r="C214" s="3" t="s">
        <v>2518</v>
      </c>
      <c r="D214" s="3" t="s">
        <v>3441</v>
      </c>
      <c r="E214" s="5">
        <v>6</v>
      </c>
      <c r="F214" s="3" t="s">
        <v>1590</v>
      </c>
      <c r="G214" s="9">
        <v>45334</v>
      </c>
      <c r="H214" s="3" t="s">
        <v>2229</v>
      </c>
      <c r="I214" s="9">
        <v>45337</v>
      </c>
      <c r="J214" s="3">
        <f>_xlfn.XLOOKUP(B214,ORDERS[OrderID],ORDERS[Rating],"Null")</f>
        <v>4</v>
      </c>
      <c r="K214" s="3">
        <f>IF(FACT_ORDERS[[#This Row],[DeliveryDate]]-FACT_ORDERS[[#This Row],[OrderDate]]&lt;=1,1,0)</f>
        <v>0</v>
      </c>
      <c r="L214" s="73">
        <v>15</v>
      </c>
      <c r="M2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14" s="73">
        <f>(_xlfn.XLOOKUP(D214,DIM_PRODUCTS[ProductID],DIM_PRODUCTS[HandlingFee]))*FACT_ORDERS[[#This Row],[Quantity]] + FACT_ORDERS[[#This Row],[DeliveryFee]]</f>
        <v>30.900000000000002</v>
      </c>
      <c r="O214" s="73">
        <f>FACT_ORDERS[[#This Row],[TotalPricePerProduct]]-FACT_ORDERS[[#This Row],[DeliveryCost]]-FACT_ORDERS[[#This Row],[OperationsCost]]</f>
        <v>4.9000000000000021</v>
      </c>
      <c r="P214" s="73">
        <v>14</v>
      </c>
    </row>
    <row r="215" spans="1:16" x14ac:dyDescent="0.3">
      <c r="A215" s="5">
        <v>214</v>
      </c>
      <c r="B215" s="19" t="s">
        <v>4250</v>
      </c>
      <c r="C215" s="3" t="s">
        <v>2390</v>
      </c>
      <c r="D215" s="3" t="s">
        <v>3185</v>
      </c>
      <c r="E215" s="5">
        <v>6</v>
      </c>
      <c r="F215" s="3" t="s">
        <v>1347</v>
      </c>
      <c r="G215" s="9">
        <v>45135</v>
      </c>
      <c r="H215" s="3" t="s">
        <v>2225</v>
      </c>
      <c r="I215" s="9">
        <v>45136</v>
      </c>
      <c r="J215" s="3">
        <f>_xlfn.XLOOKUP(B215,ORDERS[OrderID],ORDERS[Rating],"Null")</f>
        <v>4</v>
      </c>
      <c r="K215" s="3">
        <f>IF(FACT_ORDERS[[#This Row],[DeliveryDate]]-FACT_ORDERS[[#This Row],[OrderDate]]&lt;=1,1,0)</f>
        <v>1</v>
      </c>
      <c r="L215" s="73">
        <v>15</v>
      </c>
      <c r="M2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15" s="73">
        <f>(_xlfn.XLOOKUP(D215,DIM_PRODUCTS[ProductID],DIM_PRODUCTS[HandlingFee]))*FACT_ORDERS[[#This Row],[Quantity]] + FACT_ORDERS[[#This Row],[DeliveryFee]]</f>
        <v>36</v>
      </c>
      <c r="O215" s="73">
        <f>FACT_ORDERS[[#This Row],[TotalPricePerProduct]]-FACT_ORDERS[[#This Row],[DeliveryCost]]-FACT_ORDERS[[#This Row],[OperationsCost]]</f>
        <v>6</v>
      </c>
      <c r="P215" s="73">
        <v>18</v>
      </c>
    </row>
    <row r="216" spans="1:16" x14ac:dyDescent="0.3">
      <c r="A216" s="5">
        <v>215</v>
      </c>
      <c r="B216" s="19" t="s">
        <v>4446</v>
      </c>
      <c r="C216" s="3" t="s">
        <v>2462</v>
      </c>
      <c r="D216" s="3" t="s">
        <v>3329</v>
      </c>
      <c r="E216" s="5">
        <v>2</v>
      </c>
      <c r="F216" s="3" t="s">
        <v>1611</v>
      </c>
      <c r="G216" s="9">
        <v>45417</v>
      </c>
      <c r="H216" s="3" t="s">
        <v>2266</v>
      </c>
      <c r="I216" s="9">
        <v>45417</v>
      </c>
      <c r="J216" s="3">
        <f>_xlfn.XLOOKUP(B216,ORDERS[OrderID],ORDERS[Rating],"Null")</f>
        <v>3</v>
      </c>
      <c r="K216" s="3">
        <f>IF(FACT_ORDERS[[#This Row],[DeliveryDate]]-FACT_ORDERS[[#This Row],[OrderDate]]&lt;=1,1,0)</f>
        <v>1</v>
      </c>
      <c r="L216" s="73">
        <v>15</v>
      </c>
      <c r="M2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16" s="73">
        <f>(_xlfn.XLOOKUP(D216,DIM_PRODUCTS[ProductID],DIM_PRODUCTS[HandlingFee]))*FACT_ORDERS[[#This Row],[Quantity]] + FACT_ORDERS[[#This Row],[DeliveryFee]]</f>
        <v>25.923000000000002</v>
      </c>
      <c r="O216" s="73">
        <f>FACT_ORDERS[[#This Row],[TotalPricePerProduct]]-FACT_ORDERS[[#This Row],[DeliveryCost]]-FACT_ORDERS[[#This Row],[OperationsCost]]</f>
        <v>-8.0769999999999982</v>
      </c>
      <c r="P216" s="73">
        <v>19</v>
      </c>
    </row>
    <row r="217" spans="1:16" x14ac:dyDescent="0.3">
      <c r="A217" s="5">
        <v>216</v>
      </c>
      <c r="B217" s="19" t="s">
        <v>4447</v>
      </c>
      <c r="C217" s="3" t="s">
        <v>2462</v>
      </c>
      <c r="D217" s="3" t="s">
        <v>3329</v>
      </c>
      <c r="E217" s="5">
        <v>6</v>
      </c>
      <c r="F217" s="3" t="s">
        <v>1328</v>
      </c>
      <c r="G217" s="9">
        <v>45362</v>
      </c>
      <c r="H217" s="3" t="s">
        <v>2266</v>
      </c>
      <c r="I217" s="9">
        <v>45362</v>
      </c>
      <c r="J217" s="3">
        <f>_xlfn.XLOOKUP(B217,ORDERS[OrderID],ORDERS[Rating],"Null")</f>
        <v>1</v>
      </c>
      <c r="K217" s="3">
        <f>IF(FACT_ORDERS[[#This Row],[DeliveryDate]]-FACT_ORDERS[[#This Row],[OrderDate]]&lt;=1,1,0)</f>
        <v>1</v>
      </c>
      <c r="L217" s="73">
        <v>15</v>
      </c>
      <c r="M2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17" s="73">
        <f>(_xlfn.XLOOKUP(D217,DIM_PRODUCTS[ProductID],DIM_PRODUCTS[HandlingFee]))*FACT_ORDERS[[#This Row],[Quantity]] + FACT_ORDERS[[#This Row],[DeliveryFee]]</f>
        <v>47.769000000000005</v>
      </c>
      <c r="O217" s="73">
        <f>FACT_ORDERS[[#This Row],[TotalPricePerProduct]]-FACT_ORDERS[[#This Row],[DeliveryCost]]-FACT_ORDERS[[#This Row],[OperationsCost]]</f>
        <v>19.769000000000005</v>
      </c>
      <c r="P217" s="73">
        <v>16</v>
      </c>
    </row>
    <row r="218" spans="1:16" x14ac:dyDescent="0.3">
      <c r="A218" s="5">
        <v>217</v>
      </c>
      <c r="B218" s="19" t="s">
        <v>4448</v>
      </c>
      <c r="C218" s="3" t="s">
        <v>2462</v>
      </c>
      <c r="D218" s="3" t="s">
        <v>3329</v>
      </c>
      <c r="E218" s="5">
        <v>5</v>
      </c>
      <c r="F218" s="3" t="s">
        <v>1495</v>
      </c>
      <c r="G218" s="9">
        <v>45295</v>
      </c>
      <c r="H218" s="3" t="s">
        <v>2266</v>
      </c>
      <c r="I218" s="9">
        <v>45298</v>
      </c>
      <c r="J218" s="3">
        <f>_xlfn.XLOOKUP(B218,ORDERS[OrderID],ORDERS[Rating],"Null")</f>
        <v>5</v>
      </c>
      <c r="K218" s="3">
        <f>IF(FACT_ORDERS[[#This Row],[DeliveryDate]]-FACT_ORDERS[[#This Row],[OrderDate]]&lt;=1,1,0)</f>
        <v>0</v>
      </c>
      <c r="L218" s="73">
        <v>15</v>
      </c>
      <c r="M2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18" s="73">
        <f>(_xlfn.XLOOKUP(D218,DIM_PRODUCTS[ProductID],DIM_PRODUCTS[HandlingFee]))*FACT_ORDERS[[#This Row],[Quantity]] + FACT_ORDERS[[#This Row],[DeliveryFee]]</f>
        <v>42.307500000000005</v>
      </c>
      <c r="O218" s="73">
        <f>FACT_ORDERS[[#This Row],[TotalPricePerProduct]]-FACT_ORDERS[[#This Row],[DeliveryCost]]-FACT_ORDERS[[#This Row],[OperationsCost]]</f>
        <v>19.307500000000005</v>
      </c>
      <c r="P218" s="73">
        <v>11</v>
      </c>
    </row>
    <row r="219" spans="1:16" x14ac:dyDescent="0.3">
      <c r="A219" s="5">
        <v>218</v>
      </c>
      <c r="B219" s="19" t="s">
        <v>4283</v>
      </c>
      <c r="C219" s="3" t="s">
        <v>2403</v>
      </c>
      <c r="D219" s="3" t="s">
        <v>3211</v>
      </c>
      <c r="E219" s="5">
        <v>11</v>
      </c>
      <c r="F219" s="3" t="s">
        <v>1290</v>
      </c>
      <c r="G219" s="9">
        <v>45427</v>
      </c>
      <c r="H219" s="3" t="s">
        <v>2193</v>
      </c>
      <c r="I219" s="9">
        <v>45427</v>
      </c>
      <c r="J219" s="3">
        <f>_xlfn.XLOOKUP(B219,ORDERS[OrderID],ORDERS[Rating],"Null")</f>
        <v>3</v>
      </c>
      <c r="K219" s="3">
        <f>IF(FACT_ORDERS[[#This Row],[DeliveryDate]]-FACT_ORDERS[[#This Row],[OrderDate]]&lt;=1,1,0)</f>
        <v>1</v>
      </c>
      <c r="L219" s="73">
        <v>15</v>
      </c>
      <c r="M2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19" s="73">
        <f>(_xlfn.XLOOKUP(D219,DIM_PRODUCTS[ProductID],DIM_PRODUCTS[HandlingFee]))*FACT_ORDERS[[#This Row],[Quantity]] + FACT_ORDERS[[#This Row],[DeliveryFee]]</f>
        <v>175.60000000000002</v>
      </c>
      <c r="O219" s="73">
        <f>FACT_ORDERS[[#This Row],[TotalPricePerProduct]]-FACT_ORDERS[[#This Row],[DeliveryCost]]-FACT_ORDERS[[#This Row],[OperationsCost]]</f>
        <v>146.60000000000002</v>
      </c>
      <c r="P219" s="73">
        <v>19</v>
      </c>
    </row>
    <row r="220" spans="1:16" x14ac:dyDescent="0.3">
      <c r="A220" s="5">
        <v>219</v>
      </c>
      <c r="B220" s="19" t="s">
        <v>4284</v>
      </c>
      <c r="C220" s="3" t="s">
        <v>2403</v>
      </c>
      <c r="D220" s="3" t="s">
        <v>3211</v>
      </c>
      <c r="E220" s="5">
        <v>5</v>
      </c>
      <c r="F220" s="3" t="s">
        <v>1195</v>
      </c>
      <c r="G220" s="9">
        <v>45472</v>
      </c>
      <c r="H220" s="3" t="s">
        <v>2193</v>
      </c>
      <c r="I220" s="9">
        <v>45472</v>
      </c>
      <c r="J220" s="3">
        <f>_xlfn.XLOOKUP(B220,ORDERS[OrderID],ORDERS[Rating],"Null")</f>
        <v>5</v>
      </c>
      <c r="K220" s="3">
        <f>IF(FACT_ORDERS[[#This Row],[DeliveryDate]]-FACT_ORDERS[[#This Row],[OrderDate]]&lt;=1,1,0)</f>
        <v>1</v>
      </c>
      <c r="L220" s="73">
        <v>15</v>
      </c>
      <c r="M2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20" s="73">
        <f>(_xlfn.XLOOKUP(D220,DIM_PRODUCTS[ProductID],DIM_PRODUCTS[HandlingFee]))*FACT_ORDERS[[#This Row],[Quantity]] + FACT_ORDERS[[#This Row],[DeliveryFee]]</f>
        <v>88</v>
      </c>
      <c r="O220" s="73">
        <f>FACT_ORDERS[[#This Row],[TotalPricePerProduct]]-FACT_ORDERS[[#This Row],[DeliveryCost]]-FACT_ORDERS[[#This Row],[OperationsCost]]</f>
        <v>66</v>
      </c>
      <c r="P220" s="73">
        <v>10</v>
      </c>
    </row>
    <row r="221" spans="1:16" x14ac:dyDescent="0.3">
      <c r="A221" s="5">
        <v>220</v>
      </c>
      <c r="B221" s="19" t="s">
        <v>4412</v>
      </c>
      <c r="C221" s="3" t="s">
        <v>2436</v>
      </c>
      <c r="D221" s="3" t="s">
        <v>3277</v>
      </c>
      <c r="E221" s="5">
        <v>4</v>
      </c>
      <c r="F221" s="3" t="s">
        <v>1210</v>
      </c>
      <c r="G221" s="9">
        <v>45299</v>
      </c>
      <c r="H221" s="3" t="s">
        <v>2193</v>
      </c>
      <c r="I221" s="9">
        <v>45303</v>
      </c>
      <c r="J221" s="3">
        <f>_xlfn.XLOOKUP(B221,ORDERS[OrderID],ORDERS[Rating],"Null")</f>
        <v>5</v>
      </c>
      <c r="K221" s="3">
        <f>IF(FACT_ORDERS[[#This Row],[DeliveryDate]]-FACT_ORDERS[[#This Row],[OrderDate]]&lt;=1,1,0)</f>
        <v>0</v>
      </c>
      <c r="L221" s="73">
        <v>15</v>
      </c>
      <c r="M2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21" s="73">
        <f>(_xlfn.XLOOKUP(D221,DIM_PRODUCTS[ProductID],DIM_PRODUCTS[HandlingFee]))*FACT_ORDERS[[#This Row],[Quantity]] + FACT_ORDERS[[#This Row],[DeliveryFee]]</f>
        <v>68.400000000000006</v>
      </c>
      <c r="O221" s="73">
        <f>FACT_ORDERS[[#This Row],[TotalPricePerProduct]]-FACT_ORDERS[[#This Row],[DeliveryCost]]-FACT_ORDERS[[#This Row],[OperationsCost]]</f>
        <v>47.400000000000006</v>
      </c>
      <c r="P221" s="73">
        <v>6</v>
      </c>
    </row>
    <row r="222" spans="1:16" x14ac:dyDescent="0.3">
      <c r="A222" s="5">
        <v>221</v>
      </c>
      <c r="B222" s="19" t="s">
        <v>4441</v>
      </c>
      <c r="C222" s="3" t="s">
        <v>2459</v>
      </c>
      <c r="D222" s="3" t="s">
        <v>3323</v>
      </c>
      <c r="E222" s="5">
        <v>5</v>
      </c>
      <c r="F222" s="3" t="s">
        <v>1311</v>
      </c>
      <c r="G222" s="9">
        <v>45195</v>
      </c>
      <c r="H222" s="3" t="s">
        <v>2263</v>
      </c>
      <c r="I222" s="9">
        <v>45195</v>
      </c>
      <c r="J222" s="3">
        <f>_xlfn.XLOOKUP(B222,ORDERS[OrderID],ORDERS[Rating],"Null")</f>
        <v>2</v>
      </c>
      <c r="K222" s="3">
        <f>IF(FACT_ORDERS[[#This Row],[DeliveryDate]]-FACT_ORDERS[[#This Row],[OrderDate]]&lt;=1,1,0)</f>
        <v>1</v>
      </c>
      <c r="L222" s="73">
        <v>15</v>
      </c>
      <c r="M2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22" s="73">
        <f>(_xlfn.XLOOKUP(D222,DIM_PRODUCTS[ProductID],DIM_PRODUCTS[HandlingFee]))*FACT_ORDERS[[#This Row],[Quantity]] + FACT_ORDERS[[#This Row],[DeliveryFee]]</f>
        <v>52.422499999999999</v>
      </c>
      <c r="O222" s="73">
        <f>FACT_ORDERS[[#This Row],[TotalPricePerProduct]]-FACT_ORDERS[[#This Row],[DeliveryCost]]-FACT_ORDERS[[#This Row],[OperationsCost]]</f>
        <v>21.422499999999999</v>
      </c>
      <c r="P222" s="73">
        <v>19</v>
      </c>
    </row>
    <row r="223" spans="1:16" x14ac:dyDescent="0.3">
      <c r="A223" s="5">
        <v>222</v>
      </c>
      <c r="B223" s="19" t="s">
        <v>4342</v>
      </c>
      <c r="C223" s="3" t="s">
        <v>2417</v>
      </c>
      <c r="D223" s="3" t="s">
        <v>3239</v>
      </c>
      <c r="E223" s="5">
        <v>6</v>
      </c>
      <c r="F223" s="3" t="s">
        <v>1537</v>
      </c>
      <c r="G223" s="9">
        <v>45378</v>
      </c>
      <c r="H223" s="3" t="s">
        <v>2314</v>
      </c>
      <c r="I223" s="9">
        <v>45378</v>
      </c>
      <c r="J223" s="3">
        <f>_xlfn.XLOOKUP(B223,ORDERS[OrderID],ORDERS[Rating],"Null")</f>
        <v>2</v>
      </c>
      <c r="K223" s="3">
        <f>IF(FACT_ORDERS[[#This Row],[DeliveryDate]]-FACT_ORDERS[[#This Row],[OrderDate]]&lt;=1,1,0)</f>
        <v>1</v>
      </c>
      <c r="L223" s="73">
        <v>15</v>
      </c>
      <c r="M2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23" s="73">
        <f>(_xlfn.XLOOKUP(D223,DIM_PRODUCTS[ProductID],DIM_PRODUCTS[HandlingFee]))*FACT_ORDERS[[#This Row],[Quantity]] + FACT_ORDERS[[#This Row],[DeliveryFee]]</f>
        <v>80.400000000000006</v>
      </c>
      <c r="O223" s="73">
        <f>FACT_ORDERS[[#This Row],[TotalPricePerProduct]]-FACT_ORDERS[[#This Row],[DeliveryCost]]-FACT_ORDERS[[#This Row],[OperationsCost]]</f>
        <v>51.400000000000006</v>
      </c>
      <c r="P223" s="73">
        <v>17</v>
      </c>
    </row>
    <row r="224" spans="1:16" x14ac:dyDescent="0.3">
      <c r="A224" s="5">
        <v>223</v>
      </c>
      <c r="B224" s="19" t="s">
        <v>4343</v>
      </c>
      <c r="C224" s="3" t="s">
        <v>2417</v>
      </c>
      <c r="D224" s="3" t="s">
        <v>3239</v>
      </c>
      <c r="E224" s="5">
        <v>5</v>
      </c>
      <c r="F224" s="3" t="s">
        <v>1599</v>
      </c>
      <c r="G224" s="9">
        <v>45206</v>
      </c>
      <c r="H224" s="3" t="s">
        <v>2314</v>
      </c>
      <c r="I224" s="9">
        <v>45206</v>
      </c>
      <c r="J224" s="3">
        <f>_xlfn.XLOOKUP(B224,ORDERS[OrderID],ORDERS[Rating],"Null")</f>
        <v>1</v>
      </c>
      <c r="K224" s="3">
        <f>IF(FACT_ORDERS[[#This Row],[DeliveryDate]]-FACT_ORDERS[[#This Row],[OrderDate]]&lt;=1,1,0)</f>
        <v>1</v>
      </c>
      <c r="L224" s="73">
        <v>15</v>
      </c>
      <c r="M2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24" s="73">
        <f>(_xlfn.XLOOKUP(D224,DIM_PRODUCTS[ProductID],DIM_PRODUCTS[HandlingFee]))*FACT_ORDERS[[#This Row],[Quantity]] + FACT_ORDERS[[#This Row],[DeliveryFee]]</f>
        <v>69.5</v>
      </c>
      <c r="O224" s="73">
        <f>FACT_ORDERS[[#This Row],[TotalPricePerProduct]]-FACT_ORDERS[[#This Row],[DeliveryCost]]-FACT_ORDERS[[#This Row],[OperationsCost]]</f>
        <v>41.5</v>
      </c>
      <c r="P224" s="73">
        <v>16</v>
      </c>
    </row>
    <row r="225" spans="1:16" x14ac:dyDescent="0.3">
      <c r="A225" s="5">
        <v>224</v>
      </c>
      <c r="B225" s="19" t="s">
        <v>4330</v>
      </c>
      <c r="C225" s="3" t="s">
        <v>2416</v>
      </c>
      <c r="D225" s="3" t="s">
        <v>3237</v>
      </c>
      <c r="E225" s="5">
        <v>11</v>
      </c>
      <c r="F225" s="3" t="s">
        <v>1260</v>
      </c>
      <c r="G225" s="9">
        <v>45208</v>
      </c>
      <c r="H225" s="3" t="s">
        <v>2314</v>
      </c>
      <c r="I225" s="9">
        <v>45212</v>
      </c>
      <c r="J225" s="3">
        <f>_xlfn.XLOOKUP(B225,ORDERS[OrderID],ORDERS[Rating],"Null")</f>
        <v>4</v>
      </c>
      <c r="K225" s="3">
        <f>IF(FACT_ORDERS[[#This Row],[DeliveryDate]]-FACT_ORDERS[[#This Row],[OrderDate]]&lt;=1,1,0)</f>
        <v>0</v>
      </c>
      <c r="L225" s="73">
        <v>15</v>
      </c>
      <c r="M2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25" s="73">
        <f>(_xlfn.XLOOKUP(D225,DIM_PRODUCTS[ProductID],DIM_PRODUCTS[HandlingFee]))*FACT_ORDERS[[#This Row],[Quantity]] + FACT_ORDERS[[#This Row],[DeliveryFee]]</f>
        <v>90.9</v>
      </c>
      <c r="O225" s="73">
        <f>FACT_ORDERS[[#This Row],[TotalPricePerProduct]]-FACT_ORDERS[[#This Row],[DeliveryCost]]-FACT_ORDERS[[#This Row],[OperationsCost]]</f>
        <v>70.900000000000006</v>
      </c>
      <c r="P225" s="73">
        <v>10</v>
      </c>
    </row>
    <row r="226" spans="1:16" x14ac:dyDescent="0.3">
      <c r="A226" s="5">
        <v>225</v>
      </c>
      <c r="B226" s="19" t="s">
        <v>4331</v>
      </c>
      <c r="C226" s="3" t="s">
        <v>2416</v>
      </c>
      <c r="D226" s="3" t="s">
        <v>3237</v>
      </c>
      <c r="E226" s="5">
        <v>9</v>
      </c>
      <c r="F226" s="3" t="s">
        <v>1256</v>
      </c>
      <c r="G226" s="9">
        <v>45218</v>
      </c>
      <c r="H226" s="3" t="s">
        <v>2314</v>
      </c>
      <c r="I226" s="9">
        <v>45221</v>
      </c>
      <c r="J226" s="3">
        <f>_xlfn.XLOOKUP(B226,ORDERS[OrderID],ORDERS[Rating],"Null")</f>
        <v>1</v>
      </c>
      <c r="K226" s="3">
        <f>IF(FACT_ORDERS[[#This Row],[DeliveryDate]]-FACT_ORDERS[[#This Row],[OrderDate]]&lt;=1,1,0)</f>
        <v>0</v>
      </c>
      <c r="L226" s="73">
        <v>15</v>
      </c>
      <c r="M2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26" s="73">
        <f>(_xlfn.XLOOKUP(D226,DIM_PRODUCTS[ProductID],DIM_PRODUCTS[HandlingFee]))*FACT_ORDERS[[#This Row],[Quantity]] + FACT_ORDERS[[#This Row],[DeliveryFee]]</f>
        <v>77.099999999999994</v>
      </c>
      <c r="O226" s="73">
        <f>FACT_ORDERS[[#This Row],[TotalPricePerProduct]]-FACT_ORDERS[[#This Row],[DeliveryCost]]-FACT_ORDERS[[#This Row],[OperationsCost]]</f>
        <v>53.099999999999994</v>
      </c>
      <c r="P226" s="73">
        <v>12</v>
      </c>
    </row>
    <row r="227" spans="1:16" x14ac:dyDescent="0.3">
      <c r="A227" s="5">
        <v>226</v>
      </c>
      <c r="B227" s="19" t="s">
        <v>4332</v>
      </c>
      <c r="C227" s="3" t="s">
        <v>2416</v>
      </c>
      <c r="D227" s="3" t="s">
        <v>3237</v>
      </c>
      <c r="E227" s="5">
        <v>8</v>
      </c>
      <c r="F227" s="3" t="s">
        <v>1393</v>
      </c>
      <c r="G227" s="9">
        <v>45420</v>
      </c>
      <c r="H227" s="3" t="s">
        <v>2314</v>
      </c>
      <c r="I227" s="9">
        <v>45420</v>
      </c>
      <c r="J227" s="3">
        <f>_xlfn.XLOOKUP(B227,ORDERS[OrderID],ORDERS[Rating],"Null")</f>
        <v>3</v>
      </c>
      <c r="K227" s="3">
        <f>IF(FACT_ORDERS[[#This Row],[DeliveryDate]]-FACT_ORDERS[[#This Row],[OrderDate]]&lt;=1,1,0)</f>
        <v>1</v>
      </c>
      <c r="L227" s="73">
        <v>15</v>
      </c>
      <c r="M2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27" s="73">
        <f>(_xlfn.XLOOKUP(D227,DIM_PRODUCTS[ProductID],DIM_PRODUCTS[HandlingFee]))*FACT_ORDERS[[#This Row],[Quantity]] + FACT_ORDERS[[#This Row],[DeliveryFee]]</f>
        <v>70.2</v>
      </c>
      <c r="O227" s="73">
        <f>FACT_ORDERS[[#This Row],[TotalPricePerProduct]]-FACT_ORDERS[[#This Row],[DeliveryCost]]-FACT_ORDERS[[#This Row],[OperationsCost]]</f>
        <v>44.2</v>
      </c>
      <c r="P227" s="73">
        <v>14</v>
      </c>
    </row>
    <row r="228" spans="1:16" x14ac:dyDescent="0.3">
      <c r="A228" s="5">
        <v>227</v>
      </c>
      <c r="B228" s="19" t="s">
        <v>4333</v>
      </c>
      <c r="C228" s="3" t="s">
        <v>2416</v>
      </c>
      <c r="D228" s="3" t="s">
        <v>3237</v>
      </c>
      <c r="E228" s="5">
        <v>2</v>
      </c>
      <c r="F228" s="3" t="s">
        <v>1147</v>
      </c>
      <c r="G228" s="9">
        <v>45188</v>
      </c>
      <c r="H228" s="3" t="s">
        <v>2314</v>
      </c>
      <c r="I228" s="9">
        <v>45189</v>
      </c>
      <c r="J228" s="3">
        <f>_xlfn.XLOOKUP(B228,ORDERS[OrderID],ORDERS[Rating],"Null")</f>
        <v>1</v>
      </c>
      <c r="K228" s="3">
        <f>IF(FACT_ORDERS[[#This Row],[DeliveryDate]]-FACT_ORDERS[[#This Row],[OrderDate]]&lt;=1,1,0)</f>
        <v>1</v>
      </c>
      <c r="L228" s="73">
        <v>15</v>
      </c>
      <c r="M2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28" s="73">
        <f>(_xlfn.XLOOKUP(D228,DIM_PRODUCTS[ProductID],DIM_PRODUCTS[HandlingFee]))*FACT_ORDERS[[#This Row],[Quantity]] + FACT_ORDERS[[#This Row],[DeliveryFee]]</f>
        <v>28.8</v>
      </c>
      <c r="O228" s="73">
        <f>FACT_ORDERS[[#This Row],[TotalPricePerProduct]]-FACT_ORDERS[[#This Row],[DeliveryCost]]-FACT_ORDERS[[#This Row],[OperationsCost]]</f>
        <v>-5.1999999999999993</v>
      </c>
      <c r="P228" s="73">
        <v>19</v>
      </c>
    </row>
    <row r="229" spans="1:16" x14ac:dyDescent="0.3">
      <c r="A229" s="5">
        <v>228</v>
      </c>
      <c r="B229" s="19" t="s">
        <v>4334</v>
      </c>
      <c r="C229" s="3" t="s">
        <v>2416</v>
      </c>
      <c r="D229" s="3" t="s">
        <v>3237</v>
      </c>
      <c r="E229" s="5">
        <v>11</v>
      </c>
      <c r="F229" s="3" t="s">
        <v>1237</v>
      </c>
      <c r="G229" s="9">
        <v>45452</v>
      </c>
      <c r="H229" s="3" t="s">
        <v>2314</v>
      </c>
      <c r="I229" s="9">
        <v>45456</v>
      </c>
      <c r="J229" s="3">
        <f>_xlfn.XLOOKUP(B229,ORDERS[OrderID],ORDERS[Rating],"Null")</f>
        <v>2</v>
      </c>
      <c r="K229" s="3">
        <f>IF(FACT_ORDERS[[#This Row],[DeliveryDate]]-FACT_ORDERS[[#This Row],[OrderDate]]&lt;=1,1,0)</f>
        <v>0</v>
      </c>
      <c r="L229" s="73">
        <v>15</v>
      </c>
      <c r="M2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29" s="73">
        <f>(_xlfn.XLOOKUP(D229,DIM_PRODUCTS[ProductID],DIM_PRODUCTS[HandlingFee]))*FACT_ORDERS[[#This Row],[Quantity]] + FACT_ORDERS[[#This Row],[DeliveryFee]]</f>
        <v>90.9</v>
      </c>
      <c r="O229" s="73">
        <f>FACT_ORDERS[[#This Row],[TotalPricePerProduct]]-FACT_ORDERS[[#This Row],[DeliveryCost]]-FACT_ORDERS[[#This Row],[OperationsCost]]</f>
        <v>66.900000000000006</v>
      </c>
      <c r="P229" s="73">
        <v>14</v>
      </c>
    </row>
    <row r="230" spans="1:16" x14ac:dyDescent="0.3">
      <c r="A230" s="5">
        <v>229</v>
      </c>
      <c r="B230" s="19" t="s">
        <v>4335</v>
      </c>
      <c r="C230" s="3" t="s">
        <v>2416</v>
      </c>
      <c r="D230" s="3" t="s">
        <v>3237</v>
      </c>
      <c r="E230" s="5">
        <v>8</v>
      </c>
      <c r="F230" s="3" t="s">
        <v>1183</v>
      </c>
      <c r="G230" s="9">
        <v>45403</v>
      </c>
      <c r="H230" s="3" t="s">
        <v>2314</v>
      </c>
      <c r="I230" s="9">
        <v>45407</v>
      </c>
      <c r="J230" s="3">
        <f>_xlfn.XLOOKUP(B230,ORDERS[OrderID],ORDERS[Rating],"Null")</f>
        <v>2</v>
      </c>
      <c r="K230" s="3">
        <f>IF(FACT_ORDERS[[#This Row],[DeliveryDate]]-FACT_ORDERS[[#This Row],[OrderDate]]&lt;=1,1,0)</f>
        <v>0</v>
      </c>
      <c r="L230" s="73">
        <v>15</v>
      </c>
      <c r="M2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30" s="73">
        <f>(_xlfn.XLOOKUP(D230,DIM_PRODUCTS[ProductID],DIM_PRODUCTS[HandlingFee]))*FACT_ORDERS[[#This Row],[Quantity]] + FACT_ORDERS[[#This Row],[DeliveryFee]]</f>
        <v>70.2</v>
      </c>
      <c r="O230" s="73">
        <f>FACT_ORDERS[[#This Row],[TotalPricePerProduct]]-FACT_ORDERS[[#This Row],[DeliveryCost]]-FACT_ORDERS[[#This Row],[OperationsCost]]</f>
        <v>49.2</v>
      </c>
      <c r="P230" s="73">
        <v>9</v>
      </c>
    </row>
    <row r="231" spans="1:16" x14ac:dyDescent="0.3">
      <c r="A231" s="5">
        <v>230</v>
      </c>
      <c r="B231" s="19" t="s">
        <v>4336</v>
      </c>
      <c r="C231" s="3" t="s">
        <v>2416</v>
      </c>
      <c r="D231" s="3" t="s">
        <v>3237</v>
      </c>
      <c r="E231" s="5">
        <v>8</v>
      </c>
      <c r="F231" s="3" t="s">
        <v>1505</v>
      </c>
      <c r="G231" s="9">
        <v>45258</v>
      </c>
      <c r="H231" s="3" t="s">
        <v>2314</v>
      </c>
      <c r="I231" s="9">
        <v>45261</v>
      </c>
      <c r="J231" s="3">
        <f>_xlfn.XLOOKUP(B231,ORDERS[OrderID],ORDERS[Rating],"Null")</f>
        <v>4</v>
      </c>
      <c r="K231" s="3">
        <f>IF(FACT_ORDERS[[#This Row],[DeliveryDate]]-FACT_ORDERS[[#This Row],[OrderDate]]&lt;=1,1,0)</f>
        <v>0</v>
      </c>
      <c r="L231" s="73">
        <v>15</v>
      </c>
      <c r="M2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31" s="73">
        <f>(_xlfn.XLOOKUP(D231,DIM_PRODUCTS[ProductID],DIM_PRODUCTS[HandlingFee]))*FACT_ORDERS[[#This Row],[Quantity]] + FACT_ORDERS[[#This Row],[DeliveryFee]]</f>
        <v>70.2</v>
      </c>
      <c r="O231" s="73">
        <f>FACT_ORDERS[[#This Row],[TotalPricePerProduct]]-FACT_ORDERS[[#This Row],[DeliveryCost]]-FACT_ORDERS[[#This Row],[OperationsCost]]</f>
        <v>41.2</v>
      </c>
      <c r="P231" s="73">
        <v>17</v>
      </c>
    </row>
    <row r="232" spans="1:16" x14ac:dyDescent="0.3">
      <c r="A232" s="5">
        <v>231</v>
      </c>
      <c r="B232" s="19" t="s">
        <v>4337</v>
      </c>
      <c r="C232" s="3" t="s">
        <v>2416</v>
      </c>
      <c r="D232" s="3" t="s">
        <v>3237</v>
      </c>
      <c r="E232" s="5">
        <v>3</v>
      </c>
      <c r="F232" s="3" t="s">
        <v>1530</v>
      </c>
      <c r="G232" s="9">
        <v>45283</v>
      </c>
      <c r="H232" s="3" t="s">
        <v>2314</v>
      </c>
      <c r="I232" s="9">
        <v>45284</v>
      </c>
      <c r="J232" s="3">
        <f>_xlfn.XLOOKUP(B232,ORDERS[OrderID],ORDERS[Rating],"Null")</f>
        <v>5</v>
      </c>
      <c r="K232" s="3">
        <f>IF(FACT_ORDERS[[#This Row],[DeliveryDate]]-FACT_ORDERS[[#This Row],[OrderDate]]&lt;=1,1,0)</f>
        <v>1</v>
      </c>
      <c r="L232" s="73">
        <v>15</v>
      </c>
      <c r="M2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32" s="73">
        <f>(_xlfn.XLOOKUP(D232,DIM_PRODUCTS[ProductID],DIM_PRODUCTS[HandlingFee]))*FACT_ORDERS[[#This Row],[Quantity]] + FACT_ORDERS[[#This Row],[DeliveryFee]]</f>
        <v>35.700000000000003</v>
      </c>
      <c r="O232" s="73">
        <f>FACT_ORDERS[[#This Row],[TotalPricePerProduct]]-FACT_ORDERS[[#This Row],[DeliveryCost]]-FACT_ORDERS[[#This Row],[OperationsCost]]</f>
        <v>1.7000000000000028</v>
      </c>
      <c r="P232" s="73">
        <v>19</v>
      </c>
    </row>
    <row r="233" spans="1:16" x14ac:dyDescent="0.3">
      <c r="A233" s="5">
        <v>232</v>
      </c>
      <c r="B233" s="19" t="s">
        <v>4338</v>
      </c>
      <c r="C233" s="3" t="s">
        <v>2416</v>
      </c>
      <c r="D233" s="3" t="s">
        <v>3237</v>
      </c>
      <c r="E233" s="5">
        <v>1</v>
      </c>
      <c r="F233" s="3" t="s">
        <v>1183</v>
      </c>
      <c r="G233" s="9">
        <v>45363</v>
      </c>
      <c r="H233" s="3" t="s">
        <v>2314</v>
      </c>
      <c r="I233" s="9">
        <v>45364</v>
      </c>
      <c r="J233" s="3">
        <f>_xlfn.XLOOKUP(B233,ORDERS[OrderID],ORDERS[Rating],"Null")</f>
        <v>2</v>
      </c>
      <c r="K233" s="3">
        <f>IF(FACT_ORDERS[[#This Row],[DeliveryDate]]-FACT_ORDERS[[#This Row],[OrderDate]]&lt;=1,1,0)</f>
        <v>1</v>
      </c>
      <c r="L233" s="73">
        <v>15</v>
      </c>
      <c r="M2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33" s="73">
        <f>(_xlfn.XLOOKUP(D233,DIM_PRODUCTS[ProductID],DIM_PRODUCTS[HandlingFee]))*FACT_ORDERS[[#This Row],[Quantity]] + FACT_ORDERS[[#This Row],[DeliveryFee]]</f>
        <v>21.9</v>
      </c>
      <c r="O233" s="73">
        <f>FACT_ORDERS[[#This Row],[TotalPricePerProduct]]-FACT_ORDERS[[#This Row],[DeliveryCost]]-FACT_ORDERS[[#This Row],[OperationsCost]]</f>
        <v>-2.1000000000000014</v>
      </c>
      <c r="P233" s="73">
        <v>9</v>
      </c>
    </row>
    <row r="234" spans="1:16" x14ac:dyDescent="0.3">
      <c r="A234" s="5">
        <v>233</v>
      </c>
      <c r="B234" s="19" t="s">
        <v>4339</v>
      </c>
      <c r="C234" s="3" t="s">
        <v>2416</v>
      </c>
      <c r="D234" s="3" t="s">
        <v>3237</v>
      </c>
      <c r="E234" s="5">
        <v>3</v>
      </c>
      <c r="F234" s="3" t="s">
        <v>1383</v>
      </c>
      <c r="G234" s="9">
        <v>45400</v>
      </c>
      <c r="H234" s="3" t="s">
        <v>2314</v>
      </c>
      <c r="I234" s="9">
        <v>45401</v>
      </c>
      <c r="J234" s="3">
        <f>_xlfn.XLOOKUP(B234,ORDERS[OrderID],ORDERS[Rating],"Null")</f>
        <v>5</v>
      </c>
      <c r="K234" s="3">
        <f>IF(FACT_ORDERS[[#This Row],[DeliveryDate]]-FACT_ORDERS[[#This Row],[OrderDate]]&lt;=1,1,0)</f>
        <v>1</v>
      </c>
      <c r="L234" s="73">
        <v>15</v>
      </c>
      <c r="M2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34" s="73">
        <f>(_xlfn.XLOOKUP(D234,DIM_PRODUCTS[ProductID],DIM_PRODUCTS[HandlingFee]))*FACT_ORDERS[[#This Row],[Quantity]] + FACT_ORDERS[[#This Row],[DeliveryFee]]</f>
        <v>35.700000000000003</v>
      </c>
      <c r="O234" s="73">
        <f>FACT_ORDERS[[#This Row],[TotalPricePerProduct]]-FACT_ORDERS[[#This Row],[DeliveryCost]]-FACT_ORDERS[[#This Row],[OperationsCost]]</f>
        <v>9.7000000000000028</v>
      </c>
      <c r="P234" s="73">
        <v>11</v>
      </c>
    </row>
    <row r="235" spans="1:16" x14ac:dyDescent="0.3">
      <c r="A235" s="5">
        <v>234</v>
      </c>
      <c r="B235" s="19" t="s">
        <v>4340</v>
      </c>
      <c r="C235" s="3" t="s">
        <v>2416</v>
      </c>
      <c r="D235" s="3" t="s">
        <v>3237</v>
      </c>
      <c r="E235" s="5">
        <v>11</v>
      </c>
      <c r="F235" s="3" t="s">
        <v>1206</v>
      </c>
      <c r="G235" s="9">
        <v>45441</v>
      </c>
      <c r="H235" s="3" t="s">
        <v>2314</v>
      </c>
      <c r="I235" s="9">
        <v>45442</v>
      </c>
      <c r="J235" s="3">
        <f>_xlfn.XLOOKUP(B235,ORDERS[OrderID],ORDERS[Rating],"Null")</f>
        <v>4</v>
      </c>
      <c r="K235" s="3">
        <f>IF(FACT_ORDERS[[#This Row],[DeliveryDate]]-FACT_ORDERS[[#This Row],[OrderDate]]&lt;=1,1,0)</f>
        <v>1</v>
      </c>
      <c r="L235" s="73">
        <v>15</v>
      </c>
      <c r="M2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35" s="73">
        <f>(_xlfn.XLOOKUP(D235,DIM_PRODUCTS[ProductID],DIM_PRODUCTS[HandlingFee]))*FACT_ORDERS[[#This Row],[Quantity]] + FACT_ORDERS[[#This Row],[DeliveryFee]]</f>
        <v>90.9</v>
      </c>
      <c r="O235" s="73">
        <f>FACT_ORDERS[[#This Row],[TotalPricePerProduct]]-FACT_ORDERS[[#This Row],[DeliveryCost]]-FACT_ORDERS[[#This Row],[OperationsCost]]</f>
        <v>61.900000000000006</v>
      </c>
      <c r="P235" s="73">
        <v>19</v>
      </c>
    </row>
    <row r="236" spans="1:16" x14ac:dyDescent="0.3">
      <c r="A236" s="5">
        <v>235</v>
      </c>
      <c r="B236" s="19" t="s">
        <v>4341</v>
      </c>
      <c r="C236" s="3" t="s">
        <v>2416</v>
      </c>
      <c r="D236" s="3" t="s">
        <v>3237</v>
      </c>
      <c r="E236" s="5">
        <v>11</v>
      </c>
      <c r="F236" s="3" t="s">
        <v>1450</v>
      </c>
      <c r="G236" s="9">
        <v>45437</v>
      </c>
      <c r="H236" s="3" t="s">
        <v>2314</v>
      </c>
      <c r="I236" s="9">
        <v>45437</v>
      </c>
      <c r="J236" s="3">
        <f>_xlfn.XLOOKUP(B236,ORDERS[OrderID],ORDERS[Rating],"Null")</f>
        <v>5</v>
      </c>
      <c r="K236" s="3">
        <f>IF(FACT_ORDERS[[#This Row],[DeliveryDate]]-FACT_ORDERS[[#This Row],[OrderDate]]&lt;=1,1,0)</f>
        <v>1</v>
      </c>
      <c r="L236" s="73">
        <v>15</v>
      </c>
      <c r="M2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36" s="73">
        <f>(_xlfn.XLOOKUP(D236,DIM_PRODUCTS[ProductID],DIM_PRODUCTS[HandlingFee]))*FACT_ORDERS[[#This Row],[Quantity]] + FACT_ORDERS[[#This Row],[DeliveryFee]]</f>
        <v>90.9</v>
      </c>
      <c r="O236" s="73">
        <f>FACT_ORDERS[[#This Row],[TotalPricePerProduct]]-FACT_ORDERS[[#This Row],[DeliveryCost]]-FACT_ORDERS[[#This Row],[OperationsCost]]</f>
        <v>65.900000000000006</v>
      </c>
      <c r="P236" s="73">
        <v>15</v>
      </c>
    </row>
    <row r="237" spans="1:16" x14ac:dyDescent="0.3">
      <c r="A237" s="5">
        <v>236</v>
      </c>
      <c r="B237" s="19" t="s">
        <v>4399</v>
      </c>
      <c r="C237" s="3" t="s">
        <v>2423</v>
      </c>
      <c r="D237" s="3" t="s">
        <v>3251</v>
      </c>
      <c r="E237" s="5">
        <v>10</v>
      </c>
      <c r="F237" s="3" t="s">
        <v>1252</v>
      </c>
      <c r="G237" s="9">
        <v>45432</v>
      </c>
      <c r="H237" s="3" t="s">
        <v>2282</v>
      </c>
      <c r="I237" s="9">
        <v>45435</v>
      </c>
      <c r="J237" s="3">
        <f>_xlfn.XLOOKUP(B237,ORDERS[OrderID],ORDERS[Rating],"Null")</f>
        <v>5</v>
      </c>
      <c r="K237" s="3">
        <f>IF(FACT_ORDERS[[#This Row],[DeliveryDate]]-FACT_ORDERS[[#This Row],[OrderDate]]&lt;=1,1,0)</f>
        <v>0</v>
      </c>
      <c r="L237" s="73">
        <v>15</v>
      </c>
      <c r="M2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37" s="73">
        <f>(_xlfn.XLOOKUP(D237,DIM_PRODUCTS[ProductID],DIM_PRODUCTS[HandlingFee]))*FACT_ORDERS[[#This Row],[Quantity]] + FACT_ORDERS[[#This Row],[DeliveryFee]]</f>
        <v>64</v>
      </c>
      <c r="O237" s="73">
        <f>FACT_ORDERS[[#This Row],[TotalPricePerProduct]]-FACT_ORDERS[[#This Row],[DeliveryCost]]-FACT_ORDERS[[#This Row],[OperationsCost]]</f>
        <v>36</v>
      </c>
      <c r="P237" s="73">
        <v>16</v>
      </c>
    </row>
    <row r="238" spans="1:16" x14ac:dyDescent="0.3">
      <c r="A238" s="5">
        <v>237</v>
      </c>
      <c r="B238" s="19" t="s">
        <v>4557</v>
      </c>
      <c r="C238" s="3" t="s">
        <v>2520</v>
      </c>
      <c r="D238" s="3" t="s">
        <v>3445</v>
      </c>
      <c r="E238" s="5">
        <v>12</v>
      </c>
      <c r="F238" s="3" t="s">
        <v>1504</v>
      </c>
      <c r="G238" s="9">
        <v>45143</v>
      </c>
      <c r="H238" s="3" t="s">
        <v>2223</v>
      </c>
      <c r="I238" s="9">
        <v>45143</v>
      </c>
      <c r="J238" s="3">
        <f>_xlfn.XLOOKUP(B238,ORDERS[OrderID],ORDERS[Rating],"Null")</f>
        <v>1</v>
      </c>
      <c r="K238" s="3">
        <f>IF(FACT_ORDERS[[#This Row],[DeliveryDate]]-FACT_ORDERS[[#This Row],[OrderDate]]&lt;=1,1,0)</f>
        <v>1</v>
      </c>
      <c r="L238" s="73">
        <v>15</v>
      </c>
      <c r="M2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38" s="73">
        <f>(_xlfn.XLOOKUP(D238,DIM_PRODUCTS[ProductID],DIM_PRODUCTS[HandlingFee]))*FACT_ORDERS[[#This Row],[Quantity]] + FACT_ORDERS[[#This Row],[DeliveryFee]]</f>
        <v>70.2</v>
      </c>
      <c r="O238" s="73">
        <f>FACT_ORDERS[[#This Row],[TotalPricePerProduct]]-FACT_ORDERS[[#This Row],[DeliveryCost]]-FACT_ORDERS[[#This Row],[OperationsCost]]</f>
        <v>50.2</v>
      </c>
      <c r="P238" s="73">
        <v>10</v>
      </c>
    </row>
    <row r="239" spans="1:16" x14ac:dyDescent="0.3">
      <c r="A239" s="5">
        <v>238</v>
      </c>
      <c r="B239" s="19" t="s">
        <v>4558</v>
      </c>
      <c r="C239" s="3" t="s">
        <v>2520</v>
      </c>
      <c r="D239" s="3" t="s">
        <v>3445</v>
      </c>
      <c r="E239" s="5">
        <v>1</v>
      </c>
      <c r="F239" s="3" t="s">
        <v>1301</v>
      </c>
      <c r="G239" s="9">
        <v>45212</v>
      </c>
      <c r="H239" s="3" t="s">
        <v>2223</v>
      </c>
      <c r="I239" s="9">
        <v>45215</v>
      </c>
      <c r="J239" s="3">
        <f>_xlfn.XLOOKUP(B239,ORDERS[OrderID],ORDERS[Rating],"Null")</f>
        <v>2</v>
      </c>
      <c r="K239" s="3">
        <f>IF(FACT_ORDERS[[#This Row],[DeliveryDate]]-FACT_ORDERS[[#This Row],[OrderDate]]&lt;=1,1,0)</f>
        <v>0</v>
      </c>
      <c r="L239" s="73">
        <v>15</v>
      </c>
      <c r="M2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39" s="73">
        <f>(_xlfn.XLOOKUP(D239,DIM_PRODUCTS[ProductID],DIM_PRODUCTS[HandlingFee]))*FACT_ORDERS[[#This Row],[Quantity]] + FACT_ORDERS[[#This Row],[DeliveryFee]]</f>
        <v>19.600000000000001</v>
      </c>
      <c r="O239" s="73">
        <f>FACT_ORDERS[[#This Row],[TotalPricePerProduct]]-FACT_ORDERS[[#This Row],[DeliveryCost]]-FACT_ORDERS[[#This Row],[OperationsCost]]</f>
        <v>-7.3999999999999986</v>
      </c>
      <c r="P239" s="73">
        <v>12</v>
      </c>
    </row>
    <row r="240" spans="1:16" x14ac:dyDescent="0.3">
      <c r="A240" s="5">
        <v>239</v>
      </c>
      <c r="B240" s="19" t="s">
        <v>4172</v>
      </c>
      <c r="C240" s="3" t="s">
        <v>2357</v>
      </c>
      <c r="D240" s="3" t="s">
        <v>3116</v>
      </c>
      <c r="E240" s="5">
        <v>12</v>
      </c>
      <c r="F240" s="3" t="s">
        <v>1612</v>
      </c>
      <c r="G240" s="9">
        <v>45310</v>
      </c>
      <c r="H240" s="3" t="s">
        <v>2161</v>
      </c>
      <c r="I240" s="9">
        <v>45310</v>
      </c>
      <c r="J240" s="3">
        <f>_xlfn.XLOOKUP(B240,ORDERS[OrderID],ORDERS[Rating],"Null")</f>
        <v>4</v>
      </c>
      <c r="K240" s="3">
        <f>IF(FACT_ORDERS[[#This Row],[DeliveryDate]]-FACT_ORDERS[[#This Row],[OrderDate]]&lt;=1,1,0)</f>
        <v>1</v>
      </c>
      <c r="L240" s="73">
        <v>15</v>
      </c>
      <c r="M2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40" s="73">
        <f>(_xlfn.XLOOKUP(D240,DIM_PRODUCTS[ProductID],DIM_PRODUCTS[HandlingFee]))*FACT_ORDERS[[#This Row],[Quantity]] + FACT_ORDERS[[#This Row],[DeliveryFee]]</f>
        <v>69.599999999999994</v>
      </c>
      <c r="O240" s="73">
        <f>FACT_ORDERS[[#This Row],[TotalPricePerProduct]]-FACT_ORDERS[[#This Row],[DeliveryCost]]-FACT_ORDERS[[#This Row],[OperationsCost]]</f>
        <v>40.599999999999994</v>
      </c>
      <c r="P240" s="73">
        <v>19</v>
      </c>
    </row>
    <row r="241" spans="1:16" x14ac:dyDescent="0.3">
      <c r="A241" s="5">
        <v>240</v>
      </c>
      <c r="B241" s="19" t="s">
        <v>4173</v>
      </c>
      <c r="C241" s="3" t="s">
        <v>2357</v>
      </c>
      <c r="D241" s="3" t="s">
        <v>3116</v>
      </c>
      <c r="E241" s="5">
        <v>5</v>
      </c>
      <c r="F241" s="3" t="s">
        <v>1439</v>
      </c>
      <c r="G241" s="9">
        <v>45177</v>
      </c>
      <c r="H241" s="3" t="s">
        <v>2161</v>
      </c>
      <c r="I241" s="9">
        <v>45177</v>
      </c>
      <c r="J241" s="3">
        <f>_xlfn.XLOOKUP(B241,ORDERS[OrderID],ORDERS[Rating],"Null")</f>
        <v>1</v>
      </c>
      <c r="K241" s="3">
        <f>IF(FACT_ORDERS[[#This Row],[DeliveryDate]]-FACT_ORDERS[[#This Row],[OrderDate]]&lt;=1,1,0)</f>
        <v>1</v>
      </c>
      <c r="L241" s="73">
        <v>15</v>
      </c>
      <c r="M2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41" s="73">
        <f>(_xlfn.XLOOKUP(D241,DIM_PRODUCTS[ProductID],DIM_PRODUCTS[HandlingFee]))*FACT_ORDERS[[#This Row],[Quantity]] + FACT_ORDERS[[#This Row],[DeliveryFee]]</f>
        <v>37.75</v>
      </c>
      <c r="O241" s="73">
        <f>FACT_ORDERS[[#This Row],[TotalPricePerProduct]]-FACT_ORDERS[[#This Row],[DeliveryCost]]-FACT_ORDERS[[#This Row],[OperationsCost]]</f>
        <v>19.75</v>
      </c>
      <c r="P241" s="73">
        <v>6</v>
      </c>
    </row>
    <row r="242" spans="1:16" x14ac:dyDescent="0.3">
      <c r="A242" s="5">
        <v>241</v>
      </c>
      <c r="B242" s="19" t="s">
        <v>4168</v>
      </c>
      <c r="C242" s="3" t="s">
        <v>2354</v>
      </c>
      <c r="D242" s="3" t="s">
        <v>3110</v>
      </c>
      <c r="E242" s="5">
        <v>9</v>
      </c>
      <c r="F242" s="3" t="s">
        <v>1353</v>
      </c>
      <c r="G242" s="9">
        <v>45222</v>
      </c>
      <c r="H242" s="3" t="s">
        <v>2202</v>
      </c>
      <c r="I242" s="9">
        <v>45222</v>
      </c>
      <c r="J242" s="3">
        <f>_xlfn.XLOOKUP(B242,ORDERS[OrderID],ORDERS[Rating],"Null")</f>
        <v>1</v>
      </c>
      <c r="K242" s="3">
        <f>IF(FACT_ORDERS[[#This Row],[DeliveryDate]]-FACT_ORDERS[[#This Row],[OrderDate]]&lt;=1,1,0)</f>
        <v>1</v>
      </c>
      <c r="L242" s="73">
        <v>15</v>
      </c>
      <c r="M2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42" s="73">
        <f>(_xlfn.XLOOKUP(D242,DIM_PRODUCTS[ProductID],DIM_PRODUCTS[HandlingFee]))*FACT_ORDERS[[#This Row],[Quantity]] + FACT_ORDERS[[#This Row],[DeliveryFee]]</f>
        <v>54.150000000000006</v>
      </c>
      <c r="O242" s="73">
        <f>FACT_ORDERS[[#This Row],[TotalPricePerProduct]]-FACT_ORDERS[[#This Row],[DeliveryCost]]-FACT_ORDERS[[#This Row],[OperationsCost]]</f>
        <v>25.150000000000006</v>
      </c>
      <c r="P242" s="73">
        <v>17</v>
      </c>
    </row>
    <row r="243" spans="1:16" x14ac:dyDescent="0.3">
      <c r="A243" s="5">
        <v>242</v>
      </c>
      <c r="B243" s="19" t="s">
        <v>4679</v>
      </c>
      <c r="C243" s="3" t="s">
        <v>2722</v>
      </c>
      <c r="D243" s="3" t="s">
        <v>3849</v>
      </c>
      <c r="E243" s="5">
        <v>9</v>
      </c>
      <c r="F243" s="3" t="s">
        <v>1295</v>
      </c>
      <c r="G243" s="9">
        <v>45135</v>
      </c>
      <c r="H243" s="3" t="s">
        <v>2193</v>
      </c>
      <c r="I243" s="9">
        <v>45138</v>
      </c>
      <c r="J243" s="3">
        <f>_xlfn.XLOOKUP(B243,ORDERS[OrderID],ORDERS[Rating],"Null")</f>
        <v>5</v>
      </c>
      <c r="K243" s="3">
        <f>IF(FACT_ORDERS[[#This Row],[DeliveryDate]]-FACT_ORDERS[[#This Row],[OrderDate]]&lt;=1,1,0)</f>
        <v>0</v>
      </c>
      <c r="L243" s="73">
        <v>6.75</v>
      </c>
      <c r="M2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4.5</v>
      </c>
      <c r="N243" s="73">
        <f>(_xlfn.XLOOKUP(D243,DIM_PRODUCTS[ProductID],DIM_PRODUCTS[HandlingFee]))*FACT_ORDERS[[#This Row],[Quantity]] + FACT_ORDERS[[#This Row],[DeliveryFee]]</f>
        <v>109.80000000000001</v>
      </c>
      <c r="O243" s="73">
        <f>FACT_ORDERS[[#This Row],[TotalPricePerProduct]]-FACT_ORDERS[[#This Row],[DeliveryCost]]-FACT_ORDERS[[#This Row],[OperationsCost]]</f>
        <v>89.300000000000011</v>
      </c>
      <c r="P243" s="73">
        <v>16</v>
      </c>
    </row>
    <row r="244" spans="1:16" x14ac:dyDescent="0.3">
      <c r="A244" s="5">
        <v>243</v>
      </c>
      <c r="B244" s="19" t="s">
        <v>4680</v>
      </c>
      <c r="C244" s="3" t="s">
        <v>2722</v>
      </c>
      <c r="D244" s="3" t="s">
        <v>3849</v>
      </c>
      <c r="E244" s="5">
        <v>1</v>
      </c>
      <c r="F244" s="3" t="s">
        <v>1489</v>
      </c>
      <c r="G244" s="9">
        <v>45200</v>
      </c>
      <c r="H244" s="3" t="s">
        <v>2193</v>
      </c>
      <c r="I244" s="9">
        <v>45204</v>
      </c>
      <c r="J244" s="3">
        <f>_xlfn.XLOOKUP(B244,ORDERS[OrderID],ORDERS[Rating],"Null")</f>
        <v>4</v>
      </c>
      <c r="K244" s="3">
        <f>IF(FACT_ORDERS[[#This Row],[DeliveryDate]]-FACT_ORDERS[[#This Row],[OrderDate]]&lt;=1,1,0)</f>
        <v>0</v>
      </c>
      <c r="L244" s="73">
        <v>2.1428571428571428</v>
      </c>
      <c r="M2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1.7142857142857142</v>
      </c>
      <c r="N244" s="73">
        <f>(_xlfn.XLOOKUP(D244,DIM_PRODUCTS[ProductID],DIM_PRODUCTS[HandlingFee]))*FACT_ORDERS[[#This Row],[Quantity]] + FACT_ORDERS[[#This Row],[DeliveryFee]]</f>
        <v>13.592857142857143</v>
      </c>
      <c r="O244" s="73">
        <f>FACT_ORDERS[[#This Row],[TotalPricePerProduct]]-FACT_ORDERS[[#This Row],[DeliveryCost]]-FACT_ORDERS[[#This Row],[OperationsCost]]</f>
        <v>0.87857142857142989</v>
      </c>
      <c r="P244" s="73">
        <v>11</v>
      </c>
    </row>
    <row r="245" spans="1:16" x14ac:dyDescent="0.3">
      <c r="A245" s="5">
        <v>244</v>
      </c>
      <c r="B245" s="19" t="s">
        <v>4681</v>
      </c>
      <c r="C245" s="3" t="s">
        <v>2722</v>
      </c>
      <c r="D245" s="3" t="s">
        <v>3849</v>
      </c>
      <c r="E245" s="5">
        <v>1</v>
      </c>
      <c r="F245" s="3" t="s">
        <v>1162</v>
      </c>
      <c r="G245" s="9">
        <v>45520</v>
      </c>
      <c r="H245" s="3" t="s">
        <v>2193</v>
      </c>
      <c r="I245" s="9">
        <v>45520</v>
      </c>
      <c r="J245" s="3">
        <f>_xlfn.XLOOKUP(B245,ORDERS[OrderID],ORDERS[Rating],"Null")</f>
        <v>4</v>
      </c>
      <c r="K245" s="3">
        <f>IF(FACT_ORDERS[[#This Row],[DeliveryDate]]-FACT_ORDERS[[#This Row],[OrderDate]]&lt;=1,1,0)</f>
        <v>1</v>
      </c>
      <c r="L245" s="73">
        <v>3</v>
      </c>
      <c r="M2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2.4000000000000004</v>
      </c>
      <c r="N245" s="73">
        <f>(_xlfn.XLOOKUP(D245,DIM_PRODUCTS[ProductID],DIM_PRODUCTS[HandlingFee]))*FACT_ORDERS[[#This Row],[Quantity]] + FACT_ORDERS[[#This Row],[DeliveryFee]]</f>
        <v>14.450000000000001</v>
      </c>
      <c r="O245" s="73">
        <f>FACT_ORDERS[[#This Row],[TotalPricePerProduct]]-FACT_ORDERS[[#This Row],[DeliveryCost]]-FACT_ORDERS[[#This Row],[OperationsCost]]</f>
        <v>-4.9499999999999993</v>
      </c>
      <c r="P245" s="73">
        <v>17</v>
      </c>
    </row>
    <row r="246" spans="1:16" x14ac:dyDescent="0.3">
      <c r="A246" s="5">
        <v>245</v>
      </c>
      <c r="B246" s="19">
        <v>79405</v>
      </c>
      <c r="C246" s="3" t="s">
        <v>2497</v>
      </c>
      <c r="D246" s="3" t="s">
        <v>3399</v>
      </c>
      <c r="E246" s="5">
        <v>9</v>
      </c>
      <c r="F246" s="3" t="s">
        <v>1301</v>
      </c>
      <c r="G246" s="9">
        <v>45160</v>
      </c>
      <c r="H246" s="3" t="s">
        <v>2193</v>
      </c>
      <c r="I246" s="9">
        <v>45162</v>
      </c>
      <c r="J246" s="3">
        <f>_xlfn.XLOOKUP(B246,ORDERS[OrderID],ORDERS[Rating],"Null")</f>
        <v>5</v>
      </c>
      <c r="K246" s="3">
        <f>IF(FACT_ORDERS[[#This Row],[DeliveryDate]]-FACT_ORDERS[[#This Row],[OrderDate]]&lt;=1,1,0)</f>
        <v>0</v>
      </c>
      <c r="L246" s="73">
        <v>15</v>
      </c>
      <c r="M2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46" s="73">
        <f>(_xlfn.XLOOKUP(D246,DIM_PRODUCTS[ProductID],DIM_PRODUCTS[HandlingFee]))*FACT_ORDERS[[#This Row],[Quantity]] + FACT_ORDERS[[#This Row],[DeliveryFee]]</f>
        <v>35.042999999999999</v>
      </c>
      <c r="O246" s="73">
        <f>FACT_ORDERS[[#This Row],[TotalPricePerProduct]]-FACT_ORDERS[[#This Row],[DeliveryCost]]-FACT_ORDERS[[#This Row],[OperationsCost]]</f>
        <v>18.042999999999999</v>
      </c>
      <c r="P246" s="73">
        <v>5</v>
      </c>
    </row>
    <row r="247" spans="1:16" x14ac:dyDescent="0.3">
      <c r="A247" s="5">
        <v>246</v>
      </c>
      <c r="B247" s="19" t="s">
        <v>4147</v>
      </c>
      <c r="C247" s="3" t="s">
        <v>2539</v>
      </c>
      <c r="D247" s="3" t="s">
        <v>3483</v>
      </c>
      <c r="E247" s="5">
        <v>8</v>
      </c>
      <c r="F247" s="3" t="s">
        <v>1390</v>
      </c>
      <c r="G247" s="9">
        <v>45214</v>
      </c>
      <c r="H247" s="3" t="s">
        <v>2151</v>
      </c>
      <c r="I247" s="9">
        <v>45214</v>
      </c>
      <c r="J247" s="3">
        <f>_xlfn.XLOOKUP(B247,ORDERS[OrderID],ORDERS[Rating],"Null")</f>
        <v>2</v>
      </c>
      <c r="K247" s="3">
        <f>IF(FACT_ORDERS[[#This Row],[DeliveryDate]]-FACT_ORDERS[[#This Row],[OrderDate]]&lt;=1,1,0)</f>
        <v>1</v>
      </c>
      <c r="L247" s="73">
        <v>4.6153846153846159</v>
      </c>
      <c r="M2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3.0769230769230771</v>
      </c>
      <c r="N247" s="73">
        <f>(_xlfn.XLOOKUP(D247,DIM_PRODUCTS[ProductID],DIM_PRODUCTS[HandlingFee]))*FACT_ORDERS[[#This Row],[Quantity]] + FACT_ORDERS[[#This Row],[DeliveryFee]]</f>
        <v>27.415384615384617</v>
      </c>
      <c r="O247" s="73">
        <f>FACT_ORDERS[[#This Row],[TotalPricePerProduct]]-FACT_ORDERS[[#This Row],[DeliveryCost]]-FACT_ORDERS[[#This Row],[OperationsCost]]</f>
        <v>12.338461538461541</v>
      </c>
      <c r="P247" s="73">
        <v>12</v>
      </c>
    </row>
    <row r="248" spans="1:16" x14ac:dyDescent="0.3">
      <c r="A248" s="5">
        <v>247</v>
      </c>
      <c r="B248" s="19" t="s">
        <v>4294</v>
      </c>
      <c r="C248" s="3" t="s">
        <v>2412</v>
      </c>
      <c r="D248" s="3" t="s">
        <v>3229</v>
      </c>
      <c r="E248" s="5">
        <v>7</v>
      </c>
      <c r="F248" s="3" t="s">
        <v>1214</v>
      </c>
      <c r="G248" s="9">
        <v>45179</v>
      </c>
      <c r="H248" s="3" t="s">
        <v>2202</v>
      </c>
      <c r="I248" s="9">
        <v>45180</v>
      </c>
      <c r="J248" s="3">
        <f>_xlfn.XLOOKUP(B248,ORDERS[OrderID],ORDERS[Rating],"Null")</f>
        <v>3</v>
      </c>
      <c r="K248" s="3">
        <f>IF(FACT_ORDERS[[#This Row],[DeliveryDate]]-FACT_ORDERS[[#This Row],[OrderDate]]&lt;=1,1,0)</f>
        <v>1</v>
      </c>
      <c r="L248" s="73">
        <v>15</v>
      </c>
      <c r="M2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48" s="73">
        <f>(_xlfn.XLOOKUP(D248,DIM_PRODUCTS[ProductID],DIM_PRODUCTS[HandlingFee]))*FACT_ORDERS[[#This Row],[Quantity]] + FACT_ORDERS[[#This Row],[DeliveryFee]]</f>
        <v>44.400000000000006</v>
      </c>
      <c r="O248" s="73">
        <f>FACT_ORDERS[[#This Row],[TotalPricePerProduct]]-FACT_ORDERS[[#This Row],[DeliveryCost]]-FACT_ORDERS[[#This Row],[OperationsCost]]</f>
        <v>23.400000000000006</v>
      </c>
      <c r="P248" s="73">
        <v>9</v>
      </c>
    </row>
    <row r="249" spans="1:16" x14ac:dyDescent="0.3">
      <c r="A249" s="5">
        <v>248</v>
      </c>
      <c r="B249" s="19" t="s">
        <v>4295</v>
      </c>
      <c r="C249" s="3" t="s">
        <v>2412</v>
      </c>
      <c r="D249" s="3" t="s">
        <v>3229</v>
      </c>
      <c r="E249" s="5">
        <v>7</v>
      </c>
      <c r="F249" s="3" t="s">
        <v>1179</v>
      </c>
      <c r="G249" s="9">
        <v>45160</v>
      </c>
      <c r="H249" s="3" t="s">
        <v>2202</v>
      </c>
      <c r="I249" s="9">
        <v>45160</v>
      </c>
      <c r="J249" s="3">
        <f>_xlfn.XLOOKUP(B249,ORDERS[OrderID],ORDERS[Rating],"Null")</f>
        <v>4</v>
      </c>
      <c r="K249" s="3">
        <f>IF(FACT_ORDERS[[#This Row],[DeliveryDate]]-FACT_ORDERS[[#This Row],[OrderDate]]&lt;=1,1,0)</f>
        <v>1</v>
      </c>
      <c r="L249" s="73">
        <v>15</v>
      </c>
      <c r="M2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49" s="73">
        <f>(_xlfn.XLOOKUP(D249,DIM_PRODUCTS[ProductID],DIM_PRODUCTS[HandlingFee]))*FACT_ORDERS[[#This Row],[Quantity]] + FACT_ORDERS[[#This Row],[DeliveryFee]]</f>
        <v>44.400000000000006</v>
      </c>
      <c r="O249" s="73">
        <f>FACT_ORDERS[[#This Row],[TotalPricePerProduct]]-FACT_ORDERS[[#This Row],[DeliveryCost]]-FACT_ORDERS[[#This Row],[OperationsCost]]</f>
        <v>13.400000000000006</v>
      </c>
      <c r="P249" s="73">
        <v>19</v>
      </c>
    </row>
    <row r="250" spans="1:16" x14ac:dyDescent="0.3">
      <c r="A250" s="5">
        <v>249</v>
      </c>
      <c r="B250" s="19" t="s">
        <v>4296</v>
      </c>
      <c r="C250" s="3" t="s">
        <v>2412</v>
      </c>
      <c r="D250" s="3" t="s">
        <v>3229</v>
      </c>
      <c r="E250" s="5">
        <v>9</v>
      </c>
      <c r="F250" s="3" t="s">
        <v>1234</v>
      </c>
      <c r="G250" s="9">
        <v>45443</v>
      </c>
      <c r="H250" s="3" t="s">
        <v>2202</v>
      </c>
      <c r="I250" s="9">
        <v>45443</v>
      </c>
      <c r="J250" s="3">
        <f>_xlfn.XLOOKUP(B250,ORDERS[OrderID],ORDERS[Rating],"Null")</f>
        <v>2</v>
      </c>
      <c r="K250" s="3">
        <f>IF(FACT_ORDERS[[#This Row],[DeliveryDate]]-FACT_ORDERS[[#This Row],[OrderDate]]&lt;=1,1,0)</f>
        <v>1</v>
      </c>
      <c r="L250" s="73">
        <v>15</v>
      </c>
      <c r="M2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50" s="73">
        <f>(_xlfn.XLOOKUP(D250,DIM_PRODUCTS[ProductID],DIM_PRODUCTS[HandlingFee]))*FACT_ORDERS[[#This Row],[Quantity]] + FACT_ORDERS[[#This Row],[DeliveryFee]]</f>
        <v>52.800000000000004</v>
      </c>
      <c r="O250" s="73">
        <f>FACT_ORDERS[[#This Row],[TotalPricePerProduct]]-FACT_ORDERS[[#This Row],[DeliveryCost]]-FACT_ORDERS[[#This Row],[OperationsCost]]</f>
        <v>35.800000000000004</v>
      </c>
      <c r="P250" s="73">
        <v>5</v>
      </c>
    </row>
    <row r="251" spans="1:16" x14ac:dyDescent="0.3">
      <c r="A251" s="5">
        <v>250</v>
      </c>
      <c r="B251" s="19" t="s">
        <v>4297</v>
      </c>
      <c r="C251" s="3" t="s">
        <v>2412</v>
      </c>
      <c r="D251" s="3" t="s">
        <v>3229</v>
      </c>
      <c r="E251" s="5">
        <v>12</v>
      </c>
      <c r="F251" s="3" t="s">
        <v>1416</v>
      </c>
      <c r="G251" s="9">
        <v>45463</v>
      </c>
      <c r="H251" s="3" t="s">
        <v>2202</v>
      </c>
      <c r="I251" s="9">
        <v>45463</v>
      </c>
      <c r="J251" s="3">
        <f>_xlfn.XLOOKUP(B251,ORDERS[OrderID],ORDERS[Rating],"Null")</f>
        <v>4</v>
      </c>
      <c r="K251" s="3">
        <f>IF(FACT_ORDERS[[#This Row],[DeliveryDate]]-FACT_ORDERS[[#This Row],[OrderDate]]&lt;=1,1,0)</f>
        <v>1</v>
      </c>
      <c r="L251" s="73">
        <v>15</v>
      </c>
      <c r="M2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51" s="73">
        <f>(_xlfn.XLOOKUP(D251,DIM_PRODUCTS[ProductID],DIM_PRODUCTS[HandlingFee]))*FACT_ORDERS[[#This Row],[Quantity]] + FACT_ORDERS[[#This Row],[DeliveryFee]]</f>
        <v>65.400000000000006</v>
      </c>
      <c r="O251" s="73">
        <f>FACT_ORDERS[[#This Row],[TotalPricePerProduct]]-FACT_ORDERS[[#This Row],[DeliveryCost]]-FACT_ORDERS[[#This Row],[OperationsCost]]</f>
        <v>38.400000000000006</v>
      </c>
      <c r="P251" s="73">
        <v>17</v>
      </c>
    </row>
    <row r="252" spans="1:16" x14ac:dyDescent="0.3">
      <c r="A252" s="5">
        <v>251</v>
      </c>
      <c r="B252" s="19" t="s">
        <v>4298</v>
      </c>
      <c r="C252" s="3" t="s">
        <v>2412</v>
      </c>
      <c r="D252" s="3" t="s">
        <v>3229</v>
      </c>
      <c r="E252" s="5">
        <v>10</v>
      </c>
      <c r="F252" s="3" t="s">
        <v>1382</v>
      </c>
      <c r="G252" s="9">
        <v>45222</v>
      </c>
      <c r="H252" s="3" t="s">
        <v>2202</v>
      </c>
      <c r="I252" s="9">
        <v>45223</v>
      </c>
      <c r="J252" s="3">
        <f>_xlfn.XLOOKUP(B252,ORDERS[OrderID],ORDERS[Rating],"Null")</f>
        <v>5</v>
      </c>
      <c r="K252" s="3">
        <f>IF(FACT_ORDERS[[#This Row],[DeliveryDate]]-FACT_ORDERS[[#This Row],[OrderDate]]&lt;=1,1,0)</f>
        <v>1</v>
      </c>
      <c r="L252" s="73">
        <v>15</v>
      </c>
      <c r="M2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52" s="73">
        <f>(_xlfn.XLOOKUP(D252,DIM_PRODUCTS[ProductID],DIM_PRODUCTS[HandlingFee]))*FACT_ORDERS[[#This Row],[Quantity]] + FACT_ORDERS[[#This Row],[DeliveryFee]]</f>
        <v>57</v>
      </c>
      <c r="O252" s="73">
        <f>FACT_ORDERS[[#This Row],[TotalPricePerProduct]]-FACT_ORDERS[[#This Row],[DeliveryCost]]-FACT_ORDERS[[#This Row],[OperationsCost]]</f>
        <v>27</v>
      </c>
      <c r="P252" s="73">
        <v>18</v>
      </c>
    </row>
    <row r="253" spans="1:16" x14ac:dyDescent="0.3">
      <c r="A253" s="5">
        <v>252</v>
      </c>
      <c r="B253" s="19" t="s">
        <v>4299</v>
      </c>
      <c r="C253" s="3" t="s">
        <v>2412</v>
      </c>
      <c r="D253" s="3" t="s">
        <v>3229</v>
      </c>
      <c r="E253" s="5">
        <v>8</v>
      </c>
      <c r="F253" s="3" t="s">
        <v>1161</v>
      </c>
      <c r="G253" s="9">
        <v>45258</v>
      </c>
      <c r="H253" s="3" t="s">
        <v>2202</v>
      </c>
      <c r="I253" s="9">
        <v>45258</v>
      </c>
      <c r="J253" s="3">
        <f>_xlfn.XLOOKUP(B253,ORDERS[OrderID],ORDERS[Rating],"Null")</f>
        <v>5</v>
      </c>
      <c r="K253" s="3">
        <f>IF(FACT_ORDERS[[#This Row],[DeliveryDate]]-FACT_ORDERS[[#This Row],[OrderDate]]&lt;=1,1,0)</f>
        <v>1</v>
      </c>
      <c r="L253" s="73">
        <v>15</v>
      </c>
      <c r="M2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53" s="73">
        <f>(_xlfn.XLOOKUP(D253,DIM_PRODUCTS[ProductID],DIM_PRODUCTS[HandlingFee]))*FACT_ORDERS[[#This Row],[Quantity]] + FACT_ORDERS[[#This Row],[DeliveryFee]]</f>
        <v>48.6</v>
      </c>
      <c r="O253" s="73">
        <f>FACT_ORDERS[[#This Row],[TotalPricePerProduct]]-FACT_ORDERS[[#This Row],[DeliveryCost]]-FACT_ORDERS[[#This Row],[OperationsCost]]</f>
        <v>24.6</v>
      </c>
      <c r="P253" s="73">
        <v>12</v>
      </c>
    </row>
    <row r="254" spans="1:16" x14ac:dyDescent="0.3">
      <c r="A254" s="5">
        <v>253</v>
      </c>
      <c r="B254" s="19" t="s">
        <v>4300</v>
      </c>
      <c r="C254" s="3" t="s">
        <v>2412</v>
      </c>
      <c r="D254" s="3" t="s">
        <v>3229</v>
      </c>
      <c r="E254" s="5">
        <v>11</v>
      </c>
      <c r="F254" s="3" t="s">
        <v>1281</v>
      </c>
      <c r="G254" s="9">
        <v>45161</v>
      </c>
      <c r="H254" s="3" t="s">
        <v>2202</v>
      </c>
      <c r="I254" s="9">
        <v>45161</v>
      </c>
      <c r="J254" s="3">
        <f>_xlfn.XLOOKUP(B254,ORDERS[OrderID],ORDERS[Rating],"Null")</f>
        <v>5</v>
      </c>
      <c r="K254" s="3">
        <f>IF(FACT_ORDERS[[#This Row],[DeliveryDate]]-FACT_ORDERS[[#This Row],[OrderDate]]&lt;=1,1,0)</f>
        <v>1</v>
      </c>
      <c r="L254" s="73">
        <v>15</v>
      </c>
      <c r="M2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54" s="73">
        <f>(_xlfn.XLOOKUP(D254,DIM_PRODUCTS[ProductID],DIM_PRODUCTS[HandlingFee]))*FACT_ORDERS[[#This Row],[Quantity]] + FACT_ORDERS[[#This Row],[DeliveryFee]]</f>
        <v>61.2</v>
      </c>
      <c r="O254" s="73">
        <f>FACT_ORDERS[[#This Row],[TotalPricePerProduct]]-FACT_ORDERS[[#This Row],[DeliveryCost]]-FACT_ORDERS[[#This Row],[OperationsCost]]</f>
        <v>34.200000000000003</v>
      </c>
      <c r="P254" s="73">
        <v>17</v>
      </c>
    </row>
    <row r="255" spans="1:16" x14ac:dyDescent="0.3">
      <c r="A255" s="5">
        <v>254</v>
      </c>
      <c r="B255" s="19" t="s">
        <v>4301</v>
      </c>
      <c r="C255" s="3" t="s">
        <v>2412</v>
      </c>
      <c r="D255" s="3" t="s">
        <v>3229</v>
      </c>
      <c r="E255" s="5">
        <v>1</v>
      </c>
      <c r="F255" s="3" t="s">
        <v>1381</v>
      </c>
      <c r="G255" s="9">
        <v>45468</v>
      </c>
      <c r="H255" s="3" t="s">
        <v>2202</v>
      </c>
      <c r="I255" s="9">
        <v>45469</v>
      </c>
      <c r="J255" s="3">
        <f>_xlfn.XLOOKUP(B255,ORDERS[OrderID],ORDERS[Rating],"Null")</f>
        <v>5</v>
      </c>
      <c r="K255" s="3">
        <f>IF(FACT_ORDERS[[#This Row],[DeliveryDate]]-FACT_ORDERS[[#This Row],[OrderDate]]&lt;=1,1,0)</f>
        <v>1</v>
      </c>
      <c r="L255" s="73">
        <v>15</v>
      </c>
      <c r="M2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55" s="73">
        <f>(_xlfn.XLOOKUP(D255,DIM_PRODUCTS[ProductID],DIM_PRODUCTS[HandlingFee]))*FACT_ORDERS[[#This Row],[Quantity]] + FACT_ORDERS[[#This Row],[DeliveryFee]]</f>
        <v>19.2</v>
      </c>
      <c r="O255" s="73">
        <f>FACT_ORDERS[[#This Row],[TotalPricePerProduct]]-FACT_ORDERS[[#This Row],[DeliveryCost]]-FACT_ORDERS[[#This Row],[OperationsCost]]</f>
        <v>-8.8000000000000007</v>
      </c>
      <c r="P255" s="73">
        <v>13</v>
      </c>
    </row>
    <row r="256" spans="1:16" x14ac:dyDescent="0.3">
      <c r="A256" s="5">
        <v>255</v>
      </c>
      <c r="B256" s="19" t="s">
        <v>4302</v>
      </c>
      <c r="C256" s="3" t="s">
        <v>2412</v>
      </c>
      <c r="D256" s="3" t="s">
        <v>3229</v>
      </c>
      <c r="E256" s="5">
        <v>4</v>
      </c>
      <c r="F256" s="3" t="s">
        <v>1255</v>
      </c>
      <c r="G256" s="9">
        <v>45207</v>
      </c>
      <c r="H256" s="3" t="s">
        <v>2202</v>
      </c>
      <c r="I256" s="9">
        <v>45207</v>
      </c>
      <c r="J256" s="3">
        <f>_xlfn.XLOOKUP(B256,ORDERS[OrderID],ORDERS[Rating],"Null")</f>
        <v>4</v>
      </c>
      <c r="K256" s="3">
        <f>IF(FACT_ORDERS[[#This Row],[DeliveryDate]]-FACT_ORDERS[[#This Row],[OrderDate]]&lt;=1,1,0)</f>
        <v>1</v>
      </c>
      <c r="L256" s="73">
        <v>15</v>
      </c>
      <c r="M2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56" s="73">
        <f>(_xlfn.XLOOKUP(D256,DIM_PRODUCTS[ProductID],DIM_PRODUCTS[HandlingFee]))*FACT_ORDERS[[#This Row],[Quantity]] + FACT_ORDERS[[#This Row],[DeliveryFee]]</f>
        <v>31.8</v>
      </c>
      <c r="O256" s="73">
        <f>FACT_ORDERS[[#This Row],[TotalPricePerProduct]]-FACT_ORDERS[[#This Row],[DeliveryCost]]-FACT_ORDERS[[#This Row],[OperationsCost]]</f>
        <v>0.80000000000000071</v>
      </c>
      <c r="P256" s="73">
        <v>16</v>
      </c>
    </row>
    <row r="257" spans="1:16" x14ac:dyDescent="0.3">
      <c r="A257" s="5">
        <v>256</v>
      </c>
      <c r="B257" s="19" t="s">
        <v>4303</v>
      </c>
      <c r="C257" s="3" t="s">
        <v>2412</v>
      </c>
      <c r="D257" s="3" t="s">
        <v>3229</v>
      </c>
      <c r="E257" s="5">
        <v>1</v>
      </c>
      <c r="F257" s="3" t="s">
        <v>1260</v>
      </c>
      <c r="G257" s="9">
        <v>45464</v>
      </c>
      <c r="H257" s="3" t="s">
        <v>2202</v>
      </c>
      <c r="I257" s="9">
        <v>45464</v>
      </c>
      <c r="J257" s="3">
        <f>_xlfn.XLOOKUP(B257,ORDERS[OrderID],ORDERS[Rating],"Null")</f>
        <v>4</v>
      </c>
      <c r="K257" s="3">
        <f>IF(FACT_ORDERS[[#This Row],[DeliveryDate]]-FACT_ORDERS[[#This Row],[OrderDate]]&lt;=1,1,0)</f>
        <v>1</v>
      </c>
      <c r="L257" s="73">
        <v>15</v>
      </c>
      <c r="M2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57" s="73">
        <f>(_xlfn.XLOOKUP(D257,DIM_PRODUCTS[ProductID],DIM_PRODUCTS[HandlingFee]))*FACT_ORDERS[[#This Row],[Quantity]] + FACT_ORDERS[[#This Row],[DeliveryFee]]</f>
        <v>19.2</v>
      </c>
      <c r="O257" s="73">
        <f>FACT_ORDERS[[#This Row],[TotalPricePerProduct]]-FACT_ORDERS[[#This Row],[DeliveryCost]]-FACT_ORDERS[[#This Row],[OperationsCost]]</f>
        <v>-7.8000000000000007</v>
      </c>
      <c r="P257" s="73">
        <v>12</v>
      </c>
    </row>
    <row r="258" spans="1:16" x14ac:dyDescent="0.3">
      <c r="A258" s="5">
        <v>257</v>
      </c>
      <c r="B258" s="19" t="s">
        <v>4304</v>
      </c>
      <c r="C258" s="3" t="s">
        <v>2412</v>
      </c>
      <c r="D258" s="3" t="s">
        <v>3229</v>
      </c>
      <c r="E258" s="5">
        <v>12</v>
      </c>
      <c r="F258" s="3" t="s">
        <v>1533</v>
      </c>
      <c r="G258" s="9">
        <v>45228</v>
      </c>
      <c r="H258" s="3" t="s">
        <v>2202</v>
      </c>
      <c r="I258" s="9">
        <v>45228</v>
      </c>
      <c r="J258" s="3">
        <f>_xlfn.XLOOKUP(B258,ORDERS[OrderID],ORDERS[Rating],"Null")</f>
        <v>4</v>
      </c>
      <c r="K258" s="3">
        <f>IF(FACT_ORDERS[[#This Row],[DeliveryDate]]-FACT_ORDERS[[#This Row],[OrderDate]]&lt;=1,1,0)</f>
        <v>1</v>
      </c>
      <c r="L258" s="73">
        <v>15</v>
      </c>
      <c r="M2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58" s="73">
        <f>(_xlfn.XLOOKUP(D258,DIM_PRODUCTS[ProductID],DIM_PRODUCTS[HandlingFee]))*FACT_ORDERS[[#This Row],[Quantity]] + FACT_ORDERS[[#This Row],[DeliveryFee]]</f>
        <v>65.400000000000006</v>
      </c>
      <c r="O258" s="73">
        <f>FACT_ORDERS[[#This Row],[TotalPricePerProduct]]-FACT_ORDERS[[#This Row],[DeliveryCost]]-FACT_ORDERS[[#This Row],[OperationsCost]]</f>
        <v>47.400000000000006</v>
      </c>
      <c r="P258" s="73">
        <v>8</v>
      </c>
    </row>
    <row r="259" spans="1:16" x14ac:dyDescent="0.3">
      <c r="A259" s="5">
        <v>258</v>
      </c>
      <c r="B259" s="19" t="s">
        <v>4305</v>
      </c>
      <c r="C259" s="3" t="s">
        <v>2412</v>
      </c>
      <c r="D259" s="3" t="s">
        <v>3229</v>
      </c>
      <c r="E259" s="5">
        <v>5</v>
      </c>
      <c r="F259" s="3" t="s">
        <v>1205</v>
      </c>
      <c r="G259" s="9">
        <v>45136</v>
      </c>
      <c r="H259" s="3" t="s">
        <v>2202</v>
      </c>
      <c r="I259" s="9">
        <v>45136</v>
      </c>
      <c r="J259" s="3">
        <f>_xlfn.XLOOKUP(B259,ORDERS[OrderID],ORDERS[Rating],"Null")</f>
        <v>5</v>
      </c>
      <c r="K259" s="3">
        <f>IF(FACT_ORDERS[[#This Row],[DeliveryDate]]-FACT_ORDERS[[#This Row],[OrderDate]]&lt;=1,1,0)</f>
        <v>1</v>
      </c>
      <c r="L259" s="73">
        <v>15</v>
      </c>
      <c r="M2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59" s="73">
        <f>(_xlfn.XLOOKUP(D259,DIM_PRODUCTS[ProductID],DIM_PRODUCTS[HandlingFee]))*FACT_ORDERS[[#This Row],[Quantity]] + FACT_ORDERS[[#This Row],[DeliveryFee]]</f>
        <v>36</v>
      </c>
      <c r="O259" s="73">
        <f>FACT_ORDERS[[#This Row],[TotalPricePerProduct]]-FACT_ORDERS[[#This Row],[DeliveryCost]]-FACT_ORDERS[[#This Row],[OperationsCost]]</f>
        <v>12</v>
      </c>
      <c r="P259" s="73">
        <v>12</v>
      </c>
    </row>
    <row r="260" spans="1:16" x14ac:dyDescent="0.3">
      <c r="A260" s="5">
        <v>259</v>
      </c>
      <c r="B260" s="19" t="s">
        <v>4306</v>
      </c>
      <c r="C260" s="3" t="s">
        <v>2412</v>
      </c>
      <c r="D260" s="3" t="s">
        <v>3229</v>
      </c>
      <c r="E260" s="5">
        <v>7</v>
      </c>
      <c r="F260" s="3" t="s">
        <v>1583</v>
      </c>
      <c r="G260" s="9">
        <v>45472</v>
      </c>
      <c r="H260" s="3" t="s">
        <v>2202</v>
      </c>
      <c r="I260" s="9">
        <v>45473</v>
      </c>
      <c r="J260" s="3">
        <f>_xlfn.XLOOKUP(B260,ORDERS[OrderID],ORDERS[Rating],"Null")</f>
        <v>5</v>
      </c>
      <c r="K260" s="3">
        <f>IF(FACT_ORDERS[[#This Row],[DeliveryDate]]-FACT_ORDERS[[#This Row],[OrderDate]]&lt;=1,1,0)</f>
        <v>1</v>
      </c>
      <c r="L260" s="73">
        <v>15</v>
      </c>
      <c r="M2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60" s="73">
        <f>(_xlfn.XLOOKUP(D260,DIM_PRODUCTS[ProductID],DIM_PRODUCTS[HandlingFee]))*FACT_ORDERS[[#This Row],[Quantity]] + FACT_ORDERS[[#This Row],[DeliveryFee]]</f>
        <v>44.400000000000006</v>
      </c>
      <c r="O260" s="73">
        <f>FACT_ORDERS[[#This Row],[TotalPricePerProduct]]-FACT_ORDERS[[#This Row],[DeliveryCost]]-FACT_ORDERS[[#This Row],[OperationsCost]]</f>
        <v>24.400000000000006</v>
      </c>
      <c r="P260" s="73">
        <v>8</v>
      </c>
    </row>
    <row r="261" spans="1:16" x14ac:dyDescent="0.3">
      <c r="A261" s="5">
        <v>260</v>
      </c>
      <c r="B261" s="19" t="s">
        <v>4307</v>
      </c>
      <c r="C261" s="3" t="s">
        <v>2412</v>
      </c>
      <c r="D261" s="3" t="s">
        <v>3229</v>
      </c>
      <c r="E261" s="5">
        <v>1</v>
      </c>
      <c r="F261" s="3" t="s">
        <v>1321</v>
      </c>
      <c r="G261" s="9">
        <v>45267</v>
      </c>
      <c r="H261" s="3" t="s">
        <v>2202</v>
      </c>
      <c r="I261" s="9">
        <v>45268</v>
      </c>
      <c r="J261" s="3">
        <f>_xlfn.XLOOKUP(B261,ORDERS[OrderID],ORDERS[Rating],"Null")</f>
        <v>5</v>
      </c>
      <c r="K261" s="3">
        <f>IF(FACT_ORDERS[[#This Row],[DeliveryDate]]-FACT_ORDERS[[#This Row],[OrderDate]]&lt;=1,1,0)</f>
        <v>1</v>
      </c>
      <c r="L261" s="73">
        <v>15</v>
      </c>
      <c r="M2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61" s="73">
        <f>(_xlfn.XLOOKUP(D261,DIM_PRODUCTS[ProductID],DIM_PRODUCTS[HandlingFee]))*FACT_ORDERS[[#This Row],[Quantity]] + FACT_ORDERS[[#This Row],[DeliveryFee]]</f>
        <v>19.2</v>
      </c>
      <c r="O261" s="73">
        <f>FACT_ORDERS[[#This Row],[TotalPricePerProduct]]-FACT_ORDERS[[#This Row],[DeliveryCost]]-FACT_ORDERS[[#This Row],[OperationsCost]]</f>
        <v>-3.8000000000000007</v>
      </c>
      <c r="P261" s="73">
        <v>8</v>
      </c>
    </row>
    <row r="262" spans="1:16" x14ac:dyDescent="0.3">
      <c r="A262" s="5">
        <v>261</v>
      </c>
      <c r="B262" s="19" t="s">
        <v>4308</v>
      </c>
      <c r="C262" s="3" t="s">
        <v>2412</v>
      </c>
      <c r="D262" s="3" t="s">
        <v>3229</v>
      </c>
      <c r="E262" s="5">
        <v>6</v>
      </c>
      <c r="F262" s="3" t="s">
        <v>1370</v>
      </c>
      <c r="G262" s="9">
        <v>45315</v>
      </c>
      <c r="H262" s="3" t="s">
        <v>2202</v>
      </c>
      <c r="I262" s="9">
        <v>45315</v>
      </c>
      <c r="J262" s="3">
        <f>_xlfn.XLOOKUP(B262,ORDERS[OrderID],ORDERS[Rating],"Null")</f>
        <v>4</v>
      </c>
      <c r="K262" s="3">
        <f>IF(FACT_ORDERS[[#This Row],[DeliveryDate]]-FACT_ORDERS[[#This Row],[OrderDate]]&lt;=1,1,0)</f>
        <v>1</v>
      </c>
      <c r="L262" s="73">
        <v>15</v>
      </c>
      <c r="M2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62" s="73">
        <f>(_xlfn.XLOOKUP(D262,DIM_PRODUCTS[ProductID],DIM_PRODUCTS[HandlingFee]))*FACT_ORDERS[[#This Row],[Quantity]] + FACT_ORDERS[[#This Row],[DeliveryFee]]</f>
        <v>40.200000000000003</v>
      </c>
      <c r="O262" s="73">
        <f>FACT_ORDERS[[#This Row],[TotalPricePerProduct]]-FACT_ORDERS[[#This Row],[DeliveryCost]]-FACT_ORDERS[[#This Row],[OperationsCost]]</f>
        <v>18.200000000000003</v>
      </c>
      <c r="P262" s="73">
        <v>10</v>
      </c>
    </row>
    <row r="263" spans="1:16" x14ac:dyDescent="0.3">
      <c r="A263" s="5">
        <v>262</v>
      </c>
      <c r="B263" s="19" t="s">
        <v>4309</v>
      </c>
      <c r="C263" s="3" t="s">
        <v>2412</v>
      </c>
      <c r="D263" s="3" t="s">
        <v>3229</v>
      </c>
      <c r="E263" s="5">
        <v>1</v>
      </c>
      <c r="F263" s="3" t="s">
        <v>1299</v>
      </c>
      <c r="G263" s="9">
        <v>45278</v>
      </c>
      <c r="H263" s="3" t="s">
        <v>2202</v>
      </c>
      <c r="I263" s="9">
        <v>45278</v>
      </c>
      <c r="J263" s="3">
        <f>_xlfn.XLOOKUP(B263,ORDERS[OrderID],ORDERS[Rating],"Null")</f>
        <v>4</v>
      </c>
      <c r="K263" s="3">
        <f>IF(FACT_ORDERS[[#This Row],[DeliveryDate]]-FACT_ORDERS[[#This Row],[OrderDate]]&lt;=1,1,0)</f>
        <v>1</v>
      </c>
      <c r="L263" s="73">
        <v>15</v>
      </c>
      <c r="M2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63" s="73">
        <f>(_xlfn.XLOOKUP(D263,DIM_PRODUCTS[ProductID],DIM_PRODUCTS[HandlingFee]))*FACT_ORDERS[[#This Row],[Quantity]] + FACT_ORDERS[[#This Row],[DeliveryFee]]</f>
        <v>19.2</v>
      </c>
      <c r="O263" s="73">
        <f>FACT_ORDERS[[#This Row],[TotalPricePerProduct]]-FACT_ORDERS[[#This Row],[DeliveryCost]]-FACT_ORDERS[[#This Row],[OperationsCost]]</f>
        <v>-11.8</v>
      </c>
      <c r="P263" s="73">
        <v>16</v>
      </c>
    </row>
    <row r="264" spans="1:16" x14ac:dyDescent="0.3">
      <c r="A264" s="5">
        <v>263</v>
      </c>
      <c r="B264" s="19" t="s">
        <v>4310</v>
      </c>
      <c r="C264" s="3" t="s">
        <v>2412</v>
      </c>
      <c r="D264" s="3" t="s">
        <v>3229</v>
      </c>
      <c r="E264" s="5">
        <v>11</v>
      </c>
      <c r="F264" s="3" t="s">
        <v>1478</v>
      </c>
      <c r="G264" s="9">
        <v>45463</v>
      </c>
      <c r="H264" s="3" t="s">
        <v>2202</v>
      </c>
      <c r="I264" s="9">
        <v>45463</v>
      </c>
      <c r="J264" s="3">
        <f>_xlfn.XLOOKUP(B264,ORDERS[OrderID],ORDERS[Rating],"Null")</f>
        <v>3</v>
      </c>
      <c r="K264" s="3">
        <f>IF(FACT_ORDERS[[#This Row],[DeliveryDate]]-FACT_ORDERS[[#This Row],[OrderDate]]&lt;=1,1,0)</f>
        <v>1</v>
      </c>
      <c r="L264" s="73">
        <v>15</v>
      </c>
      <c r="M2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64" s="73">
        <f>(_xlfn.XLOOKUP(D264,DIM_PRODUCTS[ProductID],DIM_PRODUCTS[HandlingFee]))*FACT_ORDERS[[#This Row],[Quantity]] + FACT_ORDERS[[#This Row],[DeliveryFee]]</f>
        <v>61.2</v>
      </c>
      <c r="O264" s="73">
        <f>FACT_ORDERS[[#This Row],[TotalPricePerProduct]]-FACT_ORDERS[[#This Row],[DeliveryCost]]-FACT_ORDERS[[#This Row],[OperationsCost]]</f>
        <v>34.200000000000003</v>
      </c>
      <c r="P264" s="73">
        <v>17</v>
      </c>
    </row>
    <row r="265" spans="1:16" x14ac:dyDescent="0.3">
      <c r="A265" s="5">
        <v>264</v>
      </c>
      <c r="B265" s="19" t="s">
        <v>4311</v>
      </c>
      <c r="C265" s="3" t="s">
        <v>2412</v>
      </c>
      <c r="D265" s="3" t="s">
        <v>3229</v>
      </c>
      <c r="E265" s="5">
        <v>1</v>
      </c>
      <c r="F265" s="3" t="s">
        <v>1303</v>
      </c>
      <c r="G265" s="9">
        <v>45192</v>
      </c>
      <c r="H265" s="3" t="s">
        <v>2202</v>
      </c>
      <c r="I265" s="9">
        <v>45192</v>
      </c>
      <c r="J265" s="3">
        <f>_xlfn.XLOOKUP(B265,ORDERS[OrderID],ORDERS[Rating],"Null")</f>
        <v>2</v>
      </c>
      <c r="K265" s="3">
        <f>IF(FACT_ORDERS[[#This Row],[DeliveryDate]]-FACT_ORDERS[[#This Row],[OrderDate]]&lt;=1,1,0)</f>
        <v>1</v>
      </c>
      <c r="L265" s="73">
        <v>15</v>
      </c>
      <c r="M2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65" s="73">
        <f>(_xlfn.XLOOKUP(D265,DIM_PRODUCTS[ProductID],DIM_PRODUCTS[HandlingFee]))*FACT_ORDERS[[#This Row],[Quantity]] + FACT_ORDERS[[#This Row],[DeliveryFee]]</f>
        <v>19.2</v>
      </c>
      <c r="O265" s="73">
        <f>FACT_ORDERS[[#This Row],[TotalPricePerProduct]]-FACT_ORDERS[[#This Row],[DeliveryCost]]-FACT_ORDERS[[#This Row],[OperationsCost]]</f>
        <v>-13.8</v>
      </c>
      <c r="P265" s="73">
        <v>18</v>
      </c>
    </row>
    <row r="266" spans="1:16" x14ac:dyDescent="0.3">
      <c r="A266" s="5">
        <v>265</v>
      </c>
      <c r="B266" s="19" t="s">
        <v>4312</v>
      </c>
      <c r="C266" s="3" t="s">
        <v>2412</v>
      </c>
      <c r="D266" s="3" t="s">
        <v>3229</v>
      </c>
      <c r="E266" s="5">
        <v>11</v>
      </c>
      <c r="F266" s="3" t="s">
        <v>1262</v>
      </c>
      <c r="G266" s="9">
        <v>45435</v>
      </c>
      <c r="H266" s="3" t="s">
        <v>2202</v>
      </c>
      <c r="I266" s="9">
        <v>45435</v>
      </c>
      <c r="J266" s="3">
        <f>_xlfn.XLOOKUP(B266,ORDERS[OrderID],ORDERS[Rating],"Null")</f>
        <v>4</v>
      </c>
      <c r="K266" s="3">
        <f>IF(FACT_ORDERS[[#This Row],[DeliveryDate]]-FACT_ORDERS[[#This Row],[OrderDate]]&lt;=1,1,0)</f>
        <v>1</v>
      </c>
      <c r="L266" s="73">
        <v>15</v>
      </c>
      <c r="M2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66" s="73">
        <f>(_xlfn.XLOOKUP(D266,DIM_PRODUCTS[ProductID],DIM_PRODUCTS[HandlingFee]))*FACT_ORDERS[[#This Row],[Quantity]] + FACT_ORDERS[[#This Row],[DeliveryFee]]</f>
        <v>61.2</v>
      </c>
      <c r="O266" s="73">
        <f>FACT_ORDERS[[#This Row],[TotalPricePerProduct]]-FACT_ORDERS[[#This Row],[DeliveryCost]]-FACT_ORDERS[[#This Row],[OperationsCost]]</f>
        <v>34.200000000000003</v>
      </c>
      <c r="P266" s="73">
        <v>17</v>
      </c>
    </row>
    <row r="267" spans="1:16" x14ac:dyDescent="0.3">
      <c r="A267" s="5">
        <v>266</v>
      </c>
      <c r="B267" s="19" t="s">
        <v>4313</v>
      </c>
      <c r="C267" s="3" t="s">
        <v>2412</v>
      </c>
      <c r="D267" s="3" t="s">
        <v>3229</v>
      </c>
      <c r="E267" s="5">
        <v>2</v>
      </c>
      <c r="F267" s="3" t="s">
        <v>1422</v>
      </c>
      <c r="G267" s="9">
        <v>45201</v>
      </c>
      <c r="H267" s="3" t="s">
        <v>2202</v>
      </c>
      <c r="I267" s="9">
        <v>45201</v>
      </c>
      <c r="J267" s="3">
        <f>_xlfn.XLOOKUP(B267,ORDERS[OrderID],ORDERS[Rating],"Null")</f>
        <v>1</v>
      </c>
      <c r="K267" s="3">
        <f>IF(FACT_ORDERS[[#This Row],[DeliveryDate]]-FACT_ORDERS[[#This Row],[OrderDate]]&lt;=1,1,0)</f>
        <v>1</v>
      </c>
      <c r="L267" s="73">
        <v>15</v>
      </c>
      <c r="M2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67" s="73">
        <f>(_xlfn.XLOOKUP(D267,DIM_PRODUCTS[ProductID],DIM_PRODUCTS[HandlingFee]))*FACT_ORDERS[[#This Row],[Quantity]] + FACT_ORDERS[[#This Row],[DeliveryFee]]</f>
        <v>23.4</v>
      </c>
      <c r="O267" s="73">
        <f>FACT_ORDERS[[#This Row],[TotalPricePerProduct]]-FACT_ORDERS[[#This Row],[DeliveryCost]]-FACT_ORDERS[[#This Row],[OperationsCost]]</f>
        <v>-3.6000000000000014</v>
      </c>
      <c r="P267" s="73">
        <v>12</v>
      </c>
    </row>
    <row r="268" spans="1:16" x14ac:dyDescent="0.3">
      <c r="A268" s="5">
        <v>267</v>
      </c>
      <c r="B268" s="19" t="s">
        <v>4314</v>
      </c>
      <c r="C268" s="3" t="s">
        <v>2412</v>
      </c>
      <c r="D268" s="3" t="s">
        <v>3229</v>
      </c>
      <c r="E268" s="5">
        <v>6</v>
      </c>
      <c r="F268" s="3" t="s">
        <v>1448</v>
      </c>
      <c r="G268" s="9">
        <v>45185</v>
      </c>
      <c r="H268" s="3" t="s">
        <v>2202</v>
      </c>
      <c r="I268" s="9">
        <v>45186</v>
      </c>
      <c r="J268" s="3">
        <f>_xlfn.XLOOKUP(B268,ORDERS[OrderID],ORDERS[Rating],"Null")</f>
        <v>5</v>
      </c>
      <c r="K268" s="3">
        <f>IF(FACT_ORDERS[[#This Row],[DeliveryDate]]-FACT_ORDERS[[#This Row],[OrderDate]]&lt;=1,1,0)</f>
        <v>1</v>
      </c>
      <c r="L268" s="73">
        <v>15</v>
      </c>
      <c r="M2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68" s="73">
        <f>(_xlfn.XLOOKUP(D268,DIM_PRODUCTS[ProductID],DIM_PRODUCTS[HandlingFee]))*FACT_ORDERS[[#This Row],[Quantity]] + FACT_ORDERS[[#This Row],[DeliveryFee]]</f>
        <v>40.200000000000003</v>
      </c>
      <c r="O268" s="73">
        <f>FACT_ORDERS[[#This Row],[TotalPricePerProduct]]-FACT_ORDERS[[#This Row],[DeliveryCost]]-FACT_ORDERS[[#This Row],[OperationsCost]]</f>
        <v>12.200000000000003</v>
      </c>
      <c r="P268" s="73">
        <v>16</v>
      </c>
    </row>
    <row r="269" spans="1:16" x14ac:dyDescent="0.3">
      <c r="A269" s="5">
        <v>268</v>
      </c>
      <c r="B269" s="19" t="s">
        <v>4315</v>
      </c>
      <c r="C269" s="3" t="s">
        <v>2412</v>
      </c>
      <c r="D269" s="3" t="s">
        <v>3229</v>
      </c>
      <c r="E269" s="5">
        <v>1</v>
      </c>
      <c r="F269" s="3" t="s">
        <v>1512</v>
      </c>
      <c r="G269" s="9">
        <v>45124</v>
      </c>
      <c r="H269" s="3" t="s">
        <v>2202</v>
      </c>
      <c r="I269" s="9">
        <v>45125</v>
      </c>
      <c r="J269" s="3">
        <f>_xlfn.XLOOKUP(B269,ORDERS[OrderID],ORDERS[Rating],"Null")</f>
        <v>4</v>
      </c>
      <c r="K269" s="3">
        <f>IF(FACT_ORDERS[[#This Row],[DeliveryDate]]-FACT_ORDERS[[#This Row],[OrderDate]]&lt;=1,1,0)</f>
        <v>1</v>
      </c>
      <c r="L269" s="73">
        <v>15</v>
      </c>
      <c r="M2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69" s="73">
        <f>(_xlfn.XLOOKUP(D269,DIM_PRODUCTS[ProductID],DIM_PRODUCTS[HandlingFee]))*FACT_ORDERS[[#This Row],[Quantity]] + FACT_ORDERS[[#This Row],[DeliveryFee]]</f>
        <v>19.2</v>
      </c>
      <c r="O269" s="73">
        <f>FACT_ORDERS[[#This Row],[TotalPricePerProduct]]-FACT_ORDERS[[#This Row],[DeliveryCost]]-FACT_ORDERS[[#This Row],[OperationsCost]]</f>
        <v>-0.80000000000000071</v>
      </c>
      <c r="P269" s="73">
        <v>5</v>
      </c>
    </row>
    <row r="270" spans="1:16" x14ac:dyDescent="0.3">
      <c r="A270" s="5">
        <v>269</v>
      </c>
      <c r="B270" s="19" t="s">
        <v>4316</v>
      </c>
      <c r="C270" s="3" t="s">
        <v>2412</v>
      </c>
      <c r="D270" s="3" t="s">
        <v>3229</v>
      </c>
      <c r="E270" s="5">
        <v>9</v>
      </c>
      <c r="F270" s="3" t="s">
        <v>1314</v>
      </c>
      <c r="G270" s="9">
        <v>45295</v>
      </c>
      <c r="H270" s="3" t="s">
        <v>2202</v>
      </c>
      <c r="I270" s="9">
        <v>45295</v>
      </c>
      <c r="J270" s="3">
        <f>_xlfn.XLOOKUP(B270,ORDERS[OrderID],ORDERS[Rating],"Null")</f>
        <v>2</v>
      </c>
      <c r="K270" s="3">
        <f>IF(FACT_ORDERS[[#This Row],[DeliveryDate]]-FACT_ORDERS[[#This Row],[OrderDate]]&lt;=1,1,0)</f>
        <v>1</v>
      </c>
      <c r="L270" s="73">
        <v>15</v>
      </c>
      <c r="M2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70" s="73">
        <f>(_xlfn.XLOOKUP(D270,DIM_PRODUCTS[ProductID],DIM_PRODUCTS[HandlingFee]))*FACT_ORDERS[[#This Row],[Quantity]] + FACT_ORDERS[[#This Row],[DeliveryFee]]</f>
        <v>52.800000000000004</v>
      </c>
      <c r="O270" s="73">
        <f>FACT_ORDERS[[#This Row],[TotalPricePerProduct]]-FACT_ORDERS[[#This Row],[DeliveryCost]]-FACT_ORDERS[[#This Row],[OperationsCost]]</f>
        <v>31.800000000000004</v>
      </c>
      <c r="P270" s="73">
        <v>9</v>
      </c>
    </row>
    <row r="271" spans="1:16" x14ac:dyDescent="0.3">
      <c r="A271" s="5">
        <v>270</v>
      </c>
      <c r="B271" s="19" t="s">
        <v>4317</v>
      </c>
      <c r="C271" s="3" t="s">
        <v>2412</v>
      </c>
      <c r="D271" s="3" t="s">
        <v>3229</v>
      </c>
      <c r="E271" s="5">
        <v>6</v>
      </c>
      <c r="F271" s="3" t="s">
        <v>1208</v>
      </c>
      <c r="G271" s="9">
        <v>45151</v>
      </c>
      <c r="H271" s="3" t="s">
        <v>2202</v>
      </c>
      <c r="I271" s="9">
        <v>45152</v>
      </c>
      <c r="J271" s="3">
        <f>_xlfn.XLOOKUP(B271,ORDERS[OrderID],ORDERS[Rating],"Null")</f>
        <v>3</v>
      </c>
      <c r="K271" s="3">
        <f>IF(FACT_ORDERS[[#This Row],[DeliveryDate]]-FACT_ORDERS[[#This Row],[OrderDate]]&lt;=1,1,0)</f>
        <v>1</v>
      </c>
      <c r="L271" s="73">
        <v>15</v>
      </c>
      <c r="M2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71" s="73">
        <f>(_xlfn.XLOOKUP(D271,DIM_PRODUCTS[ProductID],DIM_PRODUCTS[HandlingFee]))*FACT_ORDERS[[#This Row],[Quantity]] + FACT_ORDERS[[#This Row],[DeliveryFee]]</f>
        <v>40.200000000000003</v>
      </c>
      <c r="O271" s="73">
        <f>FACT_ORDERS[[#This Row],[TotalPricePerProduct]]-FACT_ORDERS[[#This Row],[DeliveryCost]]-FACT_ORDERS[[#This Row],[OperationsCost]]</f>
        <v>11.200000000000003</v>
      </c>
      <c r="P271" s="73">
        <v>17</v>
      </c>
    </row>
    <row r="272" spans="1:16" x14ac:dyDescent="0.3">
      <c r="A272" s="5">
        <v>271</v>
      </c>
      <c r="B272" s="19" t="s">
        <v>4318</v>
      </c>
      <c r="C272" s="3" t="s">
        <v>2412</v>
      </c>
      <c r="D272" s="3" t="s">
        <v>3229</v>
      </c>
      <c r="E272" s="5">
        <v>5</v>
      </c>
      <c r="F272" s="3" t="s">
        <v>1378</v>
      </c>
      <c r="G272" s="9">
        <v>45344</v>
      </c>
      <c r="H272" s="3" t="s">
        <v>2202</v>
      </c>
      <c r="I272" s="9">
        <v>45344</v>
      </c>
      <c r="J272" s="3">
        <f>_xlfn.XLOOKUP(B272,ORDERS[OrderID],ORDERS[Rating],"Null")</f>
        <v>4</v>
      </c>
      <c r="K272" s="3">
        <f>IF(FACT_ORDERS[[#This Row],[DeliveryDate]]-FACT_ORDERS[[#This Row],[OrderDate]]&lt;=1,1,0)</f>
        <v>1</v>
      </c>
      <c r="L272" s="73">
        <v>15</v>
      </c>
      <c r="M2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72" s="73">
        <f>(_xlfn.XLOOKUP(D272,DIM_PRODUCTS[ProductID],DIM_PRODUCTS[HandlingFee]))*FACT_ORDERS[[#This Row],[Quantity]] + FACT_ORDERS[[#This Row],[DeliveryFee]]</f>
        <v>36</v>
      </c>
      <c r="O272" s="73">
        <f>FACT_ORDERS[[#This Row],[TotalPricePerProduct]]-FACT_ORDERS[[#This Row],[DeliveryCost]]-FACT_ORDERS[[#This Row],[OperationsCost]]</f>
        <v>11</v>
      </c>
      <c r="P272" s="73">
        <v>13</v>
      </c>
    </row>
    <row r="273" spans="1:16" x14ac:dyDescent="0.3">
      <c r="A273" s="5">
        <v>272</v>
      </c>
      <c r="B273" s="19" t="s">
        <v>4319</v>
      </c>
      <c r="C273" s="3" t="s">
        <v>2412</v>
      </c>
      <c r="D273" s="3" t="s">
        <v>3229</v>
      </c>
      <c r="E273" s="5">
        <v>3</v>
      </c>
      <c r="F273" s="3" t="s">
        <v>1252</v>
      </c>
      <c r="G273" s="9">
        <v>45388</v>
      </c>
      <c r="H273" s="3" t="s">
        <v>2202</v>
      </c>
      <c r="I273" s="9">
        <v>45388</v>
      </c>
      <c r="J273" s="3">
        <f>_xlfn.XLOOKUP(B273,ORDERS[OrderID],ORDERS[Rating],"Null")</f>
        <v>1</v>
      </c>
      <c r="K273" s="3">
        <f>IF(FACT_ORDERS[[#This Row],[DeliveryDate]]-FACT_ORDERS[[#This Row],[OrderDate]]&lt;=1,1,0)</f>
        <v>1</v>
      </c>
      <c r="L273" s="73">
        <v>15</v>
      </c>
      <c r="M2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73" s="73">
        <f>(_xlfn.XLOOKUP(D273,DIM_PRODUCTS[ProductID],DIM_PRODUCTS[HandlingFee]))*FACT_ORDERS[[#This Row],[Quantity]] + FACT_ORDERS[[#This Row],[DeliveryFee]]</f>
        <v>27.6</v>
      </c>
      <c r="O273" s="73">
        <f>FACT_ORDERS[[#This Row],[TotalPricePerProduct]]-FACT_ORDERS[[#This Row],[DeliveryCost]]-FACT_ORDERS[[#This Row],[OperationsCost]]</f>
        <v>6.6000000000000014</v>
      </c>
      <c r="P273" s="73">
        <v>6</v>
      </c>
    </row>
    <row r="274" spans="1:16" x14ac:dyDescent="0.3">
      <c r="A274" s="5">
        <v>273</v>
      </c>
      <c r="B274" s="19" t="s">
        <v>4320</v>
      </c>
      <c r="C274" s="3" t="s">
        <v>2412</v>
      </c>
      <c r="D274" s="3" t="s">
        <v>3229</v>
      </c>
      <c r="E274" s="5">
        <v>1</v>
      </c>
      <c r="F274" s="3" t="s">
        <v>1357</v>
      </c>
      <c r="G274" s="9">
        <v>45439</v>
      </c>
      <c r="H274" s="3" t="s">
        <v>2202</v>
      </c>
      <c r="I274" s="9">
        <v>45439</v>
      </c>
      <c r="J274" s="3">
        <f>_xlfn.XLOOKUP(B274,ORDERS[OrderID],ORDERS[Rating],"Null")</f>
        <v>4</v>
      </c>
      <c r="K274" s="3">
        <f>IF(FACT_ORDERS[[#This Row],[DeliveryDate]]-FACT_ORDERS[[#This Row],[OrderDate]]&lt;=1,1,0)</f>
        <v>1</v>
      </c>
      <c r="L274" s="73">
        <v>15</v>
      </c>
      <c r="M2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74" s="73">
        <f>(_xlfn.XLOOKUP(D274,DIM_PRODUCTS[ProductID],DIM_PRODUCTS[HandlingFee]))*FACT_ORDERS[[#This Row],[Quantity]] + FACT_ORDERS[[#This Row],[DeliveryFee]]</f>
        <v>19.2</v>
      </c>
      <c r="O274" s="73">
        <f>FACT_ORDERS[[#This Row],[TotalPricePerProduct]]-FACT_ORDERS[[#This Row],[DeliveryCost]]-FACT_ORDERS[[#This Row],[OperationsCost]]</f>
        <v>-0.80000000000000071</v>
      </c>
      <c r="P274" s="73">
        <v>5</v>
      </c>
    </row>
    <row r="275" spans="1:16" x14ac:dyDescent="0.3">
      <c r="A275" s="5">
        <v>274</v>
      </c>
      <c r="B275" s="19" t="s">
        <v>4321</v>
      </c>
      <c r="C275" s="3" t="s">
        <v>2412</v>
      </c>
      <c r="D275" s="3" t="s">
        <v>3229</v>
      </c>
      <c r="E275" s="5">
        <v>6</v>
      </c>
      <c r="F275" s="3" t="s">
        <v>1260</v>
      </c>
      <c r="G275" s="9">
        <v>45369</v>
      </c>
      <c r="H275" s="3" t="s">
        <v>2202</v>
      </c>
      <c r="I275" s="9">
        <v>45369</v>
      </c>
      <c r="J275" s="3">
        <f>_xlfn.XLOOKUP(B275,ORDERS[OrderID],ORDERS[Rating],"Null")</f>
        <v>1</v>
      </c>
      <c r="K275" s="3">
        <f>IF(FACT_ORDERS[[#This Row],[DeliveryDate]]-FACT_ORDERS[[#This Row],[OrderDate]]&lt;=1,1,0)</f>
        <v>1</v>
      </c>
      <c r="L275" s="73">
        <v>15</v>
      </c>
      <c r="M2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75" s="73">
        <f>(_xlfn.XLOOKUP(D275,DIM_PRODUCTS[ProductID],DIM_PRODUCTS[HandlingFee]))*FACT_ORDERS[[#This Row],[Quantity]] + FACT_ORDERS[[#This Row],[DeliveryFee]]</f>
        <v>40.200000000000003</v>
      </c>
      <c r="O275" s="73">
        <f>FACT_ORDERS[[#This Row],[TotalPricePerProduct]]-FACT_ORDERS[[#This Row],[DeliveryCost]]-FACT_ORDERS[[#This Row],[OperationsCost]]</f>
        <v>9.2000000000000028</v>
      </c>
      <c r="P275" s="73">
        <v>19</v>
      </c>
    </row>
    <row r="276" spans="1:16" x14ac:dyDescent="0.3">
      <c r="A276" s="5">
        <v>275</v>
      </c>
      <c r="B276" s="19" t="s">
        <v>4677</v>
      </c>
      <c r="C276" s="3" t="s">
        <v>2528</v>
      </c>
      <c r="D276" s="3" t="s">
        <v>3461</v>
      </c>
      <c r="E276" s="5">
        <v>2</v>
      </c>
      <c r="F276" s="3" t="s">
        <v>1187</v>
      </c>
      <c r="G276" s="9">
        <v>45282</v>
      </c>
      <c r="H276" s="3" t="s">
        <v>2282</v>
      </c>
      <c r="I276" s="9">
        <v>45286</v>
      </c>
      <c r="J276" s="3">
        <f>_xlfn.XLOOKUP(B276,ORDERS[OrderID],ORDERS[Rating],"Null")</f>
        <v>4</v>
      </c>
      <c r="K276" s="3">
        <f>IF(FACT_ORDERS[[#This Row],[DeliveryDate]]-FACT_ORDERS[[#This Row],[OrderDate]]&lt;=1,1,0)</f>
        <v>0</v>
      </c>
      <c r="L276" s="73">
        <v>15</v>
      </c>
      <c r="M2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76" s="73">
        <f>(_xlfn.XLOOKUP(D276,DIM_PRODUCTS[ProductID],DIM_PRODUCTS[HandlingFee]))*FACT_ORDERS[[#This Row],[Quantity]] + FACT_ORDERS[[#This Row],[DeliveryFee]]</f>
        <v>29.1</v>
      </c>
      <c r="O276" s="73">
        <f>FACT_ORDERS[[#This Row],[TotalPricePerProduct]]-FACT_ORDERS[[#This Row],[DeliveryCost]]-FACT_ORDERS[[#This Row],[OperationsCost]]</f>
        <v>-3.8999999999999986</v>
      </c>
      <c r="P276" s="73">
        <v>18</v>
      </c>
    </row>
    <row r="277" spans="1:16" x14ac:dyDescent="0.3">
      <c r="A277" s="5">
        <v>276</v>
      </c>
      <c r="B277" s="19" t="s">
        <v>4406</v>
      </c>
      <c r="C277" s="3" t="s">
        <v>2430</v>
      </c>
      <c r="D277" s="3" t="s">
        <v>3265</v>
      </c>
      <c r="E277" s="5">
        <v>1</v>
      </c>
      <c r="F277" s="3" t="s">
        <v>1187</v>
      </c>
      <c r="G277" s="9">
        <v>45428</v>
      </c>
      <c r="H277" s="3" t="s">
        <v>2314</v>
      </c>
      <c r="I277" s="9">
        <v>45431</v>
      </c>
      <c r="J277" s="3">
        <f>_xlfn.XLOOKUP(B277,ORDERS[OrderID],ORDERS[Rating],"Null")</f>
        <v>5</v>
      </c>
      <c r="K277" s="3">
        <f>IF(FACT_ORDERS[[#This Row],[DeliveryDate]]-FACT_ORDERS[[#This Row],[OrderDate]]&lt;=1,1,0)</f>
        <v>0</v>
      </c>
      <c r="L277" s="73">
        <v>15</v>
      </c>
      <c r="M2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77" s="73">
        <f>(_xlfn.XLOOKUP(D277,DIM_PRODUCTS[ProductID],DIM_PRODUCTS[HandlingFee]))*FACT_ORDERS[[#This Row],[Quantity]] + FACT_ORDERS[[#This Row],[DeliveryFee]]</f>
        <v>24.65</v>
      </c>
      <c r="O277" s="73">
        <f>FACT_ORDERS[[#This Row],[TotalPricePerProduct]]-FACT_ORDERS[[#This Row],[DeliveryCost]]-FACT_ORDERS[[#This Row],[OperationsCost]]</f>
        <v>1.6499999999999986</v>
      </c>
      <c r="P277" s="73">
        <v>8</v>
      </c>
    </row>
    <row r="278" spans="1:16" x14ac:dyDescent="0.3">
      <c r="A278" s="5">
        <v>277</v>
      </c>
      <c r="B278" s="19" t="s">
        <v>4175</v>
      </c>
      <c r="C278" s="3" t="s">
        <v>2359</v>
      </c>
      <c r="D278" s="3" t="s">
        <v>3120</v>
      </c>
      <c r="E278" s="5">
        <v>8</v>
      </c>
      <c r="F278" s="3" t="s">
        <v>1528</v>
      </c>
      <c r="G278" s="9">
        <v>45238</v>
      </c>
      <c r="H278" s="3" t="s">
        <v>2163</v>
      </c>
      <c r="I278" s="9">
        <v>45241</v>
      </c>
      <c r="J278" s="3">
        <f>_xlfn.XLOOKUP(B278,ORDERS[OrderID],ORDERS[Rating],"Null")</f>
        <v>1</v>
      </c>
      <c r="K278" s="3">
        <f>IF(FACT_ORDERS[[#This Row],[DeliveryDate]]-FACT_ORDERS[[#This Row],[OrderDate]]&lt;=1,1,0)</f>
        <v>0</v>
      </c>
      <c r="L278" s="73">
        <v>10.90909090909091</v>
      </c>
      <c r="M2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7.2727272727272734</v>
      </c>
      <c r="N278" s="73">
        <f>(_xlfn.XLOOKUP(D278,DIM_PRODUCTS[ProductID],DIM_PRODUCTS[HandlingFee]))*FACT_ORDERS[[#This Row],[Quantity]] + FACT_ORDERS[[#This Row],[DeliveryFee]]</f>
        <v>60.109090909090909</v>
      </c>
      <c r="O278" s="73">
        <f>FACT_ORDERS[[#This Row],[TotalPricePerProduct]]-FACT_ORDERS[[#This Row],[DeliveryCost]]-FACT_ORDERS[[#This Row],[OperationsCost]]</f>
        <v>43.836363636363636</v>
      </c>
      <c r="P278" s="73">
        <v>9</v>
      </c>
    </row>
    <row r="279" spans="1:16" x14ac:dyDescent="0.3">
      <c r="A279" s="5">
        <v>278</v>
      </c>
      <c r="B279" s="19" t="s">
        <v>4176</v>
      </c>
      <c r="C279" s="3" t="s">
        <v>2359</v>
      </c>
      <c r="D279" s="3" t="s">
        <v>3120</v>
      </c>
      <c r="E279" s="5">
        <v>3</v>
      </c>
      <c r="F279" s="3" t="s">
        <v>1434</v>
      </c>
      <c r="G279" s="9">
        <v>45224</v>
      </c>
      <c r="H279" s="3" t="s">
        <v>2163</v>
      </c>
      <c r="I279" s="9">
        <v>45224</v>
      </c>
      <c r="J279" s="3">
        <f>_xlfn.XLOOKUP(B279,ORDERS[OrderID],ORDERS[Rating],"Null")</f>
        <v>5</v>
      </c>
      <c r="K279" s="3">
        <f>IF(FACT_ORDERS[[#This Row],[DeliveryDate]]-FACT_ORDERS[[#This Row],[OrderDate]]&lt;=1,1,0)</f>
        <v>1</v>
      </c>
      <c r="L279" s="73">
        <v>5</v>
      </c>
      <c r="M2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</v>
      </c>
      <c r="N279" s="73">
        <f>(_xlfn.XLOOKUP(D279,DIM_PRODUCTS[ProductID],DIM_PRODUCTS[HandlingFee]))*FACT_ORDERS[[#This Row],[Quantity]] + FACT_ORDERS[[#This Row],[DeliveryFee]]</f>
        <v>23.450000000000003</v>
      </c>
      <c r="O279" s="73">
        <f>FACT_ORDERS[[#This Row],[TotalPricePerProduct]]-FACT_ORDERS[[#This Row],[DeliveryCost]]-FACT_ORDERS[[#This Row],[OperationsCost]]</f>
        <v>10.450000000000003</v>
      </c>
      <c r="P279" s="73">
        <v>9</v>
      </c>
    </row>
    <row r="280" spans="1:16" x14ac:dyDescent="0.3">
      <c r="A280" s="5">
        <v>279</v>
      </c>
      <c r="B280" s="19" t="s">
        <v>4177</v>
      </c>
      <c r="C280" s="3" t="s">
        <v>2359</v>
      </c>
      <c r="D280" s="3" t="s">
        <v>3120</v>
      </c>
      <c r="E280" s="5">
        <v>1</v>
      </c>
      <c r="F280" s="3" t="s">
        <v>1485</v>
      </c>
      <c r="G280" s="9">
        <v>45200</v>
      </c>
      <c r="H280" s="3" t="s">
        <v>2163</v>
      </c>
      <c r="I280" s="9">
        <v>45201</v>
      </c>
      <c r="J280" s="3">
        <f>_xlfn.XLOOKUP(B280,ORDERS[OrderID],ORDERS[Rating],"Null")</f>
        <v>2</v>
      </c>
      <c r="K280" s="3">
        <f>IF(FACT_ORDERS[[#This Row],[DeliveryDate]]-FACT_ORDERS[[#This Row],[OrderDate]]&lt;=1,1,0)</f>
        <v>1</v>
      </c>
      <c r="L280" s="73">
        <v>2.1428571428571428</v>
      </c>
      <c r="M2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1.7142857142857142</v>
      </c>
      <c r="N280" s="73">
        <f>(_xlfn.XLOOKUP(D280,DIM_PRODUCTS[ProductID],DIM_PRODUCTS[HandlingFee]))*FACT_ORDERS[[#This Row],[Quantity]] + FACT_ORDERS[[#This Row],[DeliveryFee]]</f>
        <v>8.2928571428571427</v>
      </c>
      <c r="O280" s="73">
        <f>FACT_ORDERS[[#This Row],[TotalPricePerProduct]]-FACT_ORDERS[[#This Row],[DeliveryCost]]-FACT_ORDERS[[#This Row],[OperationsCost]]</f>
        <v>-4.4214285714285717</v>
      </c>
      <c r="P280" s="73">
        <v>11</v>
      </c>
    </row>
    <row r="281" spans="1:16" x14ac:dyDescent="0.3">
      <c r="A281" s="5">
        <v>280</v>
      </c>
      <c r="B281" s="19" t="s">
        <v>4178</v>
      </c>
      <c r="C281" s="3" t="s">
        <v>2359</v>
      </c>
      <c r="D281" s="3" t="s">
        <v>3120</v>
      </c>
      <c r="E281" s="5">
        <v>2</v>
      </c>
      <c r="F281" s="3" t="s">
        <v>1364</v>
      </c>
      <c r="G281" s="9">
        <v>45300</v>
      </c>
      <c r="H281" s="3" t="s">
        <v>2163</v>
      </c>
      <c r="I281" s="9">
        <v>45303</v>
      </c>
      <c r="J281" s="3">
        <f>_xlfn.XLOOKUP(B281,ORDERS[OrderID],ORDERS[Rating],"Null")</f>
        <v>5</v>
      </c>
      <c r="K281" s="3">
        <f>IF(FACT_ORDERS[[#This Row],[DeliveryDate]]-FACT_ORDERS[[#This Row],[OrderDate]]&lt;=1,1,0)</f>
        <v>0</v>
      </c>
      <c r="L281" s="73">
        <v>4.2857142857142856</v>
      </c>
      <c r="M2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3.4285714285714284</v>
      </c>
      <c r="N281" s="73">
        <f>(_xlfn.XLOOKUP(D281,DIM_PRODUCTS[ProductID],DIM_PRODUCTS[HandlingFee]))*FACT_ORDERS[[#This Row],[Quantity]] + FACT_ORDERS[[#This Row],[DeliveryFee]]</f>
        <v>16.585714285714285</v>
      </c>
      <c r="O281" s="73">
        <f>FACT_ORDERS[[#This Row],[TotalPricePerProduct]]-FACT_ORDERS[[#This Row],[DeliveryCost]]-FACT_ORDERS[[#This Row],[OperationsCost]]</f>
        <v>3.1571428571428566</v>
      </c>
      <c r="P281" s="73">
        <v>10</v>
      </c>
    </row>
    <row r="282" spans="1:16" x14ac:dyDescent="0.3">
      <c r="A282" s="5">
        <v>281</v>
      </c>
      <c r="B282" s="19" t="s">
        <v>4228</v>
      </c>
      <c r="C282" s="3" t="s">
        <v>2376</v>
      </c>
      <c r="D282" s="3" t="s">
        <v>3157</v>
      </c>
      <c r="E282" s="5">
        <v>11</v>
      </c>
      <c r="F282" s="3" t="s">
        <v>1219</v>
      </c>
      <c r="G282" s="9">
        <v>45296</v>
      </c>
      <c r="H282" s="3" t="s">
        <v>2229</v>
      </c>
      <c r="I282" s="9">
        <v>45297</v>
      </c>
      <c r="J282" s="3">
        <f>_xlfn.XLOOKUP(B282,ORDERS[OrderID],ORDERS[Rating],"Null")</f>
        <v>2</v>
      </c>
      <c r="K282" s="3">
        <f>IF(FACT_ORDERS[[#This Row],[DeliveryDate]]-FACT_ORDERS[[#This Row],[OrderDate]]&lt;=1,1,0)</f>
        <v>1</v>
      </c>
      <c r="L282" s="73">
        <v>15</v>
      </c>
      <c r="M2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82" s="73">
        <f>(_xlfn.XLOOKUP(D282,DIM_PRODUCTS[ProductID],DIM_PRODUCTS[HandlingFee]))*FACT_ORDERS[[#This Row],[Quantity]] + FACT_ORDERS[[#This Row],[DeliveryFee]]</f>
        <v>142.05000000000001</v>
      </c>
      <c r="O282" s="73">
        <f>FACT_ORDERS[[#This Row],[TotalPricePerProduct]]-FACT_ORDERS[[#This Row],[DeliveryCost]]-FACT_ORDERS[[#This Row],[OperationsCost]]</f>
        <v>115.05000000000001</v>
      </c>
      <c r="P282" s="73">
        <v>17</v>
      </c>
    </row>
    <row r="283" spans="1:16" x14ac:dyDescent="0.3">
      <c r="A283" s="5">
        <v>282</v>
      </c>
      <c r="B283" s="19" t="s">
        <v>4167</v>
      </c>
      <c r="C283" s="3" t="s">
        <v>2353</v>
      </c>
      <c r="D283" s="3" t="s">
        <v>3108</v>
      </c>
      <c r="E283" s="5">
        <v>10</v>
      </c>
      <c r="F283" s="3" t="s">
        <v>1577</v>
      </c>
      <c r="G283" s="9">
        <v>45378</v>
      </c>
      <c r="H283" s="3" t="s">
        <v>2160</v>
      </c>
      <c r="I283" s="9">
        <v>45381</v>
      </c>
      <c r="J283" s="3">
        <f>_xlfn.XLOOKUP(B283,ORDERS[OrderID],ORDERS[Rating],"Null")</f>
        <v>4</v>
      </c>
      <c r="K283" s="3">
        <f>IF(FACT_ORDERS[[#This Row],[DeliveryDate]]-FACT_ORDERS[[#This Row],[OrderDate]]&lt;=1,1,0)</f>
        <v>0</v>
      </c>
      <c r="L283" s="73">
        <v>15</v>
      </c>
      <c r="M2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83" s="73">
        <f>(_xlfn.XLOOKUP(D283,DIM_PRODUCTS[ProductID],DIM_PRODUCTS[HandlingFee]))*FACT_ORDERS[[#This Row],[Quantity]] + FACT_ORDERS[[#This Row],[DeliveryFee]]</f>
        <v>49</v>
      </c>
      <c r="O283" s="73">
        <f>FACT_ORDERS[[#This Row],[TotalPricePerProduct]]-FACT_ORDERS[[#This Row],[DeliveryCost]]-FACT_ORDERS[[#This Row],[OperationsCost]]</f>
        <v>35</v>
      </c>
      <c r="P283" s="73">
        <v>2</v>
      </c>
    </row>
    <row r="284" spans="1:16" x14ac:dyDescent="0.3">
      <c r="A284" s="5">
        <v>283</v>
      </c>
      <c r="B284" s="19" t="s">
        <v>4549</v>
      </c>
      <c r="C284" s="3" t="s">
        <v>2515</v>
      </c>
      <c r="D284" s="3" t="s">
        <v>3435</v>
      </c>
      <c r="E284" s="5">
        <v>6</v>
      </c>
      <c r="F284" s="3" t="s">
        <v>1320</v>
      </c>
      <c r="G284" s="9">
        <v>45488</v>
      </c>
      <c r="H284" s="3" t="s">
        <v>2314</v>
      </c>
      <c r="I284" s="9">
        <v>45488</v>
      </c>
      <c r="J284" s="3">
        <f>_xlfn.XLOOKUP(B284,ORDERS[OrderID],ORDERS[Rating],"Null")</f>
        <v>4</v>
      </c>
      <c r="K284" s="3">
        <f>IF(FACT_ORDERS[[#This Row],[DeliveryDate]]-FACT_ORDERS[[#This Row],[OrderDate]]&lt;=1,1,0)</f>
        <v>1</v>
      </c>
      <c r="L284" s="73">
        <v>15</v>
      </c>
      <c r="M2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84" s="73">
        <f>(_xlfn.XLOOKUP(D284,DIM_PRODUCTS[ProductID],DIM_PRODUCTS[HandlingFee]))*FACT_ORDERS[[#This Row],[Quantity]] + FACT_ORDERS[[#This Row],[DeliveryFee]]</f>
        <v>71.400000000000006</v>
      </c>
      <c r="O284" s="73">
        <f>FACT_ORDERS[[#This Row],[TotalPricePerProduct]]-FACT_ORDERS[[#This Row],[DeliveryCost]]-FACT_ORDERS[[#This Row],[OperationsCost]]</f>
        <v>40.400000000000006</v>
      </c>
      <c r="P284" s="73">
        <v>19</v>
      </c>
    </row>
    <row r="285" spans="1:16" x14ac:dyDescent="0.3">
      <c r="A285" s="5">
        <v>284</v>
      </c>
      <c r="B285" s="19" t="s">
        <v>4550</v>
      </c>
      <c r="C285" s="3" t="s">
        <v>2515</v>
      </c>
      <c r="D285" s="3" t="s">
        <v>3435</v>
      </c>
      <c r="E285" s="5">
        <v>2</v>
      </c>
      <c r="F285" s="3" t="s">
        <v>1215</v>
      </c>
      <c r="G285" s="9">
        <v>45179</v>
      </c>
      <c r="H285" s="3" t="s">
        <v>2314</v>
      </c>
      <c r="I285" s="9">
        <v>45179</v>
      </c>
      <c r="J285" s="3">
        <f>_xlfn.XLOOKUP(B285,ORDERS[OrderID],ORDERS[Rating],"Null")</f>
        <v>2</v>
      </c>
      <c r="K285" s="3">
        <f>IF(FACT_ORDERS[[#This Row],[DeliveryDate]]-FACT_ORDERS[[#This Row],[OrderDate]]&lt;=1,1,0)</f>
        <v>1</v>
      </c>
      <c r="L285" s="73">
        <v>15</v>
      </c>
      <c r="M2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85" s="73">
        <f>(_xlfn.XLOOKUP(D285,DIM_PRODUCTS[ProductID],DIM_PRODUCTS[HandlingFee]))*FACT_ORDERS[[#This Row],[Quantity]] + FACT_ORDERS[[#This Row],[DeliveryFee]]</f>
        <v>33.799999999999997</v>
      </c>
      <c r="O285" s="73">
        <f>FACT_ORDERS[[#This Row],[TotalPricePerProduct]]-FACT_ORDERS[[#This Row],[DeliveryCost]]-FACT_ORDERS[[#This Row],[OperationsCost]]</f>
        <v>6.7999999999999972</v>
      </c>
      <c r="P285" s="73">
        <v>12</v>
      </c>
    </row>
    <row r="286" spans="1:16" x14ac:dyDescent="0.3">
      <c r="A286" s="5">
        <v>285</v>
      </c>
      <c r="B286" s="19" t="s">
        <v>4551</v>
      </c>
      <c r="C286" s="3" t="s">
        <v>2515</v>
      </c>
      <c r="D286" s="3" t="s">
        <v>3435</v>
      </c>
      <c r="E286" s="5">
        <v>4</v>
      </c>
      <c r="F286" s="3" t="s">
        <v>1244</v>
      </c>
      <c r="G286" s="9">
        <v>45376</v>
      </c>
      <c r="H286" s="3" t="s">
        <v>2314</v>
      </c>
      <c r="I286" s="9">
        <v>45376</v>
      </c>
      <c r="J286" s="3">
        <f>_xlfn.XLOOKUP(B286,ORDERS[OrderID],ORDERS[Rating],"Null")</f>
        <v>5</v>
      </c>
      <c r="K286" s="3">
        <f>IF(FACT_ORDERS[[#This Row],[DeliveryDate]]-FACT_ORDERS[[#This Row],[OrderDate]]&lt;=1,1,0)</f>
        <v>1</v>
      </c>
      <c r="L286" s="73">
        <v>15</v>
      </c>
      <c r="M2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86" s="73">
        <f>(_xlfn.XLOOKUP(D286,DIM_PRODUCTS[ProductID],DIM_PRODUCTS[HandlingFee]))*FACT_ORDERS[[#This Row],[Quantity]] + FACT_ORDERS[[#This Row],[DeliveryFee]]</f>
        <v>52.6</v>
      </c>
      <c r="O286" s="73">
        <f>FACT_ORDERS[[#This Row],[TotalPricePerProduct]]-FACT_ORDERS[[#This Row],[DeliveryCost]]-FACT_ORDERS[[#This Row],[OperationsCost]]</f>
        <v>18.600000000000001</v>
      </c>
      <c r="P286" s="73">
        <v>19</v>
      </c>
    </row>
    <row r="287" spans="1:16" x14ac:dyDescent="0.3">
      <c r="A287" s="5">
        <v>286</v>
      </c>
      <c r="B287" s="19" t="s">
        <v>4450</v>
      </c>
      <c r="C287" s="3" t="s">
        <v>2464</v>
      </c>
      <c r="D287" s="3" t="s">
        <v>3333</v>
      </c>
      <c r="E287" s="5">
        <v>9</v>
      </c>
      <c r="F287" s="3" t="s">
        <v>1582</v>
      </c>
      <c r="G287" s="9">
        <v>45376</v>
      </c>
      <c r="H287" s="3" t="s">
        <v>2229</v>
      </c>
      <c r="I287" s="9">
        <v>45379</v>
      </c>
      <c r="J287" s="3">
        <f>_xlfn.XLOOKUP(B287,ORDERS[OrderID],ORDERS[Rating],"Null")</f>
        <v>5</v>
      </c>
      <c r="K287" s="3">
        <f>IF(FACT_ORDERS[[#This Row],[DeliveryDate]]-FACT_ORDERS[[#This Row],[OrderDate]]&lt;=1,1,0)</f>
        <v>0</v>
      </c>
      <c r="L287" s="73">
        <v>15</v>
      </c>
      <c r="M2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87" s="73">
        <f>(_xlfn.XLOOKUP(D287,DIM_PRODUCTS[ProductID],DIM_PRODUCTS[HandlingFee]))*FACT_ORDERS[[#This Row],[Quantity]] + FACT_ORDERS[[#This Row],[DeliveryFee]]</f>
        <v>88.053000000000011</v>
      </c>
      <c r="O287" s="73">
        <f>FACT_ORDERS[[#This Row],[TotalPricePerProduct]]-FACT_ORDERS[[#This Row],[DeliveryCost]]-FACT_ORDERS[[#This Row],[OperationsCost]]</f>
        <v>59.053000000000011</v>
      </c>
      <c r="P287" s="73">
        <v>17</v>
      </c>
    </row>
    <row r="288" spans="1:16" x14ac:dyDescent="0.3">
      <c r="A288" s="5">
        <v>287</v>
      </c>
      <c r="B288" s="19" t="s">
        <v>4420</v>
      </c>
      <c r="C288" s="3" t="s">
        <v>2443</v>
      </c>
      <c r="D288" s="3" t="s">
        <v>3291</v>
      </c>
      <c r="E288" s="5">
        <v>4</v>
      </c>
      <c r="F288" s="3" t="s">
        <v>1490</v>
      </c>
      <c r="G288" s="9">
        <v>45166</v>
      </c>
      <c r="H288" s="3" t="s">
        <v>2314</v>
      </c>
      <c r="I288" s="9">
        <v>45167</v>
      </c>
      <c r="J288" s="3">
        <f>_xlfn.XLOOKUP(B288,ORDERS[OrderID],ORDERS[Rating],"Null")</f>
        <v>5</v>
      </c>
      <c r="K288" s="3">
        <f>IF(FACT_ORDERS[[#This Row],[DeliveryDate]]-FACT_ORDERS[[#This Row],[OrderDate]]&lt;=1,1,0)</f>
        <v>1</v>
      </c>
      <c r="L288" s="73">
        <v>15</v>
      </c>
      <c r="M2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88" s="73">
        <f>(_xlfn.XLOOKUP(D288,DIM_PRODUCTS[ProductID],DIM_PRODUCTS[HandlingFee]))*FACT_ORDERS[[#This Row],[Quantity]] + FACT_ORDERS[[#This Row],[DeliveryFee]]</f>
        <v>24.200000000000003</v>
      </c>
      <c r="O288" s="73">
        <f>FACT_ORDERS[[#This Row],[TotalPricePerProduct]]-FACT_ORDERS[[#This Row],[DeliveryCost]]-FACT_ORDERS[[#This Row],[OperationsCost]]</f>
        <v>-2.7999999999999972</v>
      </c>
      <c r="P288" s="73">
        <v>12</v>
      </c>
    </row>
    <row r="289" spans="1:16" x14ac:dyDescent="0.3">
      <c r="A289" s="5">
        <v>288</v>
      </c>
      <c r="B289" s="19" t="s">
        <v>4400</v>
      </c>
      <c r="C289" s="3" t="s">
        <v>2424</v>
      </c>
      <c r="D289" s="3" t="s">
        <v>3253</v>
      </c>
      <c r="E289" s="5">
        <v>8</v>
      </c>
      <c r="F289" s="3" t="s">
        <v>1323</v>
      </c>
      <c r="G289" s="9">
        <v>45458</v>
      </c>
      <c r="H289" s="3" t="s">
        <v>2218</v>
      </c>
      <c r="I289" s="9">
        <v>45461</v>
      </c>
      <c r="J289" s="3">
        <f>_xlfn.XLOOKUP(B289,ORDERS[OrderID],ORDERS[Rating],"Null")</f>
        <v>3</v>
      </c>
      <c r="K289" s="3">
        <f>IF(FACT_ORDERS[[#This Row],[DeliveryDate]]-FACT_ORDERS[[#This Row],[OrderDate]]&lt;=1,1,0)</f>
        <v>0</v>
      </c>
      <c r="L289" s="73">
        <v>15</v>
      </c>
      <c r="M2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89" s="73">
        <f>(_xlfn.XLOOKUP(D289,DIM_PRODUCTS[ProductID],DIM_PRODUCTS[HandlingFee]))*FACT_ORDERS[[#This Row],[Quantity]] + FACT_ORDERS[[#This Row],[DeliveryFee]]</f>
        <v>118.60000000000001</v>
      </c>
      <c r="O289" s="73">
        <f>FACT_ORDERS[[#This Row],[TotalPricePerProduct]]-FACT_ORDERS[[#This Row],[DeliveryCost]]-FACT_ORDERS[[#This Row],[OperationsCost]]</f>
        <v>93.600000000000009</v>
      </c>
      <c r="P289" s="73">
        <v>13</v>
      </c>
    </row>
    <row r="290" spans="1:16" x14ac:dyDescent="0.3">
      <c r="A290" s="5">
        <v>289</v>
      </c>
      <c r="B290" s="19" t="s">
        <v>4401</v>
      </c>
      <c r="C290" s="3" t="s">
        <v>2424</v>
      </c>
      <c r="D290" s="3" t="s">
        <v>3253</v>
      </c>
      <c r="E290" s="5">
        <v>8</v>
      </c>
      <c r="F290" s="3" t="s">
        <v>1405</v>
      </c>
      <c r="G290" s="9">
        <v>45422</v>
      </c>
      <c r="H290" s="3" t="s">
        <v>2218</v>
      </c>
      <c r="I290" s="9">
        <v>45423</v>
      </c>
      <c r="J290" s="3">
        <f>_xlfn.XLOOKUP(B290,ORDERS[OrderID],ORDERS[Rating],"Null")</f>
        <v>3</v>
      </c>
      <c r="K290" s="3">
        <f>IF(FACT_ORDERS[[#This Row],[DeliveryDate]]-FACT_ORDERS[[#This Row],[OrderDate]]&lt;=1,1,0)</f>
        <v>1</v>
      </c>
      <c r="L290" s="73">
        <v>15</v>
      </c>
      <c r="M2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90" s="73">
        <f>(_xlfn.XLOOKUP(D290,DIM_PRODUCTS[ProductID],DIM_PRODUCTS[HandlingFee]))*FACT_ORDERS[[#This Row],[Quantity]] + FACT_ORDERS[[#This Row],[DeliveryFee]]</f>
        <v>118.60000000000001</v>
      </c>
      <c r="O290" s="73">
        <f>FACT_ORDERS[[#This Row],[TotalPricePerProduct]]-FACT_ORDERS[[#This Row],[DeliveryCost]]-FACT_ORDERS[[#This Row],[OperationsCost]]</f>
        <v>87.600000000000009</v>
      </c>
      <c r="P290" s="73">
        <v>19</v>
      </c>
    </row>
    <row r="291" spans="1:16" x14ac:dyDescent="0.3">
      <c r="A291" s="5">
        <v>290</v>
      </c>
      <c r="B291" s="19" t="s">
        <v>4256</v>
      </c>
      <c r="C291" s="3" t="s">
        <v>2396</v>
      </c>
      <c r="D291" s="3" t="s">
        <v>3197</v>
      </c>
      <c r="E291" s="5">
        <v>7</v>
      </c>
      <c r="F291" s="3" t="s">
        <v>1463</v>
      </c>
      <c r="G291" s="9">
        <v>45430</v>
      </c>
      <c r="H291" s="3" t="s">
        <v>2200</v>
      </c>
      <c r="I291" s="9">
        <v>45431</v>
      </c>
      <c r="J291" s="3">
        <f>_xlfn.XLOOKUP(B291,ORDERS[OrderID],ORDERS[Rating],"Null")</f>
        <v>5</v>
      </c>
      <c r="K291" s="3">
        <f>IF(FACT_ORDERS[[#This Row],[DeliveryDate]]-FACT_ORDERS[[#This Row],[OrderDate]]&lt;=1,1,0)</f>
        <v>1</v>
      </c>
      <c r="L291" s="73">
        <v>15</v>
      </c>
      <c r="M2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91" s="73">
        <f>(_xlfn.XLOOKUP(D291,DIM_PRODUCTS[ProductID],DIM_PRODUCTS[HandlingFee]))*FACT_ORDERS[[#This Row],[Quantity]] + FACT_ORDERS[[#This Row],[DeliveryFee]]</f>
        <v>64.350000000000009</v>
      </c>
      <c r="O291" s="73">
        <f>FACT_ORDERS[[#This Row],[TotalPricePerProduct]]-FACT_ORDERS[[#This Row],[DeliveryCost]]-FACT_ORDERS[[#This Row],[OperationsCost]]</f>
        <v>34.350000000000009</v>
      </c>
      <c r="P291" s="73">
        <v>18</v>
      </c>
    </row>
    <row r="292" spans="1:16" x14ac:dyDescent="0.3">
      <c r="A292" s="5">
        <v>291</v>
      </c>
      <c r="B292" s="19" t="s">
        <v>4411</v>
      </c>
      <c r="C292" s="3" t="s">
        <v>2435</v>
      </c>
      <c r="D292" s="3" t="s">
        <v>3275</v>
      </c>
      <c r="E292" s="5">
        <v>11</v>
      </c>
      <c r="F292" s="3" t="s">
        <v>1225</v>
      </c>
      <c r="G292" s="9">
        <v>45429</v>
      </c>
      <c r="H292" s="3" t="s">
        <v>2229</v>
      </c>
      <c r="I292" s="9">
        <v>45430</v>
      </c>
      <c r="J292" s="3">
        <f>_xlfn.XLOOKUP(B292,ORDERS[OrderID],ORDERS[Rating],"Null")</f>
        <v>3</v>
      </c>
      <c r="K292" s="3">
        <f>IF(FACT_ORDERS[[#This Row],[DeliveryDate]]-FACT_ORDERS[[#This Row],[OrderDate]]&lt;=1,1,0)</f>
        <v>1</v>
      </c>
      <c r="L292" s="73">
        <v>15</v>
      </c>
      <c r="M2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292" s="73">
        <f>(_xlfn.XLOOKUP(D292,DIM_PRODUCTS[ProductID],DIM_PRODUCTS[HandlingFee]))*FACT_ORDERS[[#This Row],[Quantity]] + FACT_ORDERS[[#This Row],[DeliveryFee]]</f>
        <v>108.5</v>
      </c>
      <c r="O292" s="73">
        <f>FACT_ORDERS[[#This Row],[TotalPricePerProduct]]-FACT_ORDERS[[#This Row],[DeliveryCost]]-FACT_ORDERS[[#This Row],[OperationsCost]]</f>
        <v>81.5</v>
      </c>
      <c r="P292" s="73">
        <v>17</v>
      </c>
    </row>
    <row r="293" spans="1:16" x14ac:dyDescent="0.3">
      <c r="A293" s="5">
        <v>292</v>
      </c>
      <c r="B293" s="19" t="s">
        <v>4425</v>
      </c>
      <c r="C293" s="3" t="s">
        <v>2448</v>
      </c>
      <c r="D293" s="3" t="s">
        <v>3301</v>
      </c>
      <c r="E293" s="5">
        <v>6</v>
      </c>
      <c r="F293" s="3" t="s">
        <v>1331</v>
      </c>
      <c r="G293" s="9">
        <v>45312</v>
      </c>
      <c r="H293" s="3" t="s">
        <v>2193</v>
      </c>
      <c r="I293" s="9">
        <v>45312</v>
      </c>
      <c r="J293" s="3">
        <f>_xlfn.XLOOKUP(B293,ORDERS[OrderID],ORDERS[Rating],"Null")</f>
        <v>5</v>
      </c>
      <c r="K293" s="3">
        <f>IF(FACT_ORDERS[[#This Row],[DeliveryDate]]-FACT_ORDERS[[#This Row],[OrderDate]]&lt;=1,1,0)</f>
        <v>1</v>
      </c>
      <c r="L293" s="73">
        <v>15</v>
      </c>
      <c r="M2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93" s="73">
        <f>(_xlfn.XLOOKUP(D293,DIM_PRODUCTS[ProductID],DIM_PRODUCTS[HandlingFee]))*FACT_ORDERS[[#This Row],[Quantity]] + FACT_ORDERS[[#This Row],[DeliveryFee]]</f>
        <v>104.90700000000001</v>
      </c>
      <c r="O293" s="73">
        <f>FACT_ORDERS[[#This Row],[TotalPricePerProduct]]-FACT_ORDERS[[#This Row],[DeliveryCost]]-FACT_ORDERS[[#This Row],[OperationsCost]]</f>
        <v>82.907000000000011</v>
      </c>
      <c r="P293" s="73">
        <v>10</v>
      </c>
    </row>
    <row r="294" spans="1:16" x14ac:dyDescent="0.3">
      <c r="A294" s="5">
        <v>293</v>
      </c>
      <c r="B294" s="19" t="s">
        <v>4234</v>
      </c>
      <c r="C294" s="3" t="s">
        <v>2380</v>
      </c>
      <c r="D294" s="3" t="s">
        <v>3165</v>
      </c>
      <c r="E294" s="5">
        <v>10</v>
      </c>
      <c r="F294" s="3" t="s">
        <v>1361</v>
      </c>
      <c r="G294" s="9">
        <v>45374</v>
      </c>
      <c r="H294" s="3" t="s">
        <v>2184</v>
      </c>
      <c r="I294" s="9">
        <v>45375</v>
      </c>
      <c r="J294" s="3">
        <f>_xlfn.XLOOKUP(B294,ORDERS[OrderID],ORDERS[Rating],"Null")</f>
        <v>5</v>
      </c>
      <c r="K294" s="3">
        <f>IF(FACT_ORDERS[[#This Row],[DeliveryDate]]-FACT_ORDERS[[#This Row],[OrderDate]]&lt;=1,1,0)</f>
        <v>1</v>
      </c>
      <c r="L294" s="73">
        <v>15</v>
      </c>
      <c r="M2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94" s="73">
        <f>(_xlfn.XLOOKUP(D294,DIM_PRODUCTS[ProductID],DIM_PRODUCTS[HandlingFee]))*FACT_ORDERS[[#This Row],[Quantity]] + FACT_ORDERS[[#This Row],[DeliveryFee]]</f>
        <v>80</v>
      </c>
      <c r="O294" s="73">
        <f>FACT_ORDERS[[#This Row],[TotalPricePerProduct]]-FACT_ORDERS[[#This Row],[DeliveryCost]]-FACT_ORDERS[[#This Row],[OperationsCost]]</f>
        <v>53</v>
      </c>
      <c r="P294" s="73">
        <v>15</v>
      </c>
    </row>
    <row r="295" spans="1:16" x14ac:dyDescent="0.3">
      <c r="A295" s="5">
        <v>294</v>
      </c>
      <c r="B295" s="19" t="s">
        <v>4262</v>
      </c>
      <c r="C295" s="3" t="s">
        <v>2399</v>
      </c>
      <c r="D295" s="3" t="s">
        <v>3203</v>
      </c>
      <c r="E295" s="5">
        <v>5</v>
      </c>
      <c r="F295" s="3" t="s">
        <v>1597</v>
      </c>
      <c r="G295" s="9">
        <v>45340</v>
      </c>
      <c r="H295" s="3" t="s">
        <v>2193</v>
      </c>
      <c r="I295" s="9">
        <v>45343</v>
      </c>
      <c r="J295" s="3">
        <f>_xlfn.XLOOKUP(B295,ORDERS[OrderID],ORDERS[Rating],"Null")</f>
        <v>4</v>
      </c>
      <c r="K295" s="3">
        <f>IF(FACT_ORDERS[[#This Row],[DeliveryDate]]-FACT_ORDERS[[#This Row],[OrderDate]]&lt;=1,1,0)</f>
        <v>0</v>
      </c>
      <c r="L295" s="73">
        <v>15</v>
      </c>
      <c r="M2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95" s="73">
        <f>(_xlfn.XLOOKUP(D295,DIM_PRODUCTS[ProductID],DIM_PRODUCTS[HandlingFee]))*FACT_ORDERS[[#This Row],[Quantity]] + FACT_ORDERS[[#This Row],[DeliveryFee]]</f>
        <v>83.25</v>
      </c>
      <c r="O295" s="73">
        <f>FACT_ORDERS[[#This Row],[TotalPricePerProduct]]-FACT_ORDERS[[#This Row],[DeliveryCost]]-FACT_ORDERS[[#This Row],[OperationsCost]]</f>
        <v>60.25</v>
      </c>
      <c r="P295" s="73">
        <v>11</v>
      </c>
    </row>
    <row r="296" spans="1:16" x14ac:dyDescent="0.3">
      <c r="A296" s="5">
        <v>295</v>
      </c>
      <c r="B296" s="19" t="s">
        <v>4418</v>
      </c>
      <c r="C296" s="3" t="s">
        <v>2442</v>
      </c>
      <c r="D296" s="3" t="s">
        <v>3289</v>
      </c>
      <c r="E296" s="5">
        <v>4</v>
      </c>
      <c r="F296" s="3" t="s">
        <v>1548</v>
      </c>
      <c r="G296" s="9">
        <v>45210</v>
      </c>
      <c r="H296" s="3" t="s">
        <v>2282</v>
      </c>
      <c r="I296" s="9">
        <v>45210</v>
      </c>
      <c r="J296" s="3">
        <f>_xlfn.XLOOKUP(B296,ORDERS[OrderID],ORDERS[Rating],"Null")</f>
        <v>4</v>
      </c>
      <c r="K296" s="3">
        <f>IF(FACT_ORDERS[[#This Row],[DeliveryDate]]-FACT_ORDERS[[#This Row],[OrderDate]]&lt;=1,1,0)</f>
        <v>1</v>
      </c>
      <c r="L296" s="73">
        <v>15</v>
      </c>
      <c r="M2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96" s="73">
        <f>(_xlfn.XLOOKUP(D296,DIM_PRODUCTS[ProductID],DIM_PRODUCTS[HandlingFee]))*FACT_ORDERS[[#This Row],[Quantity]] + FACT_ORDERS[[#This Row],[DeliveryFee]]</f>
        <v>41</v>
      </c>
      <c r="O296" s="73">
        <f>FACT_ORDERS[[#This Row],[TotalPricePerProduct]]-FACT_ORDERS[[#This Row],[DeliveryCost]]-FACT_ORDERS[[#This Row],[OperationsCost]]</f>
        <v>22</v>
      </c>
      <c r="P296" s="73">
        <v>4</v>
      </c>
    </row>
    <row r="297" spans="1:16" x14ac:dyDescent="0.3">
      <c r="A297" s="5">
        <v>296</v>
      </c>
      <c r="B297" s="19" t="s">
        <v>4419</v>
      </c>
      <c r="C297" s="3" t="s">
        <v>2442</v>
      </c>
      <c r="D297" s="3" t="s">
        <v>3289</v>
      </c>
      <c r="E297" s="5">
        <v>8</v>
      </c>
      <c r="F297" s="3" t="s">
        <v>1250</v>
      </c>
      <c r="G297" s="9">
        <v>45154</v>
      </c>
      <c r="H297" s="3" t="s">
        <v>2282</v>
      </c>
      <c r="I297" s="9">
        <v>45154</v>
      </c>
      <c r="J297" s="3">
        <f>_xlfn.XLOOKUP(B297,ORDERS[OrderID],ORDERS[Rating],"Null")</f>
        <v>5</v>
      </c>
      <c r="K297" s="3">
        <f>IF(FACT_ORDERS[[#This Row],[DeliveryDate]]-FACT_ORDERS[[#This Row],[OrderDate]]&lt;=1,1,0)</f>
        <v>1</v>
      </c>
      <c r="L297" s="73">
        <v>15</v>
      </c>
      <c r="M2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97" s="73">
        <f>(_xlfn.XLOOKUP(D297,DIM_PRODUCTS[ProductID],DIM_PRODUCTS[HandlingFee]))*FACT_ORDERS[[#This Row],[Quantity]] + FACT_ORDERS[[#This Row],[DeliveryFee]]</f>
        <v>67</v>
      </c>
      <c r="O297" s="73">
        <f>FACT_ORDERS[[#This Row],[TotalPricePerProduct]]-FACT_ORDERS[[#This Row],[DeliveryCost]]-FACT_ORDERS[[#This Row],[OperationsCost]]</f>
        <v>36</v>
      </c>
      <c r="P297" s="73">
        <v>19</v>
      </c>
    </row>
    <row r="298" spans="1:16" x14ac:dyDescent="0.3">
      <c r="A298" s="5">
        <v>297</v>
      </c>
      <c r="B298" s="19" t="s">
        <v>4531</v>
      </c>
      <c r="C298" s="3" t="s">
        <v>2505</v>
      </c>
      <c r="D298" s="3" t="s">
        <v>3415</v>
      </c>
      <c r="E298" s="5">
        <v>3</v>
      </c>
      <c r="F298" s="3" t="s">
        <v>1226</v>
      </c>
      <c r="G298" s="9">
        <v>45274</v>
      </c>
      <c r="H298" s="3" t="s">
        <v>2224</v>
      </c>
      <c r="I298" s="9">
        <v>45277</v>
      </c>
      <c r="J298" s="3">
        <f>_xlfn.XLOOKUP(B298,ORDERS[OrderID],ORDERS[Rating],"Null")</f>
        <v>2</v>
      </c>
      <c r="K298" s="3">
        <f>IF(FACT_ORDERS[[#This Row],[DeliveryDate]]-FACT_ORDERS[[#This Row],[OrderDate]]&lt;=1,1,0)</f>
        <v>0</v>
      </c>
      <c r="L298" s="73">
        <v>15</v>
      </c>
      <c r="M2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298" s="73">
        <f>(_xlfn.XLOOKUP(D298,DIM_PRODUCTS[ProductID],DIM_PRODUCTS[HandlingFee]))*FACT_ORDERS[[#This Row],[Quantity]] + FACT_ORDERS[[#This Row],[DeliveryFee]]</f>
        <v>21.3</v>
      </c>
      <c r="O298" s="73">
        <f>FACT_ORDERS[[#This Row],[TotalPricePerProduct]]-FACT_ORDERS[[#This Row],[DeliveryCost]]-FACT_ORDERS[[#This Row],[OperationsCost]]</f>
        <v>-9.6999999999999993</v>
      </c>
      <c r="P298" s="73">
        <v>16</v>
      </c>
    </row>
    <row r="299" spans="1:16" x14ac:dyDescent="0.3">
      <c r="A299" s="5">
        <v>298</v>
      </c>
      <c r="B299" s="19" t="s">
        <v>4532</v>
      </c>
      <c r="C299" s="3" t="s">
        <v>2505</v>
      </c>
      <c r="D299" s="3" t="s">
        <v>3415</v>
      </c>
      <c r="E299" s="5">
        <v>7</v>
      </c>
      <c r="F299" s="3" t="s">
        <v>1368</v>
      </c>
      <c r="G299" s="9">
        <v>45237</v>
      </c>
      <c r="H299" s="3" t="s">
        <v>2224</v>
      </c>
      <c r="I299" s="9">
        <v>45240</v>
      </c>
      <c r="J299" s="3">
        <f>_xlfn.XLOOKUP(B299,ORDERS[OrderID],ORDERS[Rating],"Null")</f>
        <v>4</v>
      </c>
      <c r="K299" s="3">
        <f>IF(FACT_ORDERS[[#This Row],[DeliveryDate]]-FACT_ORDERS[[#This Row],[OrderDate]]&lt;=1,1,0)</f>
        <v>0</v>
      </c>
      <c r="L299" s="73">
        <v>15</v>
      </c>
      <c r="M2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299" s="73">
        <f>(_xlfn.XLOOKUP(D299,DIM_PRODUCTS[ProductID],DIM_PRODUCTS[HandlingFee]))*FACT_ORDERS[[#This Row],[Quantity]] + FACT_ORDERS[[#This Row],[DeliveryFee]]</f>
        <v>29.700000000000003</v>
      </c>
      <c r="O299" s="73">
        <f>FACT_ORDERS[[#This Row],[TotalPricePerProduct]]-FACT_ORDERS[[#This Row],[DeliveryCost]]-FACT_ORDERS[[#This Row],[OperationsCost]]</f>
        <v>7.7000000000000028</v>
      </c>
      <c r="P299" s="73">
        <v>10</v>
      </c>
    </row>
    <row r="300" spans="1:16" x14ac:dyDescent="0.3">
      <c r="A300" s="5">
        <v>299</v>
      </c>
      <c r="B300" s="19" t="s">
        <v>4533</v>
      </c>
      <c r="C300" s="3" t="s">
        <v>2505</v>
      </c>
      <c r="D300" s="3" t="s">
        <v>3415</v>
      </c>
      <c r="E300" s="5">
        <v>1</v>
      </c>
      <c r="F300" s="3" t="s">
        <v>1231</v>
      </c>
      <c r="G300" s="9">
        <v>45325</v>
      </c>
      <c r="H300" s="3" t="s">
        <v>2224</v>
      </c>
      <c r="I300" s="9">
        <v>45329</v>
      </c>
      <c r="J300" s="3">
        <f>_xlfn.XLOOKUP(B300,ORDERS[OrderID],ORDERS[Rating],"Null")</f>
        <v>4</v>
      </c>
      <c r="K300" s="3">
        <f>IF(FACT_ORDERS[[#This Row],[DeliveryDate]]-FACT_ORDERS[[#This Row],[OrderDate]]&lt;=1,1,0)</f>
        <v>0</v>
      </c>
      <c r="L300" s="73">
        <v>15</v>
      </c>
      <c r="M3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00" s="73">
        <f>(_xlfn.XLOOKUP(D300,DIM_PRODUCTS[ProductID],DIM_PRODUCTS[HandlingFee]))*FACT_ORDERS[[#This Row],[Quantity]] + FACT_ORDERS[[#This Row],[DeliveryFee]]</f>
        <v>17.100000000000001</v>
      </c>
      <c r="O300" s="73">
        <f>FACT_ORDERS[[#This Row],[TotalPricePerProduct]]-FACT_ORDERS[[#This Row],[DeliveryCost]]-FACT_ORDERS[[#This Row],[OperationsCost]]</f>
        <v>-16.899999999999999</v>
      </c>
      <c r="P300" s="73">
        <v>19</v>
      </c>
    </row>
    <row r="301" spans="1:16" x14ac:dyDescent="0.3">
      <c r="A301" s="5">
        <v>300</v>
      </c>
      <c r="B301" s="19" t="s">
        <v>4415</v>
      </c>
      <c r="C301" s="3" t="s">
        <v>2439</v>
      </c>
      <c r="D301" s="3" t="s">
        <v>3283</v>
      </c>
      <c r="E301" s="5">
        <v>2</v>
      </c>
      <c r="F301" s="3" t="s">
        <v>1210</v>
      </c>
      <c r="G301" s="9">
        <v>45254</v>
      </c>
      <c r="H301" s="3" t="s">
        <v>2243</v>
      </c>
      <c r="I301" s="9">
        <v>45254</v>
      </c>
      <c r="J301" s="3">
        <f>_xlfn.XLOOKUP(B301,ORDERS[OrderID],ORDERS[Rating],"Null")</f>
        <v>1</v>
      </c>
      <c r="K301" s="3">
        <f>IF(FACT_ORDERS[[#This Row],[DeliveryDate]]-FACT_ORDERS[[#This Row],[OrderDate]]&lt;=1,1,0)</f>
        <v>1</v>
      </c>
      <c r="L301" s="73">
        <v>15</v>
      </c>
      <c r="M3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01" s="73">
        <f>(_xlfn.XLOOKUP(D301,DIM_PRODUCTS[ProductID],DIM_PRODUCTS[HandlingFee]))*FACT_ORDERS[[#This Row],[Quantity]] + FACT_ORDERS[[#This Row],[DeliveryFee]]</f>
        <v>41.2</v>
      </c>
      <c r="O301" s="73">
        <f>FACT_ORDERS[[#This Row],[TotalPricePerProduct]]-FACT_ORDERS[[#This Row],[DeliveryCost]]-FACT_ORDERS[[#This Row],[OperationsCost]]</f>
        <v>15.200000000000003</v>
      </c>
      <c r="P301" s="73">
        <v>11</v>
      </c>
    </row>
    <row r="302" spans="1:16" x14ac:dyDescent="0.3">
      <c r="A302" s="5">
        <v>301</v>
      </c>
      <c r="B302" s="19" t="s">
        <v>4478</v>
      </c>
      <c r="C302" s="3" t="s">
        <v>2475</v>
      </c>
      <c r="D302" s="3" t="s">
        <v>3355</v>
      </c>
      <c r="E302" s="5">
        <v>9</v>
      </c>
      <c r="F302" s="3" t="s">
        <v>1453</v>
      </c>
      <c r="G302" s="9">
        <v>45214</v>
      </c>
      <c r="H302" s="3" t="s">
        <v>2223</v>
      </c>
      <c r="I302" s="9">
        <v>45214</v>
      </c>
      <c r="J302" s="3">
        <f>_xlfn.XLOOKUP(B302,ORDERS[OrderID],ORDERS[Rating],"Null")</f>
        <v>3</v>
      </c>
      <c r="K302" s="3">
        <f>IF(FACT_ORDERS[[#This Row],[DeliveryDate]]-FACT_ORDERS[[#This Row],[OrderDate]]&lt;=1,1,0)</f>
        <v>1</v>
      </c>
      <c r="L302" s="73">
        <v>15</v>
      </c>
      <c r="M3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02" s="73">
        <f>(_xlfn.XLOOKUP(D302,DIM_PRODUCTS[ProductID],DIM_PRODUCTS[HandlingFee]))*FACT_ORDERS[[#This Row],[Quantity]] + FACT_ORDERS[[#This Row],[DeliveryFee]]</f>
        <v>137.904</v>
      </c>
      <c r="O302" s="73">
        <f>FACT_ORDERS[[#This Row],[TotalPricePerProduct]]-FACT_ORDERS[[#This Row],[DeliveryCost]]-FACT_ORDERS[[#This Row],[OperationsCost]]</f>
        <v>110.904</v>
      </c>
      <c r="P302" s="73">
        <v>15</v>
      </c>
    </row>
    <row r="303" spans="1:16" x14ac:dyDescent="0.3">
      <c r="A303" s="5">
        <v>302</v>
      </c>
      <c r="B303" s="19" t="s">
        <v>4479</v>
      </c>
      <c r="C303" s="3" t="s">
        <v>2475</v>
      </c>
      <c r="D303" s="3" t="s">
        <v>3355</v>
      </c>
      <c r="E303" s="5">
        <v>3</v>
      </c>
      <c r="F303" s="3" t="s">
        <v>1184</v>
      </c>
      <c r="G303" s="9">
        <v>45127</v>
      </c>
      <c r="H303" s="3" t="s">
        <v>2223</v>
      </c>
      <c r="I303" s="9">
        <v>45127</v>
      </c>
      <c r="J303" s="3">
        <f>_xlfn.XLOOKUP(B303,ORDERS[OrderID],ORDERS[Rating],"Null")</f>
        <v>5</v>
      </c>
      <c r="K303" s="3">
        <f>IF(FACT_ORDERS[[#This Row],[DeliveryDate]]-FACT_ORDERS[[#This Row],[OrderDate]]&lt;=1,1,0)</f>
        <v>1</v>
      </c>
      <c r="L303" s="73">
        <v>15</v>
      </c>
      <c r="M3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03" s="73">
        <f>(_xlfn.XLOOKUP(D303,DIM_PRODUCTS[ProductID],DIM_PRODUCTS[HandlingFee]))*FACT_ORDERS[[#This Row],[Quantity]] + FACT_ORDERS[[#This Row],[DeliveryFee]]</f>
        <v>55.968000000000004</v>
      </c>
      <c r="O303" s="73">
        <f>FACT_ORDERS[[#This Row],[TotalPricePerProduct]]-FACT_ORDERS[[#This Row],[DeliveryCost]]-FACT_ORDERS[[#This Row],[OperationsCost]]</f>
        <v>36.968000000000004</v>
      </c>
      <c r="P303" s="73">
        <v>4</v>
      </c>
    </row>
    <row r="304" spans="1:16" x14ac:dyDescent="0.3">
      <c r="A304" s="5">
        <v>303</v>
      </c>
      <c r="B304" s="19" t="s">
        <v>4480</v>
      </c>
      <c r="C304" s="3" t="s">
        <v>2475</v>
      </c>
      <c r="D304" s="3" t="s">
        <v>3355</v>
      </c>
      <c r="E304" s="5">
        <v>11</v>
      </c>
      <c r="F304" s="3" t="s">
        <v>1488</v>
      </c>
      <c r="G304" s="9">
        <v>45312</v>
      </c>
      <c r="H304" s="3" t="s">
        <v>2223</v>
      </c>
      <c r="I304" s="9">
        <v>45312</v>
      </c>
      <c r="J304" s="3">
        <f>_xlfn.XLOOKUP(B304,ORDERS[OrderID],ORDERS[Rating],"Null")</f>
        <v>4</v>
      </c>
      <c r="K304" s="3">
        <f>IF(FACT_ORDERS[[#This Row],[DeliveryDate]]-FACT_ORDERS[[#This Row],[OrderDate]]&lt;=1,1,0)</f>
        <v>1</v>
      </c>
      <c r="L304" s="73">
        <v>15</v>
      </c>
      <c r="M3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304" s="73">
        <f>(_xlfn.XLOOKUP(D304,DIM_PRODUCTS[ProductID],DIM_PRODUCTS[HandlingFee]))*FACT_ORDERS[[#This Row],[Quantity]] + FACT_ORDERS[[#This Row],[DeliveryFee]]</f>
        <v>165.21600000000001</v>
      </c>
      <c r="O304" s="73">
        <f>FACT_ORDERS[[#This Row],[TotalPricePerProduct]]-FACT_ORDERS[[#This Row],[DeliveryCost]]-FACT_ORDERS[[#This Row],[OperationsCost]]</f>
        <v>143.21600000000001</v>
      </c>
      <c r="P304" s="73">
        <v>12</v>
      </c>
    </row>
    <row r="305" spans="1:16" x14ac:dyDescent="0.3">
      <c r="A305" s="5">
        <v>304</v>
      </c>
      <c r="B305" s="19" t="s">
        <v>4657</v>
      </c>
      <c r="C305" s="3" t="s">
        <v>2718</v>
      </c>
      <c r="D305" s="3" t="s">
        <v>3841</v>
      </c>
      <c r="E305" s="5">
        <v>9</v>
      </c>
      <c r="F305" s="3" t="s">
        <v>1230</v>
      </c>
      <c r="G305" s="9">
        <v>45161</v>
      </c>
      <c r="H305" s="3" t="s">
        <v>2330</v>
      </c>
      <c r="I305" s="9">
        <v>45165</v>
      </c>
      <c r="J305" s="3">
        <f>_xlfn.XLOOKUP(B305,ORDERS[OrderID],ORDERS[Rating],"Null")</f>
        <v>3</v>
      </c>
      <c r="K305" s="3">
        <f>IF(FACT_ORDERS[[#This Row],[DeliveryDate]]-FACT_ORDERS[[#This Row],[OrderDate]]&lt;=1,1,0)</f>
        <v>0</v>
      </c>
      <c r="L305" s="73">
        <v>12.272727272727273</v>
      </c>
      <c r="M3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8.1818181818181817</v>
      </c>
      <c r="N305" s="73">
        <f>(_xlfn.XLOOKUP(D305,DIM_PRODUCTS[ProductID],DIM_PRODUCTS[HandlingFee]))*FACT_ORDERS[[#This Row],[Quantity]] + FACT_ORDERS[[#This Row],[DeliveryFee]]</f>
        <v>33.422727272727272</v>
      </c>
      <c r="O305" s="73">
        <f>FACT_ORDERS[[#This Row],[TotalPricePerProduct]]-FACT_ORDERS[[#This Row],[DeliveryCost]]-FACT_ORDERS[[#This Row],[OperationsCost]]</f>
        <v>19.240909090909092</v>
      </c>
      <c r="P305" s="73">
        <v>6</v>
      </c>
    </row>
    <row r="306" spans="1:16" x14ac:dyDescent="0.3">
      <c r="A306" s="5">
        <v>305</v>
      </c>
      <c r="B306" s="19" t="s">
        <v>4658</v>
      </c>
      <c r="C306" s="3" t="s">
        <v>2718</v>
      </c>
      <c r="D306" s="3" t="s">
        <v>3841</v>
      </c>
      <c r="E306" s="5">
        <v>9</v>
      </c>
      <c r="F306" s="3" t="s">
        <v>1191</v>
      </c>
      <c r="G306" s="9">
        <v>45266</v>
      </c>
      <c r="H306" s="3" t="s">
        <v>2330</v>
      </c>
      <c r="I306" s="9">
        <v>45266</v>
      </c>
      <c r="J306" s="3">
        <f>_xlfn.XLOOKUP(B306,ORDERS[OrderID],ORDERS[Rating],"Null")</f>
        <v>5</v>
      </c>
      <c r="K306" s="3">
        <f>IF(FACT_ORDERS[[#This Row],[DeliveryDate]]-FACT_ORDERS[[#This Row],[OrderDate]]&lt;=1,1,0)</f>
        <v>1</v>
      </c>
      <c r="L306" s="73">
        <v>9.6428571428571441</v>
      </c>
      <c r="M3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6.4285714285714288</v>
      </c>
      <c r="N306" s="73">
        <f>(_xlfn.XLOOKUP(D306,DIM_PRODUCTS[ProductID],DIM_PRODUCTS[HandlingFee]))*FACT_ORDERS[[#This Row],[Quantity]] + FACT_ORDERS[[#This Row],[DeliveryFee]]</f>
        <v>30.792857142857144</v>
      </c>
      <c r="O306" s="73">
        <f>FACT_ORDERS[[#This Row],[TotalPricePerProduct]]-FACT_ORDERS[[#This Row],[DeliveryCost]]-FACT_ORDERS[[#This Row],[OperationsCost]]</f>
        <v>19.364285714285714</v>
      </c>
      <c r="P306" s="73">
        <v>5</v>
      </c>
    </row>
    <row r="307" spans="1:16" x14ac:dyDescent="0.3">
      <c r="A307" s="5">
        <v>306</v>
      </c>
      <c r="B307" s="19" t="s">
        <v>4287</v>
      </c>
      <c r="C307" s="3" t="s">
        <v>2405</v>
      </c>
      <c r="D307" s="3" t="s">
        <v>3215</v>
      </c>
      <c r="E307" s="5">
        <v>4</v>
      </c>
      <c r="F307" s="3" t="s">
        <v>1439</v>
      </c>
      <c r="G307" s="9">
        <v>45153</v>
      </c>
      <c r="H307" s="3" t="s">
        <v>2225</v>
      </c>
      <c r="I307" s="9">
        <v>45154</v>
      </c>
      <c r="J307" s="3">
        <f>_xlfn.XLOOKUP(B307,ORDERS[OrderID],ORDERS[Rating],"Null")</f>
        <v>2</v>
      </c>
      <c r="K307" s="3">
        <f>IF(FACT_ORDERS[[#This Row],[DeliveryDate]]-FACT_ORDERS[[#This Row],[OrderDate]]&lt;=1,1,0)</f>
        <v>1</v>
      </c>
      <c r="L307" s="73">
        <v>15</v>
      </c>
      <c r="M3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07" s="73">
        <f>(_xlfn.XLOOKUP(D307,DIM_PRODUCTS[ProductID],DIM_PRODUCTS[HandlingFee]))*FACT_ORDERS[[#This Row],[Quantity]] + FACT_ORDERS[[#This Row],[DeliveryFee]]</f>
        <v>29.4</v>
      </c>
      <c r="O307" s="73">
        <f>FACT_ORDERS[[#This Row],[TotalPricePerProduct]]-FACT_ORDERS[[#This Row],[DeliveryCost]]-FACT_ORDERS[[#This Row],[OperationsCost]]</f>
        <v>-4.6000000000000014</v>
      </c>
      <c r="P307" s="73">
        <v>19</v>
      </c>
    </row>
    <row r="308" spans="1:16" x14ac:dyDescent="0.3">
      <c r="A308" s="5">
        <v>307</v>
      </c>
      <c r="B308" s="19" t="s">
        <v>4225</v>
      </c>
      <c r="C308" s="3" t="s">
        <v>2375</v>
      </c>
      <c r="D308" s="3" t="s">
        <v>3155</v>
      </c>
      <c r="E308" s="5">
        <v>7</v>
      </c>
      <c r="F308" s="3" t="s">
        <v>1558</v>
      </c>
      <c r="G308" s="9">
        <v>45338</v>
      </c>
      <c r="H308" s="3" t="s">
        <v>2179</v>
      </c>
      <c r="I308" s="9">
        <v>45339</v>
      </c>
      <c r="J308" s="3">
        <f>_xlfn.XLOOKUP(B308,ORDERS[OrderID],ORDERS[Rating],"Null")</f>
        <v>1</v>
      </c>
      <c r="K308" s="3">
        <f>IF(FACT_ORDERS[[#This Row],[DeliveryDate]]-FACT_ORDERS[[#This Row],[OrderDate]]&lt;=1,1,0)</f>
        <v>1</v>
      </c>
      <c r="L308" s="73">
        <v>15</v>
      </c>
      <c r="M3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08" s="73">
        <f>(_xlfn.XLOOKUP(D308,DIM_PRODUCTS[ProductID],DIM_PRODUCTS[HandlingFee]))*FACT_ORDERS[[#This Row],[Quantity]] + FACT_ORDERS[[#This Row],[DeliveryFee]]</f>
        <v>75.900000000000006</v>
      </c>
      <c r="O308" s="73">
        <f>FACT_ORDERS[[#This Row],[TotalPricePerProduct]]-FACT_ORDERS[[#This Row],[DeliveryCost]]-FACT_ORDERS[[#This Row],[OperationsCost]]</f>
        <v>50.900000000000006</v>
      </c>
      <c r="P308" s="73">
        <v>13</v>
      </c>
    </row>
    <row r="309" spans="1:16" x14ac:dyDescent="0.3">
      <c r="A309" s="5">
        <v>308</v>
      </c>
      <c r="B309" s="19" t="s">
        <v>4226</v>
      </c>
      <c r="C309" s="3" t="s">
        <v>2375</v>
      </c>
      <c r="D309" s="3" t="s">
        <v>3155</v>
      </c>
      <c r="E309" s="5">
        <v>1</v>
      </c>
      <c r="F309" s="3" t="s">
        <v>1232</v>
      </c>
      <c r="G309" s="9">
        <v>45378</v>
      </c>
      <c r="H309" s="3" t="s">
        <v>2179</v>
      </c>
      <c r="I309" s="9">
        <v>45378</v>
      </c>
      <c r="J309" s="3">
        <f>_xlfn.XLOOKUP(B309,ORDERS[OrderID],ORDERS[Rating],"Null")</f>
        <v>3</v>
      </c>
      <c r="K309" s="3">
        <f>IF(FACT_ORDERS[[#This Row],[DeliveryDate]]-FACT_ORDERS[[#This Row],[OrderDate]]&lt;=1,1,0)</f>
        <v>1</v>
      </c>
      <c r="L309" s="73">
        <v>15</v>
      </c>
      <c r="M3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09" s="73">
        <f>(_xlfn.XLOOKUP(D309,DIM_PRODUCTS[ProductID],DIM_PRODUCTS[HandlingFee]))*FACT_ORDERS[[#This Row],[Quantity]] + FACT_ORDERS[[#This Row],[DeliveryFee]]</f>
        <v>23.700000000000003</v>
      </c>
      <c r="O309" s="73">
        <f>FACT_ORDERS[[#This Row],[TotalPricePerProduct]]-FACT_ORDERS[[#This Row],[DeliveryCost]]-FACT_ORDERS[[#This Row],[OperationsCost]]</f>
        <v>-9.2999999999999972</v>
      </c>
      <c r="P309" s="73">
        <v>18</v>
      </c>
    </row>
    <row r="310" spans="1:16" x14ac:dyDescent="0.3">
      <c r="A310" s="5">
        <v>309</v>
      </c>
      <c r="B310" s="19" t="s">
        <v>4227</v>
      </c>
      <c r="C310" s="3" t="s">
        <v>2375</v>
      </c>
      <c r="D310" s="3" t="s">
        <v>3155</v>
      </c>
      <c r="E310" s="5">
        <v>1</v>
      </c>
      <c r="F310" s="3" t="s">
        <v>1334</v>
      </c>
      <c r="G310" s="9">
        <v>45389</v>
      </c>
      <c r="H310" s="3" t="s">
        <v>2179</v>
      </c>
      <c r="I310" s="9">
        <v>45389</v>
      </c>
      <c r="J310" s="3">
        <f>_xlfn.XLOOKUP(B310,ORDERS[OrderID],ORDERS[Rating],"Null")</f>
        <v>5</v>
      </c>
      <c r="K310" s="3">
        <f>IF(FACT_ORDERS[[#This Row],[DeliveryDate]]-FACT_ORDERS[[#This Row],[OrderDate]]&lt;=1,1,0)</f>
        <v>1</v>
      </c>
      <c r="L310" s="73">
        <v>15</v>
      </c>
      <c r="M3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10" s="73">
        <f>(_xlfn.XLOOKUP(D310,DIM_PRODUCTS[ProductID],DIM_PRODUCTS[HandlingFee]))*FACT_ORDERS[[#This Row],[Quantity]] + FACT_ORDERS[[#This Row],[DeliveryFee]]</f>
        <v>23.700000000000003</v>
      </c>
      <c r="O310" s="73">
        <f>FACT_ORDERS[[#This Row],[TotalPricePerProduct]]-FACT_ORDERS[[#This Row],[DeliveryCost]]-FACT_ORDERS[[#This Row],[OperationsCost]]</f>
        <v>-9.2999999999999972</v>
      </c>
      <c r="P310" s="73">
        <v>18</v>
      </c>
    </row>
    <row r="311" spans="1:16" x14ac:dyDescent="0.3">
      <c r="A311" s="5">
        <v>310</v>
      </c>
      <c r="B311" s="19" t="s">
        <v>4162</v>
      </c>
      <c r="C311" s="3" t="s">
        <v>2350</v>
      </c>
      <c r="D311" s="3" t="s">
        <v>3102</v>
      </c>
      <c r="E311" s="5">
        <v>9</v>
      </c>
      <c r="F311" s="3" t="s">
        <v>1191</v>
      </c>
      <c r="G311" s="9">
        <v>45261</v>
      </c>
      <c r="H311" s="3" t="s">
        <v>2154</v>
      </c>
      <c r="I311" s="9">
        <v>45265</v>
      </c>
      <c r="J311" s="3">
        <f>_xlfn.XLOOKUP(B311,ORDERS[OrderID],ORDERS[Rating],"Null")</f>
        <v>3</v>
      </c>
      <c r="K311" s="3">
        <f>IF(FACT_ORDERS[[#This Row],[DeliveryDate]]-FACT_ORDERS[[#This Row],[OrderDate]]&lt;=1,1,0)</f>
        <v>0</v>
      </c>
      <c r="L311" s="73">
        <v>15</v>
      </c>
      <c r="M3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11" s="73">
        <f>(_xlfn.XLOOKUP(D311,DIM_PRODUCTS[ProductID],DIM_PRODUCTS[HandlingFee]))*FACT_ORDERS[[#This Row],[Quantity]] + FACT_ORDERS[[#This Row],[DeliveryFee]]</f>
        <v>49.65</v>
      </c>
      <c r="O311" s="73">
        <f>FACT_ORDERS[[#This Row],[TotalPricePerProduct]]-FACT_ORDERS[[#This Row],[DeliveryCost]]-FACT_ORDERS[[#This Row],[OperationsCost]]</f>
        <v>25.65</v>
      </c>
      <c r="P311" s="73">
        <v>12</v>
      </c>
    </row>
    <row r="312" spans="1:16" x14ac:dyDescent="0.3">
      <c r="A312" s="5">
        <v>311</v>
      </c>
      <c r="B312" s="19" t="s">
        <v>4489</v>
      </c>
      <c r="C312" s="3" t="s">
        <v>2692</v>
      </c>
      <c r="D312" s="3" t="s">
        <v>3789</v>
      </c>
      <c r="E312" s="5">
        <v>9</v>
      </c>
      <c r="F312" s="3" t="s">
        <v>1148</v>
      </c>
      <c r="G312" s="9">
        <v>45475</v>
      </c>
      <c r="H312" s="3" t="s">
        <v>2202</v>
      </c>
      <c r="I312" s="9">
        <v>45475</v>
      </c>
      <c r="J312" s="3">
        <f>_xlfn.XLOOKUP(B312,ORDERS[OrderID],ORDERS[Rating],"Null")</f>
        <v>1</v>
      </c>
      <c r="K312" s="3">
        <f>IF(FACT_ORDERS[[#This Row],[DeliveryDate]]-FACT_ORDERS[[#This Row],[OrderDate]]&lt;=1,1,0)</f>
        <v>1</v>
      </c>
      <c r="L312" s="73">
        <v>6.75</v>
      </c>
      <c r="M3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4.5</v>
      </c>
      <c r="N312" s="73">
        <f>(_xlfn.XLOOKUP(D312,DIM_PRODUCTS[ProductID],DIM_PRODUCTS[HandlingFee]))*FACT_ORDERS[[#This Row],[Quantity]] + FACT_ORDERS[[#This Row],[DeliveryFee]]</f>
        <v>105.30000000000001</v>
      </c>
      <c r="O312" s="73">
        <f>FACT_ORDERS[[#This Row],[TotalPricePerProduct]]-FACT_ORDERS[[#This Row],[DeliveryCost]]-FACT_ORDERS[[#This Row],[OperationsCost]]</f>
        <v>90.800000000000011</v>
      </c>
      <c r="P312" s="73">
        <v>10</v>
      </c>
    </row>
    <row r="313" spans="1:16" x14ac:dyDescent="0.3">
      <c r="A313" s="5">
        <v>312</v>
      </c>
      <c r="B313" s="19" t="s">
        <v>4490</v>
      </c>
      <c r="C313" s="3" t="s">
        <v>2692</v>
      </c>
      <c r="D313" s="3" t="s">
        <v>3789</v>
      </c>
      <c r="E313" s="5">
        <v>5</v>
      </c>
      <c r="F313" s="3" t="s">
        <v>1167</v>
      </c>
      <c r="G313" s="9">
        <v>45413</v>
      </c>
      <c r="H313" s="3" t="s">
        <v>2202</v>
      </c>
      <c r="I313" s="9">
        <v>45413</v>
      </c>
      <c r="J313" s="3">
        <f>_xlfn.XLOOKUP(B313,ORDERS[OrderID],ORDERS[Rating],"Null")</f>
        <v>3</v>
      </c>
      <c r="K313" s="3">
        <f>IF(FACT_ORDERS[[#This Row],[DeliveryDate]]-FACT_ORDERS[[#This Row],[OrderDate]]&lt;=1,1,0)</f>
        <v>1</v>
      </c>
      <c r="L313" s="73">
        <v>7.5</v>
      </c>
      <c r="M3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313" s="73">
        <f>(_xlfn.XLOOKUP(D313,DIM_PRODUCTS[ProductID],DIM_PRODUCTS[HandlingFee]))*FACT_ORDERS[[#This Row],[Quantity]] + FACT_ORDERS[[#This Row],[DeliveryFee]]</f>
        <v>62.250000000000007</v>
      </c>
      <c r="O313" s="73">
        <f>FACT_ORDERS[[#This Row],[TotalPricePerProduct]]-FACT_ORDERS[[#This Row],[DeliveryCost]]-FACT_ORDERS[[#This Row],[OperationsCost]]</f>
        <v>45.250000000000007</v>
      </c>
      <c r="P313" s="73">
        <v>11</v>
      </c>
    </row>
    <row r="314" spans="1:16" x14ac:dyDescent="0.3">
      <c r="A314" s="5">
        <v>313</v>
      </c>
      <c r="B314" s="19" t="s">
        <v>4491</v>
      </c>
      <c r="C314" s="3" t="s">
        <v>2692</v>
      </c>
      <c r="D314" s="3" t="s">
        <v>3789</v>
      </c>
      <c r="E314" s="5">
        <v>3</v>
      </c>
      <c r="F314" s="3" t="s">
        <v>1278</v>
      </c>
      <c r="G314" s="9">
        <v>45303</v>
      </c>
      <c r="H314" s="3" t="s">
        <v>2202</v>
      </c>
      <c r="I314" s="9">
        <v>45303</v>
      </c>
      <c r="J314" s="3">
        <f>_xlfn.XLOOKUP(B314,ORDERS[OrderID],ORDERS[Rating],"Null")</f>
        <v>5</v>
      </c>
      <c r="K314" s="3">
        <f>IF(FACT_ORDERS[[#This Row],[DeliveryDate]]-FACT_ORDERS[[#This Row],[OrderDate]]&lt;=1,1,0)</f>
        <v>1</v>
      </c>
      <c r="L314" s="73">
        <v>7.5</v>
      </c>
      <c r="M3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314" s="73">
        <f>(_xlfn.XLOOKUP(D314,DIM_PRODUCTS[ProductID],DIM_PRODUCTS[HandlingFee]))*FACT_ORDERS[[#This Row],[Quantity]] + FACT_ORDERS[[#This Row],[DeliveryFee]]</f>
        <v>40.35</v>
      </c>
      <c r="O314" s="73">
        <f>FACT_ORDERS[[#This Row],[TotalPricePerProduct]]-FACT_ORDERS[[#This Row],[DeliveryCost]]-FACT_ORDERS[[#This Row],[OperationsCost]]</f>
        <v>20.350000000000001</v>
      </c>
      <c r="P314" s="73">
        <v>14</v>
      </c>
    </row>
    <row r="315" spans="1:16" x14ac:dyDescent="0.3">
      <c r="A315" s="5">
        <v>314</v>
      </c>
      <c r="B315" s="19" t="s">
        <v>4492</v>
      </c>
      <c r="C315" s="3" t="s">
        <v>2692</v>
      </c>
      <c r="D315" s="3" t="s">
        <v>3789</v>
      </c>
      <c r="E315" s="5">
        <v>9</v>
      </c>
      <c r="F315" s="3" t="s">
        <v>1566</v>
      </c>
      <c r="G315" s="9">
        <v>45314</v>
      </c>
      <c r="H315" s="3" t="s">
        <v>2202</v>
      </c>
      <c r="I315" s="9">
        <v>45315</v>
      </c>
      <c r="J315" s="3">
        <f>_xlfn.XLOOKUP(B315,ORDERS[OrderID],ORDERS[Rating],"Null")</f>
        <v>1</v>
      </c>
      <c r="K315" s="3">
        <f>IF(FACT_ORDERS[[#This Row],[DeliveryDate]]-FACT_ORDERS[[#This Row],[OrderDate]]&lt;=1,1,0)</f>
        <v>1</v>
      </c>
      <c r="L315" s="73">
        <v>6.75</v>
      </c>
      <c r="M3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4.5</v>
      </c>
      <c r="N315" s="73">
        <f>(_xlfn.XLOOKUP(D315,DIM_PRODUCTS[ProductID],DIM_PRODUCTS[HandlingFee]))*FACT_ORDERS[[#This Row],[Quantity]] + FACT_ORDERS[[#This Row],[DeliveryFee]]</f>
        <v>105.30000000000001</v>
      </c>
      <c r="O315" s="73">
        <f>FACT_ORDERS[[#This Row],[TotalPricePerProduct]]-FACT_ORDERS[[#This Row],[DeliveryCost]]-FACT_ORDERS[[#This Row],[OperationsCost]]</f>
        <v>89.800000000000011</v>
      </c>
      <c r="P315" s="73">
        <v>11</v>
      </c>
    </row>
    <row r="316" spans="1:16" x14ac:dyDescent="0.3">
      <c r="A316" s="5">
        <v>315</v>
      </c>
      <c r="B316" s="19" t="s">
        <v>4493</v>
      </c>
      <c r="C316" s="3" t="s">
        <v>2692</v>
      </c>
      <c r="D316" s="3" t="s">
        <v>3789</v>
      </c>
      <c r="E316" s="5">
        <v>5</v>
      </c>
      <c r="F316" s="3" t="s">
        <v>1522</v>
      </c>
      <c r="G316" s="9">
        <v>45307</v>
      </c>
      <c r="H316" s="3" t="s">
        <v>2202</v>
      </c>
      <c r="I316" s="9">
        <v>45307</v>
      </c>
      <c r="J316" s="3">
        <f>_xlfn.XLOOKUP(B316,ORDERS[OrderID],ORDERS[Rating],"Null")</f>
        <v>5</v>
      </c>
      <c r="K316" s="3">
        <f>IF(FACT_ORDERS[[#This Row],[DeliveryDate]]-FACT_ORDERS[[#This Row],[OrderDate]]&lt;=1,1,0)</f>
        <v>1</v>
      </c>
      <c r="L316" s="73">
        <v>10.714285714285715</v>
      </c>
      <c r="M3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8.5714285714285712</v>
      </c>
      <c r="N316" s="73">
        <f>(_xlfn.XLOOKUP(D316,DIM_PRODUCTS[ProductID],DIM_PRODUCTS[HandlingFee]))*FACT_ORDERS[[#This Row],[Quantity]] + FACT_ORDERS[[#This Row],[DeliveryFee]]</f>
        <v>65.464285714285722</v>
      </c>
      <c r="O316" s="73">
        <f>FACT_ORDERS[[#This Row],[TotalPricePerProduct]]-FACT_ORDERS[[#This Row],[DeliveryCost]]-FACT_ORDERS[[#This Row],[OperationsCost]]</f>
        <v>41.892857142857153</v>
      </c>
      <c r="P316" s="73">
        <v>15</v>
      </c>
    </row>
    <row r="317" spans="1:16" x14ac:dyDescent="0.3">
      <c r="A317" s="5">
        <v>316</v>
      </c>
      <c r="B317" s="19" t="s">
        <v>4494</v>
      </c>
      <c r="C317" s="3" t="s">
        <v>2692</v>
      </c>
      <c r="D317" s="3" t="s">
        <v>3789</v>
      </c>
      <c r="E317" s="5">
        <v>2</v>
      </c>
      <c r="F317" s="3" t="s">
        <v>1581</v>
      </c>
      <c r="G317" s="9">
        <v>45407</v>
      </c>
      <c r="H317" s="3" t="s">
        <v>2202</v>
      </c>
      <c r="I317" s="9">
        <v>45407</v>
      </c>
      <c r="J317" s="3">
        <f>_xlfn.XLOOKUP(B317,ORDERS[OrderID],ORDERS[Rating],"Null")</f>
        <v>4</v>
      </c>
      <c r="K317" s="3">
        <f>IF(FACT_ORDERS[[#This Row],[DeliveryDate]]-FACT_ORDERS[[#This Row],[OrderDate]]&lt;=1,1,0)</f>
        <v>1</v>
      </c>
      <c r="L317" s="73">
        <v>3</v>
      </c>
      <c r="M3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2.4000000000000004</v>
      </c>
      <c r="N317" s="73">
        <f>(_xlfn.XLOOKUP(D317,DIM_PRODUCTS[ProductID],DIM_PRODUCTS[HandlingFee]))*FACT_ORDERS[[#This Row],[Quantity]] + FACT_ORDERS[[#This Row],[DeliveryFee]]</f>
        <v>24.900000000000002</v>
      </c>
      <c r="O317" s="73">
        <f>FACT_ORDERS[[#This Row],[TotalPricePerProduct]]-FACT_ORDERS[[#This Row],[DeliveryCost]]-FACT_ORDERS[[#This Row],[OperationsCost]]</f>
        <v>4.5</v>
      </c>
      <c r="P317" s="73">
        <v>18</v>
      </c>
    </row>
    <row r="318" spans="1:16" x14ac:dyDescent="0.3">
      <c r="A318" s="5">
        <v>317</v>
      </c>
      <c r="B318" s="19" t="s">
        <v>4495</v>
      </c>
      <c r="C318" s="3" t="s">
        <v>2692</v>
      </c>
      <c r="D318" s="3" t="s">
        <v>3789</v>
      </c>
      <c r="E318" s="5">
        <v>12</v>
      </c>
      <c r="F318" s="3" t="s">
        <v>1153</v>
      </c>
      <c r="G318" s="9">
        <v>45225</v>
      </c>
      <c r="H318" s="3" t="s">
        <v>2202</v>
      </c>
      <c r="I318" s="9">
        <v>45225</v>
      </c>
      <c r="J318" s="3">
        <f>_xlfn.XLOOKUP(B318,ORDERS[OrderID],ORDERS[Rating],"Null")</f>
        <v>5</v>
      </c>
      <c r="K318" s="3">
        <f>IF(FACT_ORDERS[[#This Row],[DeliveryDate]]-FACT_ORDERS[[#This Row],[OrderDate]]&lt;=1,1,0)</f>
        <v>1</v>
      </c>
      <c r="L318" s="73">
        <v>8.5714285714285712</v>
      </c>
      <c r="M3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5.7142857142857135</v>
      </c>
      <c r="N318" s="73">
        <f>(_xlfn.XLOOKUP(D318,DIM_PRODUCTS[ProductID],DIM_PRODUCTS[HandlingFee]))*FACT_ORDERS[[#This Row],[Quantity]] + FACT_ORDERS[[#This Row],[DeliveryFee]]</f>
        <v>139.97142857142859</v>
      </c>
      <c r="O318" s="73">
        <f>FACT_ORDERS[[#This Row],[TotalPricePerProduct]]-FACT_ORDERS[[#This Row],[DeliveryCost]]-FACT_ORDERS[[#This Row],[OperationsCost]]</f>
        <v>118.25714285714287</v>
      </c>
      <c r="P318" s="73">
        <v>16</v>
      </c>
    </row>
    <row r="319" spans="1:16" x14ac:dyDescent="0.3">
      <c r="A319" s="5">
        <v>318</v>
      </c>
      <c r="B319" s="19" t="s">
        <v>4496</v>
      </c>
      <c r="C319" s="3" t="s">
        <v>2692</v>
      </c>
      <c r="D319" s="3" t="s">
        <v>3789</v>
      </c>
      <c r="E319" s="5">
        <v>11</v>
      </c>
      <c r="F319" s="3" t="s">
        <v>1211</v>
      </c>
      <c r="G319" s="9">
        <v>45238</v>
      </c>
      <c r="H319" s="3" t="s">
        <v>2202</v>
      </c>
      <c r="I319" s="9">
        <v>45238</v>
      </c>
      <c r="J319" s="3">
        <f>_xlfn.XLOOKUP(B319,ORDERS[OrderID],ORDERS[Rating],"Null")</f>
        <v>1</v>
      </c>
      <c r="K319" s="3">
        <f>IF(FACT_ORDERS[[#This Row],[DeliveryDate]]-FACT_ORDERS[[#This Row],[OrderDate]]&lt;=1,1,0)</f>
        <v>1</v>
      </c>
      <c r="L319" s="73">
        <v>7.1739130434782608</v>
      </c>
      <c r="M3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4.7826086956521738</v>
      </c>
      <c r="N319" s="73">
        <f>(_xlfn.XLOOKUP(D319,DIM_PRODUCTS[ProductID],DIM_PRODUCTS[HandlingFee]))*FACT_ORDERS[[#This Row],[Quantity]] + FACT_ORDERS[[#This Row],[DeliveryFee]]</f>
        <v>127.62391304347828</v>
      </c>
      <c r="O319" s="73">
        <f>FACT_ORDERS[[#This Row],[TotalPricePerProduct]]-FACT_ORDERS[[#This Row],[DeliveryCost]]-FACT_ORDERS[[#This Row],[OperationsCost]]</f>
        <v>108.84130434782611</v>
      </c>
      <c r="P319" s="73">
        <v>14</v>
      </c>
    </row>
    <row r="320" spans="1:16" x14ac:dyDescent="0.3">
      <c r="A320" s="5">
        <v>319</v>
      </c>
      <c r="B320" s="19" t="s">
        <v>4497</v>
      </c>
      <c r="C320" s="3" t="s">
        <v>2692</v>
      </c>
      <c r="D320" s="3" t="s">
        <v>3789</v>
      </c>
      <c r="E320" s="5">
        <v>5</v>
      </c>
      <c r="F320" s="3" t="s">
        <v>1383</v>
      </c>
      <c r="G320" s="9">
        <v>45295</v>
      </c>
      <c r="H320" s="3" t="s">
        <v>2202</v>
      </c>
      <c r="I320" s="9">
        <v>45296</v>
      </c>
      <c r="J320" s="3">
        <f>_xlfn.XLOOKUP(B320,ORDERS[OrderID],ORDERS[Rating],"Null")</f>
        <v>5</v>
      </c>
      <c r="K320" s="3">
        <f>IF(FACT_ORDERS[[#This Row],[DeliveryDate]]-FACT_ORDERS[[#This Row],[OrderDate]]&lt;=1,1,0)</f>
        <v>1</v>
      </c>
      <c r="L320" s="73">
        <v>5.3571428571428577</v>
      </c>
      <c r="M3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3.5714285714285716</v>
      </c>
      <c r="N320" s="73">
        <f>(_xlfn.XLOOKUP(D320,DIM_PRODUCTS[ProductID],DIM_PRODUCTS[HandlingFee]))*FACT_ORDERS[[#This Row],[Quantity]] + FACT_ORDERS[[#This Row],[DeliveryFee]]</f>
        <v>60.107142857142861</v>
      </c>
      <c r="O320" s="73">
        <f>FACT_ORDERS[[#This Row],[TotalPricePerProduct]]-FACT_ORDERS[[#This Row],[DeliveryCost]]-FACT_ORDERS[[#This Row],[OperationsCost]]</f>
        <v>47.535714285714292</v>
      </c>
      <c r="P320" s="73">
        <v>9</v>
      </c>
    </row>
    <row r="321" spans="1:16" x14ac:dyDescent="0.3">
      <c r="A321" s="5">
        <v>320</v>
      </c>
      <c r="B321" s="19" t="s">
        <v>4498</v>
      </c>
      <c r="C321" s="3" t="s">
        <v>2692</v>
      </c>
      <c r="D321" s="3" t="s">
        <v>3789</v>
      </c>
      <c r="E321" s="5">
        <v>12</v>
      </c>
      <c r="F321" s="3" t="s">
        <v>1537</v>
      </c>
      <c r="G321" s="9">
        <v>45387</v>
      </c>
      <c r="H321" s="3" t="s">
        <v>2202</v>
      </c>
      <c r="I321" s="9">
        <v>45387</v>
      </c>
      <c r="J321" s="3">
        <f>_xlfn.XLOOKUP(B321,ORDERS[OrderID],ORDERS[Rating],"Null")</f>
        <v>2</v>
      </c>
      <c r="K321" s="3">
        <f>IF(FACT_ORDERS[[#This Row],[DeliveryDate]]-FACT_ORDERS[[#This Row],[OrderDate]]&lt;=1,1,0)</f>
        <v>1</v>
      </c>
      <c r="L321" s="73">
        <v>12</v>
      </c>
      <c r="M3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</v>
      </c>
      <c r="N321" s="73">
        <f>(_xlfn.XLOOKUP(D321,DIM_PRODUCTS[ProductID],DIM_PRODUCTS[HandlingFee]))*FACT_ORDERS[[#This Row],[Quantity]] + FACT_ORDERS[[#This Row],[DeliveryFee]]</f>
        <v>143.4</v>
      </c>
      <c r="O321" s="73">
        <f>FACT_ORDERS[[#This Row],[TotalPricePerProduct]]-FACT_ORDERS[[#This Row],[DeliveryCost]]-FACT_ORDERS[[#This Row],[OperationsCost]]</f>
        <v>122.4</v>
      </c>
      <c r="P321" s="73">
        <v>13</v>
      </c>
    </row>
    <row r="322" spans="1:16" x14ac:dyDescent="0.3">
      <c r="A322" s="5">
        <v>321</v>
      </c>
      <c r="B322" s="19" t="s">
        <v>4499</v>
      </c>
      <c r="C322" s="3" t="s">
        <v>2692</v>
      </c>
      <c r="D322" s="3" t="s">
        <v>3789</v>
      </c>
      <c r="E322" s="5">
        <v>11</v>
      </c>
      <c r="F322" s="3" t="s">
        <v>1379</v>
      </c>
      <c r="G322" s="9">
        <v>45318</v>
      </c>
      <c r="H322" s="3" t="s">
        <v>2202</v>
      </c>
      <c r="I322" s="9">
        <v>45318</v>
      </c>
      <c r="J322" s="3">
        <f>_xlfn.XLOOKUP(B322,ORDERS[OrderID],ORDERS[Rating],"Null")</f>
        <v>3</v>
      </c>
      <c r="K322" s="3">
        <f>IF(FACT_ORDERS[[#This Row],[DeliveryDate]]-FACT_ORDERS[[#This Row],[OrderDate]]&lt;=1,1,0)</f>
        <v>1</v>
      </c>
      <c r="L322" s="73">
        <v>7.5</v>
      </c>
      <c r="M3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322" s="73">
        <f>(_xlfn.XLOOKUP(D322,DIM_PRODUCTS[ProductID],DIM_PRODUCTS[HandlingFee]))*FACT_ORDERS[[#This Row],[Quantity]] + FACT_ORDERS[[#This Row],[DeliveryFee]]</f>
        <v>127.95000000000002</v>
      </c>
      <c r="O322" s="73">
        <f>FACT_ORDERS[[#This Row],[TotalPricePerProduct]]-FACT_ORDERS[[#This Row],[DeliveryCost]]-FACT_ORDERS[[#This Row],[OperationsCost]]</f>
        <v>115.95000000000002</v>
      </c>
      <c r="P322" s="73">
        <v>7</v>
      </c>
    </row>
    <row r="323" spans="1:16" x14ac:dyDescent="0.3">
      <c r="A323" s="5">
        <v>322</v>
      </c>
      <c r="B323" s="19" t="s">
        <v>4500</v>
      </c>
      <c r="C323" s="3" t="s">
        <v>2692</v>
      </c>
      <c r="D323" s="3" t="s">
        <v>3789</v>
      </c>
      <c r="E323" s="5">
        <v>11</v>
      </c>
      <c r="F323" s="3" t="s">
        <v>1475</v>
      </c>
      <c r="G323" s="9">
        <v>45134</v>
      </c>
      <c r="H323" s="3" t="s">
        <v>2202</v>
      </c>
      <c r="I323" s="9">
        <v>45134</v>
      </c>
      <c r="J323" s="3">
        <f>_xlfn.XLOOKUP(B323,ORDERS[OrderID],ORDERS[Rating],"Null")</f>
        <v>3</v>
      </c>
      <c r="K323" s="3">
        <f>IF(FACT_ORDERS[[#This Row],[DeliveryDate]]-FACT_ORDERS[[#This Row],[OrderDate]]&lt;=1,1,0)</f>
        <v>1</v>
      </c>
      <c r="L323" s="73">
        <v>9.7058823529411775</v>
      </c>
      <c r="M3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6.4705882352941178</v>
      </c>
      <c r="N323" s="73">
        <f>(_xlfn.XLOOKUP(D323,DIM_PRODUCTS[ProductID],DIM_PRODUCTS[HandlingFee]))*FACT_ORDERS[[#This Row],[Quantity]] + FACT_ORDERS[[#This Row],[DeliveryFee]]</f>
        <v>130.15588235294121</v>
      </c>
      <c r="O323" s="73">
        <f>FACT_ORDERS[[#This Row],[TotalPricePerProduct]]-FACT_ORDERS[[#This Row],[DeliveryCost]]-FACT_ORDERS[[#This Row],[OperationsCost]]</f>
        <v>107.68529411764709</v>
      </c>
      <c r="P323" s="73">
        <v>16</v>
      </c>
    </row>
    <row r="324" spans="1:16" x14ac:dyDescent="0.3">
      <c r="A324" s="5">
        <v>323</v>
      </c>
      <c r="B324" s="19" t="s">
        <v>4501</v>
      </c>
      <c r="C324" s="3" t="s">
        <v>2692</v>
      </c>
      <c r="D324" s="3" t="s">
        <v>3789</v>
      </c>
      <c r="E324" s="5">
        <v>2</v>
      </c>
      <c r="F324" s="3" t="s">
        <v>1438</v>
      </c>
      <c r="G324" s="9">
        <v>45450</v>
      </c>
      <c r="H324" s="3" t="s">
        <v>2202</v>
      </c>
      <c r="I324" s="9">
        <v>45450</v>
      </c>
      <c r="J324" s="3">
        <f>_xlfn.XLOOKUP(B324,ORDERS[OrderID],ORDERS[Rating],"Null")</f>
        <v>5</v>
      </c>
      <c r="K324" s="3">
        <f>IF(FACT_ORDERS[[#This Row],[DeliveryDate]]-FACT_ORDERS[[#This Row],[OrderDate]]&lt;=1,1,0)</f>
        <v>1</v>
      </c>
      <c r="L324" s="73">
        <v>2.1428571428571428</v>
      </c>
      <c r="M3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1.4285714285714284</v>
      </c>
      <c r="N324" s="73">
        <f>(_xlfn.XLOOKUP(D324,DIM_PRODUCTS[ProductID],DIM_PRODUCTS[HandlingFee]))*FACT_ORDERS[[#This Row],[Quantity]] + FACT_ORDERS[[#This Row],[DeliveryFee]]</f>
        <v>24.042857142857144</v>
      </c>
      <c r="O324" s="73">
        <f>FACT_ORDERS[[#This Row],[TotalPricePerProduct]]-FACT_ORDERS[[#This Row],[DeliveryCost]]-FACT_ORDERS[[#This Row],[OperationsCost]]</f>
        <v>15.614285714285717</v>
      </c>
      <c r="P324" s="73">
        <v>7</v>
      </c>
    </row>
    <row r="325" spans="1:16" x14ac:dyDescent="0.3">
      <c r="A325" s="5">
        <v>324</v>
      </c>
      <c r="B325" s="19" t="s">
        <v>4502</v>
      </c>
      <c r="C325" s="3" t="s">
        <v>2692</v>
      </c>
      <c r="D325" s="3" t="s">
        <v>3789</v>
      </c>
      <c r="E325" s="5">
        <v>4</v>
      </c>
      <c r="F325" s="3" t="s">
        <v>1501</v>
      </c>
      <c r="G325" s="9">
        <v>45269</v>
      </c>
      <c r="H325" s="3" t="s">
        <v>2202</v>
      </c>
      <c r="I325" s="9">
        <v>45269</v>
      </c>
      <c r="J325" s="3">
        <f>_xlfn.XLOOKUP(B325,ORDERS[OrderID],ORDERS[Rating],"Null")</f>
        <v>4</v>
      </c>
      <c r="K325" s="3">
        <f>IF(FACT_ORDERS[[#This Row],[DeliveryDate]]-FACT_ORDERS[[#This Row],[OrderDate]]&lt;=1,1,0)</f>
        <v>1</v>
      </c>
      <c r="L325" s="73">
        <v>8.5714285714285712</v>
      </c>
      <c r="M3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6.8571428571428568</v>
      </c>
      <c r="N325" s="73">
        <f>(_xlfn.XLOOKUP(D325,DIM_PRODUCTS[ProductID],DIM_PRODUCTS[HandlingFee]))*FACT_ORDERS[[#This Row],[Quantity]] + FACT_ORDERS[[#This Row],[DeliveryFee]]</f>
        <v>52.371428571428574</v>
      </c>
      <c r="O325" s="73">
        <f>FACT_ORDERS[[#This Row],[TotalPricePerProduct]]-FACT_ORDERS[[#This Row],[DeliveryCost]]-FACT_ORDERS[[#This Row],[OperationsCost]]</f>
        <v>38.51428571428572</v>
      </c>
      <c r="P325" s="73">
        <v>7</v>
      </c>
    </row>
    <row r="326" spans="1:16" x14ac:dyDescent="0.3">
      <c r="A326" s="5">
        <v>325</v>
      </c>
      <c r="B326" s="19" t="s">
        <v>4503</v>
      </c>
      <c r="C326" s="3" t="s">
        <v>2692</v>
      </c>
      <c r="D326" s="3" t="s">
        <v>3789</v>
      </c>
      <c r="E326" s="5">
        <v>6</v>
      </c>
      <c r="F326" s="3" t="s">
        <v>1508</v>
      </c>
      <c r="G326" s="9">
        <v>45404</v>
      </c>
      <c r="H326" s="3" t="s">
        <v>2202</v>
      </c>
      <c r="I326" s="9">
        <v>45404</v>
      </c>
      <c r="J326" s="3">
        <f>_xlfn.XLOOKUP(B326,ORDERS[OrderID],ORDERS[Rating],"Null")</f>
        <v>2</v>
      </c>
      <c r="K326" s="3">
        <f>IF(FACT_ORDERS[[#This Row],[DeliveryDate]]-FACT_ORDERS[[#This Row],[OrderDate]]&lt;=1,1,0)</f>
        <v>1</v>
      </c>
      <c r="L326" s="73">
        <v>7.5</v>
      </c>
      <c r="M3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326" s="73">
        <f>(_xlfn.XLOOKUP(D326,DIM_PRODUCTS[ProductID],DIM_PRODUCTS[HandlingFee]))*FACT_ORDERS[[#This Row],[Quantity]] + FACT_ORDERS[[#This Row],[DeliveryFee]]</f>
        <v>73.2</v>
      </c>
      <c r="O326" s="73">
        <f>FACT_ORDERS[[#This Row],[TotalPricePerProduct]]-FACT_ORDERS[[#This Row],[DeliveryCost]]-FACT_ORDERS[[#This Row],[OperationsCost]]</f>
        <v>50.2</v>
      </c>
      <c r="P326" s="73">
        <v>18</v>
      </c>
    </row>
    <row r="327" spans="1:16" x14ac:dyDescent="0.3">
      <c r="A327" s="5">
        <v>326</v>
      </c>
      <c r="B327" s="19" t="s">
        <v>4504</v>
      </c>
      <c r="C327" s="3" t="s">
        <v>2692</v>
      </c>
      <c r="D327" s="3" t="s">
        <v>3789</v>
      </c>
      <c r="E327" s="5">
        <v>1</v>
      </c>
      <c r="F327" s="3" t="s">
        <v>1422</v>
      </c>
      <c r="G327" s="9">
        <v>45161</v>
      </c>
      <c r="H327" s="3" t="s">
        <v>2202</v>
      </c>
      <c r="I327" s="9">
        <v>45161</v>
      </c>
      <c r="J327" s="3">
        <f>_xlfn.XLOOKUP(B327,ORDERS[OrderID],ORDERS[Rating],"Null")</f>
        <v>4</v>
      </c>
      <c r="K327" s="3">
        <f>IF(FACT_ORDERS[[#This Row],[DeliveryDate]]-FACT_ORDERS[[#This Row],[OrderDate]]&lt;=1,1,0)</f>
        <v>1</v>
      </c>
      <c r="L327" s="73">
        <v>7.5</v>
      </c>
      <c r="M3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7.5</v>
      </c>
      <c r="N327" s="73">
        <f>(_xlfn.XLOOKUP(D327,DIM_PRODUCTS[ProductID],DIM_PRODUCTS[HandlingFee]))*FACT_ORDERS[[#This Row],[Quantity]] + FACT_ORDERS[[#This Row],[DeliveryFee]]</f>
        <v>18.450000000000003</v>
      </c>
      <c r="O327" s="73">
        <f>FACT_ORDERS[[#This Row],[TotalPricePerProduct]]-FACT_ORDERS[[#This Row],[DeliveryCost]]-FACT_ORDERS[[#This Row],[OperationsCost]]</f>
        <v>1.9500000000000028</v>
      </c>
      <c r="P327" s="73">
        <v>9</v>
      </c>
    </row>
    <row r="328" spans="1:16" x14ac:dyDescent="0.3">
      <c r="A328" s="5">
        <v>327</v>
      </c>
      <c r="B328" s="19" t="s">
        <v>4505</v>
      </c>
      <c r="C328" s="3" t="s">
        <v>2692</v>
      </c>
      <c r="D328" s="3" t="s">
        <v>3789</v>
      </c>
      <c r="E328" s="5">
        <v>11</v>
      </c>
      <c r="F328" s="3" t="s">
        <v>1286</v>
      </c>
      <c r="G328" s="9">
        <v>45215</v>
      </c>
      <c r="H328" s="3" t="s">
        <v>2202</v>
      </c>
      <c r="I328" s="9">
        <v>45215</v>
      </c>
      <c r="J328" s="3">
        <f>_xlfn.XLOOKUP(B328,ORDERS[OrderID],ORDERS[Rating],"Null")</f>
        <v>2</v>
      </c>
      <c r="K328" s="3">
        <f>IF(FACT_ORDERS[[#This Row],[DeliveryDate]]-FACT_ORDERS[[#This Row],[OrderDate]]&lt;=1,1,0)</f>
        <v>1</v>
      </c>
      <c r="L328" s="73">
        <v>12.692307692307692</v>
      </c>
      <c r="M3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8.4615384615384617</v>
      </c>
      <c r="N328" s="73">
        <f>(_xlfn.XLOOKUP(D328,DIM_PRODUCTS[ProductID],DIM_PRODUCTS[HandlingFee]))*FACT_ORDERS[[#This Row],[Quantity]] + FACT_ORDERS[[#This Row],[DeliveryFee]]</f>
        <v>133.1423076923077</v>
      </c>
      <c r="O328" s="73">
        <f>FACT_ORDERS[[#This Row],[TotalPricePerProduct]]-FACT_ORDERS[[#This Row],[DeliveryCost]]-FACT_ORDERS[[#This Row],[OperationsCost]]</f>
        <v>110.68076923076923</v>
      </c>
      <c r="P328" s="73">
        <v>14</v>
      </c>
    </row>
    <row r="329" spans="1:16" x14ac:dyDescent="0.3">
      <c r="A329" s="5">
        <v>328</v>
      </c>
      <c r="B329" s="19" t="s">
        <v>4506</v>
      </c>
      <c r="C329" s="3" t="s">
        <v>2692</v>
      </c>
      <c r="D329" s="3" t="s">
        <v>3789</v>
      </c>
      <c r="E329" s="5">
        <v>9</v>
      </c>
      <c r="F329" s="3" t="s">
        <v>1141</v>
      </c>
      <c r="G329" s="9">
        <v>45133</v>
      </c>
      <c r="H329" s="3" t="s">
        <v>2202</v>
      </c>
      <c r="I329" s="9">
        <v>45134</v>
      </c>
      <c r="J329" s="3">
        <f>_xlfn.XLOOKUP(B329,ORDERS[OrderID],ORDERS[Rating],"Null")</f>
        <v>5</v>
      </c>
      <c r="K329" s="3">
        <f>IF(FACT_ORDERS[[#This Row],[DeliveryDate]]-FACT_ORDERS[[#This Row],[OrderDate]]&lt;=1,1,0)</f>
        <v>1</v>
      </c>
      <c r="L329" s="73">
        <v>6.4285714285714279</v>
      </c>
      <c r="M3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4.2857142857142856</v>
      </c>
      <c r="N329" s="73">
        <f>(_xlfn.XLOOKUP(D329,DIM_PRODUCTS[ProductID],DIM_PRODUCTS[HandlingFee]))*FACT_ORDERS[[#This Row],[Quantity]] + FACT_ORDERS[[#This Row],[DeliveryFee]]</f>
        <v>104.97857142857144</v>
      </c>
      <c r="O329" s="73">
        <f>FACT_ORDERS[[#This Row],[TotalPricePerProduct]]-FACT_ORDERS[[#This Row],[DeliveryCost]]-FACT_ORDERS[[#This Row],[OperationsCost]]</f>
        <v>81.69285714285715</v>
      </c>
      <c r="P329" s="73">
        <v>19</v>
      </c>
    </row>
    <row r="330" spans="1:16" x14ac:dyDescent="0.3">
      <c r="A330" s="5">
        <v>329</v>
      </c>
      <c r="B330" s="19" t="s">
        <v>4507</v>
      </c>
      <c r="C330" s="3" t="s">
        <v>2692</v>
      </c>
      <c r="D330" s="3" t="s">
        <v>3789</v>
      </c>
      <c r="E330" s="5">
        <v>1</v>
      </c>
      <c r="F330" s="3" t="s">
        <v>1380</v>
      </c>
      <c r="G330" s="9">
        <v>45486</v>
      </c>
      <c r="H330" s="3" t="s">
        <v>2202</v>
      </c>
      <c r="I330" s="9">
        <v>45486</v>
      </c>
      <c r="J330" s="3">
        <f>_xlfn.XLOOKUP(B330,ORDERS[OrderID],ORDERS[Rating],"Null")</f>
        <v>2</v>
      </c>
      <c r="K330" s="3">
        <f>IF(FACT_ORDERS[[#This Row],[DeliveryDate]]-FACT_ORDERS[[#This Row],[OrderDate]]&lt;=1,1,0)</f>
        <v>1</v>
      </c>
      <c r="L330" s="73">
        <v>1.875</v>
      </c>
      <c r="M3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1.5</v>
      </c>
      <c r="N330" s="73">
        <f>(_xlfn.XLOOKUP(D330,DIM_PRODUCTS[ProductID],DIM_PRODUCTS[HandlingFee]))*FACT_ORDERS[[#This Row],[Quantity]] + FACT_ORDERS[[#This Row],[DeliveryFee]]</f>
        <v>12.825000000000001</v>
      </c>
      <c r="O330" s="73">
        <f>FACT_ORDERS[[#This Row],[TotalPricePerProduct]]-FACT_ORDERS[[#This Row],[DeliveryCost]]-FACT_ORDERS[[#This Row],[OperationsCost]]</f>
        <v>0.32500000000000107</v>
      </c>
      <c r="P330" s="73">
        <v>11</v>
      </c>
    </row>
    <row r="331" spans="1:16" x14ac:dyDescent="0.3">
      <c r="A331" s="5">
        <v>330</v>
      </c>
      <c r="B331" s="19" t="s">
        <v>4508</v>
      </c>
      <c r="C331" s="3" t="s">
        <v>2692</v>
      </c>
      <c r="D331" s="3" t="s">
        <v>3789</v>
      </c>
      <c r="E331" s="5">
        <v>9</v>
      </c>
      <c r="F331" s="3" t="s">
        <v>1378</v>
      </c>
      <c r="G331" s="9">
        <v>45433</v>
      </c>
      <c r="H331" s="3" t="s">
        <v>2202</v>
      </c>
      <c r="I331" s="9">
        <v>45433</v>
      </c>
      <c r="J331" s="3">
        <f>_xlfn.XLOOKUP(B331,ORDERS[OrderID],ORDERS[Rating],"Null")</f>
        <v>4</v>
      </c>
      <c r="K331" s="3">
        <f>IF(FACT_ORDERS[[#This Row],[DeliveryDate]]-FACT_ORDERS[[#This Row],[OrderDate]]&lt;=1,1,0)</f>
        <v>1</v>
      </c>
      <c r="L331" s="73">
        <v>7.5</v>
      </c>
      <c r="M3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331" s="73">
        <f>(_xlfn.XLOOKUP(D331,DIM_PRODUCTS[ProductID],DIM_PRODUCTS[HandlingFee]))*FACT_ORDERS[[#This Row],[Quantity]] + FACT_ORDERS[[#This Row],[DeliveryFee]]</f>
        <v>106.05000000000001</v>
      </c>
      <c r="O331" s="73">
        <f>FACT_ORDERS[[#This Row],[TotalPricePerProduct]]-FACT_ORDERS[[#This Row],[DeliveryCost]]-FACT_ORDERS[[#This Row],[OperationsCost]]</f>
        <v>92.050000000000011</v>
      </c>
      <c r="P331" s="73">
        <v>9</v>
      </c>
    </row>
    <row r="332" spans="1:16" x14ac:dyDescent="0.3">
      <c r="A332" s="5">
        <v>331</v>
      </c>
      <c r="B332" s="19" t="s">
        <v>4509</v>
      </c>
      <c r="C332" s="3" t="s">
        <v>2692</v>
      </c>
      <c r="D332" s="3" t="s">
        <v>3789</v>
      </c>
      <c r="E332" s="5">
        <v>9</v>
      </c>
      <c r="F332" s="3" t="s">
        <v>1458</v>
      </c>
      <c r="G332" s="9">
        <v>45432</v>
      </c>
      <c r="H332" s="3" t="s">
        <v>2202</v>
      </c>
      <c r="I332" s="9">
        <v>45432</v>
      </c>
      <c r="J332" s="3">
        <f>_xlfn.XLOOKUP(B332,ORDERS[OrderID],ORDERS[Rating],"Null")</f>
        <v>4</v>
      </c>
      <c r="K332" s="3">
        <f>IF(FACT_ORDERS[[#This Row],[DeliveryDate]]-FACT_ORDERS[[#This Row],[OrderDate]]&lt;=1,1,0)</f>
        <v>1</v>
      </c>
      <c r="L332" s="73">
        <v>9.6428571428571441</v>
      </c>
      <c r="M3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6.4285714285714288</v>
      </c>
      <c r="N332" s="73">
        <f>(_xlfn.XLOOKUP(D332,DIM_PRODUCTS[ProductID],DIM_PRODUCTS[HandlingFee]))*FACT_ORDERS[[#This Row],[Quantity]] + FACT_ORDERS[[#This Row],[DeliveryFee]]</f>
        <v>108.19285714285715</v>
      </c>
      <c r="O332" s="73">
        <f>FACT_ORDERS[[#This Row],[TotalPricePerProduct]]-FACT_ORDERS[[#This Row],[DeliveryCost]]-FACT_ORDERS[[#This Row],[OperationsCost]]</f>
        <v>97.76428571428572</v>
      </c>
      <c r="P332" s="73">
        <v>4</v>
      </c>
    </row>
    <row r="333" spans="1:16" x14ac:dyDescent="0.3">
      <c r="A333" s="5">
        <v>332</v>
      </c>
      <c r="B333" s="19" t="s">
        <v>4510</v>
      </c>
      <c r="C333" s="3" t="s">
        <v>2692</v>
      </c>
      <c r="D333" s="3" t="s">
        <v>3789</v>
      </c>
      <c r="E333" s="5">
        <v>10</v>
      </c>
      <c r="F333" s="3" t="s">
        <v>1600</v>
      </c>
      <c r="G333" s="9">
        <v>45134</v>
      </c>
      <c r="H333" s="3" t="s">
        <v>2202</v>
      </c>
      <c r="I333" s="9">
        <v>45135</v>
      </c>
      <c r="J333" s="3">
        <f>_xlfn.XLOOKUP(B333,ORDERS[OrderID],ORDERS[Rating],"Null")</f>
        <v>5</v>
      </c>
      <c r="K333" s="3">
        <f>IF(FACT_ORDERS[[#This Row],[DeliveryDate]]-FACT_ORDERS[[#This Row],[OrderDate]]&lt;=1,1,0)</f>
        <v>1</v>
      </c>
      <c r="L333" s="73">
        <v>7.5</v>
      </c>
      <c r="M3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333" s="73">
        <f>(_xlfn.XLOOKUP(D333,DIM_PRODUCTS[ProductID],DIM_PRODUCTS[HandlingFee]))*FACT_ORDERS[[#This Row],[Quantity]] + FACT_ORDERS[[#This Row],[DeliveryFee]]</f>
        <v>117.00000000000001</v>
      </c>
      <c r="O333" s="73">
        <f>FACT_ORDERS[[#This Row],[TotalPricePerProduct]]-FACT_ORDERS[[#This Row],[DeliveryCost]]-FACT_ORDERS[[#This Row],[OperationsCost]]</f>
        <v>100.00000000000001</v>
      </c>
      <c r="P333" s="73">
        <v>12</v>
      </c>
    </row>
    <row r="334" spans="1:16" x14ac:dyDescent="0.3">
      <c r="A334" s="5">
        <v>333</v>
      </c>
      <c r="B334" s="19" t="s">
        <v>4511</v>
      </c>
      <c r="C334" s="3" t="s">
        <v>2692</v>
      </c>
      <c r="D334" s="3" t="s">
        <v>3789</v>
      </c>
      <c r="E334" s="5">
        <v>12</v>
      </c>
      <c r="F334" s="3" t="s">
        <v>1211</v>
      </c>
      <c r="G334" s="9">
        <v>45480</v>
      </c>
      <c r="H334" s="3" t="s">
        <v>2202</v>
      </c>
      <c r="I334" s="9">
        <v>45480</v>
      </c>
      <c r="J334" s="3">
        <f>_xlfn.XLOOKUP(B334,ORDERS[OrderID],ORDERS[Rating],"Null")</f>
        <v>4</v>
      </c>
      <c r="K334" s="3">
        <f>IF(FACT_ORDERS[[#This Row],[DeliveryDate]]-FACT_ORDERS[[#This Row],[OrderDate]]&lt;=1,1,0)</f>
        <v>1</v>
      </c>
      <c r="L334" s="73">
        <v>8.1818181818181817</v>
      </c>
      <c r="M3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5.4545454545454541</v>
      </c>
      <c r="N334" s="73">
        <f>(_xlfn.XLOOKUP(D334,DIM_PRODUCTS[ProductID],DIM_PRODUCTS[HandlingFee]))*FACT_ORDERS[[#This Row],[Quantity]] + FACT_ORDERS[[#This Row],[DeliveryFee]]</f>
        <v>139.58181818181819</v>
      </c>
      <c r="O334" s="73">
        <f>FACT_ORDERS[[#This Row],[TotalPricePerProduct]]-FACT_ORDERS[[#This Row],[DeliveryCost]]-FACT_ORDERS[[#This Row],[OperationsCost]]</f>
        <v>118.12727272727273</v>
      </c>
      <c r="P334" s="73">
        <v>16</v>
      </c>
    </row>
    <row r="335" spans="1:16" x14ac:dyDescent="0.3">
      <c r="A335" s="5">
        <v>334</v>
      </c>
      <c r="B335" s="19" t="s">
        <v>4512</v>
      </c>
      <c r="C335" s="3" t="s">
        <v>2692</v>
      </c>
      <c r="D335" s="3" t="s">
        <v>3789</v>
      </c>
      <c r="E335" s="5">
        <v>12</v>
      </c>
      <c r="F335" s="3" t="s">
        <v>1182</v>
      </c>
      <c r="G335" s="9">
        <v>45204</v>
      </c>
      <c r="H335" s="3" t="s">
        <v>2202</v>
      </c>
      <c r="I335" s="9">
        <v>45205</v>
      </c>
      <c r="J335" s="3">
        <f>_xlfn.XLOOKUP(B335,ORDERS[OrderID],ORDERS[Rating],"Null")</f>
        <v>5</v>
      </c>
      <c r="K335" s="3">
        <f>IF(FACT_ORDERS[[#This Row],[DeliveryDate]]-FACT_ORDERS[[#This Row],[OrderDate]]&lt;=1,1,0)</f>
        <v>1</v>
      </c>
      <c r="L335" s="73">
        <v>9</v>
      </c>
      <c r="M3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335" s="73">
        <f>(_xlfn.XLOOKUP(D335,DIM_PRODUCTS[ProductID],DIM_PRODUCTS[HandlingFee]))*FACT_ORDERS[[#This Row],[Quantity]] + FACT_ORDERS[[#This Row],[DeliveryFee]]</f>
        <v>140.4</v>
      </c>
      <c r="O335" s="73">
        <f>FACT_ORDERS[[#This Row],[TotalPricePerProduct]]-FACT_ORDERS[[#This Row],[DeliveryCost]]-FACT_ORDERS[[#This Row],[OperationsCost]]</f>
        <v>126.4</v>
      </c>
      <c r="P335" s="73">
        <v>8</v>
      </c>
    </row>
    <row r="336" spans="1:16" x14ac:dyDescent="0.3">
      <c r="A336" s="5">
        <v>335</v>
      </c>
      <c r="B336" s="19" t="s">
        <v>4513</v>
      </c>
      <c r="C336" s="3" t="s">
        <v>2692</v>
      </c>
      <c r="D336" s="3" t="s">
        <v>3789</v>
      </c>
      <c r="E336" s="5">
        <v>7</v>
      </c>
      <c r="F336" s="3" t="s">
        <v>1275</v>
      </c>
      <c r="G336" s="9">
        <v>45451</v>
      </c>
      <c r="H336" s="3" t="s">
        <v>2202</v>
      </c>
      <c r="I336" s="9">
        <v>45451</v>
      </c>
      <c r="J336" s="3">
        <f>_xlfn.XLOOKUP(B336,ORDERS[OrderID],ORDERS[Rating],"Null")</f>
        <v>2</v>
      </c>
      <c r="K336" s="3">
        <f>IF(FACT_ORDERS[[#This Row],[DeliveryDate]]-FACT_ORDERS[[#This Row],[OrderDate]]&lt;=1,1,0)</f>
        <v>1</v>
      </c>
      <c r="L336" s="73">
        <v>13.125</v>
      </c>
      <c r="M3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10.5</v>
      </c>
      <c r="N336" s="73">
        <f>(_xlfn.XLOOKUP(D336,DIM_PRODUCTS[ProductID],DIM_PRODUCTS[HandlingFee]))*FACT_ORDERS[[#This Row],[Quantity]] + FACT_ORDERS[[#This Row],[DeliveryFee]]</f>
        <v>89.775000000000006</v>
      </c>
      <c r="O336" s="73">
        <f>FACT_ORDERS[[#This Row],[TotalPricePerProduct]]-FACT_ORDERS[[#This Row],[DeliveryCost]]-FACT_ORDERS[[#This Row],[OperationsCost]]</f>
        <v>69.275000000000006</v>
      </c>
      <c r="P336" s="73">
        <v>10</v>
      </c>
    </row>
    <row r="337" spans="1:16" x14ac:dyDescent="0.3">
      <c r="A337" s="5">
        <v>336</v>
      </c>
      <c r="B337" s="19" t="s">
        <v>4514</v>
      </c>
      <c r="C337" s="3" t="s">
        <v>2692</v>
      </c>
      <c r="D337" s="3" t="s">
        <v>3789</v>
      </c>
      <c r="E337" s="5">
        <v>5</v>
      </c>
      <c r="F337" s="3" t="s">
        <v>1348</v>
      </c>
      <c r="G337" s="9">
        <v>45413</v>
      </c>
      <c r="H337" s="3" t="s">
        <v>2202</v>
      </c>
      <c r="I337" s="9">
        <v>45413</v>
      </c>
      <c r="J337" s="3">
        <f>_xlfn.XLOOKUP(B337,ORDERS[OrderID],ORDERS[Rating],"Null")</f>
        <v>3</v>
      </c>
      <c r="K337" s="3">
        <f>IF(FACT_ORDERS[[#This Row],[DeliveryDate]]-FACT_ORDERS[[#This Row],[OrderDate]]&lt;=1,1,0)</f>
        <v>1</v>
      </c>
      <c r="L337" s="73">
        <v>5</v>
      </c>
      <c r="M3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3.333333333333333</v>
      </c>
      <c r="N337" s="73">
        <f>(_xlfn.XLOOKUP(D337,DIM_PRODUCTS[ProductID],DIM_PRODUCTS[HandlingFee]))*FACT_ORDERS[[#This Row],[Quantity]] + FACT_ORDERS[[#This Row],[DeliveryFee]]</f>
        <v>59.750000000000007</v>
      </c>
      <c r="O337" s="73">
        <f>FACT_ORDERS[[#This Row],[TotalPricePerProduct]]-FACT_ORDERS[[#This Row],[DeliveryCost]]-FACT_ORDERS[[#This Row],[OperationsCost]]</f>
        <v>49.416666666666671</v>
      </c>
      <c r="P337" s="73">
        <v>7</v>
      </c>
    </row>
    <row r="338" spans="1:16" x14ac:dyDescent="0.3">
      <c r="A338" s="5">
        <v>337</v>
      </c>
      <c r="B338" s="19" t="s">
        <v>4515</v>
      </c>
      <c r="C338" s="3" t="s">
        <v>2692</v>
      </c>
      <c r="D338" s="3" t="s">
        <v>3789</v>
      </c>
      <c r="E338" s="5">
        <v>12</v>
      </c>
      <c r="F338" s="3" t="s">
        <v>1413</v>
      </c>
      <c r="G338" s="9">
        <v>45346</v>
      </c>
      <c r="H338" s="3" t="s">
        <v>2202</v>
      </c>
      <c r="I338" s="9">
        <v>45346</v>
      </c>
      <c r="J338" s="3">
        <f>_xlfn.XLOOKUP(B338,ORDERS[OrderID],ORDERS[Rating],"Null")</f>
        <v>2</v>
      </c>
      <c r="K338" s="3">
        <f>IF(FACT_ORDERS[[#This Row],[DeliveryDate]]-FACT_ORDERS[[#This Row],[OrderDate]]&lt;=1,1,0)</f>
        <v>1</v>
      </c>
      <c r="L338" s="73">
        <v>13.846153846153847</v>
      </c>
      <c r="M3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9.2307692307692317</v>
      </c>
      <c r="N338" s="73">
        <f>(_xlfn.XLOOKUP(D338,DIM_PRODUCTS[ProductID],DIM_PRODUCTS[HandlingFee]))*FACT_ORDERS[[#This Row],[Quantity]] + FACT_ORDERS[[#This Row],[DeliveryFee]]</f>
        <v>145.24615384615385</v>
      </c>
      <c r="O338" s="73">
        <f>FACT_ORDERS[[#This Row],[TotalPricePerProduct]]-FACT_ORDERS[[#This Row],[DeliveryCost]]-FACT_ORDERS[[#This Row],[OperationsCost]]</f>
        <v>122.01538461538462</v>
      </c>
      <c r="P338" s="73">
        <v>14</v>
      </c>
    </row>
    <row r="339" spans="1:16" x14ac:dyDescent="0.3">
      <c r="A339" s="5">
        <v>338</v>
      </c>
      <c r="B339" s="19" t="s">
        <v>4516</v>
      </c>
      <c r="C339" s="3" t="s">
        <v>2692</v>
      </c>
      <c r="D339" s="3" t="s">
        <v>3789</v>
      </c>
      <c r="E339" s="5">
        <v>12</v>
      </c>
      <c r="F339" s="3" t="s">
        <v>1446</v>
      </c>
      <c r="G339" s="9">
        <v>45149</v>
      </c>
      <c r="H339" s="3" t="s">
        <v>2202</v>
      </c>
      <c r="I339" s="9">
        <v>45150</v>
      </c>
      <c r="J339" s="3">
        <f>_xlfn.XLOOKUP(B339,ORDERS[OrderID],ORDERS[Rating],"Null")</f>
        <v>4</v>
      </c>
      <c r="K339" s="3">
        <f>IF(FACT_ORDERS[[#This Row],[DeliveryDate]]-FACT_ORDERS[[#This Row],[OrderDate]]&lt;=1,1,0)</f>
        <v>1</v>
      </c>
      <c r="L339" s="73">
        <v>10.588235294117649</v>
      </c>
      <c r="M3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7.0588235294117654</v>
      </c>
      <c r="N339" s="73">
        <f>(_xlfn.XLOOKUP(D339,DIM_PRODUCTS[ProductID],DIM_PRODUCTS[HandlingFee]))*FACT_ORDERS[[#This Row],[Quantity]] + FACT_ORDERS[[#This Row],[DeliveryFee]]</f>
        <v>141.98823529411766</v>
      </c>
      <c r="O339" s="73">
        <f>FACT_ORDERS[[#This Row],[TotalPricePerProduct]]-FACT_ORDERS[[#This Row],[DeliveryCost]]-FACT_ORDERS[[#This Row],[OperationsCost]]</f>
        <v>115.92941176470589</v>
      </c>
      <c r="P339" s="73">
        <v>19</v>
      </c>
    </row>
    <row r="340" spans="1:16" x14ac:dyDescent="0.3">
      <c r="A340" s="5">
        <v>339</v>
      </c>
      <c r="B340" s="19" t="s">
        <v>4517</v>
      </c>
      <c r="C340" s="3" t="s">
        <v>2692</v>
      </c>
      <c r="D340" s="3" t="s">
        <v>3789</v>
      </c>
      <c r="E340" s="5">
        <v>5</v>
      </c>
      <c r="F340" s="3" t="s">
        <v>1467</v>
      </c>
      <c r="G340" s="9">
        <v>45355</v>
      </c>
      <c r="H340" s="3" t="s">
        <v>2202</v>
      </c>
      <c r="I340" s="9">
        <v>45355</v>
      </c>
      <c r="J340" s="3">
        <f>_xlfn.XLOOKUP(B340,ORDERS[OrderID],ORDERS[Rating],"Null")</f>
        <v>4</v>
      </c>
      <c r="K340" s="3">
        <f>IF(FACT_ORDERS[[#This Row],[DeliveryDate]]-FACT_ORDERS[[#This Row],[OrderDate]]&lt;=1,1,0)</f>
        <v>1</v>
      </c>
      <c r="L340" s="73">
        <v>5</v>
      </c>
      <c r="M3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3.333333333333333</v>
      </c>
      <c r="N340" s="73">
        <f>(_xlfn.XLOOKUP(D340,DIM_PRODUCTS[ProductID],DIM_PRODUCTS[HandlingFee]))*FACT_ORDERS[[#This Row],[Quantity]] + FACT_ORDERS[[#This Row],[DeliveryFee]]</f>
        <v>59.750000000000007</v>
      </c>
      <c r="O340" s="73">
        <f>FACT_ORDERS[[#This Row],[TotalPricePerProduct]]-FACT_ORDERS[[#This Row],[DeliveryCost]]-FACT_ORDERS[[#This Row],[OperationsCost]]</f>
        <v>46.416666666666671</v>
      </c>
      <c r="P340" s="73">
        <v>10</v>
      </c>
    </row>
    <row r="341" spans="1:16" x14ac:dyDescent="0.3">
      <c r="A341" s="5">
        <v>340</v>
      </c>
      <c r="B341" s="19" t="s">
        <v>4518</v>
      </c>
      <c r="C341" s="3" t="s">
        <v>2692</v>
      </c>
      <c r="D341" s="3" t="s">
        <v>3789</v>
      </c>
      <c r="E341" s="5">
        <v>5</v>
      </c>
      <c r="F341" s="3" t="s">
        <v>1420</v>
      </c>
      <c r="G341" s="9">
        <v>45453</v>
      </c>
      <c r="H341" s="3" t="s">
        <v>2202</v>
      </c>
      <c r="I341" s="9">
        <v>45453</v>
      </c>
      <c r="J341" s="3">
        <f>_xlfn.XLOOKUP(B341,ORDERS[OrderID],ORDERS[Rating],"Null")</f>
        <v>5</v>
      </c>
      <c r="K341" s="3">
        <f>IF(FACT_ORDERS[[#This Row],[DeliveryDate]]-FACT_ORDERS[[#This Row],[OrderDate]]&lt;=1,1,0)</f>
        <v>1</v>
      </c>
      <c r="L341" s="73">
        <v>7.5</v>
      </c>
      <c r="M3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341" s="73">
        <f>(_xlfn.XLOOKUP(D341,DIM_PRODUCTS[ProductID],DIM_PRODUCTS[HandlingFee]))*FACT_ORDERS[[#This Row],[Quantity]] + FACT_ORDERS[[#This Row],[DeliveryFee]]</f>
        <v>62.250000000000007</v>
      </c>
      <c r="O341" s="73">
        <f>FACT_ORDERS[[#This Row],[TotalPricePerProduct]]-FACT_ORDERS[[#This Row],[DeliveryCost]]-FACT_ORDERS[[#This Row],[OperationsCost]]</f>
        <v>47.250000000000007</v>
      </c>
      <c r="P341" s="73">
        <v>9</v>
      </c>
    </row>
    <row r="342" spans="1:16" x14ac:dyDescent="0.3">
      <c r="A342" s="5">
        <v>341</v>
      </c>
      <c r="B342" s="19" t="s">
        <v>4483</v>
      </c>
      <c r="C342" s="3" t="s">
        <v>2692</v>
      </c>
      <c r="D342" s="3" t="s">
        <v>3789</v>
      </c>
      <c r="E342" s="5">
        <v>12</v>
      </c>
      <c r="F342" s="3" t="s">
        <v>1371</v>
      </c>
      <c r="G342" s="9">
        <v>45281</v>
      </c>
      <c r="H342" s="3" t="s">
        <v>2202</v>
      </c>
      <c r="I342" s="9">
        <v>45281</v>
      </c>
      <c r="J342" s="3">
        <f>_xlfn.XLOOKUP(B342,ORDERS[OrderID],ORDERS[Rating],"Null")</f>
        <v>4</v>
      </c>
      <c r="K342" s="3">
        <f>IF(FACT_ORDERS[[#This Row],[DeliveryDate]]-FACT_ORDERS[[#This Row],[OrderDate]]&lt;=1,1,0)</f>
        <v>1</v>
      </c>
      <c r="L342" s="73">
        <v>11.25</v>
      </c>
      <c r="M3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7.5</v>
      </c>
      <c r="N342" s="73">
        <f>(_xlfn.XLOOKUP(D342,DIM_PRODUCTS[ProductID],DIM_PRODUCTS[HandlingFee]))*FACT_ORDERS[[#This Row],[Quantity]] + FACT_ORDERS[[#This Row],[DeliveryFee]]</f>
        <v>142.65</v>
      </c>
      <c r="O342" s="73">
        <f>FACT_ORDERS[[#This Row],[TotalPricePerProduct]]-FACT_ORDERS[[#This Row],[DeliveryCost]]-FACT_ORDERS[[#This Row],[OperationsCost]]</f>
        <v>120.15</v>
      </c>
      <c r="P342" s="73">
        <v>15</v>
      </c>
    </row>
    <row r="343" spans="1:16" x14ac:dyDescent="0.3">
      <c r="A343" s="5">
        <v>342</v>
      </c>
      <c r="B343" s="19" t="s">
        <v>4519</v>
      </c>
      <c r="C343" s="3" t="s">
        <v>2692</v>
      </c>
      <c r="D343" s="3" t="s">
        <v>3789</v>
      </c>
      <c r="E343" s="5">
        <v>11</v>
      </c>
      <c r="F343" s="3" t="s">
        <v>1557</v>
      </c>
      <c r="G343" s="9">
        <v>45308</v>
      </c>
      <c r="H343" s="3" t="s">
        <v>2202</v>
      </c>
      <c r="I343" s="9">
        <v>45308</v>
      </c>
      <c r="J343" s="3">
        <f>_xlfn.XLOOKUP(B343,ORDERS[OrderID],ORDERS[Rating],"Null")</f>
        <v>1</v>
      </c>
      <c r="K343" s="3">
        <f>IF(FACT_ORDERS[[#This Row],[DeliveryDate]]-FACT_ORDERS[[#This Row],[OrderDate]]&lt;=1,1,0)</f>
        <v>1</v>
      </c>
      <c r="L343" s="73">
        <v>13.75</v>
      </c>
      <c r="M3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9.1666666666666661</v>
      </c>
      <c r="N343" s="73">
        <f>(_xlfn.XLOOKUP(D343,DIM_PRODUCTS[ProductID],DIM_PRODUCTS[HandlingFee]))*FACT_ORDERS[[#This Row],[Quantity]] + FACT_ORDERS[[#This Row],[DeliveryFee]]</f>
        <v>134.20000000000002</v>
      </c>
      <c r="O343" s="73">
        <f>FACT_ORDERS[[#This Row],[TotalPricePerProduct]]-FACT_ORDERS[[#This Row],[DeliveryCost]]-FACT_ORDERS[[#This Row],[OperationsCost]]</f>
        <v>111.03333333333335</v>
      </c>
      <c r="P343" s="73">
        <v>14</v>
      </c>
    </row>
    <row r="344" spans="1:16" x14ac:dyDescent="0.3">
      <c r="A344" s="5">
        <v>343</v>
      </c>
      <c r="B344" s="19" t="s">
        <v>4520</v>
      </c>
      <c r="C344" s="3" t="s">
        <v>2692</v>
      </c>
      <c r="D344" s="3" t="s">
        <v>3789</v>
      </c>
      <c r="E344" s="5">
        <v>5</v>
      </c>
      <c r="F344" s="3" t="s">
        <v>1276</v>
      </c>
      <c r="G344" s="9">
        <v>45282</v>
      </c>
      <c r="H344" s="3" t="s">
        <v>2202</v>
      </c>
      <c r="I344" s="9">
        <v>45282</v>
      </c>
      <c r="J344" s="3">
        <f>_xlfn.XLOOKUP(B344,ORDERS[OrderID],ORDERS[Rating],"Null")</f>
        <v>5</v>
      </c>
      <c r="K344" s="3">
        <f>IF(FACT_ORDERS[[#This Row],[DeliveryDate]]-FACT_ORDERS[[#This Row],[OrderDate]]&lt;=1,1,0)</f>
        <v>1</v>
      </c>
      <c r="L344" s="73">
        <v>5.3571428571428577</v>
      </c>
      <c r="M3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3.5714285714285716</v>
      </c>
      <c r="N344" s="73">
        <f>(_xlfn.XLOOKUP(D344,DIM_PRODUCTS[ProductID],DIM_PRODUCTS[HandlingFee]))*FACT_ORDERS[[#This Row],[Quantity]] + FACT_ORDERS[[#This Row],[DeliveryFee]]</f>
        <v>60.107142857142861</v>
      </c>
      <c r="O344" s="73">
        <f>FACT_ORDERS[[#This Row],[TotalPricePerProduct]]-FACT_ORDERS[[#This Row],[DeliveryCost]]-FACT_ORDERS[[#This Row],[OperationsCost]]</f>
        <v>50.535714285714292</v>
      </c>
      <c r="P344" s="73">
        <v>6</v>
      </c>
    </row>
    <row r="345" spans="1:16" x14ac:dyDescent="0.3">
      <c r="A345" s="5">
        <v>344</v>
      </c>
      <c r="B345" s="19" t="s">
        <v>4521</v>
      </c>
      <c r="C345" s="3" t="s">
        <v>2692</v>
      </c>
      <c r="D345" s="3" t="s">
        <v>3789</v>
      </c>
      <c r="E345" s="5">
        <v>5</v>
      </c>
      <c r="F345" s="3" t="s">
        <v>1316</v>
      </c>
      <c r="G345" s="9">
        <v>45377</v>
      </c>
      <c r="H345" s="3" t="s">
        <v>2202</v>
      </c>
      <c r="I345" s="9">
        <v>45377</v>
      </c>
      <c r="J345" s="3">
        <f>_xlfn.XLOOKUP(B345,ORDERS[OrderID],ORDERS[Rating],"Null")</f>
        <v>4</v>
      </c>
      <c r="K345" s="3">
        <f>IF(FACT_ORDERS[[#This Row],[DeliveryDate]]-FACT_ORDERS[[#This Row],[OrderDate]]&lt;=1,1,0)</f>
        <v>1</v>
      </c>
      <c r="L345" s="73">
        <v>7.5</v>
      </c>
      <c r="M3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345" s="73">
        <f>(_xlfn.XLOOKUP(D345,DIM_PRODUCTS[ProductID],DIM_PRODUCTS[HandlingFee]))*FACT_ORDERS[[#This Row],[Quantity]] + FACT_ORDERS[[#This Row],[DeliveryFee]]</f>
        <v>62.250000000000007</v>
      </c>
      <c r="O345" s="73">
        <f>FACT_ORDERS[[#This Row],[TotalPricePerProduct]]-FACT_ORDERS[[#This Row],[DeliveryCost]]-FACT_ORDERS[[#This Row],[OperationsCost]]</f>
        <v>39.250000000000007</v>
      </c>
      <c r="P345" s="73">
        <v>17</v>
      </c>
    </row>
    <row r="346" spans="1:16" x14ac:dyDescent="0.3">
      <c r="A346" s="5">
        <v>345</v>
      </c>
      <c r="B346" s="19" t="s">
        <v>4522</v>
      </c>
      <c r="C346" s="3" t="s">
        <v>2692</v>
      </c>
      <c r="D346" s="3" t="s">
        <v>3789</v>
      </c>
      <c r="E346" s="5">
        <v>4</v>
      </c>
      <c r="F346" s="3" t="s">
        <v>1177</v>
      </c>
      <c r="G346" s="9">
        <v>45184</v>
      </c>
      <c r="H346" s="3" t="s">
        <v>2202</v>
      </c>
      <c r="I346" s="9">
        <v>45184</v>
      </c>
      <c r="J346" s="3">
        <f>_xlfn.XLOOKUP(B346,ORDERS[OrderID],ORDERS[Rating],"Null")</f>
        <v>4</v>
      </c>
      <c r="K346" s="3">
        <f>IF(FACT_ORDERS[[#This Row],[DeliveryDate]]-FACT_ORDERS[[#This Row],[OrderDate]]&lt;=1,1,0)</f>
        <v>1</v>
      </c>
      <c r="L346" s="73">
        <v>7.5</v>
      </c>
      <c r="M3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346" s="73">
        <f>(_xlfn.XLOOKUP(D346,DIM_PRODUCTS[ProductID],DIM_PRODUCTS[HandlingFee]))*FACT_ORDERS[[#This Row],[Quantity]] + FACT_ORDERS[[#This Row],[DeliveryFee]]</f>
        <v>51.300000000000004</v>
      </c>
      <c r="O346" s="73">
        <f>FACT_ORDERS[[#This Row],[TotalPricePerProduct]]-FACT_ORDERS[[#This Row],[DeliveryCost]]-FACT_ORDERS[[#This Row],[OperationsCost]]</f>
        <v>41.300000000000004</v>
      </c>
      <c r="P346" s="73">
        <v>4</v>
      </c>
    </row>
    <row r="347" spans="1:16" x14ac:dyDescent="0.3">
      <c r="A347" s="5">
        <v>346</v>
      </c>
      <c r="B347" s="19" t="s">
        <v>4523</v>
      </c>
      <c r="C347" s="3" t="s">
        <v>2692</v>
      </c>
      <c r="D347" s="3" t="s">
        <v>3789</v>
      </c>
      <c r="E347" s="5">
        <v>8</v>
      </c>
      <c r="F347" s="3" t="s">
        <v>1175</v>
      </c>
      <c r="G347" s="9">
        <v>45337</v>
      </c>
      <c r="H347" s="3" t="s">
        <v>2202</v>
      </c>
      <c r="I347" s="9">
        <v>45337</v>
      </c>
      <c r="J347" s="3">
        <f>_xlfn.XLOOKUP(B347,ORDERS[OrderID],ORDERS[Rating],"Null")</f>
        <v>5</v>
      </c>
      <c r="K347" s="3">
        <f>IF(FACT_ORDERS[[#This Row],[DeliveryDate]]-FACT_ORDERS[[#This Row],[OrderDate]]&lt;=1,1,0)</f>
        <v>1</v>
      </c>
      <c r="L347" s="73">
        <v>7.5</v>
      </c>
      <c r="M3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347" s="73">
        <f>(_xlfn.XLOOKUP(D347,DIM_PRODUCTS[ProductID],DIM_PRODUCTS[HandlingFee]))*FACT_ORDERS[[#This Row],[Quantity]] + FACT_ORDERS[[#This Row],[DeliveryFee]]</f>
        <v>95.100000000000009</v>
      </c>
      <c r="O347" s="73">
        <f>FACT_ORDERS[[#This Row],[TotalPricePerProduct]]-FACT_ORDERS[[#This Row],[DeliveryCost]]-FACT_ORDERS[[#This Row],[OperationsCost]]</f>
        <v>78.100000000000009</v>
      </c>
      <c r="P347" s="73">
        <v>12</v>
      </c>
    </row>
    <row r="348" spans="1:16" x14ac:dyDescent="0.3">
      <c r="A348" s="5">
        <v>347</v>
      </c>
      <c r="B348" s="19" t="s">
        <v>4524</v>
      </c>
      <c r="C348" s="3" t="s">
        <v>2692</v>
      </c>
      <c r="D348" s="3" t="s">
        <v>3789</v>
      </c>
      <c r="E348" s="5">
        <v>9</v>
      </c>
      <c r="F348" s="3" t="s">
        <v>1171</v>
      </c>
      <c r="G348" s="9">
        <v>45138</v>
      </c>
      <c r="H348" s="3" t="s">
        <v>2202</v>
      </c>
      <c r="I348" s="9">
        <v>45138</v>
      </c>
      <c r="J348" s="3">
        <f>_xlfn.XLOOKUP(B348,ORDERS[OrderID],ORDERS[Rating],"Null")</f>
        <v>5</v>
      </c>
      <c r="K348" s="3">
        <f>IF(FACT_ORDERS[[#This Row],[DeliveryDate]]-FACT_ORDERS[[#This Row],[OrderDate]]&lt;=1,1,0)</f>
        <v>1</v>
      </c>
      <c r="L348" s="73">
        <v>7.5</v>
      </c>
      <c r="M3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348" s="73">
        <f>(_xlfn.XLOOKUP(D348,DIM_PRODUCTS[ProductID],DIM_PRODUCTS[HandlingFee]))*FACT_ORDERS[[#This Row],[Quantity]] + FACT_ORDERS[[#This Row],[DeliveryFee]]</f>
        <v>106.05000000000001</v>
      </c>
      <c r="O348" s="73">
        <f>FACT_ORDERS[[#This Row],[TotalPricePerProduct]]-FACT_ORDERS[[#This Row],[DeliveryCost]]-FACT_ORDERS[[#This Row],[OperationsCost]]</f>
        <v>93.050000000000011</v>
      </c>
      <c r="P348" s="73">
        <v>8</v>
      </c>
    </row>
    <row r="349" spans="1:16" x14ac:dyDescent="0.3">
      <c r="A349" s="5">
        <v>348</v>
      </c>
      <c r="B349" s="19" t="s">
        <v>4525</v>
      </c>
      <c r="C349" s="3" t="s">
        <v>2692</v>
      </c>
      <c r="D349" s="3" t="s">
        <v>3789</v>
      </c>
      <c r="E349" s="5">
        <v>1</v>
      </c>
      <c r="F349" s="3" t="s">
        <v>1288</v>
      </c>
      <c r="G349" s="9">
        <v>45452</v>
      </c>
      <c r="H349" s="3" t="s">
        <v>2202</v>
      </c>
      <c r="I349" s="9">
        <v>45452</v>
      </c>
      <c r="J349" s="3">
        <f>_xlfn.XLOOKUP(B349,ORDERS[OrderID],ORDERS[Rating],"Null")</f>
        <v>3</v>
      </c>
      <c r="K349" s="3">
        <f>IF(FACT_ORDERS[[#This Row],[DeliveryDate]]-FACT_ORDERS[[#This Row],[OrderDate]]&lt;=1,1,0)</f>
        <v>1</v>
      </c>
      <c r="L349" s="73">
        <v>1.5</v>
      </c>
      <c r="M3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1.2000000000000002</v>
      </c>
      <c r="N349" s="73">
        <f>(_xlfn.XLOOKUP(D349,DIM_PRODUCTS[ProductID],DIM_PRODUCTS[HandlingFee]))*FACT_ORDERS[[#This Row],[Quantity]] + FACT_ORDERS[[#This Row],[DeliveryFee]]</f>
        <v>12.450000000000001</v>
      </c>
      <c r="O349" s="73">
        <f>FACT_ORDERS[[#This Row],[TotalPricePerProduct]]-FACT_ORDERS[[#This Row],[DeliveryCost]]-FACT_ORDERS[[#This Row],[OperationsCost]]</f>
        <v>-4.75</v>
      </c>
      <c r="P349" s="73">
        <v>16</v>
      </c>
    </row>
    <row r="350" spans="1:16" x14ac:dyDescent="0.3">
      <c r="A350" s="5">
        <v>349</v>
      </c>
      <c r="B350" s="19" t="s">
        <v>4526</v>
      </c>
      <c r="C350" s="3" t="s">
        <v>2692</v>
      </c>
      <c r="D350" s="3" t="s">
        <v>3789</v>
      </c>
      <c r="E350" s="5">
        <v>8</v>
      </c>
      <c r="F350" s="3" t="s">
        <v>1423</v>
      </c>
      <c r="G350" s="9">
        <v>45339</v>
      </c>
      <c r="H350" s="3" t="s">
        <v>2202</v>
      </c>
      <c r="I350" s="9">
        <v>45340</v>
      </c>
      <c r="J350" s="3">
        <f>_xlfn.XLOOKUP(B350,ORDERS[OrderID],ORDERS[Rating],"Null")</f>
        <v>4</v>
      </c>
      <c r="K350" s="3">
        <f>IF(FACT_ORDERS[[#This Row],[DeliveryDate]]-FACT_ORDERS[[#This Row],[OrderDate]]&lt;=1,1,0)</f>
        <v>1</v>
      </c>
      <c r="L350" s="73">
        <v>6.3157894736842106</v>
      </c>
      <c r="M3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4.2105263157894735</v>
      </c>
      <c r="N350" s="73">
        <f>(_xlfn.XLOOKUP(D350,DIM_PRODUCTS[ProductID],DIM_PRODUCTS[HandlingFee]))*FACT_ORDERS[[#This Row],[Quantity]] + FACT_ORDERS[[#This Row],[DeliveryFee]]</f>
        <v>93.915789473684214</v>
      </c>
      <c r="O350" s="73">
        <f>FACT_ORDERS[[#This Row],[TotalPricePerProduct]]-FACT_ORDERS[[#This Row],[DeliveryCost]]-FACT_ORDERS[[#This Row],[OperationsCost]]</f>
        <v>82.705263157894734</v>
      </c>
      <c r="P350" s="73">
        <v>7</v>
      </c>
    </row>
    <row r="351" spans="1:16" x14ac:dyDescent="0.3">
      <c r="A351" s="5">
        <v>350</v>
      </c>
      <c r="B351" s="19" t="s">
        <v>4527</v>
      </c>
      <c r="C351" s="3" t="s">
        <v>2692</v>
      </c>
      <c r="D351" s="3" t="s">
        <v>3789</v>
      </c>
      <c r="E351" s="5">
        <v>10</v>
      </c>
      <c r="F351" s="3" t="s">
        <v>1145</v>
      </c>
      <c r="G351" s="9">
        <v>45407</v>
      </c>
      <c r="H351" s="3" t="s">
        <v>2202</v>
      </c>
      <c r="I351" s="9">
        <v>45408</v>
      </c>
      <c r="J351" s="3">
        <f>_xlfn.XLOOKUP(B351,ORDERS[OrderID],ORDERS[Rating],"Null")</f>
        <v>4</v>
      </c>
      <c r="K351" s="3">
        <f>IF(FACT_ORDERS[[#This Row],[DeliveryDate]]-FACT_ORDERS[[#This Row],[OrderDate]]&lt;=1,1,0)</f>
        <v>1</v>
      </c>
      <c r="L351" s="73">
        <v>10</v>
      </c>
      <c r="M3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6.6666666666666661</v>
      </c>
      <c r="N351" s="73">
        <f>(_xlfn.XLOOKUP(D351,DIM_PRODUCTS[ProductID],DIM_PRODUCTS[HandlingFee]))*FACT_ORDERS[[#This Row],[Quantity]] + FACT_ORDERS[[#This Row],[DeliveryFee]]</f>
        <v>119.50000000000001</v>
      </c>
      <c r="O351" s="73">
        <f>FACT_ORDERS[[#This Row],[TotalPricePerProduct]]-FACT_ORDERS[[#This Row],[DeliveryCost]]-FACT_ORDERS[[#This Row],[OperationsCost]]</f>
        <v>108.83333333333334</v>
      </c>
      <c r="P351" s="73">
        <v>4</v>
      </c>
    </row>
    <row r="352" spans="1:16" x14ac:dyDescent="0.3">
      <c r="A352" s="5">
        <v>351</v>
      </c>
      <c r="B352" s="19" t="s">
        <v>4528</v>
      </c>
      <c r="C352" s="3" t="s">
        <v>2692</v>
      </c>
      <c r="D352" s="3" t="s">
        <v>3789</v>
      </c>
      <c r="E352" s="5">
        <v>4</v>
      </c>
      <c r="F352" s="3" t="s">
        <v>1493</v>
      </c>
      <c r="G352" s="9">
        <v>45372</v>
      </c>
      <c r="H352" s="3" t="s">
        <v>2202</v>
      </c>
      <c r="I352" s="9">
        <v>45372</v>
      </c>
      <c r="J352" s="3">
        <f>_xlfn.XLOOKUP(B352,ORDERS[OrderID],ORDERS[Rating],"Null")</f>
        <v>2</v>
      </c>
      <c r="K352" s="3">
        <f>IF(FACT_ORDERS[[#This Row],[DeliveryDate]]-FACT_ORDERS[[#This Row],[OrderDate]]&lt;=1,1,0)</f>
        <v>1</v>
      </c>
      <c r="L352" s="73">
        <v>3.75</v>
      </c>
      <c r="M3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2.5</v>
      </c>
      <c r="N352" s="73">
        <f>(_xlfn.XLOOKUP(D352,DIM_PRODUCTS[ProductID],DIM_PRODUCTS[HandlingFee]))*FACT_ORDERS[[#This Row],[Quantity]] + FACT_ORDERS[[#This Row],[DeliveryFee]]</f>
        <v>47.550000000000004</v>
      </c>
      <c r="O352" s="73">
        <f>FACT_ORDERS[[#This Row],[TotalPricePerProduct]]-FACT_ORDERS[[#This Row],[DeliveryCost]]-FACT_ORDERS[[#This Row],[OperationsCost]]</f>
        <v>36.050000000000004</v>
      </c>
      <c r="P352" s="73">
        <v>9</v>
      </c>
    </row>
    <row r="353" spans="1:16" x14ac:dyDescent="0.3">
      <c r="A353" s="5">
        <v>352</v>
      </c>
      <c r="B353" s="19" t="s">
        <v>4484</v>
      </c>
      <c r="C353" s="3" t="s">
        <v>2692</v>
      </c>
      <c r="D353" s="3" t="s">
        <v>3789</v>
      </c>
      <c r="E353" s="5">
        <v>5</v>
      </c>
      <c r="F353" s="3" t="s">
        <v>1499</v>
      </c>
      <c r="G353" s="9">
        <v>45251</v>
      </c>
      <c r="H353" s="3" t="s">
        <v>2202</v>
      </c>
      <c r="I353" s="9">
        <v>45251</v>
      </c>
      <c r="J353" s="3">
        <f>_xlfn.XLOOKUP(B353,ORDERS[OrderID],ORDERS[Rating],"Null")</f>
        <v>4</v>
      </c>
      <c r="K353" s="3">
        <f>IF(FACT_ORDERS[[#This Row],[DeliveryDate]]-FACT_ORDERS[[#This Row],[OrderDate]]&lt;=1,1,0)</f>
        <v>1</v>
      </c>
      <c r="L353" s="73">
        <v>10.714285714285715</v>
      </c>
      <c r="M3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8.5714285714285712</v>
      </c>
      <c r="N353" s="73">
        <f>(_xlfn.XLOOKUP(D353,DIM_PRODUCTS[ProductID],DIM_PRODUCTS[HandlingFee]))*FACT_ORDERS[[#This Row],[Quantity]] + FACT_ORDERS[[#This Row],[DeliveryFee]]</f>
        <v>65.464285714285722</v>
      </c>
      <c r="O353" s="73">
        <f>FACT_ORDERS[[#This Row],[TotalPricePerProduct]]-FACT_ORDERS[[#This Row],[DeliveryCost]]-FACT_ORDERS[[#This Row],[OperationsCost]]</f>
        <v>45.892857142857153</v>
      </c>
      <c r="P353" s="73">
        <v>11</v>
      </c>
    </row>
    <row r="354" spans="1:16" x14ac:dyDescent="0.3">
      <c r="A354" s="5">
        <v>353</v>
      </c>
      <c r="B354" s="19" t="s">
        <v>4529</v>
      </c>
      <c r="C354" s="3" t="s">
        <v>2692</v>
      </c>
      <c r="D354" s="3" t="s">
        <v>3789</v>
      </c>
      <c r="E354" s="5">
        <v>4</v>
      </c>
      <c r="F354" s="3" t="s">
        <v>1215</v>
      </c>
      <c r="G354" s="9">
        <v>45266</v>
      </c>
      <c r="H354" s="3" t="s">
        <v>2202</v>
      </c>
      <c r="I354" s="9">
        <v>45266</v>
      </c>
      <c r="J354" s="3">
        <f>_xlfn.XLOOKUP(B354,ORDERS[OrderID],ORDERS[Rating],"Null")</f>
        <v>5</v>
      </c>
      <c r="K354" s="3">
        <f>IF(FACT_ORDERS[[#This Row],[DeliveryDate]]-FACT_ORDERS[[#This Row],[OrderDate]]&lt;=1,1,0)</f>
        <v>1</v>
      </c>
      <c r="L354" s="73">
        <v>12</v>
      </c>
      <c r="M3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9.6000000000000014</v>
      </c>
      <c r="N354" s="73">
        <f>(_xlfn.XLOOKUP(D354,DIM_PRODUCTS[ProductID],DIM_PRODUCTS[HandlingFee]))*FACT_ORDERS[[#This Row],[Quantity]] + FACT_ORDERS[[#This Row],[DeliveryFee]]</f>
        <v>55.800000000000004</v>
      </c>
      <c r="O354" s="73">
        <f>FACT_ORDERS[[#This Row],[TotalPricePerProduct]]-FACT_ORDERS[[#This Row],[DeliveryCost]]-FACT_ORDERS[[#This Row],[OperationsCost]]</f>
        <v>27.200000000000003</v>
      </c>
      <c r="P354" s="73">
        <v>19</v>
      </c>
    </row>
    <row r="355" spans="1:16" x14ac:dyDescent="0.3">
      <c r="A355" s="5">
        <v>354</v>
      </c>
      <c r="B355" s="19" t="s">
        <v>4485</v>
      </c>
      <c r="C355" s="3" t="s">
        <v>2692</v>
      </c>
      <c r="D355" s="3" t="s">
        <v>3789</v>
      </c>
      <c r="E355" s="5">
        <v>12</v>
      </c>
      <c r="F355" s="3" t="s">
        <v>1256</v>
      </c>
      <c r="G355" s="9">
        <v>45439</v>
      </c>
      <c r="H355" s="3" t="s">
        <v>2202</v>
      </c>
      <c r="I355" s="9">
        <v>45439</v>
      </c>
      <c r="J355" s="3">
        <f>_xlfn.XLOOKUP(B355,ORDERS[OrderID],ORDERS[Rating],"Null")</f>
        <v>5</v>
      </c>
      <c r="K355" s="3">
        <f>IF(FACT_ORDERS[[#This Row],[DeliveryDate]]-FACT_ORDERS[[#This Row],[OrderDate]]&lt;=1,1,0)</f>
        <v>1</v>
      </c>
      <c r="L355" s="73">
        <v>8.1818181818181817</v>
      </c>
      <c r="M3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5.4545454545454541</v>
      </c>
      <c r="N355" s="73">
        <f>(_xlfn.XLOOKUP(D355,DIM_PRODUCTS[ProductID],DIM_PRODUCTS[HandlingFee]))*FACT_ORDERS[[#This Row],[Quantity]] + FACT_ORDERS[[#This Row],[DeliveryFee]]</f>
        <v>139.58181818181819</v>
      </c>
      <c r="O355" s="73">
        <f>FACT_ORDERS[[#This Row],[TotalPricePerProduct]]-FACT_ORDERS[[#This Row],[DeliveryCost]]-FACT_ORDERS[[#This Row],[OperationsCost]]</f>
        <v>123.12727272727273</v>
      </c>
      <c r="P355" s="73">
        <v>11</v>
      </c>
    </row>
    <row r="356" spans="1:16" x14ac:dyDescent="0.3">
      <c r="A356" s="5">
        <v>355</v>
      </c>
      <c r="B356" s="19" t="s">
        <v>4486</v>
      </c>
      <c r="C356" s="3" t="s">
        <v>2692</v>
      </c>
      <c r="D356" s="3" t="s">
        <v>3789</v>
      </c>
      <c r="E356" s="5">
        <v>11</v>
      </c>
      <c r="F356" s="3" t="s">
        <v>1595</v>
      </c>
      <c r="G356" s="9">
        <v>45440</v>
      </c>
      <c r="H356" s="3" t="s">
        <v>2202</v>
      </c>
      <c r="I356" s="9">
        <v>45440</v>
      </c>
      <c r="J356" s="3">
        <f>_xlfn.XLOOKUP(B356,ORDERS[OrderID],ORDERS[Rating],"Null")</f>
        <v>4</v>
      </c>
      <c r="K356" s="3">
        <f>IF(FACT_ORDERS[[#This Row],[DeliveryDate]]-FACT_ORDERS[[#This Row],[OrderDate]]&lt;=1,1,0)</f>
        <v>1</v>
      </c>
      <c r="L356" s="73">
        <v>9.1666666666666679</v>
      </c>
      <c r="M3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6.1111111111111116</v>
      </c>
      <c r="N356" s="73">
        <f>(_xlfn.XLOOKUP(D356,DIM_PRODUCTS[ProductID],DIM_PRODUCTS[HandlingFee]))*FACT_ORDERS[[#This Row],[Quantity]] + FACT_ORDERS[[#This Row],[DeliveryFee]]</f>
        <v>129.61666666666667</v>
      </c>
      <c r="O356" s="73">
        <f>FACT_ORDERS[[#This Row],[TotalPricePerProduct]]-FACT_ORDERS[[#This Row],[DeliveryCost]]-FACT_ORDERS[[#This Row],[OperationsCost]]</f>
        <v>110.50555555555556</v>
      </c>
      <c r="P356" s="73">
        <v>13</v>
      </c>
    </row>
    <row r="357" spans="1:16" x14ac:dyDescent="0.3">
      <c r="A357" s="5">
        <v>356</v>
      </c>
      <c r="B357" s="19" t="s">
        <v>4487</v>
      </c>
      <c r="C357" s="3" t="s">
        <v>2692</v>
      </c>
      <c r="D357" s="3" t="s">
        <v>3789</v>
      </c>
      <c r="E357" s="5">
        <v>6</v>
      </c>
      <c r="F357" s="3" t="s">
        <v>1382</v>
      </c>
      <c r="G357" s="9">
        <v>45357</v>
      </c>
      <c r="H357" s="3" t="s">
        <v>2202</v>
      </c>
      <c r="I357" s="9">
        <v>45357</v>
      </c>
      <c r="J357" s="3">
        <f>_xlfn.XLOOKUP(B357,ORDERS[OrderID],ORDERS[Rating],"Null")</f>
        <v>4</v>
      </c>
      <c r="K357" s="3">
        <f>IF(FACT_ORDERS[[#This Row],[DeliveryDate]]-FACT_ORDERS[[#This Row],[OrderDate]]&lt;=1,1,0)</f>
        <v>1</v>
      </c>
      <c r="L357" s="73">
        <v>12.857142857142856</v>
      </c>
      <c r="M3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10.285714285714285</v>
      </c>
      <c r="N357" s="73">
        <f>(_xlfn.XLOOKUP(D357,DIM_PRODUCTS[ProductID],DIM_PRODUCTS[HandlingFee]))*FACT_ORDERS[[#This Row],[Quantity]] + FACT_ORDERS[[#This Row],[DeliveryFee]]</f>
        <v>78.557142857142864</v>
      </c>
      <c r="O357" s="73">
        <f>FACT_ORDERS[[#This Row],[TotalPricePerProduct]]-FACT_ORDERS[[#This Row],[DeliveryCost]]-FACT_ORDERS[[#This Row],[OperationsCost]]</f>
        <v>55.271428571428572</v>
      </c>
      <c r="P357" s="73">
        <v>13</v>
      </c>
    </row>
    <row r="358" spans="1:16" x14ac:dyDescent="0.3">
      <c r="A358" s="5">
        <v>357</v>
      </c>
      <c r="B358" s="19" t="s">
        <v>4488</v>
      </c>
      <c r="C358" s="3" t="s">
        <v>2692</v>
      </c>
      <c r="D358" s="3" t="s">
        <v>3789</v>
      </c>
      <c r="E358" s="5">
        <v>11</v>
      </c>
      <c r="F358" s="3" t="s">
        <v>1507</v>
      </c>
      <c r="G358" s="9">
        <v>45488</v>
      </c>
      <c r="H358" s="3" t="s">
        <v>2202</v>
      </c>
      <c r="I358" s="9">
        <v>45488</v>
      </c>
      <c r="J358" s="3">
        <f>_xlfn.XLOOKUP(B358,ORDERS[OrderID],ORDERS[Rating],"Null")</f>
        <v>2</v>
      </c>
      <c r="K358" s="3">
        <f>IF(FACT_ORDERS[[#This Row],[DeliveryDate]]-FACT_ORDERS[[#This Row],[OrderDate]]&lt;=1,1,0)</f>
        <v>1</v>
      </c>
      <c r="L358" s="73">
        <v>12.692307692307692</v>
      </c>
      <c r="M3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8.4615384615384617</v>
      </c>
      <c r="N358" s="73">
        <f>(_xlfn.XLOOKUP(D358,DIM_PRODUCTS[ProductID],DIM_PRODUCTS[HandlingFee]))*FACT_ORDERS[[#This Row],[Quantity]] + FACT_ORDERS[[#This Row],[DeliveryFee]]</f>
        <v>133.1423076923077</v>
      </c>
      <c r="O358" s="73">
        <f>FACT_ORDERS[[#This Row],[TotalPricePerProduct]]-FACT_ORDERS[[#This Row],[DeliveryCost]]-FACT_ORDERS[[#This Row],[OperationsCost]]</f>
        <v>121.68076923076923</v>
      </c>
      <c r="P358" s="73">
        <v>3</v>
      </c>
    </row>
    <row r="359" spans="1:16" x14ac:dyDescent="0.3">
      <c r="A359" s="5">
        <v>358</v>
      </c>
      <c r="B359" s="19" t="s">
        <v>4196</v>
      </c>
      <c r="C359" s="3" t="s">
        <v>2561</v>
      </c>
      <c r="D359" s="3" t="s">
        <v>3527</v>
      </c>
      <c r="E359" s="5">
        <v>8</v>
      </c>
      <c r="F359" s="3" t="s">
        <v>1555</v>
      </c>
      <c r="G359" s="9">
        <v>45423</v>
      </c>
      <c r="H359" s="3" t="s">
        <v>2173</v>
      </c>
      <c r="I359" s="9">
        <v>45423</v>
      </c>
      <c r="J359" s="3">
        <f>_xlfn.XLOOKUP(B359,ORDERS[OrderID],ORDERS[Rating],"Null")</f>
        <v>1</v>
      </c>
      <c r="K359" s="3">
        <f>IF(FACT_ORDERS[[#This Row],[DeliveryDate]]-FACT_ORDERS[[#This Row],[OrderDate]]&lt;=1,1,0)</f>
        <v>1</v>
      </c>
      <c r="L359" s="73">
        <v>12</v>
      </c>
      <c r="M3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9.6000000000000014</v>
      </c>
      <c r="N359" s="73">
        <f>(_xlfn.XLOOKUP(D359,DIM_PRODUCTS[ProductID],DIM_PRODUCTS[HandlingFee]))*FACT_ORDERS[[#This Row],[Quantity]] + FACT_ORDERS[[#This Row],[DeliveryFee]]</f>
        <v>130.80000000000001</v>
      </c>
      <c r="O359" s="73">
        <f>FACT_ORDERS[[#This Row],[TotalPricePerProduct]]-FACT_ORDERS[[#This Row],[DeliveryCost]]-FACT_ORDERS[[#This Row],[OperationsCost]]</f>
        <v>107.20000000000002</v>
      </c>
      <c r="P359" s="73">
        <v>14</v>
      </c>
    </row>
    <row r="360" spans="1:16" x14ac:dyDescent="0.3">
      <c r="A360" s="5">
        <v>359</v>
      </c>
      <c r="B360" s="19" t="s">
        <v>4198</v>
      </c>
      <c r="C360" s="3" t="s">
        <v>2561</v>
      </c>
      <c r="D360" s="3" t="s">
        <v>3527</v>
      </c>
      <c r="E360" s="5">
        <v>7</v>
      </c>
      <c r="F360" s="3" t="s">
        <v>1297</v>
      </c>
      <c r="G360" s="9">
        <v>45473</v>
      </c>
      <c r="H360" s="3" t="s">
        <v>2173</v>
      </c>
      <c r="I360" s="9">
        <v>45474</v>
      </c>
      <c r="J360" s="3">
        <f>_xlfn.XLOOKUP(B360,ORDERS[OrderID],ORDERS[Rating],"Null")</f>
        <v>1</v>
      </c>
      <c r="K360" s="3">
        <f>IF(FACT_ORDERS[[#This Row],[DeliveryDate]]-FACT_ORDERS[[#This Row],[OrderDate]]&lt;=1,1,0)</f>
        <v>1</v>
      </c>
      <c r="L360" s="73">
        <v>7.5</v>
      </c>
      <c r="M3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360" s="73">
        <f>(_xlfn.XLOOKUP(D360,DIM_PRODUCTS[ProductID],DIM_PRODUCTS[HandlingFee]))*FACT_ORDERS[[#This Row],[Quantity]] + FACT_ORDERS[[#This Row],[DeliveryFee]]</f>
        <v>111.45000000000002</v>
      </c>
      <c r="O360" s="73">
        <f>FACT_ORDERS[[#This Row],[TotalPricePerProduct]]-FACT_ORDERS[[#This Row],[DeliveryCost]]-FACT_ORDERS[[#This Row],[OperationsCost]]</f>
        <v>90.450000000000017</v>
      </c>
      <c r="P360" s="73">
        <v>16</v>
      </c>
    </row>
    <row r="361" spans="1:16" x14ac:dyDescent="0.3">
      <c r="A361" s="5">
        <v>360</v>
      </c>
      <c r="B361" s="19" t="s">
        <v>4254</v>
      </c>
      <c r="C361" s="3" t="s">
        <v>2394</v>
      </c>
      <c r="D361" s="3" t="s">
        <v>3193</v>
      </c>
      <c r="E361" s="5">
        <v>7</v>
      </c>
      <c r="F361" s="3" t="s">
        <v>1272</v>
      </c>
      <c r="G361" s="9">
        <v>45311</v>
      </c>
      <c r="H361" s="3" t="s">
        <v>2229</v>
      </c>
      <c r="I361" s="9">
        <v>45311</v>
      </c>
      <c r="J361" s="3">
        <f>_xlfn.XLOOKUP(B361,ORDERS[OrderID],ORDERS[Rating],"Null")</f>
        <v>2</v>
      </c>
      <c r="K361" s="3">
        <f>IF(FACT_ORDERS[[#This Row],[DeliveryDate]]-FACT_ORDERS[[#This Row],[OrderDate]]&lt;=1,1,0)</f>
        <v>1</v>
      </c>
      <c r="L361" s="73">
        <v>15</v>
      </c>
      <c r="M3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61" s="73">
        <f>(_xlfn.XLOOKUP(D361,DIM_PRODUCTS[ProductID],DIM_PRODUCTS[HandlingFee]))*FACT_ORDERS[[#This Row],[Quantity]] + FACT_ORDERS[[#This Row],[DeliveryFee]]</f>
        <v>67.850000000000009</v>
      </c>
      <c r="O361" s="73">
        <f>FACT_ORDERS[[#This Row],[TotalPricePerProduct]]-FACT_ORDERS[[#This Row],[DeliveryCost]]-FACT_ORDERS[[#This Row],[OperationsCost]]</f>
        <v>41.850000000000009</v>
      </c>
      <c r="P361" s="73">
        <v>14</v>
      </c>
    </row>
    <row r="362" spans="1:16" x14ac:dyDescent="0.3">
      <c r="A362" s="5">
        <v>361</v>
      </c>
      <c r="B362" s="19" t="s">
        <v>4440</v>
      </c>
      <c r="C362" s="3" t="s">
        <v>2458</v>
      </c>
      <c r="D362" s="3" t="s">
        <v>3321</v>
      </c>
      <c r="E362" s="5">
        <v>2</v>
      </c>
      <c r="F362" s="3" t="s">
        <v>1196</v>
      </c>
      <c r="G362" s="9">
        <v>45446</v>
      </c>
      <c r="H362" s="3" t="s">
        <v>2229</v>
      </c>
      <c r="I362" s="9">
        <v>45449</v>
      </c>
      <c r="J362" s="3">
        <f>_xlfn.XLOOKUP(B362,ORDERS[OrderID],ORDERS[Rating],"Null")</f>
        <v>5</v>
      </c>
      <c r="K362" s="3">
        <f>IF(FACT_ORDERS[[#This Row],[DeliveryDate]]-FACT_ORDERS[[#This Row],[OrderDate]]&lt;=1,1,0)</f>
        <v>0</v>
      </c>
      <c r="L362" s="73">
        <v>15</v>
      </c>
      <c r="M3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62" s="73">
        <f>(_xlfn.XLOOKUP(D362,DIM_PRODUCTS[ProductID],DIM_PRODUCTS[HandlingFee]))*FACT_ORDERS[[#This Row],[Quantity]] + FACT_ORDERS[[#This Row],[DeliveryFee]]</f>
        <v>44.632000000000005</v>
      </c>
      <c r="O362" s="73">
        <f>FACT_ORDERS[[#This Row],[TotalPricePerProduct]]-FACT_ORDERS[[#This Row],[DeliveryCost]]-FACT_ORDERS[[#This Row],[OperationsCost]]</f>
        <v>12.632000000000005</v>
      </c>
      <c r="P362" s="73">
        <v>17</v>
      </c>
    </row>
    <row r="363" spans="1:16" x14ac:dyDescent="0.3">
      <c r="A363" s="5">
        <v>362</v>
      </c>
      <c r="B363" s="19" t="s">
        <v>4253</v>
      </c>
      <c r="C363" s="3" t="s">
        <v>2393</v>
      </c>
      <c r="D363" s="3" t="s">
        <v>3191</v>
      </c>
      <c r="E363" s="5">
        <v>2</v>
      </c>
      <c r="F363" s="3" t="s">
        <v>1321</v>
      </c>
      <c r="G363" s="9">
        <v>45437</v>
      </c>
      <c r="H363" s="3" t="s">
        <v>2284</v>
      </c>
      <c r="I363" s="9">
        <v>45437</v>
      </c>
      <c r="J363" s="3">
        <f>_xlfn.XLOOKUP(B363,ORDERS[OrderID],ORDERS[Rating],"Null")</f>
        <v>2</v>
      </c>
      <c r="K363" s="3">
        <f>IF(FACT_ORDERS[[#This Row],[DeliveryDate]]-FACT_ORDERS[[#This Row],[OrderDate]]&lt;=1,1,0)</f>
        <v>1</v>
      </c>
      <c r="L363" s="73">
        <v>15</v>
      </c>
      <c r="M3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63" s="73">
        <f>(_xlfn.XLOOKUP(D363,DIM_PRODUCTS[ProductID],DIM_PRODUCTS[HandlingFee]))*FACT_ORDERS[[#This Row],[Quantity]] + FACT_ORDERS[[#This Row],[DeliveryFee]]</f>
        <v>37.6</v>
      </c>
      <c r="O363" s="73">
        <f>FACT_ORDERS[[#This Row],[TotalPricePerProduct]]-FACT_ORDERS[[#This Row],[DeliveryCost]]-FACT_ORDERS[[#This Row],[OperationsCost]]</f>
        <v>12.600000000000001</v>
      </c>
      <c r="P363" s="73">
        <v>10</v>
      </c>
    </row>
    <row r="364" spans="1:16" x14ac:dyDescent="0.3">
      <c r="A364" s="5">
        <v>363</v>
      </c>
      <c r="B364" s="19" t="s">
        <v>4416</v>
      </c>
      <c r="C364" s="3" t="s">
        <v>2440</v>
      </c>
      <c r="D364" s="3" t="s">
        <v>3285</v>
      </c>
      <c r="E364" s="5">
        <v>4</v>
      </c>
      <c r="F364" s="3" t="s">
        <v>1267</v>
      </c>
      <c r="G364" s="9">
        <v>45159</v>
      </c>
      <c r="H364" s="3" t="s">
        <v>2229</v>
      </c>
      <c r="I364" s="9">
        <v>45162</v>
      </c>
      <c r="J364" s="3">
        <f>_xlfn.XLOOKUP(B364,ORDERS[OrderID],ORDERS[Rating],"Null")</f>
        <v>2</v>
      </c>
      <c r="K364" s="3">
        <f>IF(FACT_ORDERS[[#This Row],[DeliveryDate]]-FACT_ORDERS[[#This Row],[OrderDate]]&lt;=1,1,0)</f>
        <v>0</v>
      </c>
      <c r="L364" s="73">
        <v>15</v>
      </c>
      <c r="M3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64" s="73">
        <f>(_xlfn.XLOOKUP(D364,DIM_PRODUCTS[ProductID],DIM_PRODUCTS[HandlingFee]))*FACT_ORDERS[[#This Row],[Quantity]] + FACT_ORDERS[[#This Row],[DeliveryFee]]</f>
        <v>58.6</v>
      </c>
      <c r="O364" s="73">
        <f>FACT_ORDERS[[#This Row],[TotalPricePerProduct]]-FACT_ORDERS[[#This Row],[DeliveryCost]]-FACT_ORDERS[[#This Row],[OperationsCost]]</f>
        <v>36.6</v>
      </c>
      <c r="P364" s="73">
        <v>7</v>
      </c>
    </row>
    <row r="365" spans="1:16" x14ac:dyDescent="0.3">
      <c r="A365" s="5">
        <v>364</v>
      </c>
      <c r="B365" s="19" t="s">
        <v>4235</v>
      </c>
      <c r="C365" s="3" t="s">
        <v>2381</v>
      </c>
      <c r="D365" s="3" t="s">
        <v>3167</v>
      </c>
      <c r="E365" s="5">
        <v>8</v>
      </c>
      <c r="F365" s="3" t="s">
        <v>1356</v>
      </c>
      <c r="G365" s="9">
        <v>45373</v>
      </c>
      <c r="H365" s="3" t="s">
        <v>2202</v>
      </c>
      <c r="I365" s="9">
        <v>45373</v>
      </c>
      <c r="J365" s="3">
        <f>_xlfn.XLOOKUP(B365,ORDERS[OrderID],ORDERS[Rating],"Null")</f>
        <v>1</v>
      </c>
      <c r="K365" s="3">
        <f>IF(FACT_ORDERS[[#This Row],[DeliveryDate]]-FACT_ORDERS[[#This Row],[OrderDate]]&lt;=1,1,0)</f>
        <v>1</v>
      </c>
      <c r="L365" s="73">
        <v>15</v>
      </c>
      <c r="M3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65" s="73">
        <f>(_xlfn.XLOOKUP(D365,DIM_PRODUCTS[ProductID],DIM_PRODUCTS[HandlingFee]))*FACT_ORDERS[[#This Row],[Quantity]] + FACT_ORDERS[[#This Row],[DeliveryFee]]</f>
        <v>110.2</v>
      </c>
      <c r="O365" s="73">
        <f>FACT_ORDERS[[#This Row],[TotalPricePerProduct]]-FACT_ORDERS[[#This Row],[DeliveryCost]]-FACT_ORDERS[[#This Row],[OperationsCost]]</f>
        <v>92.2</v>
      </c>
      <c r="P365" s="73">
        <v>6</v>
      </c>
    </row>
    <row r="366" spans="1:16" x14ac:dyDescent="0.3">
      <c r="A366" s="5">
        <v>365</v>
      </c>
      <c r="B366" s="19" t="s">
        <v>4236</v>
      </c>
      <c r="C366" s="3" t="s">
        <v>2381</v>
      </c>
      <c r="D366" s="3" t="s">
        <v>3167</v>
      </c>
      <c r="E366" s="5">
        <v>5</v>
      </c>
      <c r="F366" s="3" t="s">
        <v>1241</v>
      </c>
      <c r="G366" s="9">
        <v>45454</v>
      </c>
      <c r="H366" s="3" t="s">
        <v>2202</v>
      </c>
      <c r="I366" s="9">
        <v>45454</v>
      </c>
      <c r="J366" s="3">
        <f>_xlfn.XLOOKUP(B366,ORDERS[OrderID],ORDERS[Rating],"Null")</f>
        <v>4</v>
      </c>
      <c r="K366" s="3">
        <f>IF(FACT_ORDERS[[#This Row],[DeliveryDate]]-FACT_ORDERS[[#This Row],[OrderDate]]&lt;=1,1,0)</f>
        <v>1</v>
      </c>
      <c r="L366" s="73">
        <v>15</v>
      </c>
      <c r="M3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66" s="73">
        <f>(_xlfn.XLOOKUP(D366,DIM_PRODUCTS[ProductID],DIM_PRODUCTS[HandlingFee]))*FACT_ORDERS[[#This Row],[Quantity]] + FACT_ORDERS[[#This Row],[DeliveryFee]]</f>
        <v>74.5</v>
      </c>
      <c r="O366" s="73">
        <f>FACT_ORDERS[[#This Row],[TotalPricePerProduct]]-FACT_ORDERS[[#This Row],[DeliveryCost]]-FACT_ORDERS[[#This Row],[OperationsCost]]</f>
        <v>43.5</v>
      </c>
      <c r="P366" s="73">
        <v>19</v>
      </c>
    </row>
    <row r="367" spans="1:16" x14ac:dyDescent="0.3">
      <c r="A367" s="5">
        <v>366</v>
      </c>
      <c r="B367" s="19" t="s">
        <v>4421</v>
      </c>
      <c r="C367" s="3" t="s">
        <v>2444</v>
      </c>
      <c r="D367" s="3" t="s">
        <v>3293</v>
      </c>
      <c r="E367" s="5">
        <v>8</v>
      </c>
      <c r="F367" s="3" t="s">
        <v>1218</v>
      </c>
      <c r="G367" s="9">
        <v>45455</v>
      </c>
      <c r="H367" s="3" t="s">
        <v>2229</v>
      </c>
      <c r="I367" s="9">
        <v>45458</v>
      </c>
      <c r="J367" s="3">
        <f>_xlfn.XLOOKUP(B367,ORDERS[OrderID],ORDERS[Rating],"Null")</f>
        <v>5</v>
      </c>
      <c r="K367" s="3">
        <f>IF(FACT_ORDERS[[#This Row],[DeliveryDate]]-FACT_ORDERS[[#This Row],[OrderDate]]&lt;=1,1,0)</f>
        <v>0</v>
      </c>
      <c r="L367" s="73">
        <v>15</v>
      </c>
      <c r="M3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67" s="73">
        <f>(_xlfn.XLOOKUP(D367,DIM_PRODUCTS[ProductID],DIM_PRODUCTS[HandlingFee]))*FACT_ORDERS[[#This Row],[Quantity]] + FACT_ORDERS[[#This Row],[DeliveryFee]]</f>
        <v>59</v>
      </c>
      <c r="O367" s="73">
        <f>FACT_ORDERS[[#This Row],[TotalPricePerProduct]]-FACT_ORDERS[[#This Row],[DeliveryCost]]-FACT_ORDERS[[#This Row],[OperationsCost]]</f>
        <v>35</v>
      </c>
      <c r="P367" s="73">
        <v>12</v>
      </c>
    </row>
    <row r="368" spans="1:16" x14ac:dyDescent="0.3">
      <c r="A368" s="5">
        <v>367</v>
      </c>
      <c r="B368" s="19">
        <v>70146</v>
      </c>
      <c r="C368" s="3" t="s">
        <v>2480</v>
      </c>
      <c r="D368" s="3" t="s">
        <v>3365</v>
      </c>
      <c r="E368" s="5">
        <v>1</v>
      </c>
      <c r="F368" s="3" t="s">
        <v>1483</v>
      </c>
      <c r="G368" s="9">
        <v>45411</v>
      </c>
      <c r="H368" s="3" t="s">
        <v>2284</v>
      </c>
      <c r="I368" s="9">
        <v>45411</v>
      </c>
      <c r="J368" s="3">
        <f>_xlfn.XLOOKUP(B368,ORDERS[OrderID],ORDERS[Rating],"Null")</f>
        <v>5</v>
      </c>
      <c r="K368" s="3">
        <f>IF(FACT_ORDERS[[#This Row],[DeliveryDate]]-FACT_ORDERS[[#This Row],[OrderDate]]&lt;=1,1,0)</f>
        <v>1</v>
      </c>
      <c r="L368" s="73">
        <v>15</v>
      </c>
      <c r="M3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68" s="73">
        <f>(_xlfn.XLOOKUP(D368,DIM_PRODUCTS[ProductID],DIM_PRODUCTS[HandlingFee]))*FACT_ORDERS[[#This Row],[Quantity]] + FACT_ORDERS[[#This Row],[DeliveryFee]]</f>
        <v>24.6615</v>
      </c>
      <c r="O368" s="73">
        <f>FACT_ORDERS[[#This Row],[TotalPricePerProduct]]-FACT_ORDERS[[#This Row],[DeliveryCost]]-FACT_ORDERS[[#This Row],[OperationsCost]]</f>
        <v>3.6615000000000002</v>
      </c>
      <c r="P368" s="73">
        <v>6</v>
      </c>
    </row>
    <row r="369" spans="1:16" x14ac:dyDescent="0.3">
      <c r="A369" s="5">
        <v>368</v>
      </c>
      <c r="B369" s="19">
        <v>14616</v>
      </c>
      <c r="C369" s="3" t="s">
        <v>2480</v>
      </c>
      <c r="D369" s="3" t="s">
        <v>3365</v>
      </c>
      <c r="E369" s="5">
        <v>2</v>
      </c>
      <c r="F369" s="3" t="s">
        <v>1602</v>
      </c>
      <c r="G369" s="9">
        <v>45396</v>
      </c>
      <c r="H369" s="3" t="s">
        <v>2284</v>
      </c>
      <c r="I369" s="9">
        <v>45396</v>
      </c>
      <c r="J369" s="3">
        <f>_xlfn.XLOOKUP(B369,ORDERS[OrderID],ORDERS[Rating],"Null")</f>
        <v>5</v>
      </c>
      <c r="K369" s="3">
        <f>IF(FACT_ORDERS[[#This Row],[DeliveryDate]]-FACT_ORDERS[[#This Row],[OrderDate]]&lt;=1,1,0)</f>
        <v>1</v>
      </c>
      <c r="L369" s="73">
        <v>15</v>
      </c>
      <c r="M3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69" s="73">
        <f>(_xlfn.XLOOKUP(D369,DIM_PRODUCTS[ProductID],DIM_PRODUCTS[HandlingFee]))*FACT_ORDERS[[#This Row],[Quantity]] + FACT_ORDERS[[#This Row],[DeliveryFee]]</f>
        <v>34.323</v>
      </c>
      <c r="O369" s="73">
        <f>FACT_ORDERS[[#This Row],[TotalPricePerProduct]]-FACT_ORDERS[[#This Row],[DeliveryCost]]-FACT_ORDERS[[#This Row],[OperationsCost]]</f>
        <v>10.323</v>
      </c>
      <c r="P369" s="73">
        <v>9</v>
      </c>
    </row>
    <row r="370" spans="1:16" x14ac:dyDescent="0.3">
      <c r="A370" s="5">
        <v>369</v>
      </c>
      <c r="B370" s="19">
        <v>51766</v>
      </c>
      <c r="C370" s="3" t="s">
        <v>2480</v>
      </c>
      <c r="D370" s="3" t="s">
        <v>3365</v>
      </c>
      <c r="E370" s="5">
        <v>2</v>
      </c>
      <c r="F370" s="3" t="s">
        <v>1194</v>
      </c>
      <c r="G370" s="9">
        <v>45402</v>
      </c>
      <c r="H370" s="3" t="s">
        <v>2284</v>
      </c>
      <c r="I370" s="9">
        <v>45402</v>
      </c>
      <c r="J370" s="3">
        <f>_xlfn.XLOOKUP(B370,ORDERS[OrderID],ORDERS[Rating],"Null")</f>
        <v>5</v>
      </c>
      <c r="K370" s="3">
        <f>IF(FACT_ORDERS[[#This Row],[DeliveryDate]]-FACT_ORDERS[[#This Row],[OrderDate]]&lt;=1,1,0)</f>
        <v>1</v>
      </c>
      <c r="L370" s="73">
        <v>15</v>
      </c>
      <c r="M3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70" s="73">
        <f>(_xlfn.XLOOKUP(D370,DIM_PRODUCTS[ProductID],DIM_PRODUCTS[HandlingFee]))*FACT_ORDERS[[#This Row],[Quantity]] + FACT_ORDERS[[#This Row],[DeliveryFee]]</f>
        <v>34.323</v>
      </c>
      <c r="O370" s="73">
        <f>FACT_ORDERS[[#This Row],[TotalPricePerProduct]]-FACT_ORDERS[[#This Row],[DeliveryCost]]-FACT_ORDERS[[#This Row],[OperationsCost]]</f>
        <v>7.3230000000000004</v>
      </c>
      <c r="P370" s="73">
        <v>12</v>
      </c>
    </row>
    <row r="371" spans="1:16" x14ac:dyDescent="0.3">
      <c r="A371" s="5">
        <v>370</v>
      </c>
      <c r="B371" s="19">
        <v>37003</v>
      </c>
      <c r="C371" s="3" t="s">
        <v>2480</v>
      </c>
      <c r="D371" s="3" t="s">
        <v>3365</v>
      </c>
      <c r="E371" s="5">
        <v>2</v>
      </c>
      <c r="F371" s="3" t="s">
        <v>1442</v>
      </c>
      <c r="G371" s="9">
        <v>45366</v>
      </c>
      <c r="H371" s="3" t="s">
        <v>2284</v>
      </c>
      <c r="I371" s="9">
        <v>45367</v>
      </c>
      <c r="J371" s="3">
        <f>_xlfn.XLOOKUP(B371,ORDERS[OrderID],ORDERS[Rating],"Null")</f>
        <v>4</v>
      </c>
      <c r="K371" s="3">
        <f>IF(FACT_ORDERS[[#This Row],[DeliveryDate]]-FACT_ORDERS[[#This Row],[OrderDate]]&lt;=1,1,0)</f>
        <v>1</v>
      </c>
      <c r="L371" s="73">
        <v>15</v>
      </c>
      <c r="M3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71" s="73">
        <f>(_xlfn.XLOOKUP(D371,DIM_PRODUCTS[ProductID],DIM_PRODUCTS[HandlingFee]))*FACT_ORDERS[[#This Row],[Quantity]] + FACT_ORDERS[[#This Row],[DeliveryFee]]</f>
        <v>34.323</v>
      </c>
      <c r="O371" s="73">
        <f>FACT_ORDERS[[#This Row],[TotalPricePerProduct]]-FACT_ORDERS[[#This Row],[DeliveryCost]]-FACT_ORDERS[[#This Row],[OperationsCost]]</f>
        <v>9.3230000000000004</v>
      </c>
      <c r="P371" s="73">
        <v>10</v>
      </c>
    </row>
    <row r="372" spans="1:16" x14ac:dyDescent="0.3">
      <c r="A372" s="5">
        <v>371</v>
      </c>
      <c r="B372" s="19">
        <v>49175</v>
      </c>
      <c r="C372" s="3" t="s">
        <v>2480</v>
      </c>
      <c r="D372" s="3" t="s">
        <v>3365</v>
      </c>
      <c r="E372" s="5">
        <v>10</v>
      </c>
      <c r="F372" s="3" t="s">
        <v>1545</v>
      </c>
      <c r="G372" s="9">
        <v>45167</v>
      </c>
      <c r="H372" s="3" t="s">
        <v>2284</v>
      </c>
      <c r="I372" s="9">
        <v>45167</v>
      </c>
      <c r="J372" s="3">
        <f>_xlfn.XLOOKUP(B372,ORDERS[OrderID],ORDERS[Rating],"Null")</f>
        <v>4</v>
      </c>
      <c r="K372" s="3">
        <f>IF(FACT_ORDERS[[#This Row],[DeliveryDate]]-FACT_ORDERS[[#This Row],[OrderDate]]&lt;=1,1,0)</f>
        <v>1</v>
      </c>
      <c r="L372" s="73">
        <v>15</v>
      </c>
      <c r="M3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72" s="73">
        <f>(_xlfn.XLOOKUP(D372,DIM_PRODUCTS[ProductID],DIM_PRODUCTS[HandlingFee]))*FACT_ORDERS[[#This Row],[Quantity]] + FACT_ORDERS[[#This Row],[DeliveryFee]]</f>
        <v>111.61500000000001</v>
      </c>
      <c r="O372" s="73">
        <f>FACT_ORDERS[[#This Row],[TotalPricePerProduct]]-FACT_ORDERS[[#This Row],[DeliveryCost]]-FACT_ORDERS[[#This Row],[OperationsCost]]</f>
        <v>83.615000000000009</v>
      </c>
      <c r="P372" s="73">
        <v>16</v>
      </c>
    </row>
    <row r="373" spans="1:16" x14ac:dyDescent="0.3">
      <c r="A373" s="5">
        <v>372</v>
      </c>
      <c r="B373" s="19">
        <v>79376</v>
      </c>
      <c r="C373" s="3" t="s">
        <v>2480</v>
      </c>
      <c r="D373" s="3" t="s">
        <v>3365</v>
      </c>
      <c r="E373" s="5">
        <v>9</v>
      </c>
      <c r="F373" s="3" t="s">
        <v>1463</v>
      </c>
      <c r="G373" s="9">
        <v>45247</v>
      </c>
      <c r="H373" s="3" t="s">
        <v>2284</v>
      </c>
      <c r="I373" s="9">
        <v>45247</v>
      </c>
      <c r="J373" s="3">
        <f>_xlfn.XLOOKUP(B373,ORDERS[OrderID],ORDERS[Rating],"Null")</f>
        <v>5</v>
      </c>
      <c r="K373" s="3">
        <f>IF(FACT_ORDERS[[#This Row],[DeliveryDate]]-FACT_ORDERS[[#This Row],[OrderDate]]&lt;=1,1,0)</f>
        <v>1</v>
      </c>
      <c r="L373" s="73">
        <v>15</v>
      </c>
      <c r="M3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73" s="73">
        <f>(_xlfn.XLOOKUP(D373,DIM_PRODUCTS[ProductID],DIM_PRODUCTS[HandlingFee]))*FACT_ORDERS[[#This Row],[Quantity]] + FACT_ORDERS[[#This Row],[DeliveryFee]]</f>
        <v>101.95350000000001</v>
      </c>
      <c r="O373" s="73">
        <f>FACT_ORDERS[[#This Row],[TotalPricePerProduct]]-FACT_ORDERS[[#This Row],[DeliveryCost]]-FACT_ORDERS[[#This Row],[OperationsCost]]</f>
        <v>78.953500000000005</v>
      </c>
      <c r="P373" s="73">
        <v>11</v>
      </c>
    </row>
    <row r="374" spans="1:16" x14ac:dyDescent="0.3">
      <c r="A374" s="5">
        <v>373</v>
      </c>
      <c r="B374" s="19">
        <v>44935</v>
      </c>
      <c r="C374" s="3" t="s">
        <v>2480</v>
      </c>
      <c r="D374" s="3" t="s">
        <v>3365</v>
      </c>
      <c r="E374" s="5">
        <v>12</v>
      </c>
      <c r="F374" s="3" t="s">
        <v>1181</v>
      </c>
      <c r="G374" s="9">
        <v>45357</v>
      </c>
      <c r="H374" s="3" t="s">
        <v>2284</v>
      </c>
      <c r="I374" s="9">
        <v>45357</v>
      </c>
      <c r="J374" s="3">
        <f>_xlfn.XLOOKUP(B374,ORDERS[OrderID],ORDERS[Rating],"Null")</f>
        <v>4</v>
      </c>
      <c r="K374" s="3">
        <f>IF(FACT_ORDERS[[#This Row],[DeliveryDate]]-FACT_ORDERS[[#This Row],[OrderDate]]&lt;=1,1,0)</f>
        <v>1</v>
      </c>
      <c r="L374" s="73">
        <v>15</v>
      </c>
      <c r="M3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374" s="73">
        <f>(_xlfn.XLOOKUP(D374,DIM_PRODUCTS[ProductID],DIM_PRODUCTS[HandlingFee]))*FACT_ORDERS[[#This Row],[Quantity]] + FACT_ORDERS[[#This Row],[DeliveryFee]]</f>
        <v>130.93799999999999</v>
      </c>
      <c r="O374" s="73">
        <f>FACT_ORDERS[[#This Row],[TotalPricePerProduct]]-FACT_ORDERS[[#This Row],[DeliveryCost]]-FACT_ORDERS[[#This Row],[OperationsCost]]</f>
        <v>103.93799999999999</v>
      </c>
      <c r="P374" s="73">
        <v>17</v>
      </c>
    </row>
    <row r="375" spans="1:16" x14ac:dyDescent="0.3">
      <c r="A375" s="5">
        <v>374</v>
      </c>
      <c r="B375" s="19">
        <v>23629</v>
      </c>
      <c r="C375" s="3" t="s">
        <v>2480</v>
      </c>
      <c r="D375" s="3" t="s">
        <v>3365</v>
      </c>
      <c r="E375" s="5">
        <v>6</v>
      </c>
      <c r="F375" s="3" t="s">
        <v>1339</v>
      </c>
      <c r="G375" s="9">
        <v>45321</v>
      </c>
      <c r="H375" s="3" t="s">
        <v>2284</v>
      </c>
      <c r="I375" s="9">
        <v>45321</v>
      </c>
      <c r="J375" s="3">
        <f>_xlfn.XLOOKUP(B375,ORDERS[OrderID],ORDERS[Rating],"Null")</f>
        <v>5</v>
      </c>
      <c r="K375" s="3">
        <f>IF(FACT_ORDERS[[#This Row],[DeliveryDate]]-FACT_ORDERS[[#This Row],[OrderDate]]&lt;=1,1,0)</f>
        <v>1</v>
      </c>
      <c r="L375" s="73">
        <v>15</v>
      </c>
      <c r="M3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75" s="73">
        <f>(_xlfn.XLOOKUP(D375,DIM_PRODUCTS[ProductID],DIM_PRODUCTS[HandlingFee]))*FACT_ORDERS[[#This Row],[Quantity]] + FACT_ORDERS[[#This Row],[DeliveryFee]]</f>
        <v>72.968999999999994</v>
      </c>
      <c r="O375" s="73">
        <f>FACT_ORDERS[[#This Row],[TotalPricePerProduct]]-FACT_ORDERS[[#This Row],[DeliveryCost]]-FACT_ORDERS[[#This Row],[OperationsCost]]</f>
        <v>43.968999999999994</v>
      </c>
      <c r="P375" s="73">
        <v>17</v>
      </c>
    </row>
    <row r="376" spans="1:16" x14ac:dyDescent="0.3">
      <c r="A376" s="5">
        <v>375</v>
      </c>
      <c r="B376" s="19">
        <v>99614</v>
      </c>
      <c r="C376" s="3" t="s">
        <v>2480</v>
      </c>
      <c r="D376" s="3" t="s">
        <v>3365</v>
      </c>
      <c r="E376" s="5">
        <v>11</v>
      </c>
      <c r="F376" s="3" t="s">
        <v>1252</v>
      </c>
      <c r="G376" s="9">
        <v>45141</v>
      </c>
      <c r="H376" s="3" t="s">
        <v>2284</v>
      </c>
      <c r="I376" s="9">
        <v>45141</v>
      </c>
      <c r="J376" s="3">
        <f>_xlfn.XLOOKUP(B376,ORDERS[OrderID],ORDERS[Rating],"Null")</f>
        <v>4</v>
      </c>
      <c r="K376" s="3">
        <f>IF(FACT_ORDERS[[#This Row],[DeliveryDate]]-FACT_ORDERS[[#This Row],[OrderDate]]&lt;=1,1,0)</f>
        <v>1</v>
      </c>
      <c r="L376" s="73">
        <v>15</v>
      </c>
      <c r="M3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376" s="73">
        <f>(_xlfn.XLOOKUP(D376,DIM_PRODUCTS[ProductID],DIM_PRODUCTS[HandlingFee]))*FACT_ORDERS[[#This Row],[Quantity]] + FACT_ORDERS[[#This Row],[DeliveryFee]]</f>
        <v>121.2765</v>
      </c>
      <c r="O376" s="73">
        <f>FACT_ORDERS[[#This Row],[TotalPricePerProduct]]-FACT_ORDERS[[#This Row],[DeliveryCost]]-FACT_ORDERS[[#This Row],[OperationsCost]]</f>
        <v>108.2765</v>
      </c>
      <c r="P376" s="73">
        <v>3</v>
      </c>
    </row>
    <row r="377" spans="1:16" x14ac:dyDescent="0.3">
      <c r="A377" s="5">
        <v>376</v>
      </c>
      <c r="B377" s="19">
        <v>88501</v>
      </c>
      <c r="C377" s="3" t="s">
        <v>2480</v>
      </c>
      <c r="D377" s="3" t="s">
        <v>3365</v>
      </c>
      <c r="E377" s="5">
        <v>9</v>
      </c>
      <c r="F377" s="3" t="s">
        <v>1514</v>
      </c>
      <c r="G377" s="9">
        <v>45480</v>
      </c>
      <c r="H377" s="3" t="s">
        <v>2284</v>
      </c>
      <c r="I377" s="9">
        <v>45480</v>
      </c>
      <c r="J377" s="3">
        <f>_xlfn.XLOOKUP(B377,ORDERS[OrderID],ORDERS[Rating],"Null")</f>
        <v>4</v>
      </c>
      <c r="K377" s="3">
        <f>IF(FACT_ORDERS[[#This Row],[DeliveryDate]]-FACT_ORDERS[[#This Row],[OrderDate]]&lt;=1,1,0)</f>
        <v>1</v>
      </c>
      <c r="L377" s="73">
        <v>15</v>
      </c>
      <c r="M3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77" s="73">
        <f>(_xlfn.XLOOKUP(D377,DIM_PRODUCTS[ProductID],DIM_PRODUCTS[HandlingFee]))*FACT_ORDERS[[#This Row],[Quantity]] + FACT_ORDERS[[#This Row],[DeliveryFee]]</f>
        <v>101.95350000000001</v>
      </c>
      <c r="O377" s="73">
        <f>FACT_ORDERS[[#This Row],[TotalPricePerProduct]]-FACT_ORDERS[[#This Row],[DeliveryCost]]-FACT_ORDERS[[#This Row],[OperationsCost]]</f>
        <v>78.953500000000005</v>
      </c>
      <c r="P377" s="73">
        <v>11</v>
      </c>
    </row>
    <row r="378" spans="1:16" x14ac:dyDescent="0.3">
      <c r="A378" s="5">
        <v>377</v>
      </c>
      <c r="B378" s="19">
        <v>1933</v>
      </c>
      <c r="C378" s="3" t="s">
        <v>2480</v>
      </c>
      <c r="D378" s="3" t="s">
        <v>3365</v>
      </c>
      <c r="E378" s="5">
        <v>7</v>
      </c>
      <c r="F378" s="3" t="s">
        <v>1529</v>
      </c>
      <c r="G378" s="9">
        <v>45381</v>
      </c>
      <c r="H378" s="3" t="s">
        <v>2284</v>
      </c>
      <c r="I378" s="9">
        <v>45382</v>
      </c>
      <c r="J378" s="3">
        <f>_xlfn.XLOOKUP(B378,ORDERS[OrderID],ORDERS[Rating],"Null")</f>
        <v>5</v>
      </c>
      <c r="K378" s="3">
        <f>IF(FACT_ORDERS[[#This Row],[DeliveryDate]]-FACT_ORDERS[[#This Row],[OrderDate]]&lt;=1,1,0)</f>
        <v>1</v>
      </c>
      <c r="L378" s="73">
        <v>15</v>
      </c>
      <c r="M3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78" s="73">
        <f>(_xlfn.XLOOKUP(D378,DIM_PRODUCTS[ProductID],DIM_PRODUCTS[HandlingFee]))*FACT_ORDERS[[#This Row],[Quantity]] + FACT_ORDERS[[#This Row],[DeliveryFee]]</f>
        <v>82.630499999999998</v>
      </c>
      <c r="O378" s="73">
        <f>FACT_ORDERS[[#This Row],[TotalPricePerProduct]]-FACT_ORDERS[[#This Row],[DeliveryCost]]-FACT_ORDERS[[#This Row],[OperationsCost]]</f>
        <v>53.630499999999998</v>
      </c>
      <c r="P378" s="73">
        <v>17</v>
      </c>
    </row>
    <row r="379" spans="1:16" x14ac:dyDescent="0.3">
      <c r="A379" s="5">
        <v>378</v>
      </c>
      <c r="B379" s="19" t="s">
        <v>4530</v>
      </c>
      <c r="C379" s="3" t="s">
        <v>2501</v>
      </c>
      <c r="D379" s="3" t="s">
        <v>3407</v>
      </c>
      <c r="E379" s="5">
        <v>11</v>
      </c>
      <c r="F379" s="3" t="s">
        <v>1360</v>
      </c>
      <c r="G379" s="9">
        <v>45129</v>
      </c>
      <c r="H379" s="3" t="s">
        <v>2226</v>
      </c>
      <c r="I379" s="9">
        <v>45132</v>
      </c>
      <c r="J379" s="3">
        <f>_xlfn.XLOOKUP(B379,ORDERS[OrderID],ORDERS[Rating],"Null")</f>
        <v>4</v>
      </c>
      <c r="K379" s="3">
        <f>IF(FACT_ORDERS[[#This Row],[DeliveryDate]]-FACT_ORDERS[[#This Row],[OrderDate]]&lt;=1,1,0)</f>
        <v>0</v>
      </c>
      <c r="L379" s="73">
        <v>15</v>
      </c>
      <c r="M3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379" s="73">
        <f>(_xlfn.XLOOKUP(D379,DIM_PRODUCTS[ProductID],DIM_PRODUCTS[HandlingFee]))*FACT_ORDERS[[#This Row],[Quantity]] + FACT_ORDERS[[#This Row],[DeliveryFee]]</f>
        <v>59.55</v>
      </c>
      <c r="O379" s="73">
        <f>FACT_ORDERS[[#This Row],[TotalPricePerProduct]]-FACT_ORDERS[[#This Row],[DeliveryCost]]-FACT_ORDERS[[#This Row],[OperationsCost]]</f>
        <v>33.549999999999997</v>
      </c>
      <c r="P379" s="73">
        <v>16</v>
      </c>
    </row>
    <row r="380" spans="1:16" x14ac:dyDescent="0.3">
      <c r="A380" s="5">
        <v>379</v>
      </c>
      <c r="B380" s="19" t="s">
        <v>4443</v>
      </c>
      <c r="C380" s="3" t="s">
        <v>2461</v>
      </c>
      <c r="D380" s="3" t="s">
        <v>3327</v>
      </c>
      <c r="E380" s="5">
        <v>8</v>
      </c>
      <c r="F380" s="3" t="s">
        <v>1180</v>
      </c>
      <c r="G380" s="9">
        <v>45375</v>
      </c>
      <c r="H380" s="3" t="s">
        <v>2202</v>
      </c>
      <c r="I380" s="9">
        <v>45375</v>
      </c>
      <c r="J380" s="3">
        <f>_xlfn.XLOOKUP(B380,ORDERS[OrderID],ORDERS[Rating],"Null")</f>
        <v>4</v>
      </c>
      <c r="K380" s="3">
        <f>IF(FACT_ORDERS[[#This Row],[DeliveryDate]]-FACT_ORDERS[[#This Row],[OrderDate]]&lt;=1,1,0)</f>
        <v>1</v>
      </c>
      <c r="L380" s="73">
        <v>15</v>
      </c>
      <c r="M3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80" s="73">
        <f>(_xlfn.XLOOKUP(D380,DIM_PRODUCTS[ProductID],DIM_PRODUCTS[HandlingFee]))*FACT_ORDERS[[#This Row],[Quantity]] + FACT_ORDERS[[#This Row],[DeliveryFee]]</f>
        <v>89.304000000000002</v>
      </c>
      <c r="O380" s="73">
        <f>FACT_ORDERS[[#This Row],[TotalPricePerProduct]]-FACT_ORDERS[[#This Row],[DeliveryCost]]-FACT_ORDERS[[#This Row],[OperationsCost]]</f>
        <v>59.304000000000002</v>
      </c>
      <c r="P380" s="73">
        <v>18</v>
      </c>
    </row>
    <row r="381" spans="1:16" x14ac:dyDescent="0.3">
      <c r="A381" s="5">
        <v>380</v>
      </c>
      <c r="B381" s="19" t="s">
        <v>4444</v>
      </c>
      <c r="C381" s="3" t="s">
        <v>2461</v>
      </c>
      <c r="D381" s="3" t="s">
        <v>3327</v>
      </c>
      <c r="E381" s="5">
        <v>1</v>
      </c>
      <c r="F381" s="3" t="s">
        <v>1551</v>
      </c>
      <c r="G381" s="9">
        <v>45431</v>
      </c>
      <c r="H381" s="3" t="s">
        <v>2202</v>
      </c>
      <c r="I381" s="9">
        <v>45431</v>
      </c>
      <c r="J381" s="3">
        <f>_xlfn.XLOOKUP(B381,ORDERS[OrderID],ORDERS[Rating],"Null")</f>
        <v>5</v>
      </c>
      <c r="K381" s="3">
        <f>IF(FACT_ORDERS[[#This Row],[DeliveryDate]]-FACT_ORDERS[[#This Row],[OrderDate]]&lt;=1,1,0)</f>
        <v>1</v>
      </c>
      <c r="L381" s="73">
        <v>15</v>
      </c>
      <c r="M3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81" s="73">
        <f>(_xlfn.XLOOKUP(D381,DIM_PRODUCTS[ProductID],DIM_PRODUCTS[HandlingFee]))*FACT_ORDERS[[#This Row],[Quantity]] + FACT_ORDERS[[#This Row],[DeliveryFee]]</f>
        <v>24.288</v>
      </c>
      <c r="O381" s="73">
        <f>FACT_ORDERS[[#This Row],[TotalPricePerProduct]]-FACT_ORDERS[[#This Row],[DeliveryCost]]-FACT_ORDERS[[#This Row],[OperationsCost]]</f>
        <v>-6.7119999999999997</v>
      </c>
      <c r="P381" s="73">
        <v>16</v>
      </c>
    </row>
    <row r="382" spans="1:16" x14ac:dyDescent="0.3">
      <c r="A382" s="5">
        <v>381</v>
      </c>
      <c r="B382" s="19" t="s">
        <v>4445</v>
      </c>
      <c r="C382" s="3" t="s">
        <v>2461</v>
      </c>
      <c r="D382" s="3" t="s">
        <v>3327</v>
      </c>
      <c r="E382" s="5">
        <v>7</v>
      </c>
      <c r="F382" s="3" t="s">
        <v>1302</v>
      </c>
      <c r="G382" s="9">
        <v>45268</v>
      </c>
      <c r="H382" s="3" t="s">
        <v>2202</v>
      </c>
      <c r="I382" s="9">
        <v>45268</v>
      </c>
      <c r="J382" s="3">
        <f>_xlfn.XLOOKUP(B382,ORDERS[OrderID],ORDERS[Rating],"Null")</f>
        <v>3</v>
      </c>
      <c r="K382" s="3">
        <f>IF(FACT_ORDERS[[#This Row],[DeliveryDate]]-FACT_ORDERS[[#This Row],[OrderDate]]&lt;=1,1,0)</f>
        <v>1</v>
      </c>
      <c r="L382" s="73">
        <v>15</v>
      </c>
      <c r="M3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82" s="73">
        <f>(_xlfn.XLOOKUP(D382,DIM_PRODUCTS[ProductID],DIM_PRODUCTS[HandlingFee]))*FACT_ORDERS[[#This Row],[Quantity]] + FACT_ORDERS[[#This Row],[DeliveryFee]]</f>
        <v>80.016000000000005</v>
      </c>
      <c r="O382" s="73">
        <f>FACT_ORDERS[[#This Row],[TotalPricePerProduct]]-FACT_ORDERS[[#This Row],[DeliveryCost]]-FACT_ORDERS[[#This Row],[OperationsCost]]</f>
        <v>59.016000000000005</v>
      </c>
      <c r="P382" s="73">
        <v>9</v>
      </c>
    </row>
    <row r="383" spans="1:16" x14ac:dyDescent="0.3">
      <c r="A383" s="5">
        <v>382</v>
      </c>
      <c r="B383" s="19" t="s">
        <v>4229</v>
      </c>
      <c r="C383" s="3" t="s">
        <v>2377</v>
      </c>
      <c r="D383" s="3" t="s">
        <v>3159</v>
      </c>
      <c r="E383" s="5">
        <v>12</v>
      </c>
      <c r="F383" s="3" t="s">
        <v>1420</v>
      </c>
      <c r="G383" s="9">
        <v>45358</v>
      </c>
      <c r="H383" s="3" t="s">
        <v>2229</v>
      </c>
      <c r="I383" s="9">
        <v>45361</v>
      </c>
      <c r="J383" s="3">
        <f>_xlfn.XLOOKUP(B383,ORDERS[OrderID],ORDERS[Rating],"Null")</f>
        <v>4</v>
      </c>
      <c r="K383" s="3">
        <f>IF(FACT_ORDERS[[#This Row],[DeliveryDate]]-FACT_ORDERS[[#This Row],[OrderDate]]&lt;=1,1,0)</f>
        <v>0</v>
      </c>
      <c r="L383" s="73">
        <v>10</v>
      </c>
      <c r="M3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6.6666666666666661</v>
      </c>
      <c r="N383" s="73">
        <f>(_xlfn.XLOOKUP(D383,DIM_PRODUCTS[ProductID],DIM_PRODUCTS[HandlingFee]))*FACT_ORDERS[[#This Row],[Quantity]] + FACT_ORDERS[[#This Row],[DeliveryFee]]</f>
        <v>103</v>
      </c>
      <c r="O383" s="73">
        <f>FACT_ORDERS[[#This Row],[TotalPricePerProduct]]-FACT_ORDERS[[#This Row],[DeliveryCost]]-FACT_ORDERS[[#This Row],[OperationsCost]]</f>
        <v>81.333333333333329</v>
      </c>
      <c r="P383" s="73">
        <v>15</v>
      </c>
    </row>
    <row r="384" spans="1:16" x14ac:dyDescent="0.3">
      <c r="A384" s="5">
        <v>383</v>
      </c>
      <c r="B384" s="19" t="s">
        <v>4230</v>
      </c>
      <c r="C384" s="3" t="s">
        <v>2377</v>
      </c>
      <c r="D384" s="3" t="s">
        <v>3159</v>
      </c>
      <c r="E384" s="5">
        <v>2</v>
      </c>
      <c r="F384" s="3" t="s">
        <v>1442</v>
      </c>
      <c r="G384" s="9">
        <v>45364</v>
      </c>
      <c r="H384" s="3" t="s">
        <v>2229</v>
      </c>
      <c r="I384" s="9">
        <v>45367</v>
      </c>
      <c r="J384" s="3">
        <f>_xlfn.XLOOKUP(B384,ORDERS[OrderID],ORDERS[Rating],"Null")</f>
        <v>2</v>
      </c>
      <c r="K384" s="3">
        <f>IF(FACT_ORDERS[[#This Row],[DeliveryDate]]-FACT_ORDERS[[#This Row],[OrderDate]]&lt;=1,1,0)</f>
        <v>0</v>
      </c>
      <c r="L384" s="73">
        <v>3.75</v>
      </c>
      <c r="M3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</v>
      </c>
      <c r="N384" s="73">
        <f>(_xlfn.XLOOKUP(D384,DIM_PRODUCTS[ProductID],DIM_PRODUCTS[HandlingFee]))*FACT_ORDERS[[#This Row],[Quantity]] + FACT_ORDERS[[#This Row],[DeliveryFee]]</f>
        <v>19.25</v>
      </c>
      <c r="O384" s="73">
        <f>FACT_ORDERS[[#This Row],[TotalPricePerProduct]]-FACT_ORDERS[[#This Row],[DeliveryCost]]-FACT_ORDERS[[#This Row],[OperationsCost]]</f>
        <v>-1.75</v>
      </c>
      <c r="P384" s="73">
        <v>18</v>
      </c>
    </row>
    <row r="385" spans="1:16" x14ac:dyDescent="0.3">
      <c r="A385" s="5">
        <v>384</v>
      </c>
      <c r="B385" s="19" t="s">
        <v>4654</v>
      </c>
      <c r="C385" s="3" t="s">
        <v>2523</v>
      </c>
      <c r="D385" s="3" t="s">
        <v>3451</v>
      </c>
      <c r="E385" s="5">
        <v>10</v>
      </c>
      <c r="F385" s="3" t="s">
        <v>1230</v>
      </c>
      <c r="G385" s="9">
        <v>45305</v>
      </c>
      <c r="H385" s="3" t="s">
        <v>2327</v>
      </c>
      <c r="I385" s="9">
        <v>45305</v>
      </c>
      <c r="J385" s="3">
        <f>_xlfn.XLOOKUP(B385,ORDERS[OrderID],ORDERS[Rating],"Null")</f>
        <v>2</v>
      </c>
      <c r="K385" s="3">
        <f>IF(FACT_ORDERS[[#This Row],[DeliveryDate]]-FACT_ORDERS[[#This Row],[OrderDate]]&lt;=1,1,0)</f>
        <v>1</v>
      </c>
      <c r="L385" s="73">
        <v>15</v>
      </c>
      <c r="M3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85" s="73">
        <f>(_xlfn.XLOOKUP(D385,DIM_PRODUCTS[ProductID],DIM_PRODUCTS[HandlingFee]))*FACT_ORDERS[[#This Row],[Quantity]] + FACT_ORDERS[[#This Row],[DeliveryFee]]</f>
        <v>124.50000000000001</v>
      </c>
      <c r="O385" s="73">
        <f>FACT_ORDERS[[#This Row],[TotalPricePerProduct]]-FACT_ORDERS[[#This Row],[DeliveryCost]]-FACT_ORDERS[[#This Row],[OperationsCost]]</f>
        <v>99.500000000000014</v>
      </c>
      <c r="P385" s="73">
        <v>13</v>
      </c>
    </row>
    <row r="386" spans="1:16" x14ac:dyDescent="0.3">
      <c r="A386" s="5">
        <v>385</v>
      </c>
      <c r="B386" s="19" t="s">
        <v>4564</v>
      </c>
      <c r="C386" s="3" t="s">
        <v>2522</v>
      </c>
      <c r="D386" s="3" t="s">
        <v>3449</v>
      </c>
      <c r="E386" s="5">
        <v>8</v>
      </c>
      <c r="F386" s="3" t="s">
        <v>1455</v>
      </c>
      <c r="G386" s="9">
        <v>45333</v>
      </c>
      <c r="H386" s="3" t="s">
        <v>2326</v>
      </c>
      <c r="I386" s="9">
        <v>45333</v>
      </c>
      <c r="J386" s="3">
        <f>_xlfn.XLOOKUP(B386,ORDERS[OrderID],ORDERS[Rating],"Null")</f>
        <v>5</v>
      </c>
      <c r="K386" s="3">
        <f>IF(FACT_ORDERS[[#This Row],[DeliveryDate]]-FACT_ORDERS[[#This Row],[OrderDate]]&lt;=1,1,0)</f>
        <v>1</v>
      </c>
      <c r="L386" s="73">
        <v>15</v>
      </c>
      <c r="M3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86" s="73">
        <f>(_xlfn.XLOOKUP(D386,DIM_PRODUCTS[ProductID],DIM_PRODUCTS[HandlingFee]))*FACT_ORDERS[[#This Row],[Quantity]] + FACT_ORDERS[[#This Row],[DeliveryFee]]</f>
        <v>57.800000000000004</v>
      </c>
      <c r="O386" s="73">
        <f>FACT_ORDERS[[#This Row],[TotalPricePerProduct]]-FACT_ORDERS[[#This Row],[DeliveryCost]]-FACT_ORDERS[[#This Row],[OperationsCost]]</f>
        <v>27.800000000000004</v>
      </c>
      <c r="P386" s="73">
        <v>18</v>
      </c>
    </row>
    <row r="387" spans="1:16" x14ac:dyDescent="0.3">
      <c r="A387" s="5">
        <v>386</v>
      </c>
      <c r="B387" s="19" t="s">
        <v>4565</v>
      </c>
      <c r="C387" s="3" t="s">
        <v>2522</v>
      </c>
      <c r="D387" s="3" t="s">
        <v>3449</v>
      </c>
      <c r="E387" s="5">
        <v>11</v>
      </c>
      <c r="F387" s="3" t="s">
        <v>1448</v>
      </c>
      <c r="G387" s="9">
        <v>45177</v>
      </c>
      <c r="H387" s="3" t="s">
        <v>2326</v>
      </c>
      <c r="I387" s="9">
        <v>45178</v>
      </c>
      <c r="J387" s="3">
        <f>_xlfn.XLOOKUP(B387,ORDERS[OrderID],ORDERS[Rating],"Null")</f>
        <v>3</v>
      </c>
      <c r="K387" s="3">
        <f>IF(FACT_ORDERS[[#This Row],[DeliveryDate]]-FACT_ORDERS[[#This Row],[OrderDate]]&lt;=1,1,0)</f>
        <v>1</v>
      </c>
      <c r="L387" s="73">
        <v>15</v>
      </c>
      <c r="M3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387" s="73">
        <f>(_xlfn.XLOOKUP(D387,DIM_PRODUCTS[ProductID],DIM_PRODUCTS[HandlingFee]))*FACT_ORDERS[[#This Row],[Quantity]] + FACT_ORDERS[[#This Row],[DeliveryFee]]</f>
        <v>73.850000000000009</v>
      </c>
      <c r="O387" s="73">
        <f>FACT_ORDERS[[#This Row],[TotalPricePerProduct]]-FACT_ORDERS[[#This Row],[DeliveryCost]]-FACT_ORDERS[[#This Row],[OperationsCost]]</f>
        <v>50.850000000000009</v>
      </c>
      <c r="P387" s="73">
        <v>13</v>
      </c>
    </row>
    <row r="388" spans="1:16" x14ac:dyDescent="0.3">
      <c r="A388" s="5">
        <v>387</v>
      </c>
      <c r="B388" s="19" t="s">
        <v>4566</v>
      </c>
      <c r="C388" s="3" t="s">
        <v>2522</v>
      </c>
      <c r="D388" s="3" t="s">
        <v>3449</v>
      </c>
      <c r="E388" s="5">
        <v>6</v>
      </c>
      <c r="F388" s="3" t="s">
        <v>1238</v>
      </c>
      <c r="G388" s="9">
        <v>45485</v>
      </c>
      <c r="H388" s="3" t="s">
        <v>2326</v>
      </c>
      <c r="I388" s="9">
        <v>45486</v>
      </c>
      <c r="J388" s="3">
        <f>_xlfn.XLOOKUP(B388,ORDERS[OrderID],ORDERS[Rating],"Null")</f>
        <v>1</v>
      </c>
      <c r="K388" s="3">
        <f>IF(FACT_ORDERS[[#This Row],[DeliveryDate]]-FACT_ORDERS[[#This Row],[OrderDate]]&lt;=1,1,0)</f>
        <v>1</v>
      </c>
      <c r="L388" s="73">
        <v>15</v>
      </c>
      <c r="M3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88" s="73">
        <f>(_xlfn.XLOOKUP(D388,DIM_PRODUCTS[ProductID],DIM_PRODUCTS[HandlingFee]))*FACT_ORDERS[[#This Row],[Quantity]] + FACT_ORDERS[[#This Row],[DeliveryFee]]</f>
        <v>47.1</v>
      </c>
      <c r="O388" s="73">
        <f>FACT_ORDERS[[#This Row],[TotalPricePerProduct]]-FACT_ORDERS[[#This Row],[DeliveryCost]]-FACT_ORDERS[[#This Row],[OperationsCost]]</f>
        <v>16.100000000000001</v>
      </c>
      <c r="P388" s="73">
        <v>19</v>
      </c>
    </row>
    <row r="389" spans="1:16" x14ac:dyDescent="0.3">
      <c r="A389" s="5">
        <v>388</v>
      </c>
      <c r="B389" s="19" t="s">
        <v>4567</v>
      </c>
      <c r="C389" s="3" t="s">
        <v>2522</v>
      </c>
      <c r="D389" s="3" t="s">
        <v>3449</v>
      </c>
      <c r="E389" s="5">
        <v>3</v>
      </c>
      <c r="F389" s="3" t="s">
        <v>1541</v>
      </c>
      <c r="G389" s="9">
        <v>45287</v>
      </c>
      <c r="H389" s="3" t="s">
        <v>2326</v>
      </c>
      <c r="I389" s="9">
        <v>45288</v>
      </c>
      <c r="J389" s="3">
        <f>_xlfn.XLOOKUP(B389,ORDERS[OrderID],ORDERS[Rating],"Null")</f>
        <v>3</v>
      </c>
      <c r="K389" s="3">
        <f>IF(FACT_ORDERS[[#This Row],[DeliveryDate]]-FACT_ORDERS[[#This Row],[OrderDate]]&lt;=1,1,0)</f>
        <v>1</v>
      </c>
      <c r="L389" s="73">
        <v>15</v>
      </c>
      <c r="M3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89" s="73">
        <f>(_xlfn.XLOOKUP(D389,DIM_PRODUCTS[ProductID],DIM_PRODUCTS[HandlingFee]))*FACT_ORDERS[[#This Row],[Quantity]] + FACT_ORDERS[[#This Row],[DeliveryFee]]</f>
        <v>31.05</v>
      </c>
      <c r="O389" s="73">
        <f>FACT_ORDERS[[#This Row],[TotalPricePerProduct]]-FACT_ORDERS[[#This Row],[DeliveryCost]]-FACT_ORDERS[[#This Row],[OperationsCost]]</f>
        <v>3.0500000000000007</v>
      </c>
      <c r="P389" s="73">
        <v>13</v>
      </c>
    </row>
    <row r="390" spans="1:16" x14ac:dyDescent="0.3">
      <c r="A390" s="5">
        <v>389</v>
      </c>
      <c r="B390" s="19" t="s">
        <v>4568</v>
      </c>
      <c r="C390" s="3" t="s">
        <v>2522</v>
      </c>
      <c r="D390" s="3" t="s">
        <v>3449</v>
      </c>
      <c r="E390" s="5">
        <v>8</v>
      </c>
      <c r="F390" s="3" t="s">
        <v>1559</v>
      </c>
      <c r="G390" s="9">
        <v>45418</v>
      </c>
      <c r="H390" s="3" t="s">
        <v>2326</v>
      </c>
      <c r="I390" s="9">
        <v>45418</v>
      </c>
      <c r="J390" s="3">
        <f>_xlfn.XLOOKUP(B390,ORDERS[OrderID],ORDERS[Rating],"Null")</f>
        <v>4</v>
      </c>
      <c r="K390" s="3">
        <f>IF(FACT_ORDERS[[#This Row],[DeliveryDate]]-FACT_ORDERS[[#This Row],[OrderDate]]&lt;=1,1,0)</f>
        <v>1</v>
      </c>
      <c r="L390" s="73">
        <v>15</v>
      </c>
      <c r="M3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90" s="73">
        <f>(_xlfn.XLOOKUP(D390,DIM_PRODUCTS[ProductID],DIM_PRODUCTS[HandlingFee]))*FACT_ORDERS[[#This Row],[Quantity]] + FACT_ORDERS[[#This Row],[DeliveryFee]]</f>
        <v>57.800000000000004</v>
      </c>
      <c r="O390" s="73">
        <f>FACT_ORDERS[[#This Row],[TotalPricePerProduct]]-FACT_ORDERS[[#This Row],[DeliveryCost]]-FACT_ORDERS[[#This Row],[OperationsCost]]</f>
        <v>34.800000000000004</v>
      </c>
      <c r="P390" s="73">
        <v>11</v>
      </c>
    </row>
    <row r="391" spans="1:16" x14ac:dyDescent="0.3">
      <c r="A391" s="5">
        <v>390</v>
      </c>
      <c r="B391" s="19" t="s">
        <v>4569</v>
      </c>
      <c r="C391" s="3" t="s">
        <v>2522</v>
      </c>
      <c r="D391" s="3" t="s">
        <v>3449</v>
      </c>
      <c r="E391" s="5">
        <v>9</v>
      </c>
      <c r="F391" s="3" t="s">
        <v>1215</v>
      </c>
      <c r="G391" s="9">
        <v>45200</v>
      </c>
      <c r="H391" s="3" t="s">
        <v>2326</v>
      </c>
      <c r="I391" s="9">
        <v>45204</v>
      </c>
      <c r="J391" s="3">
        <f>_xlfn.XLOOKUP(B391,ORDERS[OrderID],ORDERS[Rating],"Null")</f>
        <v>5</v>
      </c>
      <c r="K391" s="3">
        <f>IF(FACT_ORDERS[[#This Row],[DeliveryDate]]-FACT_ORDERS[[#This Row],[OrderDate]]&lt;=1,1,0)</f>
        <v>0</v>
      </c>
      <c r="L391" s="73">
        <v>15</v>
      </c>
      <c r="M3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91" s="73">
        <f>(_xlfn.XLOOKUP(D391,DIM_PRODUCTS[ProductID],DIM_PRODUCTS[HandlingFee]))*FACT_ORDERS[[#This Row],[Quantity]] + FACT_ORDERS[[#This Row],[DeliveryFee]]</f>
        <v>63.150000000000006</v>
      </c>
      <c r="O391" s="73">
        <f>FACT_ORDERS[[#This Row],[TotalPricePerProduct]]-FACT_ORDERS[[#This Row],[DeliveryCost]]-FACT_ORDERS[[#This Row],[OperationsCost]]</f>
        <v>37.150000000000006</v>
      </c>
      <c r="P391" s="73">
        <v>14</v>
      </c>
    </row>
    <row r="392" spans="1:16" x14ac:dyDescent="0.3">
      <c r="A392" s="5">
        <v>391</v>
      </c>
      <c r="B392" s="19" t="s">
        <v>4570</v>
      </c>
      <c r="C392" s="3" t="s">
        <v>2522</v>
      </c>
      <c r="D392" s="3" t="s">
        <v>3449</v>
      </c>
      <c r="E392" s="5">
        <v>7</v>
      </c>
      <c r="F392" s="3" t="s">
        <v>1337</v>
      </c>
      <c r="G392" s="9">
        <v>45196</v>
      </c>
      <c r="H392" s="3" t="s">
        <v>2326</v>
      </c>
      <c r="I392" s="9">
        <v>45199</v>
      </c>
      <c r="J392" s="3">
        <f>_xlfn.XLOOKUP(B392,ORDERS[OrderID],ORDERS[Rating],"Null")</f>
        <v>5</v>
      </c>
      <c r="K392" s="3">
        <f>IF(FACT_ORDERS[[#This Row],[DeliveryDate]]-FACT_ORDERS[[#This Row],[OrderDate]]&lt;=1,1,0)</f>
        <v>0</v>
      </c>
      <c r="L392" s="73">
        <v>15</v>
      </c>
      <c r="M3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92" s="73">
        <f>(_xlfn.XLOOKUP(D392,DIM_PRODUCTS[ProductID],DIM_PRODUCTS[HandlingFee]))*FACT_ORDERS[[#This Row],[Quantity]] + FACT_ORDERS[[#This Row],[DeliveryFee]]</f>
        <v>52.45</v>
      </c>
      <c r="O392" s="73">
        <f>FACT_ORDERS[[#This Row],[TotalPricePerProduct]]-FACT_ORDERS[[#This Row],[DeliveryCost]]-FACT_ORDERS[[#This Row],[OperationsCost]]</f>
        <v>27.450000000000003</v>
      </c>
      <c r="P392" s="73">
        <v>13</v>
      </c>
    </row>
    <row r="393" spans="1:16" x14ac:dyDescent="0.3">
      <c r="A393" s="5">
        <v>392</v>
      </c>
      <c r="B393" s="19" t="s">
        <v>4571</v>
      </c>
      <c r="C393" s="3" t="s">
        <v>2522</v>
      </c>
      <c r="D393" s="3" t="s">
        <v>3449</v>
      </c>
      <c r="E393" s="5">
        <v>9</v>
      </c>
      <c r="F393" s="3" t="s">
        <v>1356</v>
      </c>
      <c r="G393" s="9">
        <v>45364</v>
      </c>
      <c r="H393" s="3" t="s">
        <v>2326</v>
      </c>
      <c r="I393" s="9">
        <v>45364</v>
      </c>
      <c r="J393" s="3">
        <f>_xlfn.XLOOKUP(B393,ORDERS[OrderID],ORDERS[Rating],"Null")</f>
        <v>5</v>
      </c>
      <c r="K393" s="3">
        <f>IF(FACT_ORDERS[[#This Row],[DeliveryDate]]-FACT_ORDERS[[#This Row],[OrderDate]]&lt;=1,1,0)</f>
        <v>1</v>
      </c>
      <c r="L393" s="73">
        <v>15</v>
      </c>
      <c r="M3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93" s="73">
        <f>(_xlfn.XLOOKUP(D393,DIM_PRODUCTS[ProductID],DIM_PRODUCTS[HandlingFee]))*FACT_ORDERS[[#This Row],[Quantity]] + FACT_ORDERS[[#This Row],[DeliveryFee]]</f>
        <v>63.150000000000006</v>
      </c>
      <c r="O393" s="73">
        <f>FACT_ORDERS[[#This Row],[TotalPricePerProduct]]-FACT_ORDERS[[#This Row],[DeliveryCost]]-FACT_ORDERS[[#This Row],[OperationsCost]]</f>
        <v>34.150000000000006</v>
      </c>
      <c r="P393" s="73">
        <v>17</v>
      </c>
    </row>
    <row r="394" spans="1:16" x14ac:dyDescent="0.3">
      <c r="A394" s="5">
        <v>393</v>
      </c>
      <c r="B394" s="19" t="s">
        <v>4572</v>
      </c>
      <c r="C394" s="3" t="s">
        <v>2522</v>
      </c>
      <c r="D394" s="3" t="s">
        <v>3449</v>
      </c>
      <c r="E394" s="5">
        <v>1</v>
      </c>
      <c r="F394" s="3" t="s">
        <v>1293</v>
      </c>
      <c r="G394" s="9">
        <v>45369</v>
      </c>
      <c r="H394" s="3" t="s">
        <v>2326</v>
      </c>
      <c r="I394" s="9">
        <v>45369</v>
      </c>
      <c r="J394" s="3">
        <f>_xlfn.XLOOKUP(B394,ORDERS[OrderID],ORDERS[Rating],"Null")</f>
        <v>3</v>
      </c>
      <c r="K394" s="3">
        <f>IF(FACT_ORDERS[[#This Row],[DeliveryDate]]-FACT_ORDERS[[#This Row],[OrderDate]]&lt;=1,1,0)</f>
        <v>1</v>
      </c>
      <c r="L394" s="73">
        <v>15</v>
      </c>
      <c r="M3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394" s="73">
        <f>(_xlfn.XLOOKUP(D394,DIM_PRODUCTS[ProductID],DIM_PRODUCTS[HandlingFee]))*FACT_ORDERS[[#This Row],[Quantity]] + FACT_ORDERS[[#This Row],[DeliveryFee]]</f>
        <v>20.350000000000001</v>
      </c>
      <c r="O394" s="73">
        <f>FACT_ORDERS[[#This Row],[TotalPricePerProduct]]-FACT_ORDERS[[#This Row],[DeliveryCost]]-FACT_ORDERS[[#This Row],[OperationsCost]]</f>
        <v>-11.649999999999999</v>
      </c>
      <c r="P394" s="73">
        <v>17</v>
      </c>
    </row>
    <row r="395" spans="1:16" x14ac:dyDescent="0.3">
      <c r="A395" s="5">
        <v>394</v>
      </c>
      <c r="B395" s="19" t="s">
        <v>4573</v>
      </c>
      <c r="C395" s="3" t="s">
        <v>2522</v>
      </c>
      <c r="D395" s="3" t="s">
        <v>3449</v>
      </c>
      <c r="E395" s="5">
        <v>8</v>
      </c>
      <c r="F395" s="3" t="s">
        <v>1593</v>
      </c>
      <c r="G395" s="9">
        <v>45242</v>
      </c>
      <c r="H395" s="3" t="s">
        <v>2326</v>
      </c>
      <c r="I395" s="9">
        <v>45245</v>
      </c>
      <c r="J395" s="3">
        <f>_xlfn.XLOOKUP(B395,ORDERS[OrderID],ORDERS[Rating],"Null")</f>
        <v>3</v>
      </c>
      <c r="K395" s="3">
        <f>IF(FACT_ORDERS[[#This Row],[DeliveryDate]]-FACT_ORDERS[[#This Row],[OrderDate]]&lt;=1,1,0)</f>
        <v>0</v>
      </c>
      <c r="L395" s="73">
        <v>15</v>
      </c>
      <c r="M3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95" s="73">
        <f>(_xlfn.XLOOKUP(D395,DIM_PRODUCTS[ProductID],DIM_PRODUCTS[HandlingFee]))*FACT_ORDERS[[#This Row],[Quantity]] + FACT_ORDERS[[#This Row],[DeliveryFee]]</f>
        <v>57.800000000000004</v>
      </c>
      <c r="O395" s="73">
        <f>FACT_ORDERS[[#This Row],[TotalPricePerProduct]]-FACT_ORDERS[[#This Row],[DeliveryCost]]-FACT_ORDERS[[#This Row],[OperationsCost]]</f>
        <v>31.800000000000004</v>
      </c>
      <c r="P395" s="73">
        <v>14</v>
      </c>
    </row>
    <row r="396" spans="1:16" x14ac:dyDescent="0.3">
      <c r="A396" s="5">
        <v>395</v>
      </c>
      <c r="B396" s="19" t="s">
        <v>4574</v>
      </c>
      <c r="C396" s="3" t="s">
        <v>2522</v>
      </c>
      <c r="D396" s="3" t="s">
        <v>3449</v>
      </c>
      <c r="E396" s="5">
        <v>10</v>
      </c>
      <c r="F396" s="3" t="s">
        <v>1187</v>
      </c>
      <c r="G396" s="9">
        <v>45260</v>
      </c>
      <c r="H396" s="3" t="s">
        <v>2326</v>
      </c>
      <c r="I396" s="9">
        <v>45260</v>
      </c>
      <c r="J396" s="3">
        <f>_xlfn.XLOOKUP(B396,ORDERS[OrderID],ORDERS[Rating],"Null")</f>
        <v>5</v>
      </c>
      <c r="K396" s="3">
        <f>IF(FACT_ORDERS[[#This Row],[DeliveryDate]]-FACT_ORDERS[[#This Row],[OrderDate]]&lt;=1,1,0)</f>
        <v>1</v>
      </c>
      <c r="L396" s="73">
        <v>15</v>
      </c>
      <c r="M3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96" s="73">
        <f>(_xlfn.XLOOKUP(D396,DIM_PRODUCTS[ProductID],DIM_PRODUCTS[HandlingFee]))*FACT_ORDERS[[#This Row],[Quantity]] + FACT_ORDERS[[#This Row],[DeliveryFee]]</f>
        <v>68.5</v>
      </c>
      <c r="O396" s="73">
        <f>FACT_ORDERS[[#This Row],[TotalPricePerProduct]]-FACT_ORDERS[[#This Row],[DeliveryCost]]-FACT_ORDERS[[#This Row],[OperationsCost]]</f>
        <v>37.5</v>
      </c>
      <c r="P396" s="73">
        <v>19</v>
      </c>
    </row>
    <row r="397" spans="1:16" x14ac:dyDescent="0.3">
      <c r="A397" s="5">
        <v>396</v>
      </c>
      <c r="B397" s="19" t="s">
        <v>4575</v>
      </c>
      <c r="C397" s="3" t="s">
        <v>2522</v>
      </c>
      <c r="D397" s="3" t="s">
        <v>3449</v>
      </c>
      <c r="E397" s="5">
        <v>12</v>
      </c>
      <c r="F397" s="3" t="s">
        <v>7267</v>
      </c>
      <c r="G397" s="9">
        <v>45416</v>
      </c>
      <c r="H397" s="3" t="s">
        <v>2326</v>
      </c>
      <c r="I397" s="9">
        <v>45416</v>
      </c>
      <c r="J397" s="3">
        <f>_xlfn.XLOOKUP(B397,ORDERS[OrderID],ORDERS[Rating],"Null")</f>
        <v>1</v>
      </c>
      <c r="K397" s="3">
        <f>IF(FACT_ORDERS[[#This Row],[DeliveryDate]]-FACT_ORDERS[[#This Row],[OrderDate]]&lt;=1,1,0)</f>
        <v>1</v>
      </c>
      <c r="L397" s="73">
        <v>15</v>
      </c>
      <c r="M3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397" s="73">
        <f>(_xlfn.XLOOKUP(D397,DIM_PRODUCTS[ProductID],DIM_PRODUCTS[HandlingFee]))*FACT_ORDERS[[#This Row],[Quantity]] + FACT_ORDERS[[#This Row],[DeliveryFee]]</f>
        <v>79.2</v>
      </c>
      <c r="O397" s="73">
        <f>FACT_ORDERS[[#This Row],[TotalPricePerProduct]]-FACT_ORDERS[[#This Row],[DeliveryCost]]-FACT_ORDERS[[#This Row],[OperationsCost]]</f>
        <v>61.2</v>
      </c>
      <c r="P397" s="73">
        <v>8</v>
      </c>
    </row>
    <row r="398" spans="1:16" x14ac:dyDescent="0.3">
      <c r="A398" s="5">
        <v>397</v>
      </c>
      <c r="B398" s="19" t="s">
        <v>4576</v>
      </c>
      <c r="C398" s="3" t="s">
        <v>2522</v>
      </c>
      <c r="D398" s="3" t="s">
        <v>3449</v>
      </c>
      <c r="E398" s="5">
        <v>9</v>
      </c>
      <c r="F398" s="3" t="s">
        <v>1148</v>
      </c>
      <c r="G398" s="9">
        <v>45366</v>
      </c>
      <c r="H398" s="3" t="s">
        <v>2326</v>
      </c>
      <c r="I398" s="9">
        <v>45366</v>
      </c>
      <c r="J398" s="3">
        <f>_xlfn.XLOOKUP(B398,ORDERS[OrderID],ORDERS[Rating],"Null")</f>
        <v>1</v>
      </c>
      <c r="K398" s="3">
        <f>IF(FACT_ORDERS[[#This Row],[DeliveryDate]]-FACT_ORDERS[[#This Row],[OrderDate]]&lt;=1,1,0)</f>
        <v>1</v>
      </c>
      <c r="L398" s="73">
        <v>15</v>
      </c>
      <c r="M3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98" s="73">
        <f>(_xlfn.XLOOKUP(D398,DIM_PRODUCTS[ProductID],DIM_PRODUCTS[HandlingFee]))*FACT_ORDERS[[#This Row],[Quantity]] + FACT_ORDERS[[#This Row],[DeliveryFee]]</f>
        <v>63.150000000000006</v>
      </c>
      <c r="O398" s="73">
        <f>FACT_ORDERS[[#This Row],[TotalPricePerProduct]]-FACT_ORDERS[[#This Row],[DeliveryCost]]-FACT_ORDERS[[#This Row],[OperationsCost]]</f>
        <v>39.150000000000006</v>
      </c>
      <c r="P398" s="73">
        <v>12</v>
      </c>
    </row>
    <row r="399" spans="1:16" x14ac:dyDescent="0.3">
      <c r="A399" s="5">
        <v>398</v>
      </c>
      <c r="B399" s="19" t="s">
        <v>4577</v>
      </c>
      <c r="C399" s="3" t="s">
        <v>2522</v>
      </c>
      <c r="D399" s="3" t="s">
        <v>3449</v>
      </c>
      <c r="E399" s="5">
        <v>5</v>
      </c>
      <c r="F399" s="3" t="s">
        <v>1564</v>
      </c>
      <c r="G399" s="9">
        <v>45467</v>
      </c>
      <c r="H399" s="3" t="s">
        <v>2326</v>
      </c>
      <c r="I399" s="9">
        <v>45467</v>
      </c>
      <c r="J399" s="3">
        <f>_xlfn.XLOOKUP(B399,ORDERS[OrderID],ORDERS[Rating],"Null")</f>
        <v>4</v>
      </c>
      <c r="K399" s="3">
        <f>IF(FACT_ORDERS[[#This Row],[DeliveryDate]]-FACT_ORDERS[[#This Row],[OrderDate]]&lt;=1,1,0)</f>
        <v>1</v>
      </c>
      <c r="L399" s="73">
        <v>15</v>
      </c>
      <c r="M3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399" s="73">
        <f>(_xlfn.XLOOKUP(D399,DIM_PRODUCTS[ProductID],DIM_PRODUCTS[HandlingFee]))*FACT_ORDERS[[#This Row],[Quantity]] + FACT_ORDERS[[#This Row],[DeliveryFee]]</f>
        <v>41.75</v>
      </c>
      <c r="O399" s="73">
        <f>FACT_ORDERS[[#This Row],[TotalPricePerProduct]]-FACT_ORDERS[[#This Row],[DeliveryCost]]-FACT_ORDERS[[#This Row],[OperationsCost]]</f>
        <v>21.75</v>
      </c>
      <c r="P399" s="73">
        <v>8</v>
      </c>
    </row>
    <row r="400" spans="1:16" x14ac:dyDescent="0.3">
      <c r="A400" s="5">
        <v>399</v>
      </c>
      <c r="B400" s="19" t="s">
        <v>4578</v>
      </c>
      <c r="C400" s="3" t="s">
        <v>2522</v>
      </c>
      <c r="D400" s="3" t="s">
        <v>3449</v>
      </c>
      <c r="E400" s="5">
        <v>2</v>
      </c>
      <c r="F400" s="3" t="s">
        <v>1483</v>
      </c>
      <c r="G400" s="9">
        <v>45213</v>
      </c>
      <c r="H400" s="3" t="s">
        <v>2326</v>
      </c>
      <c r="I400" s="9">
        <v>45213</v>
      </c>
      <c r="J400" s="3">
        <f>_xlfn.XLOOKUP(B400,ORDERS[OrderID],ORDERS[Rating],"Null")</f>
        <v>1</v>
      </c>
      <c r="K400" s="3">
        <f>IF(FACT_ORDERS[[#This Row],[DeliveryDate]]-FACT_ORDERS[[#This Row],[OrderDate]]&lt;=1,1,0)</f>
        <v>1</v>
      </c>
      <c r="L400" s="73">
        <v>15</v>
      </c>
      <c r="M4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00" s="73">
        <f>(_xlfn.XLOOKUP(D400,DIM_PRODUCTS[ProductID],DIM_PRODUCTS[HandlingFee]))*FACT_ORDERS[[#This Row],[Quantity]] + FACT_ORDERS[[#This Row],[DeliveryFee]]</f>
        <v>25.700000000000003</v>
      </c>
      <c r="O400" s="73">
        <f>FACT_ORDERS[[#This Row],[TotalPricePerProduct]]-FACT_ORDERS[[#This Row],[DeliveryCost]]-FACT_ORDERS[[#This Row],[OperationsCost]]</f>
        <v>-3.2999999999999972</v>
      </c>
      <c r="P400" s="73">
        <v>14</v>
      </c>
    </row>
    <row r="401" spans="1:16" x14ac:dyDescent="0.3">
      <c r="A401" s="5">
        <v>400</v>
      </c>
      <c r="B401" s="19" t="s">
        <v>4579</v>
      </c>
      <c r="C401" s="3" t="s">
        <v>2522</v>
      </c>
      <c r="D401" s="3" t="s">
        <v>3449</v>
      </c>
      <c r="E401" s="5">
        <v>8</v>
      </c>
      <c r="F401" s="3" t="s">
        <v>1415</v>
      </c>
      <c r="G401" s="9">
        <v>45259</v>
      </c>
      <c r="H401" s="3" t="s">
        <v>2326</v>
      </c>
      <c r="I401" s="9">
        <v>45259</v>
      </c>
      <c r="J401" s="3">
        <f>_xlfn.XLOOKUP(B401,ORDERS[OrderID],ORDERS[Rating],"Null")</f>
        <v>4</v>
      </c>
      <c r="K401" s="3">
        <f>IF(FACT_ORDERS[[#This Row],[DeliveryDate]]-FACT_ORDERS[[#This Row],[OrderDate]]&lt;=1,1,0)</f>
        <v>1</v>
      </c>
      <c r="L401" s="73">
        <v>15</v>
      </c>
      <c r="M4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01" s="73">
        <f>(_xlfn.XLOOKUP(D401,DIM_PRODUCTS[ProductID],DIM_PRODUCTS[HandlingFee]))*FACT_ORDERS[[#This Row],[Quantity]] + FACT_ORDERS[[#This Row],[DeliveryFee]]</f>
        <v>57.800000000000004</v>
      </c>
      <c r="O401" s="73">
        <f>FACT_ORDERS[[#This Row],[TotalPricePerProduct]]-FACT_ORDERS[[#This Row],[DeliveryCost]]-FACT_ORDERS[[#This Row],[OperationsCost]]</f>
        <v>35.800000000000004</v>
      </c>
      <c r="P401" s="73">
        <v>10</v>
      </c>
    </row>
    <row r="402" spans="1:16" x14ac:dyDescent="0.3">
      <c r="A402" s="5">
        <v>401</v>
      </c>
      <c r="B402" s="19" t="s">
        <v>4580</v>
      </c>
      <c r="C402" s="3" t="s">
        <v>2522</v>
      </c>
      <c r="D402" s="3" t="s">
        <v>3449</v>
      </c>
      <c r="E402" s="5">
        <v>1</v>
      </c>
      <c r="F402" s="3" t="s">
        <v>1561</v>
      </c>
      <c r="G402" s="9">
        <v>45147</v>
      </c>
      <c r="H402" s="3" t="s">
        <v>2326</v>
      </c>
      <c r="I402" s="9">
        <v>45147</v>
      </c>
      <c r="J402" s="3">
        <f>_xlfn.XLOOKUP(B402,ORDERS[OrderID],ORDERS[Rating],"Null")</f>
        <v>2</v>
      </c>
      <c r="K402" s="3">
        <f>IF(FACT_ORDERS[[#This Row],[DeliveryDate]]-FACT_ORDERS[[#This Row],[OrderDate]]&lt;=1,1,0)</f>
        <v>1</v>
      </c>
      <c r="L402" s="73">
        <v>15</v>
      </c>
      <c r="M4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02" s="73">
        <f>(_xlfn.XLOOKUP(D402,DIM_PRODUCTS[ProductID],DIM_PRODUCTS[HandlingFee]))*FACT_ORDERS[[#This Row],[Quantity]] + FACT_ORDERS[[#This Row],[DeliveryFee]]</f>
        <v>20.350000000000001</v>
      </c>
      <c r="O402" s="73">
        <f>FACT_ORDERS[[#This Row],[TotalPricePerProduct]]-FACT_ORDERS[[#This Row],[DeliveryCost]]-FACT_ORDERS[[#This Row],[OperationsCost]]</f>
        <v>-4.6499999999999986</v>
      </c>
      <c r="P402" s="73">
        <v>10</v>
      </c>
    </row>
    <row r="403" spans="1:16" x14ac:dyDescent="0.3">
      <c r="A403" s="5">
        <v>402</v>
      </c>
      <c r="B403" s="19" t="s">
        <v>4581</v>
      </c>
      <c r="C403" s="3" t="s">
        <v>2522</v>
      </c>
      <c r="D403" s="3" t="s">
        <v>3449</v>
      </c>
      <c r="E403" s="5">
        <v>8</v>
      </c>
      <c r="F403" s="3" t="s">
        <v>1153</v>
      </c>
      <c r="G403" s="9">
        <v>45233</v>
      </c>
      <c r="H403" s="3" t="s">
        <v>2326</v>
      </c>
      <c r="I403" s="9">
        <v>45236</v>
      </c>
      <c r="J403" s="3">
        <f>_xlfn.XLOOKUP(B403,ORDERS[OrderID],ORDERS[Rating],"Null")</f>
        <v>5</v>
      </c>
      <c r="K403" s="3">
        <f>IF(FACT_ORDERS[[#This Row],[DeliveryDate]]-FACT_ORDERS[[#This Row],[OrderDate]]&lt;=1,1,0)</f>
        <v>0</v>
      </c>
      <c r="L403" s="73">
        <v>15</v>
      </c>
      <c r="M4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03" s="73">
        <f>(_xlfn.XLOOKUP(D403,DIM_PRODUCTS[ProductID],DIM_PRODUCTS[HandlingFee]))*FACT_ORDERS[[#This Row],[Quantity]] + FACT_ORDERS[[#This Row],[DeliveryFee]]</f>
        <v>57.800000000000004</v>
      </c>
      <c r="O403" s="73">
        <f>FACT_ORDERS[[#This Row],[TotalPricePerProduct]]-FACT_ORDERS[[#This Row],[DeliveryCost]]-FACT_ORDERS[[#This Row],[OperationsCost]]</f>
        <v>28.800000000000004</v>
      </c>
      <c r="P403" s="73">
        <v>17</v>
      </c>
    </row>
    <row r="404" spans="1:16" x14ac:dyDescent="0.3">
      <c r="A404" s="5">
        <v>403</v>
      </c>
      <c r="B404" s="19" t="s">
        <v>4582</v>
      </c>
      <c r="C404" s="3" t="s">
        <v>2522</v>
      </c>
      <c r="D404" s="3" t="s">
        <v>3449</v>
      </c>
      <c r="E404" s="5">
        <v>11</v>
      </c>
      <c r="F404" s="3" t="s">
        <v>1254</v>
      </c>
      <c r="G404" s="9">
        <v>45351</v>
      </c>
      <c r="H404" s="3" t="s">
        <v>2326</v>
      </c>
      <c r="I404" s="9">
        <v>45351</v>
      </c>
      <c r="J404" s="3">
        <f>_xlfn.XLOOKUP(B404,ORDERS[OrderID],ORDERS[Rating],"Null")</f>
        <v>1</v>
      </c>
      <c r="K404" s="3">
        <f>IF(FACT_ORDERS[[#This Row],[DeliveryDate]]-FACT_ORDERS[[#This Row],[OrderDate]]&lt;=1,1,0)</f>
        <v>1</v>
      </c>
      <c r="L404" s="73">
        <v>15</v>
      </c>
      <c r="M4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04" s="73">
        <f>(_xlfn.XLOOKUP(D404,DIM_PRODUCTS[ProductID],DIM_PRODUCTS[HandlingFee]))*FACT_ORDERS[[#This Row],[Quantity]] + FACT_ORDERS[[#This Row],[DeliveryFee]]</f>
        <v>73.850000000000009</v>
      </c>
      <c r="O404" s="73">
        <f>FACT_ORDERS[[#This Row],[TotalPricePerProduct]]-FACT_ORDERS[[#This Row],[DeliveryCost]]-FACT_ORDERS[[#This Row],[OperationsCost]]</f>
        <v>49.850000000000009</v>
      </c>
      <c r="P404" s="73">
        <v>14</v>
      </c>
    </row>
    <row r="405" spans="1:16" x14ac:dyDescent="0.3">
      <c r="A405" s="5">
        <v>404</v>
      </c>
      <c r="B405" s="19" t="s">
        <v>4583</v>
      </c>
      <c r="C405" s="3" t="s">
        <v>2522</v>
      </c>
      <c r="D405" s="3" t="s">
        <v>3449</v>
      </c>
      <c r="E405" s="5">
        <v>7</v>
      </c>
      <c r="F405" s="3" t="s">
        <v>1209</v>
      </c>
      <c r="G405" s="9">
        <v>45130</v>
      </c>
      <c r="H405" s="3" t="s">
        <v>2326</v>
      </c>
      <c r="I405" s="9">
        <v>45130</v>
      </c>
      <c r="J405" s="3">
        <f>_xlfn.XLOOKUP(B405,ORDERS[OrderID],ORDERS[Rating],"Null")</f>
        <v>5</v>
      </c>
      <c r="K405" s="3">
        <f>IF(FACT_ORDERS[[#This Row],[DeliveryDate]]-FACT_ORDERS[[#This Row],[OrderDate]]&lt;=1,1,0)</f>
        <v>1</v>
      </c>
      <c r="L405" s="73">
        <v>15</v>
      </c>
      <c r="M4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05" s="73">
        <f>(_xlfn.XLOOKUP(D405,DIM_PRODUCTS[ProductID],DIM_PRODUCTS[HandlingFee]))*FACT_ORDERS[[#This Row],[Quantity]] + FACT_ORDERS[[#This Row],[DeliveryFee]]</f>
        <v>52.45</v>
      </c>
      <c r="O405" s="73">
        <f>FACT_ORDERS[[#This Row],[TotalPricePerProduct]]-FACT_ORDERS[[#This Row],[DeliveryCost]]-FACT_ORDERS[[#This Row],[OperationsCost]]</f>
        <v>25.450000000000003</v>
      </c>
      <c r="P405" s="73">
        <v>15</v>
      </c>
    </row>
    <row r="406" spans="1:16" x14ac:dyDescent="0.3">
      <c r="A406" s="5">
        <v>405</v>
      </c>
      <c r="B406" s="19" t="s">
        <v>4584</v>
      </c>
      <c r="C406" s="3" t="s">
        <v>2522</v>
      </c>
      <c r="D406" s="3" t="s">
        <v>3449</v>
      </c>
      <c r="E406" s="5">
        <v>10</v>
      </c>
      <c r="F406" s="3" t="s">
        <v>1319</v>
      </c>
      <c r="G406" s="9">
        <v>45349</v>
      </c>
      <c r="H406" s="3" t="s">
        <v>2326</v>
      </c>
      <c r="I406" s="9">
        <v>45350</v>
      </c>
      <c r="J406" s="3">
        <f>_xlfn.XLOOKUP(B406,ORDERS[OrderID],ORDERS[Rating],"Null")</f>
        <v>1</v>
      </c>
      <c r="K406" s="3">
        <f>IF(FACT_ORDERS[[#This Row],[DeliveryDate]]-FACT_ORDERS[[#This Row],[OrderDate]]&lt;=1,1,0)</f>
        <v>1</v>
      </c>
      <c r="L406" s="73">
        <v>15</v>
      </c>
      <c r="M4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06" s="73">
        <f>(_xlfn.XLOOKUP(D406,DIM_PRODUCTS[ProductID],DIM_PRODUCTS[HandlingFee]))*FACT_ORDERS[[#This Row],[Quantity]] + FACT_ORDERS[[#This Row],[DeliveryFee]]</f>
        <v>68.5</v>
      </c>
      <c r="O406" s="73">
        <f>FACT_ORDERS[[#This Row],[TotalPricePerProduct]]-FACT_ORDERS[[#This Row],[DeliveryCost]]-FACT_ORDERS[[#This Row],[OperationsCost]]</f>
        <v>41.5</v>
      </c>
      <c r="P406" s="73">
        <v>15</v>
      </c>
    </row>
    <row r="407" spans="1:16" x14ac:dyDescent="0.3">
      <c r="A407" s="5">
        <v>406</v>
      </c>
      <c r="B407" s="19" t="s">
        <v>4585</v>
      </c>
      <c r="C407" s="3" t="s">
        <v>2522</v>
      </c>
      <c r="D407" s="3" t="s">
        <v>3449</v>
      </c>
      <c r="E407" s="5">
        <v>10</v>
      </c>
      <c r="F407" s="3" t="s">
        <v>1190</v>
      </c>
      <c r="G407" s="9">
        <v>45174</v>
      </c>
      <c r="H407" s="3" t="s">
        <v>2326</v>
      </c>
      <c r="I407" s="9">
        <v>45174</v>
      </c>
      <c r="J407" s="3">
        <f>_xlfn.XLOOKUP(B407,ORDERS[OrderID],ORDERS[Rating],"Null")</f>
        <v>5</v>
      </c>
      <c r="K407" s="3">
        <f>IF(FACT_ORDERS[[#This Row],[DeliveryDate]]-FACT_ORDERS[[#This Row],[OrderDate]]&lt;=1,1,0)</f>
        <v>1</v>
      </c>
      <c r="L407" s="73">
        <v>15</v>
      </c>
      <c r="M4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07" s="73">
        <f>(_xlfn.XLOOKUP(D407,DIM_PRODUCTS[ProductID],DIM_PRODUCTS[HandlingFee]))*FACT_ORDERS[[#This Row],[Quantity]] + FACT_ORDERS[[#This Row],[DeliveryFee]]</f>
        <v>68.5</v>
      </c>
      <c r="O407" s="73">
        <f>FACT_ORDERS[[#This Row],[TotalPricePerProduct]]-FACT_ORDERS[[#This Row],[DeliveryCost]]-FACT_ORDERS[[#This Row],[OperationsCost]]</f>
        <v>37.5</v>
      </c>
      <c r="P407" s="73">
        <v>19</v>
      </c>
    </row>
    <row r="408" spans="1:16" x14ac:dyDescent="0.3">
      <c r="A408" s="5">
        <v>407</v>
      </c>
      <c r="B408" s="19" t="s">
        <v>4586</v>
      </c>
      <c r="C408" s="3" t="s">
        <v>2522</v>
      </c>
      <c r="D408" s="3" t="s">
        <v>3449</v>
      </c>
      <c r="E408" s="5">
        <v>4</v>
      </c>
      <c r="F408" s="3" t="s">
        <v>1474</v>
      </c>
      <c r="G408" s="9">
        <v>45157</v>
      </c>
      <c r="H408" s="3" t="s">
        <v>2326</v>
      </c>
      <c r="I408" s="9">
        <v>45160</v>
      </c>
      <c r="J408" s="3">
        <f>_xlfn.XLOOKUP(B408,ORDERS[OrderID],ORDERS[Rating],"Null")</f>
        <v>5</v>
      </c>
      <c r="K408" s="3">
        <f>IF(FACT_ORDERS[[#This Row],[DeliveryDate]]-FACT_ORDERS[[#This Row],[OrderDate]]&lt;=1,1,0)</f>
        <v>0</v>
      </c>
      <c r="L408" s="73">
        <v>15</v>
      </c>
      <c r="M4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08" s="73">
        <f>(_xlfn.XLOOKUP(D408,DIM_PRODUCTS[ProductID],DIM_PRODUCTS[HandlingFee]))*FACT_ORDERS[[#This Row],[Quantity]] + FACT_ORDERS[[#This Row],[DeliveryFee]]</f>
        <v>36.400000000000006</v>
      </c>
      <c r="O408" s="73">
        <f>FACT_ORDERS[[#This Row],[TotalPricePerProduct]]-FACT_ORDERS[[#This Row],[DeliveryCost]]-FACT_ORDERS[[#This Row],[OperationsCost]]</f>
        <v>2.4000000000000057</v>
      </c>
      <c r="P408" s="73">
        <v>19</v>
      </c>
    </row>
    <row r="409" spans="1:16" x14ac:dyDescent="0.3">
      <c r="A409" s="5">
        <v>408</v>
      </c>
      <c r="B409" s="19" t="s">
        <v>4587</v>
      </c>
      <c r="C409" s="3" t="s">
        <v>2522</v>
      </c>
      <c r="D409" s="3" t="s">
        <v>3449</v>
      </c>
      <c r="E409" s="5">
        <v>12</v>
      </c>
      <c r="F409" s="3" t="s">
        <v>1443</v>
      </c>
      <c r="G409" s="9">
        <v>45204</v>
      </c>
      <c r="H409" s="3" t="s">
        <v>2326</v>
      </c>
      <c r="I409" s="9">
        <v>45204</v>
      </c>
      <c r="J409" s="3">
        <f>_xlfn.XLOOKUP(B409,ORDERS[OrderID],ORDERS[Rating],"Null")</f>
        <v>1</v>
      </c>
      <c r="K409" s="3">
        <f>IF(FACT_ORDERS[[#This Row],[DeliveryDate]]-FACT_ORDERS[[#This Row],[OrderDate]]&lt;=1,1,0)</f>
        <v>1</v>
      </c>
      <c r="L409" s="73">
        <v>15</v>
      </c>
      <c r="M4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09" s="73">
        <f>(_xlfn.XLOOKUP(D409,DIM_PRODUCTS[ProductID],DIM_PRODUCTS[HandlingFee]))*FACT_ORDERS[[#This Row],[Quantity]] + FACT_ORDERS[[#This Row],[DeliveryFee]]</f>
        <v>79.2</v>
      </c>
      <c r="O409" s="73">
        <f>FACT_ORDERS[[#This Row],[TotalPricePerProduct]]-FACT_ORDERS[[#This Row],[DeliveryCost]]-FACT_ORDERS[[#This Row],[OperationsCost]]</f>
        <v>53.2</v>
      </c>
      <c r="P409" s="73">
        <v>16</v>
      </c>
    </row>
    <row r="410" spans="1:16" x14ac:dyDescent="0.3">
      <c r="A410" s="5">
        <v>409</v>
      </c>
      <c r="B410" s="19" t="s">
        <v>4588</v>
      </c>
      <c r="C410" s="3" t="s">
        <v>2522</v>
      </c>
      <c r="D410" s="3" t="s">
        <v>3449</v>
      </c>
      <c r="E410" s="5">
        <v>1</v>
      </c>
      <c r="F410" s="3" t="s">
        <v>1593</v>
      </c>
      <c r="G410" s="9">
        <v>45436</v>
      </c>
      <c r="H410" s="3" t="s">
        <v>2326</v>
      </c>
      <c r="I410" s="9">
        <v>45440</v>
      </c>
      <c r="J410" s="3">
        <f>_xlfn.XLOOKUP(B410,ORDERS[OrderID],ORDERS[Rating],"Null")</f>
        <v>4</v>
      </c>
      <c r="K410" s="3">
        <f>IF(FACT_ORDERS[[#This Row],[DeliveryDate]]-FACT_ORDERS[[#This Row],[OrderDate]]&lt;=1,1,0)</f>
        <v>0</v>
      </c>
      <c r="L410" s="73">
        <v>15</v>
      </c>
      <c r="M4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10" s="73">
        <f>(_xlfn.XLOOKUP(D410,DIM_PRODUCTS[ProductID],DIM_PRODUCTS[HandlingFee]))*FACT_ORDERS[[#This Row],[Quantity]] + FACT_ORDERS[[#This Row],[DeliveryFee]]</f>
        <v>20.350000000000001</v>
      </c>
      <c r="O410" s="73">
        <f>FACT_ORDERS[[#This Row],[TotalPricePerProduct]]-FACT_ORDERS[[#This Row],[DeliveryCost]]-FACT_ORDERS[[#This Row],[OperationsCost]]</f>
        <v>-6.6499999999999986</v>
      </c>
      <c r="P410" s="73">
        <v>12</v>
      </c>
    </row>
    <row r="411" spans="1:16" x14ac:dyDescent="0.3">
      <c r="A411" s="5">
        <v>410</v>
      </c>
      <c r="B411" s="19" t="s">
        <v>4589</v>
      </c>
      <c r="C411" s="3" t="s">
        <v>2522</v>
      </c>
      <c r="D411" s="3" t="s">
        <v>3449</v>
      </c>
      <c r="E411" s="5">
        <v>11</v>
      </c>
      <c r="F411" s="3" t="s">
        <v>1450</v>
      </c>
      <c r="G411" s="9">
        <v>45374</v>
      </c>
      <c r="H411" s="3" t="s">
        <v>2326</v>
      </c>
      <c r="I411" s="9">
        <v>45377</v>
      </c>
      <c r="J411" s="3">
        <f>_xlfn.XLOOKUP(B411,ORDERS[OrderID],ORDERS[Rating],"Null")</f>
        <v>5</v>
      </c>
      <c r="K411" s="3">
        <f>IF(FACT_ORDERS[[#This Row],[DeliveryDate]]-FACT_ORDERS[[#This Row],[OrderDate]]&lt;=1,1,0)</f>
        <v>0</v>
      </c>
      <c r="L411" s="73">
        <v>15</v>
      </c>
      <c r="M4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11" s="73">
        <f>(_xlfn.XLOOKUP(D411,DIM_PRODUCTS[ProductID],DIM_PRODUCTS[HandlingFee]))*FACT_ORDERS[[#This Row],[Quantity]] + FACT_ORDERS[[#This Row],[DeliveryFee]]</f>
        <v>73.850000000000009</v>
      </c>
      <c r="O411" s="73">
        <f>FACT_ORDERS[[#This Row],[TotalPricePerProduct]]-FACT_ORDERS[[#This Row],[DeliveryCost]]-FACT_ORDERS[[#This Row],[OperationsCost]]</f>
        <v>49.850000000000009</v>
      </c>
      <c r="P411" s="73">
        <v>14</v>
      </c>
    </row>
    <row r="412" spans="1:16" x14ac:dyDescent="0.3">
      <c r="A412" s="5">
        <v>411</v>
      </c>
      <c r="B412" s="19" t="s">
        <v>4590</v>
      </c>
      <c r="C412" s="3" t="s">
        <v>2522</v>
      </c>
      <c r="D412" s="3" t="s">
        <v>3449</v>
      </c>
      <c r="E412" s="5">
        <v>10</v>
      </c>
      <c r="F412" s="3" t="s">
        <v>1365</v>
      </c>
      <c r="G412" s="9">
        <v>45192</v>
      </c>
      <c r="H412" s="3" t="s">
        <v>2326</v>
      </c>
      <c r="I412" s="9">
        <v>45193</v>
      </c>
      <c r="J412" s="3">
        <f>_xlfn.XLOOKUP(B412,ORDERS[OrderID],ORDERS[Rating],"Null")</f>
        <v>2</v>
      </c>
      <c r="K412" s="3">
        <f>IF(FACT_ORDERS[[#This Row],[DeliveryDate]]-FACT_ORDERS[[#This Row],[OrderDate]]&lt;=1,1,0)</f>
        <v>1</v>
      </c>
      <c r="L412" s="73">
        <v>15</v>
      </c>
      <c r="M4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12" s="73">
        <f>(_xlfn.XLOOKUP(D412,DIM_PRODUCTS[ProductID],DIM_PRODUCTS[HandlingFee]))*FACT_ORDERS[[#This Row],[Quantity]] + FACT_ORDERS[[#This Row],[DeliveryFee]]</f>
        <v>68.5</v>
      </c>
      <c r="O412" s="73">
        <f>FACT_ORDERS[[#This Row],[TotalPricePerProduct]]-FACT_ORDERS[[#This Row],[DeliveryCost]]-FACT_ORDERS[[#This Row],[OperationsCost]]</f>
        <v>38.5</v>
      </c>
      <c r="P412" s="73">
        <v>18</v>
      </c>
    </row>
    <row r="413" spans="1:16" x14ac:dyDescent="0.3">
      <c r="A413" s="5">
        <v>412</v>
      </c>
      <c r="B413" s="19" t="s">
        <v>4591</v>
      </c>
      <c r="C413" s="3" t="s">
        <v>2522</v>
      </c>
      <c r="D413" s="3" t="s">
        <v>3449</v>
      </c>
      <c r="E413" s="5">
        <v>1</v>
      </c>
      <c r="F413" s="3" t="s">
        <v>1603</v>
      </c>
      <c r="G413" s="9">
        <v>45402</v>
      </c>
      <c r="H413" s="3" t="s">
        <v>2326</v>
      </c>
      <c r="I413" s="9">
        <v>45402</v>
      </c>
      <c r="J413" s="3">
        <f>_xlfn.XLOOKUP(B413,ORDERS[OrderID],ORDERS[Rating],"Null")</f>
        <v>4</v>
      </c>
      <c r="K413" s="3">
        <f>IF(FACT_ORDERS[[#This Row],[DeliveryDate]]-FACT_ORDERS[[#This Row],[OrderDate]]&lt;=1,1,0)</f>
        <v>1</v>
      </c>
      <c r="L413" s="73">
        <v>15</v>
      </c>
      <c r="M4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13" s="73">
        <f>(_xlfn.XLOOKUP(D413,DIM_PRODUCTS[ProductID],DIM_PRODUCTS[HandlingFee]))*FACT_ORDERS[[#This Row],[Quantity]] + FACT_ORDERS[[#This Row],[DeliveryFee]]</f>
        <v>20.350000000000001</v>
      </c>
      <c r="O413" s="73">
        <f>FACT_ORDERS[[#This Row],[TotalPricePerProduct]]-FACT_ORDERS[[#This Row],[DeliveryCost]]-FACT_ORDERS[[#This Row],[OperationsCost]]</f>
        <v>0.35000000000000142</v>
      </c>
      <c r="P413" s="73">
        <v>5</v>
      </c>
    </row>
    <row r="414" spans="1:16" x14ac:dyDescent="0.3">
      <c r="A414" s="5">
        <v>413</v>
      </c>
      <c r="B414" s="19" t="s">
        <v>4592</v>
      </c>
      <c r="C414" s="3" t="s">
        <v>2522</v>
      </c>
      <c r="D414" s="3" t="s">
        <v>3449</v>
      </c>
      <c r="E414" s="5">
        <v>6</v>
      </c>
      <c r="F414" s="3" t="s">
        <v>1354</v>
      </c>
      <c r="G414" s="9">
        <v>45452</v>
      </c>
      <c r="H414" s="3" t="s">
        <v>2326</v>
      </c>
      <c r="I414" s="9">
        <v>45453</v>
      </c>
      <c r="J414" s="3">
        <f>_xlfn.XLOOKUP(B414,ORDERS[OrderID],ORDERS[Rating],"Null")</f>
        <v>5</v>
      </c>
      <c r="K414" s="3">
        <f>IF(FACT_ORDERS[[#This Row],[DeliveryDate]]-FACT_ORDERS[[#This Row],[OrderDate]]&lt;=1,1,0)</f>
        <v>1</v>
      </c>
      <c r="L414" s="73">
        <v>15</v>
      </c>
      <c r="M4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14" s="73">
        <f>(_xlfn.XLOOKUP(D414,DIM_PRODUCTS[ProductID],DIM_PRODUCTS[HandlingFee]))*FACT_ORDERS[[#This Row],[Quantity]] + FACT_ORDERS[[#This Row],[DeliveryFee]]</f>
        <v>47.1</v>
      </c>
      <c r="O414" s="73">
        <f>FACT_ORDERS[[#This Row],[TotalPricePerProduct]]-FACT_ORDERS[[#This Row],[DeliveryCost]]-FACT_ORDERS[[#This Row],[OperationsCost]]</f>
        <v>20.100000000000001</v>
      </c>
      <c r="P414" s="73">
        <v>15</v>
      </c>
    </row>
    <row r="415" spans="1:16" x14ac:dyDescent="0.3">
      <c r="A415" s="5">
        <v>414</v>
      </c>
      <c r="B415" s="19" t="s">
        <v>4593</v>
      </c>
      <c r="C415" s="3" t="s">
        <v>2522</v>
      </c>
      <c r="D415" s="3" t="s">
        <v>3449</v>
      </c>
      <c r="E415" s="5">
        <v>10</v>
      </c>
      <c r="F415" s="3" t="s">
        <v>1468</v>
      </c>
      <c r="G415" s="9">
        <v>45307</v>
      </c>
      <c r="H415" s="3" t="s">
        <v>2326</v>
      </c>
      <c r="I415" s="9">
        <v>45310</v>
      </c>
      <c r="J415" s="3">
        <f>_xlfn.XLOOKUP(B415,ORDERS[OrderID],ORDERS[Rating],"Null")</f>
        <v>3</v>
      </c>
      <c r="K415" s="3">
        <f>IF(FACT_ORDERS[[#This Row],[DeliveryDate]]-FACT_ORDERS[[#This Row],[OrderDate]]&lt;=1,1,0)</f>
        <v>0</v>
      </c>
      <c r="L415" s="73">
        <v>15</v>
      </c>
      <c r="M4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15" s="73">
        <f>(_xlfn.XLOOKUP(D415,DIM_PRODUCTS[ProductID],DIM_PRODUCTS[HandlingFee]))*FACT_ORDERS[[#This Row],[Quantity]] + FACT_ORDERS[[#This Row],[DeliveryFee]]</f>
        <v>68.5</v>
      </c>
      <c r="O415" s="73">
        <f>FACT_ORDERS[[#This Row],[TotalPricePerProduct]]-FACT_ORDERS[[#This Row],[DeliveryCost]]-FACT_ORDERS[[#This Row],[OperationsCost]]</f>
        <v>44.5</v>
      </c>
      <c r="P415" s="73">
        <v>12</v>
      </c>
    </row>
    <row r="416" spans="1:16" x14ac:dyDescent="0.3">
      <c r="A416" s="5">
        <v>415</v>
      </c>
      <c r="B416" s="19" t="s">
        <v>4594</v>
      </c>
      <c r="C416" s="3" t="s">
        <v>2522</v>
      </c>
      <c r="D416" s="3" t="s">
        <v>3449</v>
      </c>
      <c r="E416" s="5">
        <v>4</v>
      </c>
      <c r="F416" s="3" t="s">
        <v>1528</v>
      </c>
      <c r="G416" s="9">
        <v>45402</v>
      </c>
      <c r="H416" s="3" t="s">
        <v>2326</v>
      </c>
      <c r="I416" s="9">
        <v>45405</v>
      </c>
      <c r="J416" s="3">
        <f>_xlfn.XLOOKUP(B416,ORDERS[OrderID],ORDERS[Rating],"Null")</f>
        <v>5</v>
      </c>
      <c r="K416" s="3">
        <f>IF(FACT_ORDERS[[#This Row],[DeliveryDate]]-FACT_ORDERS[[#This Row],[OrderDate]]&lt;=1,1,0)</f>
        <v>0</v>
      </c>
      <c r="L416" s="73">
        <v>15</v>
      </c>
      <c r="M4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16" s="73">
        <f>(_xlfn.XLOOKUP(D416,DIM_PRODUCTS[ProductID],DIM_PRODUCTS[HandlingFee]))*FACT_ORDERS[[#This Row],[Quantity]] + FACT_ORDERS[[#This Row],[DeliveryFee]]</f>
        <v>36.400000000000006</v>
      </c>
      <c r="O416" s="73">
        <f>FACT_ORDERS[[#This Row],[TotalPricePerProduct]]-FACT_ORDERS[[#This Row],[DeliveryCost]]-FACT_ORDERS[[#This Row],[OperationsCost]]</f>
        <v>3.4000000000000057</v>
      </c>
      <c r="P416" s="73">
        <v>18</v>
      </c>
    </row>
    <row r="417" spans="1:16" x14ac:dyDescent="0.3">
      <c r="A417" s="5">
        <v>416</v>
      </c>
      <c r="B417" s="19" t="s">
        <v>4595</v>
      </c>
      <c r="C417" s="3" t="s">
        <v>2522</v>
      </c>
      <c r="D417" s="3" t="s">
        <v>3449</v>
      </c>
      <c r="E417" s="5">
        <v>6</v>
      </c>
      <c r="F417" s="3" t="s">
        <v>1381</v>
      </c>
      <c r="G417" s="9">
        <v>45164</v>
      </c>
      <c r="H417" s="3" t="s">
        <v>2326</v>
      </c>
      <c r="I417" s="9">
        <v>45164</v>
      </c>
      <c r="J417" s="3">
        <f>_xlfn.XLOOKUP(B417,ORDERS[OrderID],ORDERS[Rating],"Null")</f>
        <v>5</v>
      </c>
      <c r="K417" s="3">
        <f>IF(FACT_ORDERS[[#This Row],[DeliveryDate]]-FACT_ORDERS[[#This Row],[OrderDate]]&lt;=1,1,0)</f>
        <v>1</v>
      </c>
      <c r="L417" s="73">
        <v>15</v>
      </c>
      <c r="M4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17" s="73">
        <f>(_xlfn.XLOOKUP(D417,DIM_PRODUCTS[ProductID],DIM_PRODUCTS[HandlingFee]))*FACT_ORDERS[[#This Row],[Quantity]] + FACT_ORDERS[[#This Row],[DeliveryFee]]</f>
        <v>47.1</v>
      </c>
      <c r="O417" s="73">
        <f>FACT_ORDERS[[#This Row],[TotalPricePerProduct]]-FACT_ORDERS[[#This Row],[DeliveryCost]]-FACT_ORDERS[[#This Row],[OperationsCost]]</f>
        <v>16.100000000000001</v>
      </c>
      <c r="P417" s="73">
        <v>19</v>
      </c>
    </row>
    <row r="418" spans="1:16" x14ac:dyDescent="0.3">
      <c r="A418" s="5">
        <v>417</v>
      </c>
      <c r="B418" s="19" t="s">
        <v>4596</v>
      </c>
      <c r="C418" s="3" t="s">
        <v>2522</v>
      </c>
      <c r="D418" s="3" t="s">
        <v>3449</v>
      </c>
      <c r="E418" s="5">
        <v>10</v>
      </c>
      <c r="F418" s="3" t="s">
        <v>1365</v>
      </c>
      <c r="G418" s="9">
        <v>45157</v>
      </c>
      <c r="H418" s="3" t="s">
        <v>2326</v>
      </c>
      <c r="I418" s="9">
        <v>45157</v>
      </c>
      <c r="J418" s="3">
        <f>_xlfn.XLOOKUP(B418,ORDERS[OrderID],ORDERS[Rating],"Null")</f>
        <v>2</v>
      </c>
      <c r="K418" s="3">
        <f>IF(FACT_ORDERS[[#This Row],[DeliveryDate]]-FACT_ORDERS[[#This Row],[OrderDate]]&lt;=1,1,0)</f>
        <v>1</v>
      </c>
      <c r="L418" s="73">
        <v>15</v>
      </c>
      <c r="M4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18" s="73">
        <f>(_xlfn.XLOOKUP(D418,DIM_PRODUCTS[ProductID],DIM_PRODUCTS[HandlingFee]))*FACT_ORDERS[[#This Row],[Quantity]] + FACT_ORDERS[[#This Row],[DeliveryFee]]</f>
        <v>68.5</v>
      </c>
      <c r="O418" s="73">
        <f>FACT_ORDERS[[#This Row],[TotalPricePerProduct]]-FACT_ORDERS[[#This Row],[DeliveryCost]]-FACT_ORDERS[[#This Row],[OperationsCost]]</f>
        <v>49.5</v>
      </c>
      <c r="P418" s="73">
        <v>7</v>
      </c>
    </row>
    <row r="419" spans="1:16" x14ac:dyDescent="0.3">
      <c r="A419" s="5">
        <v>418</v>
      </c>
      <c r="B419" s="19" t="s">
        <v>4597</v>
      </c>
      <c r="C419" s="3" t="s">
        <v>2522</v>
      </c>
      <c r="D419" s="3" t="s">
        <v>3449</v>
      </c>
      <c r="E419" s="5">
        <v>8</v>
      </c>
      <c r="F419" s="3" t="s">
        <v>1603</v>
      </c>
      <c r="G419" s="9">
        <v>45405</v>
      </c>
      <c r="H419" s="3" t="s">
        <v>2326</v>
      </c>
      <c r="I419" s="9">
        <v>45406</v>
      </c>
      <c r="J419" s="3">
        <f>_xlfn.XLOOKUP(B419,ORDERS[OrderID],ORDERS[Rating],"Null")</f>
        <v>4</v>
      </c>
      <c r="K419" s="3">
        <f>IF(FACT_ORDERS[[#This Row],[DeliveryDate]]-FACT_ORDERS[[#This Row],[OrderDate]]&lt;=1,1,0)</f>
        <v>1</v>
      </c>
      <c r="L419" s="73">
        <v>15</v>
      </c>
      <c r="M4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19" s="73">
        <f>(_xlfn.XLOOKUP(D419,DIM_PRODUCTS[ProductID],DIM_PRODUCTS[HandlingFee]))*FACT_ORDERS[[#This Row],[Quantity]] + FACT_ORDERS[[#This Row],[DeliveryFee]]</f>
        <v>57.800000000000004</v>
      </c>
      <c r="O419" s="73">
        <f>FACT_ORDERS[[#This Row],[TotalPricePerProduct]]-FACT_ORDERS[[#This Row],[DeliveryCost]]-FACT_ORDERS[[#This Row],[OperationsCost]]</f>
        <v>34.800000000000004</v>
      </c>
      <c r="P419" s="73">
        <v>11</v>
      </c>
    </row>
    <row r="420" spans="1:16" x14ac:dyDescent="0.3">
      <c r="A420" s="5">
        <v>419</v>
      </c>
      <c r="B420" s="19" t="s">
        <v>4598</v>
      </c>
      <c r="C420" s="3" t="s">
        <v>2522</v>
      </c>
      <c r="D420" s="3" t="s">
        <v>3449</v>
      </c>
      <c r="E420" s="5">
        <v>9</v>
      </c>
      <c r="F420" s="3" t="s">
        <v>1354</v>
      </c>
      <c r="G420" s="9">
        <v>45456</v>
      </c>
      <c r="H420" s="3" t="s">
        <v>2326</v>
      </c>
      <c r="I420" s="9">
        <v>45456</v>
      </c>
      <c r="J420" s="3">
        <f>_xlfn.XLOOKUP(B420,ORDERS[OrderID],ORDERS[Rating],"Null")</f>
        <v>1</v>
      </c>
      <c r="K420" s="3">
        <f>IF(FACT_ORDERS[[#This Row],[DeliveryDate]]-FACT_ORDERS[[#This Row],[OrderDate]]&lt;=1,1,0)</f>
        <v>1</v>
      </c>
      <c r="L420" s="73">
        <v>15</v>
      </c>
      <c r="M4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20" s="73">
        <f>(_xlfn.XLOOKUP(D420,DIM_PRODUCTS[ProductID],DIM_PRODUCTS[HandlingFee]))*FACT_ORDERS[[#This Row],[Quantity]] + FACT_ORDERS[[#This Row],[DeliveryFee]]</f>
        <v>63.150000000000006</v>
      </c>
      <c r="O420" s="73">
        <f>FACT_ORDERS[[#This Row],[TotalPricePerProduct]]-FACT_ORDERS[[#This Row],[DeliveryCost]]-FACT_ORDERS[[#This Row],[OperationsCost]]</f>
        <v>40.150000000000006</v>
      </c>
      <c r="P420" s="73">
        <v>11</v>
      </c>
    </row>
    <row r="421" spans="1:16" x14ac:dyDescent="0.3">
      <c r="A421" s="5">
        <v>420</v>
      </c>
      <c r="B421" s="19" t="s">
        <v>4599</v>
      </c>
      <c r="C421" s="3" t="s">
        <v>2522</v>
      </c>
      <c r="D421" s="3" t="s">
        <v>3449</v>
      </c>
      <c r="E421" s="5">
        <v>8</v>
      </c>
      <c r="F421" s="3" t="s">
        <v>1468</v>
      </c>
      <c r="G421" s="9">
        <v>45389</v>
      </c>
      <c r="H421" s="3" t="s">
        <v>2326</v>
      </c>
      <c r="I421" s="9">
        <v>45390</v>
      </c>
      <c r="J421" s="3">
        <f>_xlfn.XLOOKUP(B421,ORDERS[OrderID],ORDERS[Rating],"Null")</f>
        <v>4</v>
      </c>
      <c r="K421" s="3">
        <f>IF(FACT_ORDERS[[#This Row],[DeliveryDate]]-FACT_ORDERS[[#This Row],[OrderDate]]&lt;=1,1,0)</f>
        <v>1</v>
      </c>
      <c r="L421" s="73">
        <v>15</v>
      </c>
      <c r="M4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21" s="73">
        <f>(_xlfn.XLOOKUP(D421,DIM_PRODUCTS[ProductID],DIM_PRODUCTS[HandlingFee]))*FACT_ORDERS[[#This Row],[Quantity]] + FACT_ORDERS[[#This Row],[DeliveryFee]]</f>
        <v>57.800000000000004</v>
      </c>
      <c r="O421" s="73">
        <f>FACT_ORDERS[[#This Row],[TotalPricePerProduct]]-FACT_ORDERS[[#This Row],[DeliveryCost]]-FACT_ORDERS[[#This Row],[OperationsCost]]</f>
        <v>31.800000000000004</v>
      </c>
      <c r="P421" s="73">
        <v>14</v>
      </c>
    </row>
    <row r="422" spans="1:16" x14ac:dyDescent="0.3">
      <c r="A422" s="5">
        <v>421</v>
      </c>
      <c r="B422" s="19" t="s">
        <v>4600</v>
      </c>
      <c r="C422" s="3" t="s">
        <v>2522</v>
      </c>
      <c r="D422" s="3" t="s">
        <v>3449</v>
      </c>
      <c r="E422" s="5">
        <v>2</v>
      </c>
      <c r="F422" s="3" t="s">
        <v>1528</v>
      </c>
      <c r="G422" s="9">
        <v>45159</v>
      </c>
      <c r="H422" s="3" t="s">
        <v>2326</v>
      </c>
      <c r="I422" s="9">
        <v>45159</v>
      </c>
      <c r="J422" s="3">
        <f>_xlfn.XLOOKUP(B422,ORDERS[OrderID],ORDERS[Rating],"Null")</f>
        <v>4</v>
      </c>
      <c r="K422" s="3">
        <f>IF(FACT_ORDERS[[#This Row],[DeliveryDate]]-FACT_ORDERS[[#This Row],[OrderDate]]&lt;=1,1,0)</f>
        <v>1</v>
      </c>
      <c r="L422" s="73">
        <v>15</v>
      </c>
      <c r="M4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22" s="73">
        <f>(_xlfn.XLOOKUP(D422,DIM_PRODUCTS[ProductID],DIM_PRODUCTS[HandlingFee]))*FACT_ORDERS[[#This Row],[Quantity]] + FACT_ORDERS[[#This Row],[DeliveryFee]]</f>
        <v>25.700000000000003</v>
      </c>
      <c r="O422" s="73">
        <f>FACT_ORDERS[[#This Row],[TotalPricePerProduct]]-FACT_ORDERS[[#This Row],[DeliveryCost]]-FACT_ORDERS[[#This Row],[OperationsCost]]</f>
        <v>-5.2999999999999972</v>
      </c>
      <c r="P422" s="73">
        <v>16</v>
      </c>
    </row>
    <row r="423" spans="1:16" x14ac:dyDescent="0.3">
      <c r="A423" s="5">
        <v>422</v>
      </c>
      <c r="B423" s="19" t="s">
        <v>4601</v>
      </c>
      <c r="C423" s="3" t="s">
        <v>2522</v>
      </c>
      <c r="D423" s="3" t="s">
        <v>3449</v>
      </c>
      <c r="E423" s="5">
        <v>3</v>
      </c>
      <c r="F423" s="3" t="s">
        <v>1381</v>
      </c>
      <c r="G423" s="9">
        <v>45157</v>
      </c>
      <c r="H423" s="3" t="s">
        <v>2326</v>
      </c>
      <c r="I423" s="9">
        <v>45157</v>
      </c>
      <c r="J423" s="3">
        <f>_xlfn.XLOOKUP(B423,ORDERS[OrderID],ORDERS[Rating],"Null")</f>
        <v>3</v>
      </c>
      <c r="K423" s="3">
        <f>IF(FACT_ORDERS[[#This Row],[DeliveryDate]]-FACT_ORDERS[[#This Row],[OrderDate]]&lt;=1,1,0)</f>
        <v>1</v>
      </c>
      <c r="L423" s="73">
        <v>15</v>
      </c>
      <c r="M4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23" s="73">
        <f>(_xlfn.XLOOKUP(D423,DIM_PRODUCTS[ProductID],DIM_PRODUCTS[HandlingFee]))*FACT_ORDERS[[#This Row],[Quantity]] + FACT_ORDERS[[#This Row],[DeliveryFee]]</f>
        <v>31.05</v>
      </c>
      <c r="O423" s="73">
        <f>FACT_ORDERS[[#This Row],[TotalPricePerProduct]]-FACT_ORDERS[[#This Row],[DeliveryCost]]-FACT_ORDERS[[#This Row],[OperationsCost]]</f>
        <v>-1.9499999999999993</v>
      </c>
      <c r="P423" s="73">
        <v>18</v>
      </c>
    </row>
    <row r="424" spans="1:16" x14ac:dyDescent="0.3">
      <c r="A424" s="5">
        <v>423</v>
      </c>
      <c r="B424" s="19" t="s">
        <v>4602</v>
      </c>
      <c r="C424" s="3" t="s">
        <v>2522</v>
      </c>
      <c r="D424" s="3" t="s">
        <v>3449</v>
      </c>
      <c r="E424" s="5">
        <v>9</v>
      </c>
      <c r="F424" s="3" t="s">
        <v>1413</v>
      </c>
      <c r="G424" s="9">
        <v>45308</v>
      </c>
      <c r="H424" s="3" t="s">
        <v>2326</v>
      </c>
      <c r="I424" s="9">
        <v>45308</v>
      </c>
      <c r="J424" s="3">
        <f>_xlfn.XLOOKUP(B424,ORDERS[OrderID],ORDERS[Rating],"Null")</f>
        <v>3</v>
      </c>
      <c r="K424" s="3">
        <f>IF(FACT_ORDERS[[#This Row],[DeliveryDate]]-FACT_ORDERS[[#This Row],[OrderDate]]&lt;=1,1,0)</f>
        <v>1</v>
      </c>
      <c r="L424" s="73">
        <v>15</v>
      </c>
      <c r="M4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24" s="73">
        <f>(_xlfn.XLOOKUP(D424,DIM_PRODUCTS[ProductID],DIM_PRODUCTS[HandlingFee]))*FACT_ORDERS[[#This Row],[Quantity]] + FACT_ORDERS[[#This Row],[DeliveryFee]]</f>
        <v>63.150000000000006</v>
      </c>
      <c r="O424" s="73">
        <f>FACT_ORDERS[[#This Row],[TotalPricePerProduct]]-FACT_ORDERS[[#This Row],[DeliveryCost]]-FACT_ORDERS[[#This Row],[OperationsCost]]</f>
        <v>36.150000000000006</v>
      </c>
      <c r="P424" s="73">
        <v>15</v>
      </c>
    </row>
    <row r="425" spans="1:16" x14ac:dyDescent="0.3">
      <c r="A425" s="5">
        <v>424</v>
      </c>
      <c r="B425" s="19" t="s">
        <v>4603</v>
      </c>
      <c r="C425" s="3" t="s">
        <v>2522</v>
      </c>
      <c r="D425" s="3" t="s">
        <v>3449</v>
      </c>
      <c r="E425" s="5">
        <v>1</v>
      </c>
      <c r="F425" s="3" t="s">
        <v>1446</v>
      </c>
      <c r="G425" s="9">
        <v>45367</v>
      </c>
      <c r="H425" s="3" t="s">
        <v>2326</v>
      </c>
      <c r="I425" s="9">
        <v>45367</v>
      </c>
      <c r="J425" s="3">
        <f>_xlfn.XLOOKUP(B425,ORDERS[OrderID],ORDERS[Rating],"Null")</f>
        <v>1</v>
      </c>
      <c r="K425" s="3">
        <f>IF(FACT_ORDERS[[#This Row],[DeliveryDate]]-FACT_ORDERS[[#This Row],[OrderDate]]&lt;=1,1,0)</f>
        <v>1</v>
      </c>
      <c r="L425" s="73">
        <v>15</v>
      </c>
      <c r="M4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25" s="73">
        <f>(_xlfn.XLOOKUP(D425,DIM_PRODUCTS[ProductID],DIM_PRODUCTS[HandlingFee]))*FACT_ORDERS[[#This Row],[Quantity]] + FACT_ORDERS[[#This Row],[DeliveryFee]]</f>
        <v>20.350000000000001</v>
      </c>
      <c r="O425" s="73">
        <f>FACT_ORDERS[[#This Row],[TotalPricePerProduct]]-FACT_ORDERS[[#This Row],[DeliveryCost]]-FACT_ORDERS[[#This Row],[OperationsCost]]</f>
        <v>-8.6499999999999986</v>
      </c>
      <c r="P425" s="73">
        <v>14</v>
      </c>
    </row>
    <row r="426" spans="1:16" x14ac:dyDescent="0.3">
      <c r="A426" s="5">
        <v>425</v>
      </c>
      <c r="B426" s="19" t="s">
        <v>4604</v>
      </c>
      <c r="C426" s="3" t="s">
        <v>2522</v>
      </c>
      <c r="D426" s="3" t="s">
        <v>3449</v>
      </c>
      <c r="E426" s="5">
        <v>9</v>
      </c>
      <c r="F426" s="3" t="s">
        <v>1467</v>
      </c>
      <c r="G426" s="9">
        <v>45259</v>
      </c>
      <c r="H426" s="3" t="s">
        <v>2326</v>
      </c>
      <c r="I426" s="9">
        <v>45259</v>
      </c>
      <c r="J426" s="3">
        <f>_xlfn.XLOOKUP(B426,ORDERS[OrderID],ORDERS[Rating],"Null")</f>
        <v>4</v>
      </c>
      <c r="K426" s="3">
        <f>IF(FACT_ORDERS[[#This Row],[DeliveryDate]]-FACT_ORDERS[[#This Row],[OrderDate]]&lt;=1,1,0)</f>
        <v>1</v>
      </c>
      <c r="L426" s="73">
        <v>15</v>
      </c>
      <c r="M4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26" s="73">
        <f>(_xlfn.XLOOKUP(D426,DIM_PRODUCTS[ProductID],DIM_PRODUCTS[HandlingFee]))*FACT_ORDERS[[#This Row],[Quantity]] + FACT_ORDERS[[#This Row],[DeliveryFee]]</f>
        <v>63.150000000000006</v>
      </c>
      <c r="O426" s="73">
        <f>FACT_ORDERS[[#This Row],[TotalPricePerProduct]]-FACT_ORDERS[[#This Row],[DeliveryCost]]-FACT_ORDERS[[#This Row],[OperationsCost]]</f>
        <v>32.150000000000006</v>
      </c>
      <c r="P426" s="73">
        <v>19</v>
      </c>
    </row>
    <row r="427" spans="1:16" x14ac:dyDescent="0.3">
      <c r="A427" s="5">
        <v>426</v>
      </c>
      <c r="B427" s="19" t="s">
        <v>4605</v>
      </c>
      <c r="C427" s="3" t="s">
        <v>2522</v>
      </c>
      <c r="D427" s="3" t="s">
        <v>3449</v>
      </c>
      <c r="E427" s="5">
        <v>5</v>
      </c>
      <c r="F427" s="3" t="s">
        <v>1420</v>
      </c>
      <c r="G427" s="9">
        <v>45328</v>
      </c>
      <c r="H427" s="3" t="s">
        <v>2326</v>
      </c>
      <c r="I427" s="9">
        <v>45328</v>
      </c>
      <c r="J427" s="3">
        <f>_xlfn.XLOOKUP(B427,ORDERS[OrderID],ORDERS[Rating],"Null")</f>
        <v>3</v>
      </c>
      <c r="K427" s="3">
        <f>IF(FACT_ORDERS[[#This Row],[DeliveryDate]]-FACT_ORDERS[[#This Row],[OrderDate]]&lt;=1,1,0)</f>
        <v>1</v>
      </c>
      <c r="L427" s="73">
        <v>15</v>
      </c>
      <c r="M4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27" s="73">
        <f>(_xlfn.XLOOKUP(D427,DIM_PRODUCTS[ProductID],DIM_PRODUCTS[HandlingFee]))*FACT_ORDERS[[#This Row],[Quantity]] + FACT_ORDERS[[#This Row],[DeliveryFee]]</f>
        <v>41.75</v>
      </c>
      <c r="O427" s="73">
        <f>FACT_ORDERS[[#This Row],[TotalPricePerProduct]]-FACT_ORDERS[[#This Row],[DeliveryCost]]-FACT_ORDERS[[#This Row],[OperationsCost]]</f>
        <v>12.75</v>
      </c>
      <c r="P427" s="73">
        <v>17</v>
      </c>
    </row>
    <row r="428" spans="1:16" x14ac:dyDescent="0.3">
      <c r="A428" s="5">
        <v>427</v>
      </c>
      <c r="B428" s="19" t="s">
        <v>4606</v>
      </c>
      <c r="C428" s="3" t="s">
        <v>2522</v>
      </c>
      <c r="D428" s="3" t="s">
        <v>3449</v>
      </c>
      <c r="E428" s="5">
        <v>10</v>
      </c>
      <c r="F428" s="3" t="s">
        <v>1557</v>
      </c>
      <c r="G428" s="9">
        <v>45453</v>
      </c>
      <c r="H428" s="3" t="s">
        <v>2326</v>
      </c>
      <c r="I428" s="9">
        <v>45456</v>
      </c>
      <c r="J428" s="3">
        <f>_xlfn.XLOOKUP(B428,ORDERS[OrderID],ORDERS[Rating],"Null")</f>
        <v>4</v>
      </c>
      <c r="K428" s="3">
        <f>IF(FACT_ORDERS[[#This Row],[DeliveryDate]]-FACT_ORDERS[[#This Row],[OrderDate]]&lt;=1,1,0)</f>
        <v>0</v>
      </c>
      <c r="L428" s="73">
        <v>15</v>
      </c>
      <c r="M4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28" s="73">
        <f>(_xlfn.XLOOKUP(D428,DIM_PRODUCTS[ProductID],DIM_PRODUCTS[HandlingFee]))*FACT_ORDERS[[#This Row],[Quantity]] + FACT_ORDERS[[#This Row],[DeliveryFee]]</f>
        <v>68.5</v>
      </c>
      <c r="O428" s="73">
        <f>FACT_ORDERS[[#This Row],[TotalPricePerProduct]]-FACT_ORDERS[[#This Row],[DeliveryCost]]-FACT_ORDERS[[#This Row],[OperationsCost]]</f>
        <v>43.5</v>
      </c>
      <c r="P428" s="73">
        <v>13</v>
      </c>
    </row>
    <row r="429" spans="1:16" x14ac:dyDescent="0.3">
      <c r="A429" s="5">
        <v>428</v>
      </c>
      <c r="B429" s="19" t="s">
        <v>4607</v>
      </c>
      <c r="C429" s="3" t="s">
        <v>2522</v>
      </c>
      <c r="D429" s="3" t="s">
        <v>3449</v>
      </c>
      <c r="E429" s="5">
        <v>7</v>
      </c>
      <c r="F429" s="3" t="s">
        <v>1276</v>
      </c>
      <c r="G429" s="9">
        <v>45178</v>
      </c>
      <c r="H429" s="3" t="s">
        <v>2326</v>
      </c>
      <c r="I429" s="9">
        <v>45178</v>
      </c>
      <c r="J429" s="3">
        <f>_xlfn.XLOOKUP(B429,ORDERS[OrderID],ORDERS[Rating],"Null")</f>
        <v>3</v>
      </c>
      <c r="K429" s="3">
        <f>IF(FACT_ORDERS[[#This Row],[DeliveryDate]]-FACT_ORDERS[[#This Row],[OrderDate]]&lt;=1,1,0)</f>
        <v>1</v>
      </c>
      <c r="L429" s="73">
        <v>15</v>
      </c>
      <c r="M4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29" s="73">
        <f>(_xlfn.XLOOKUP(D429,DIM_PRODUCTS[ProductID],DIM_PRODUCTS[HandlingFee]))*FACT_ORDERS[[#This Row],[Quantity]] + FACT_ORDERS[[#This Row],[DeliveryFee]]</f>
        <v>52.45</v>
      </c>
      <c r="O429" s="73">
        <f>FACT_ORDERS[[#This Row],[TotalPricePerProduct]]-FACT_ORDERS[[#This Row],[DeliveryCost]]-FACT_ORDERS[[#This Row],[OperationsCost]]</f>
        <v>36.450000000000003</v>
      </c>
      <c r="P429" s="73">
        <v>4</v>
      </c>
    </row>
    <row r="430" spans="1:16" x14ac:dyDescent="0.3">
      <c r="A430" s="5">
        <v>429</v>
      </c>
      <c r="B430" s="19" t="s">
        <v>4608</v>
      </c>
      <c r="C430" s="3" t="s">
        <v>2522</v>
      </c>
      <c r="D430" s="3" t="s">
        <v>3449</v>
      </c>
      <c r="E430" s="5">
        <v>1</v>
      </c>
      <c r="F430" s="3" t="s">
        <v>1316</v>
      </c>
      <c r="G430" s="9">
        <v>45458</v>
      </c>
      <c r="H430" s="3" t="s">
        <v>2326</v>
      </c>
      <c r="I430" s="9">
        <v>45459</v>
      </c>
      <c r="J430" s="3">
        <f>_xlfn.XLOOKUP(B430,ORDERS[OrderID],ORDERS[Rating],"Null")</f>
        <v>2</v>
      </c>
      <c r="K430" s="3">
        <f>IF(FACT_ORDERS[[#This Row],[DeliveryDate]]-FACT_ORDERS[[#This Row],[OrderDate]]&lt;=1,1,0)</f>
        <v>1</v>
      </c>
      <c r="L430" s="73">
        <v>15</v>
      </c>
      <c r="M4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30" s="73">
        <f>(_xlfn.XLOOKUP(D430,DIM_PRODUCTS[ProductID],DIM_PRODUCTS[HandlingFee]))*FACT_ORDERS[[#This Row],[Quantity]] + FACT_ORDERS[[#This Row],[DeliveryFee]]</f>
        <v>20.350000000000001</v>
      </c>
      <c r="O430" s="73">
        <f>FACT_ORDERS[[#This Row],[TotalPricePerProduct]]-FACT_ORDERS[[#This Row],[DeliveryCost]]-FACT_ORDERS[[#This Row],[OperationsCost]]</f>
        <v>-8.6499999999999986</v>
      </c>
      <c r="P430" s="73">
        <v>14</v>
      </c>
    </row>
    <row r="431" spans="1:16" x14ac:dyDescent="0.3">
      <c r="A431" s="5">
        <v>430</v>
      </c>
      <c r="B431" s="19" t="s">
        <v>4609</v>
      </c>
      <c r="C431" s="3" t="s">
        <v>2522</v>
      </c>
      <c r="D431" s="3" t="s">
        <v>3449</v>
      </c>
      <c r="E431" s="5">
        <v>8</v>
      </c>
      <c r="F431" s="3" t="s">
        <v>1177</v>
      </c>
      <c r="G431" s="9">
        <v>45440</v>
      </c>
      <c r="H431" s="3" t="s">
        <v>2326</v>
      </c>
      <c r="I431" s="9">
        <v>45443</v>
      </c>
      <c r="J431" s="3">
        <f>_xlfn.XLOOKUP(B431,ORDERS[OrderID],ORDERS[Rating],"Null")</f>
        <v>4</v>
      </c>
      <c r="K431" s="3">
        <f>IF(FACT_ORDERS[[#This Row],[DeliveryDate]]-FACT_ORDERS[[#This Row],[OrderDate]]&lt;=1,1,0)</f>
        <v>0</v>
      </c>
      <c r="L431" s="73">
        <v>15</v>
      </c>
      <c r="M4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31" s="73">
        <f>(_xlfn.XLOOKUP(D431,DIM_PRODUCTS[ProductID],DIM_PRODUCTS[HandlingFee]))*FACT_ORDERS[[#This Row],[Quantity]] + FACT_ORDERS[[#This Row],[DeliveryFee]]</f>
        <v>57.800000000000004</v>
      </c>
      <c r="O431" s="73">
        <f>FACT_ORDERS[[#This Row],[TotalPricePerProduct]]-FACT_ORDERS[[#This Row],[DeliveryCost]]-FACT_ORDERS[[#This Row],[OperationsCost]]</f>
        <v>28.800000000000004</v>
      </c>
      <c r="P431" s="73">
        <v>17</v>
      </c>
    </row>
    <row r="432" spans="1:16" x14ac:dyDescent="0.3">
      <c r="A432" s="5">
        <v>431</v>
      </c>
      <c r="B432" s="19" t="s">
        <v>4610</v>
      </c>
      <c r="C432" s="3" t="s">
        <v>2522</v>
      </c>
      <c r="D432" s="3" t="s">
        <v>3449</v>
      </c>
      <c r="E432" s="5">
        <v>3</v>
      </c>
      <c r="F432" s="3" t="s">
        <v>1175</v>
      </c>
      <c r="G432" s="9">
        <v>45432</v>
      </c>
      <c r="H432" s="3" t="s">
        <v>2326</v>
      </c>
      <c r="I432" s="9">
        <v>45433</v>
      </c>
      <c r="J432" s="3">
        <f>_xlfn.XLOOKUP(B432,ORDERS[OrderID],ORDERS[Rating],"Null")</f>
        <v>4</v>
      </c>
      <c r="K432" s="3">
        <f>IF(FACT_ORDERS[[#This Row],[DeliveryDate]]-FACT_ORDERS[[#This Row],[OrderDate]]&lt;=1,1,0)</f>
        <v>1</v>
      </c>
      <c r="L432" s="73">
        <v>15</v>
      </c>
      <c r="M4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32" s="73">
        <f>(_xlfn.XLOOKUP(D432,DIM_PRODUCTS[ProductID],DIM_PRODUCTS[HandlingFee]))*FACT_ORDERS[[#This Row],[Quantity]] + FACT_ORDERS[[#This Row],[DeliveryFee]]</f>
        <v>31.05</v>
      </c>
      <c r="O432" s="73">
        <f>FACT_ORDERS[[#This Row],[TotalPricePerProduct]]-FACT_ORDERS[[#This Row],[DeliveryCost]]-FACT_ORDERS[[#This Row],[OperationsCost]]</f>
        <v>10.050000000000001</v>
      </c>
      <c r="P432" s="73">
        <v>6</v>
      </c>
    </row>
    <row r="433" spans="1:16" x14ac:dyDescent="0.3">
      <c r="A433" s="5">
        <v>432</v>
      </c>
      <c r="B433" s="19" t="s">
        <v>4611</v>
      </c>
      <c r="C433" s="3" t="s">
        <v>2522</v>
      </c>
      <c r="D433" s="3" t="s">
        <v>3449</v>
      </c>
      <c r="E433" s="5">
        <v>5</v>
      </c>
      <c r="F433" s="3" t="s">
        <v>1171</v>
      </c>
      <c r="G433" s="9">
        <v>45416</v>
      </c>
      <c r="H433" s="3" t="s">
        <v>2326</v>
      </c>
      <c r="I433" s="9">
        <v>45416</v>
      </c>
      <c r="J433" s="3">
        <f>_xlfn.XLOOKUP(B433,ORDERS[OrderID],ORDERS[Rating],"Null")</f>
        <v>4</v>
      </c>
      <c r="K433" s="3">
        <f>IF(FACT_ORDERS[[#This Row],[DeliveryDate]]-FACT_ORDERS[[#This Row],[OrderDate]]&lt;=1,1,0)</f>
        <v>1</v>
      </c>
      <c r="L433" s="73">
        <v>15</v>
      </c>
      <c r="M4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33" s="73">
        <f>(_xlfn.XLOOKUP(D433,DIM_PRODUCTS[ProductID],DIM_PRODUCTS[HandlingFee]))*FACT_ORDERS[[#This Row],[Quantity]] + FACT_ORDERS[[#This Row],[DeliveryFee]]</f>
        <v>41.75</v>
      </c>
      <c r="O433" s="73">
        <f>FACT_ORDERS[[#This Row],[TotalPricePerProduct]]-FACT_ORDERS[[#This Row],[DeliveryCost]]-FACT_ORDERS[[#This Row],[OperationsCost]]</f>
        <v>11.75</v>
      </c>
      <c r="P433" s="73">
        <v>18</v>
      </c>
    </row>
    <row r="434" spans="1:16" x14ac:dyDescent="0.3">
      <c r="A434" s="5">
        <v>433</v>
      </c>
      <c r="B434" s="19" t="s">
        <v>4612</v>
      </c>
      <c r="C434" s="3" t="s">
        <v>2522</v>
      </c>
      <c r="D434" s="3" t="s">
        <v>3449</v>
      </c>
      <c r="E434" s="5">
        <v>7</v>
      </c>
      <c r="F434" s="3" t="s">
        <v>1288</v>
      </c>
      <c r="G434" s="9">
        <v>45466</v>
      </c>
      <c r="H434" s="3" t="s">
        <v>2326</v>
      </c>
      <c r="I434" s="9">
        <v>45466</v>
      </c>
      <c r="J434" s="3">
        <f>_xlfn.XLOOKUP(B434,ORDERS[OrderID],ORDERS[Rating],"Null")</f>
        <v>4</v>
      </c>
      <c r="K434" s="3">
        <f>IF(FACT_ORDERS[[#This Row],[DeliveryDate]]-FACT_ORDERS[[#This Row],[OrderDate]]&lt;=1,1,0)</f>
        <v>1</v>
      </c>
      <c r="L434" s="73">
        <v>15</v>
      </c>
      <c r="M4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34" s="73">
        <f>(_xlfn.XLOOKUP(D434,DIM_PRODUCTS[ProductID],DIM_PRODUCTS[HandlingFee]))*FACT_ORDERS[[#This Row],[Quantity]] + FACT_ORDERS[[#This Row],[DeliveryFee]]</f>
        <v>52.45</v>
      </c>
      <c r="O434" s="73">
        <f>FACT_ORDERS[[#This Row],[TotalPricePerProduct]]-FACT_ORDERS[[#This Row],[DeliveryCost]]-FACT_ORDERS[[#This Row],[OperationsCost]]</f>
        <v>26.450000000000003</v>
      </c>
      <c r="P434" s="73">
        <v>14</v>
      </c>
    </row>
    <row r="435" spans="1:16" x14ac:dyDescent="0.3">
      <c r="A435" s="5">
        <v>434</v>
      </c>
      <c r="B435" s="19" t="s">
        <v>4613</v>
      </c>
      <c r="C435" s="3" t="s">
        <v>2522</v>
      </c>
      <c r="D435" s="3" t="s">
        <v>3449</v>
      </c>
      <c r="E435" s="5">
        <v>4</v>
      </c>
      <c r="F435" s="3" t="s">
        <v>1423</v>
      </c>
      <c r="G435" s="9">
        <v>45136</v>
      </c>
      <c r="H435" s="3" t="s">
        <v>2326</v>
      </c>
      <c r="I435" s="9">
        <v>45136</v>
      </c>
      <c r="J435" s="3">
        <f>_xlfn.XLOOKUP(B435,ORDERS[OrderID],ORDERS[Rating],"Null")</f>
        <v>4</v>
      </c>
      <c r="K435" s="3">
        <f>IF(FACT_ORDERS[[#This Row],[DeliveryDate]]-FACT_ORDERS[[#This Row],[OrderDate]]&lt;=1,1,0)</f>
        <v>1</v>
      </c>
      <c r="L435" s="73">
        <v>15</v>
      </c>
      <c r="M4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35" s="73">
        <f>(_xlfn.XLOOKUP(D435,DIM_PRODUCTS[ProductID],DIM_PRODUCTS[HandlingFee]))*FACT_ORDERS[[#This Row],[Quantity]] + FACT_ORDERS[[#This Row],[DeliveryFee]]</f>
        <v>36.400000000000006</v>
      </c>
      <c r="O435" s="73">
        <f>FACT_ORDERS[[#This Row],[TotalPricePerProduct]]-FACT_ORDERS[[#This Row],[DeliveryCost]]-FACT_ORDERS[[#This Row],[OperationsCost]]</f>
        <v>7.4000000000000057</v>
      </c>
      <c r="P435" s="73">
        <v>14</v>
      </c>
    </row>
    <row r="436" spans="1:16" x14ac:dyDescent="0.3">
      <c r="A436" s="5">
        <v>435</v>
      </c>
      <c r="B436" s="19" t="s">
        <v>4614</v>
      </c>
      <c r="C436" s="3" t="s">
        <v>2522</v>
      </c>
      <c r="D436" s="3" t="s">
        <v>3449</v>
      </c>
      <c r="E436" s="5">
        <v>1</v>
      </c>
      <c r="F436" s="3" t="s">
        <v>1145</v>
      </c>
      <c r="G436" s="9">
        <v>45450</v>
      </c>
      <c r="H436" s="3" t="s">
        <v>2326</v>
      </c>
      <c r="I436" s="9">
        <v>45450</v>
      </c>
      <c r="J436" s="3">
        <f>_xlfn.XLOOKUP(B436,ORDERS[OrderID],ORDERS[Rating],"Null")</f>
        <v>3</v>
      </c>
      <c r="K436" s="3">
        <f>IF(FACT_ORDERS[[#This Row],[DeliveryDate]]-FACT_ORDERS[[#This Row],[OrderDate]]&lt;=1,1,0)</f>
        <v>1</v>
      </c>
      <c r="L436" s="73">
        <v>15</v>
      </c>
      <c r="M4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36" s="73">
        <f>(_xlfn.XLOOKUP(D436,DIM_PRODUCTS[ProductID],DIM_PRODUCTS[HandlingFee]))*FACT_ORDERS[[#This Row],[Quantity]] + FACT_ORDERS[[#This Row],[DeliveryFee]]</f>
        <v>20.350000000000001</v>
      </c>
      <c r="O436" s="73">
        <f>FACT_ORDERS[[#This Row],[TotalPricePerProduct]]-FACT_ORDERS[[#This Row],[DeliveryCost]]-FACT_ORDERS[[#This Row],[OperationsCost]]</f>
        <v>-9.6499999999999986</v>
      </c>
      <c r="P436" s="73">
        <v>15</v>
      </c>
    </row>
    <row r="437" spans="1:16" x14ac:dyDescent="0.3">
      <c r="A437" s="5">
        <v>436</v>
      </c>
      <c r="B437" s="19" t="s">
        <v>4615</v>
      </c>
      <c r="C437" s="3" t="s">
        <v>2522</v>
      </c>
      <c r="D437" s="3" t="s">
        <v>3449</v>
      </c>
      <c r="E437" s="5">
        <v>9</v>
      </c>
      <c r="F437" s="3" t="s">
        <v>1413</v>
      </c>
      <c r="G437" s="9">
        <v>45162</v>
      </c>
      <c r="H437" s="3" t="s">
        <v>2326</v>
      </c>
      <c r="I437" s="9">
        <v>45162</v>
      </c>
      <c r="J437" s="3">
        <f>_xlfn.XLOOKUP(B437,ORDERS[OrderID],ORDERS[Rating],"Null")</f>
        <v>5</v>
      </c>
      <c r="K437" s="3">
        <f>IF(FACT_ORDERS[[#This Row],[DeliveryDate]]-FACT_ORDERS[[#This Row],[OrderDate]]&lt;=1,1,0)</f>
        <v>1</v>
      </c>
      <c r="L437" s="73">
        <v>15</v>
      </c>
      <c r="M4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37" s="73">
        <f>(_xlfn.XLOOKUP(D437,DIM_PRODUCTS[ProductID],DIM_PRODUCTS[HandlingFee]))*FACT_ORDERS[[#This Row],[Quantity]] + FACT_ORDERS[[#This Row],[DeliveryFee]]</f>
        <v>63.150000000000006</v>
      </c>
      <c r="O437" s="73">
        <f>FACT_ORDERS[[#This Row],[TotalPricePerProduct]]-FACT_ORDERS[[#This Row],[DeliveryCost]]-FACT_ORDERS[[#This Row],[OperationsCost]]</f>
        <v>34.150000000000006</v>
      </c>
      <c r="P437" s="73">
        <v>17</v>
      </c>
    </row>
    <row r="438" spans="1:16" x14ac:dyDescent="0.3">
      <c r="A438" s="5">
        <v>437</v>
      </c>
      <c r="B438" s="19" t="s">
        <v>4616</v>
      </c>
      <c r="C438" s="3" t="s">
        <v>2522</v>
      </c>
      <c r="D438" s="3" t="s">
        <v>3449</v>
      </c>
      <c r="E438" s="5">
        <v>11</v>
      </c>
      <c r="F438" s="3" t="s">
        <v>1446</v>
      </c>
      <c r="G438" s="9">
        <v>45291</v>
      </c>
      <c r="H438" s="3" t="s">
        <v>2326</v>
      </c>
      <c r="I438" s="9">
        <v>45291</v>
      </c>
      <c r="J438" s="3">
        <f>_xlfn.XLOOKUP(B438,ORDERS[OrderID],ORDERS[Rating],"Null")</f>
        <v>3</v>
      </c>
      <c r="K438" s="3">
        <f>IF(FACT_ORDERS[[#This Row],[DeliveryDate]]-FACT_ORDERS[[#This Row],[OrderDate]]&lt;=1,1,0)</f>
        <v>1</v>
      </c>
      <c r="L438" s="73">
        <v>15</v>
      </c>
      <c r="M4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38" s="73">
        <f>(_xlfn.XLOOKUP(D438,DIM_PRODUCTS[ProductID],DIM_PRODUCTS[HandlingFee]))*FACT_ORDERS[[#This Row],[Quantity]] + FACT_ORDERS[[#This Row],[DeliveryFee]]</f>
        <v>73.850000000000009</v>
      </c>
      <c r="O438" s="73">
        <f>FACT_ORDERS[[#This Row],[TotalPricePerProduct]]-FACT_ORDERS[[#This Row],[DeliveryCost]]-FACT_ORDERS[[#This Row],[OperationsCost]]</f>
        <v>51.850000000000009</v>
      </c>
      <c r="P438" s="73">
        <v>12</v>
      </c>
    </row>
    <row r="439" spans="1:16" x14ac:dyDescent="0.3">
      <c r="A439" s="5">
        <v>438</v>
      </c>
      <c r="B439" s="19" t="s">
        <v>4617</v>
      </c>
      <c r="C439" s="3" t="s">
        <v>2522</v>
      </c>
      <c r="D439" s="3" t="s">
        <v>3449</v>
      </c>
      <c r="E439" s="5">
        <v>4</v>
      </c>
      <c r="F439" s="3" t="s">
        <v>1467</v>
      </c>
      <c r="G439" s="9">
        <v>45147</v>
      </c>
      <c r="H439" s="3" t="s">
        <v>2326</v>
      </c>
      <c r="I439" s="9">
        <v>45147</v>
      </c>
      <c r="J439" s="3">
        <f>_xlfn.XLOOKUP(B439,ORDERS[OrderID],ORDERS[Rating],"Null")</f>
        <v>5</v>
      </c>
      <c r="K439" s="3">
        <f>IF(FACT_ORDERS[[#This Row],[DeliveryDate]]-FACT_ORDERS[[#This Row],[OrderDate]]&lt;=1,1,0)</f>
        <v>1</v>
      </c>
      <c r="L439" s="73">
        <v>15</v>
      </c>
      <c r="M4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39" s="73">
        <f>(_xlfn.XLOOKUP(D439,DIM_PRODUCTS[ProductID],DIM_PRODUCTS[HandlingFee]))*FACT_ORDERS[[#This Row],[Quantity]] + FACT_ORDERS[[#This Row],[DeliveryFee]]</f>
        <v>36.400000000000006</v>
      </c>
      <c r="O439" s="73">
        <f>FACT_ORDERS[[#This Row],[TotalPricePerProduct]]-FACT_ORDERS[[#This Row],[DeliveryCost]]-FACT_ORDERS[[#This Row],[OperationsCost]]</f>
        <v>10.400000000000006</v>
      </c>
      <c r="P439" s="73">
        <v>11</v>
      </c>
    </row>
    <row r="440" spans="1:16" x14ac:dyDescent="0.3">
      <c r="A440" s="5">
        <v>439</v>
      </c>
      <c r="B440" s="19" t="s">
        <v>4618</v>
      </c>
      <c r="C440" s="3" t="s">
        <v>2522</v>
      </c>
      <c r="D440" s="3" t="s">
        <v>3449</v>
      </c>
      <c r="E440" s="5">
        <v>11</v>
      </c>
      <c r="F440" s="3" t="s">
        <v>1420</v>
      </c>
      <c r="G440" s="9">
        <v>45139</v>
      </c>
      <c r="H440" s="3" t="s">
        <v>2326</v>
      </c>
      <c r="I440" s="9">
        <v>45140</v>
      </c>
      <c r="J440" s="3">
        <f>_xlfn.XLOOKUP(B440,ORDERS[OrderID],ORDERS[Rating],"Null")</f>
        <v>3</v>
      </c>
      <c r="K440" s="3">
        <f>IF(FACT_ORDERS[[#This Row],[DeliveryDate]]-FACT_ORDERS[[#This Row],[OrderDate]]&lt;=1,1,0)</f>
        <v>1</v>
      </c>
      <c r="L440" s="73">
        <v>15</v>
      </c>
      <c r="M4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40" s="73">
        <f>(_xlfn.XLOOKUP(D440,DIM_PRODUCTS[ProductID],DIM_PRODUCTS[HandlingFee]))*FACT_ORDERS[[#This Row],[Quantity]] + FACT_ORDERS[[#This Row],[DeliveryFee]]</f>
        <v>73.850000000000009</v>
      </c>
      <c r="O440" s="73">
        <f>FACT_ORDERS[[#This Row],[TotalPricePerProduct]]-FACT_ORDERS[[#This Row],[DeliveryCost]]-FACT_ORDERS[[#This Row],[OperationsCost]]</f>
        <v>48.850000000000009</v>
      </c>
      <c r="P440" s="73">
        <v>15</v>
      </c>
    </row>
    <row r="441" spans="1:16" x14ac:dyDescent="0.3">
      <c r="A441" s="5">
        <v>440</v>
      </c>
      <c r="B441" s="19" t="s">
        <v>4619</v>
      </c>
      <c r="C441" s="3" t="s">
        <v>2522</v>
      </c>
      <c r="D441" s="3" t="s">
        <v>3449</v>
      </c>
      <c r="E441" s="5">
        <v>2</v>
      </c>
      <c r="F441" s="3" t="s">
        <v>1557</v>
      </c>
      <c r="G441" s="9">
        <v>45133</v>
      </c>
      <c r="H441" s="3" t="s">
        <v>2326</v>
      </c>
      <c r="I441" s="9">
        <v>45133</v>
      </c>
      <c r="J441" s="3">
        <f>_xlfn.XLOOKUP(B441,ORDERS[OrderID],ORDERS[Rating],"Null")</f>
        <v>4</v>
      </c>
      <c r="K441" s="3">
        <f>IF(FACT_ORDERS[[#This Row],[DeliveryDate]]-FACT_ORDERS[[#This Row],[OrderDate]]&lt;=1,1,0)</f>
        <v>1</v>
      </c>
      <c r="L441" s="73">
        <v>15</v>
      </c>
      <c r="M4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41" s="73">
        <f>(_xlfn.XLOOKUP(D441,DIM_PRODUCTS[ProductID],DIM_PRODUCTS[HandlingFee]))*FACT_ORDERS[[#This Row],[Quantity]] + FACT_ORDERS[[#This Row],[DeliveryFee]]</f>
        <v>25.700000000000003</v>
      </c>
      <c r="O441" s="73">
        <f>FACT_ORDERS[[#This Row],[TotalPricePerProduct]]-FACT_ORDERS[[#This Row],[DeliveryCost]]-FACT_ORDERS[[#This Row],[OperationsCost]]</f>
        <v>-6.2999999999999972</v>
      </c>
      <c r="P441" s="73">
        <v>17</v>
      </c>
    </row>
    <row r="442" spans="1:16" x14ac:dyDescent="0.3">
      <c r="A442" s="5">
        <v>441</v>
      </c>
      <c r="B442" s="19" t="s">
        <v>4620</v>
      </c>
      <c r="C442" s="3" t="s">
        <v>2522</v>
      </c>
      <c r="D442" s="3" t="s">
        <v>3449</v>
      </c>
      <c r="E442" s="5">
        <v>11</v>
      </c>
      <c r="F442" s="3" t="s">
        <v>1276</v>
      </c>
      <c r="G442" s="9">
        <v>45424</v>
      </c>
      <c r="H442" s="3" t="s">
        <v>2326</v>
      </c>
      <c r="I442" s="9">
        <v>45425</v>
      </c>
      <c r="J442" s="3">
        <f>_xlfn.XLOOKUP(B442,ORDERS[OrderID],ORDERS[Rating],"Null")</f>
        <v>5</v>
      </c>
      <c r="K442" s="3">
        <f>IF(FACT_ORDERS[[#This Row],[DeliveryDate]]-FACT_ORDERS[[#This Row],[OrderDate]]&lt;=1,1,0)</f>
        <v>1</v>
      </c>
      <c r="L442" s="73">
        <v>15</v>
      </c>
      <c r="M4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42" s="73">
        <f>(_xlfn.XLOOKUP(D442,DIM_PRODUCTS[ProductID],DIM_PRODUCTS[HandlingFee]))*FACT_ORDERS[[#This Row],[Quantity]] + FACT_ORDERS[[#This Row],[DeliveryFee]]</f>
        <v>73.850000000000009</v>
      </c>
      <c r="O442" s="73">
        <f>FACT_ORDERS[[#This Row],[TotalPricePerProduct]]-FACT_ORDERS[[#This Row],[DeliveryCost]]-FACT_ORDERS[[#This Row],[OperationsCost]]</f>
        <v>52.850000000000009</v>
      </c>
      <c r="P442" s="73">
        <v>11</v>
      </c>
    </row>
    <row r="443" spans="1:16" x14ac:dyDescent="0.3">
      <c r="A443" s="5">
        <v>442</v>
      </c>
      <c r="B443" s="19" t="s">
        <v>4621</v>
      </c>
      <c r="C443" s="3" t="s">
        <v>2522</v>
      </c>
      <c r="D443" s="3" t="s">
        <v>3449</v>
      </c>
      <c r="E443" s="5">
        <v>11</v>
      </c>
      <c r="F443" s="3" t="s">
        <v>1316</v>
      </c>
      <c r="G443" s="9">
        <v>45142</v>
      </c>
      <c r="H443" s="3" t="s">
        <v>2326</v>
      </c>
      <c r="I443" s="9">
        <v>45145</v>
      </c>
      <c r="J443" s="3">
        <f>_xlfn.XLOOKUP(B443,ORDERS[OrderID],ORDERS[Rating],"Null")</f>
        <v>5</v>
      </c>
      <c r="K443" s="3">
        <f>IF(FACT_ORDERS[[#This Row],[DeliveryDate]]-FACT_ORDERS[[#This Row],[OrderDate]]&lt;=1,1,0)</f>
        <v>0</v>
      </c>
      <c r="L443" s="73">
        <v>15</v>
      </c>
      <c r="M4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43" s="73">
        <f>(_xlfn.XLOOKUP(D443,DIM_PRODUCTS[ProductID],DIM_PRODUCTS[HandlingFee]))*FACT_ORDERS[[#This Row],[Quantity]] + FACT_ORDERS[[#This Row],[DeliveryFee]]</f>
        <v>73.850000000000009</v>
      </c>
      <c r="O443" s="73">
        <f>FACT_ORDERS[[#This Row],[TotalPricePerProduct]]-FACT_ORDERS[[#This Row],[DeliveryCost]]-FACT_ORDERS[[#This Row],[OperationsCost]]</f>
        <v>47.850000000000009</v>
      </c>
      <c r="P443" s="73">
        <v>16</v>
      </c>
    </row>
    <row r="444" spans="1:16" x14ac:dyDescent="0.3">
      <c r="A444" s="5">
        <v>443</v>
      </c>
      <c r="B444" s="19" t="s">
        <v>4622</v>
      </c>
      <c r="C444" s="3" t="s">
        <v>2522</v>
      </c>
      <c r="D444" s="3" t="s">
        <v>3449</v>
      </c>
      <c r="E444" s="5">
        <v>7</v>
      </c>
      <c r="F444" s="3" t="s">
        <v>1177</v>
      </c>
      <c r="G444" s="9">
        <v>45275</v>
      </c>
      <c r="H444" s="3" t="s">
        <v>2326</v>
      </c>
      <c r="I444" s="9">
        <v>45275</v>
      </c>
      <c r="J444" s="3">
        <f>_xlfn.XLOOKUP(B444,ORDERS[OrderID],ORDERS[Rating],"Null")</f>
        <v>4</v>
      </c>
      <c r="K444" s="3">
        <f>IF(FACT_ORDERS[[#This Row],[DeliveryDate]]-FACT_ORDERS[[#This Row],[OrderDate]]&lt;=1,1,0)</f>
        <v>1</v>
      </c>
      <c r="L444" s="73">
        <v>15</v>
      </c>
      <c r="M4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44" s="73">
        <f>(_xlfn.XLOOKUP(D444,DIM_PRODUCTS[ProductID],DIM_PRODUCTS[HandlingFee]))*FACT_ORDERS[[#This Row],[Quantity]] + FACT_ORDERS[[#This Row],[DeliveryFee]]</f>
        <v>52.45</v>
      </c>
      <c r="O444" s="73">
        <f>FACT_ORDERS[[#This Row],[TotalPricePerProduct]]-FACT_ORDERS[[#This Row],[DeliveryCost]]-FACT_ORDERS[[#This Row],[OperationsCost]]</f>
        <v>30.450000000000003</v>
      </c>
      <c r="P444" s="73">
        <v>10</v>
      </c>
    </row>
    <row r="445" spans="1:16" x14ac:dyDescent="0.3">
      <c r="A445" s="5">
        <v>444</v>
      </c>
      <c r="B445" s="19" t="s">
        <v>4623</v>
      </c>
      <c r="C445" s="3" t="s">
        <v>2522</v>
      </c>
      <c r="D445" s="3" t="s">
        <v>3449</v>
      </c>
      <c r="E445" s="5">
        <v>9</v>
      </c>
      <c r="F445" s="3" t="s">
        <v>1175</v>
      </c>
      <c r="G445" s="9">
        <v>45433</v>
      </c>
      <c r="H445" s="3" t="s">
        <v>2326</v>
      </c>
      <c r="I445" s="9">
        <v>45436</v>
      </c>
      <c r="J445" s="3">
        <f>_xlfn.XLOOKUP(B445,ORDERS[OrderID],ORDERS[Rating],"Null")</f>
        <v>2</v>
      </c>
      <c r="K445" s="3">
        <f>IF(FACT_ORDERS[[#This Row],[DeliveryDate]]-FACT_ORDERS[[#This Row],[OrderDate]]&lt;=1,1,0)</f>
        <v>0</v>
      </c>
      <c r="L445" s="73">
        <v>15</v>
      </c>
      <c r="M4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45" s="73">
        <f>(_xlfn.XLOOKUP(D445,DIM_PRODUCTS[ProductID],DIM_PRODUCTS[HandlingFee]))*FACT_ORDERS[[#This Row],[Quantity]] + FACT_ORDERS[[#This Row],[DeliveryFee]]</f>
        <v>63.150000000000006</v>
      </c>
      <c r="O445" s="73">
        <f>FACT_ORDERS[[#This Row],[TotalPricePerProduct]]-FACT_ORDERS[[#This Row],[DeliveryCost]]-FACT_ORDERS[[#This Row],[OperationsCost]]</f>
        <v>40.150000000000006</v>
      </c>
      <c r="P445" s="73">
        <v>11</v>
      </c>
    </row>
    <row r="446" spans="1:16" x14ac:dyDescent="0.3">
      <c r="A446" s="5">
        <v>445</v>
      </c>
      <c r="B446" s="19" t="s">
        <v>4624</v>
      </c>
      <c r="C446" s="3" t="s">
        <v>2522</v>
      </c>
      <c r="D446" s="3" t="s">
        <v>3449</v>
      </c>
      <c r="E446" s="5">
        <v>12</v>
      </c>
      <c r="F446" s="3" t="s">
        <v>1171</v>
      </c>
      <c r="G446" s="9">
        <v>45139</v>
      </c>
      <c r="H446" s="3" t="s">
        <v>2326</v>
      </c>
      <c r="I446" s="9">
        <v>45140</v>
      </c>
      <c r="J446" s="3">
        <f>_xlfn.XLOOKUP(B446,ORDERS[OrderID],ORDERS[Rating],"Null")</f>
        <v>4</v>
      </c>
      <c r="K446" s="3">
        <f>IF(FACT_ORDERS[[#This Row],[DeliveryDate]]-FACT_ORDERS[[#This Row],[OrderDate]]&lt;=1,1,0)</f>
        <v>1</v>
      </c>
      <c r="L446" s="73">
        <v>15</v>
      </c>
      <c r="M4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46" s="73">
        <f>(_xlfn.XLOOKUP(D446,DIM_PRODUCTS[ProductID],DIM_PRODUCTS[HandlingFee]))*FACT_ORDERS[[#This Row],[Quantity]] + FACT_ORDERS[[#This Row],[DeliveryFee]]</f>
        <v>79.2</v>
      </c>
      <c r="O446" s="73">
        <f>FACT_ORDERS[[#This Row],[TotalPricePerProduct]]-FACT_ORDERS[[#This Row],[DeliveryCost]]-FACT_ORDERS[[#This Row],[OperationsCost]]</f>
        <v>63.2</v>
      </c>
      <c r="P446" s="73">
        <v>6</v>
      </c>
    </row>
    <row r="447" spans="1:16" x14ac:dyDescent="0.3">
      <c r="A447" s="5">
        <v>446</v>
      </c>
      <c r="B447" s="19" t="s">
        <v>4625</v>
      </c>
      <c r="C447" s="3" t="s">
        <v>2522</v>
      </c>
      <c r="D447" s="3" t="s">
        <v>3449</v>
      </c>
      <c r="E447" s="5">
        <v>10</v>
      </c>
      <c r="F447" s="3" t="s">
        <v>1288</v>
      </c>
      <c r="G447" s="9">
        <v>45438</v>
      </c>
      <c r="H447" s="3" t="s">
        <v>2326</v>
      </c>
      <c r="I447" s="9">
        <v>45438</v>
      </c>
      <c r="J447" s="3">
        <f>_xlfn.XLOOKUP(B447,ORDERS[OrderID],ORDERS[Rating],"Null")</f>
        <v>3</v>
      </c>
      <c r="K447" s="3">
        <f>IF(FACT_ORDERS[[#This Row],[DeliveryDate]]-FACT_ORDERS[[#This Row],[OrderDate]]&lt;=1,1,0)</f>
        <v>1</v>
      </c>
      <c r="L447" s="73">
        <v>15</v>
      </c>
      <c r="M4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47" s="73">
        <f>(_xlfn.XLOOKUP(D447,DIM_PRODUCTS[ProductID],DIM_PRODUCTS[HandlingFee]))*FACT_ORDERS[[#This Row],[Quantity]] + FACT_ORDERS[[#This Row],[DeliveryFee]]</f>
        <v>68.5</v>
      </c>
      <c r="O447" s="73">
        <f>FACT_ORDERS[[#This Row],[TotalPricePerProduct]]-FACT_ORDERS[[#This Row],[DeliveryCost]]-FACT_ORDERS[[#This Row],[OperationsCost]]</f>
        <v>39.5</v>
      </c>
      <c r="P447" s="73">
        <v>17</v>
      </c>
    </row>
    <row r="448" spans="1:16" x14ac:dyDescent="0.3">
      <c r="A448" s="5">
        <v>447</v>
      </c>
      <c r="B448" s="19" t="s">
        <v>4626</v>
      </c>
      <c r="C448" s="3" t="s">
        <v>2522</v>
      </c>
      <c r="D448" s="3" t="s">
        <v>3449</v>
      </c>
      <c r="E448" s="5">
        <v>2</v>
      </c>
      <c r="F448" s="3" t="s">
        <v>1423</v>
      </c>
      <c r="G448" s="9">
        <v>45413</v>
      </c>
      <c r="H448" s="3" t="s">
        <v>2326</v>
      </c>
      <c r="I448" s="9">
        <v>45417</v>
      </c>
      <c r="J448" s="3">
        <f>_xlfn.XLOOKUP(B448,ORDERS[OrderID],ORDERS[Rating],"Null")</f>
        <v>5</v>
      </c>
      <c r="K448" s="3">
        <f>IF(FACT_ORDERS[[#This Row],[DeliveryDate]]-FACT_ORDERS[[#This Row],[OrderDate]]&lt;=1,1,0)</f>
        <v>0</v>
      </c>
      <c r="L448" s="73">
        <v>15</v>
      </c>
      <c r="M4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48" s="73">
        <f>(_xlfn.XLOOKUP(D448,DIM_PRODUCTS[ProductID],DIM_PRODUCTS[HandlingFee]))*FACT_ORDERS[[#This Row],[Quantity]] + FACT_ORDERS[[#This Row],[DeliveryFee]]</f>
        <v>25.700000000000003</v>
      </c>
      <c r="O448" s="73">
        <f>FACT_ORDERS[[#This Row],[TotalPricePerProduct]]-FACT_ORDERS[[#This Row],[DeliveryCost]]-FACT_ORDERS[[#This Row],[OperationsCost]]</f>
        <v>-4.2999999999999972</v>
      </c>
      <c r="P448" s="73">
        <v>15</v>
      </c>
    </row>
    <row r="449" spans="1:16" x14ac:dyDescent="0.3">
      <c r="A449" s="5">
        <v>448</v>
      </c>
      <c r="B449" s="19" t="s">
        <v>4627</v>
      </c>
      <c r="C449" s="3" t="s">
        <v>2522</v>
      </c>
      <c r="D449" s="3" t="s">
        <v>3449</v>
      </c>
      <c r="E449" s="5">
        <v>6</v>
      </c>
      <c r="F449" s="3" t="s">
        <v>1145</v>
      </c>
      <c r="G449" s="9">
        <v>45194</v>
      </c>
      <c r="H449" s="3" t="s">
        <v>2326</v>
      </c>
      <c r="I449" s="9">
        <v>45195</v>
      </c>
      <c r="J449" s="3">
        <f>_xlfn.XLOOKUP(B449,ORDERS[OrderID],ORDERS[Rating],"Null")</f>
        <v>4</v>
      </c>
      <c r="K449" s="3">
        <f>IF(FACT_ORDERS[[#This Row],[DeliveryDate]]-FACT_ORDERS[[#This Row],[OrderDate]]&lt;=1,1,0)</f>
        <v>1</v>
      </c>
      <c r="L449" s="73">
        <v>15</v>
      </c>
      <c r="M4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49" s="73">
        <f>(_xlfn.XLOOKUP(D449,DIM_PRODUCTS[ProductID],DIM_PRODUCTS[HandlingFee]))*FACT_ORDERS[[#This Row],[Quantity]] + FACT_ORDERS[[#This Row],[DeliveryFee]]</f>
        <v>47.1</v>
      </c>
      <c r="O449" s="73">
        <f>FACT_ORDERS[[#This Row],[TotalPricePerProduct]]-FACT_ORDERS[[#This Row],[DeliveryCost]]-FACT_ORDERS[[#This Row],[OperationsCost]]</f>
        <v>19.100000000000001</v>
      </c>
      <c r="P449" s="73">
        <v>16</v>
      </c>
    </row>
    <row r="450" spans="1:16" x14ac:dyDescent="0.3">
      <c r="A450" s="5">
        <v>449</v>
      </c>
      <c r="B450" s="19" t="s">
        <v>4628</v>
      </c>
      <c r="C450" s="3" t="s">
        <v>2522</v>
      </c>
      <c r="D450" s="3" t="s">
        <v>3449</v>
      </c>
      <c r="E450" s="5">
        <v>5</v>
      </c>
      <c r="F450" s="3" t="s">
        <v>1413</v>
      </c>
      <c r="G450" s="9">
        <v>45302</v>
      </c>
      <c r="H450" s="3" t="s">
        <v>2326</v>
      </c>
      <c r="I450" s="9">
        <v>45302</v>
      </c>
      <c r="J450" s="3">
        <f>_xlfn.XLOOKUP(B450,ORDERS[OrderID],ORDERS[Rating],"Null")</f>
        <v>4</v>
      </c>
      <c r="K450" s="3">
        <f>IF(FACT_ORDERS[[#This Row],[DeliveryDate]]-FACT_ORDERS[[#This Row],[OrderDate]]&lt;=1,1,0)</f>
        <v>1</v>
      </c>
      <c r="L450" s="73">
        <v>15</v>
      </c>
      <c r="M4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50" s="73">
        <f>(_xlfn.XLOOKUP(D450,DIM_PRODUCTS[ProductID],DIM_PRODUCTS[HandlingFee]))*FACT_ORDERS[[#This Row],[Quantity]] + FACT_ORDERS[[#This Row],[DeliveryFee]]</f>
        <v>41.75</v>
      </c>
      <c r="O450" s="73">
        <f>FACT_ORDERS[[#This Row],[TotalPricePerProduct]]-FACT_ORDERS[[#This Row],[DeliveryCost]]-FACT_ORDERS[[#This Row],[OperationsCost]]</f>
        <v>12.75</v>
      </c>
      <c r="P450" s="73">
        <v>17</v>
      </c>
    </row>
    <row r="451" spans="1:16" x14ac:dyDescent="0.3">
      <c r="A451" s="5">
        <v>450</v>
      </c>
      <c r="B451" s="19" t="s">
        <v>4629</v>
      </c>
      <c r="C451" s="3" t="s">
        <v>2522</v>
      </c>
      <c r="D451" s="3" t="s">
        <v>3449</v>
      </c>
      <c r="E451" s="5">
        <v>4</v>
      </c>
      <c r="F451" s="3" t="s">
        <v>1446</v>
      </c>
      <c r="G451" s="9">
        <v>45451</v>
      </c>
      <c r="H451" s="3" t="s">
        <v>2326</v>
      </c>
      <c r="I451" s="9">
        <v>45452</v>
      </c>
      <c r="J451" s="3">
        <f>_xlfn.XLOOKUP(B451,ORDERS[OrderID],ORDERS[Rating],"Null")</f>
        <v>2</v>
      </c>
      <c r="K451" s="3">
        <f>IF(FACT_ORDERS[[#This Row],[DeliveryDate]]-FACT_ORDERS[[#This Row],[OrderDate]]&lt;=1,1,0)</f>
        <v>1</v>
      </c>
      <c r="L451" s="73">
        <v>15</v>
      </c>
      <c r="M4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51" s="73">
        <f>(_xlfn.XLOOKUP(D451,DIM_PRODUCTS[ProductID],DIM_PRODUCTS[HandlingFee]))*FACT_ORDERS[[#This Row],[Quantity]] + FACT_ORDERS[[#This Row],[DeliveryFee]]</f>
        <v>36.400000000000006</v>
      </c>
      <c r="O451" s="73">
        <f>FACT_ORDERS[[#This Row],[TotalPricePerProduct]]-FACT_ORDERS[[#This Row],[DeliveryCost]]-FACT_ORDERS[[#This Row],[OperationsCost]]</f>
        <v>15.400000000000006</v>
      </c>
      <c r="P451" s="73">
        <v>6</v>
      </c>
    </row>
    <row r="452" spans="1:16" x14ac:dyDescent="0.3">
      <c r="A452" s="5">
        <v>451</v>
      </c>
      <c r="B452" s="19" t="s">
        <v>4630</v>
      </c>
      <c r="C452" s="3" t="s">
        <v>2522</v>
      </c>
      <c r="D452" s="3" t="s">
        <v>3449</v>
      </c>
      <c r="E452" s="5">
        <v>12</v>
      </c>
      <c r="F452" s="3" t="s">
        <v>1467</v>
      </c>
      <c r="G452" s="9">
        <v>45240</v>
      </c>
      <c r="H452" s="3" t="s">
        <v>2326</v>
      </c>
      <c r="I452" s="9">
        <v>45240</v>
      </c>
      <c r="J452" s="3">
        <f>_xlfn.XLOOKUP(B452,ORDERS[OrderID],ORDERS[Rating],"Null")</f>
        <v>5</v>
      </c>
      <c r="K452" s="3">
        <f>IF(FACT_ORDERS[[#This Row],[DeliveryDate]]-FACT_ORDERS[[#This Row],[OrderDate]]&lt;=1,1,0)</f>
        <v>1</v>
      </c>
      <c r="L452" s="73">
        <v>15</v>
      </c>
      <c r="M4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52" s="73">
        <f>(_xlfn.XLOOKUP(D452,DIM_PRODUCTS[ProductID],DIM_PRODUCTS[HandlingFee]))*FACT_ORDERS[[#This Row],[Quantity]] + FACT_ORDERS[[#This Row],[DeliveryFee]]</f>
        <v>79.2</v>
      </c>
      <c r="O452" s="73">
        <f>FACT_ORDERS[[#This Row],[TotalPricePerProduct]]-FACT_ORDERS[[#This Row],[DeliveryCost]]-FACT_ORDERS[[#This Row],[OperationsCost]]</f>
        <v>61.2</v>
      </c>
      <c r="P452" s="73">
        <v>8</v>
      </c>
    </row>
    <row r="453" spans="1:16" x14ac:dyDescent="0.3">
      <c r="A453" s="5">
        <v>452</v>
      </c>
      <c r="B453" s="19" t="s">
        <v>4631</v>
      </c>
      <c r="C453" s="3" t="s">
        <v>2522</v>
      </c>
      <c r="D453" s="3" t="s">
        <v>3449</v>
      </c>
      <c r="E453" s="5">
        <v>6</v>
      </c>
      <c r="F453" s="3" t="s">
        <v>1420</v>
      </c>
      <c r="G453" s="9">
        <v>45197</v>
      </c>
      <c r="H453" s="3" t="s">
        <v>2326</v>
      </c>
      <c r="I453" s="9">
        <v>45197</v>
      </c>
      <c r="J453" s="3">
        <f>_xlfn.XLOOKUP(B453,ORDERS[OrderID],ORDERS[Rating],"Null")</f>
        <v>5</v>
      </c>
      <c r="K453" s="3">
        <f>IF(FACT_ORDERS[[#This Row],[DeliveryDate]]-FACT_ORDERS[[#This Row],[OrderDate]]&lt;=1,1,0)</f>
        <v>1</v>
      </c>
      <c r="L453" s="73">
        <v>15</v>
      </c>
      <c r="M4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53" s="73">
        <f>(_xlfn.XLOOKUP(D453,DIM_PRODUCTS[ProductID],DIM_PRODUCTS[HandlingFee]))*FACT_ORDERS[[#This Row],[Quantity]] + FACT_ORDERS[[#This Row],[DeliveryFee]]</f>
        <v>47.1</v>
      </c>
      <c r="O453" s="73">
        <f>FACT_ORDERS[[#This Row],[TotalPricePerProduct]]-FACT_ORDERS[[#This Row],[DeliveryCost]]-FACT_ORDERS[[#This Row],[OperationsCost]]</f>
        <v>22.1</v>
      </c>
      <c r="P453" s="73">
        <v>13</v>
      </c>
    </row>
    <row r="454" spans="1:16" x14ac:dyDescent="0.3">
      <c r="A454" s="5">
        <v>453</v>
      </c>
      <c r="B454" s="19" t="s">
        <v>4632</v>
      </c>
      <c r="C454" s="3" t="s">
        <v>2522</v>
      </c>
      <c r="D454" s="3" t="s">
        <v>3449</v>
      </c>
      <c r="E454" s="5">
        <v>12</v>
      </c>
      <c r="F454" s="3" t="s">
        <v>1557</v>
      </c>
      <c r="G454" s="9">
        <v>45339</v>
      </c>
      <c r="H454" s="3" t="s">
        <v>2326</v>
      </c>
      <c r="I454" s="9">
        <v>45339</v>
      </c>
      <c r="J454" s="3">
        <f>_xlfn.XLOOKUP(B454,ORDERS[OrderID],ORDERS[Rating],"Null")</f>
        <v>3</v>
      </c>
      <c r="K454" s="3">
        <f>IF(FACT_ORDERS[[#This Row],[DeliveryDate]]-FACT_ORDERS[[#This Row],[OrderDate]]&lt;=1,1,0)</f>
        <v>1</v>
      </c>
      <c r="L454" s="73">
        <v>15</v>
      </c>
      <c r="M4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54" s="73">
        <f>(_xlfn.XLOOKUP(D454,DIM_PRODUCTS[ProductID],DIM_PRODUCTS[HandlingFee]))*FACT_ORDERS[[#This Row],[Quantity]] + FACT_ORDERS[[#This Row],[DeliveryFee]]</f>
        <v>79.2</v>
      </c>
      <c r="O454" s="73">
        <f>FACT_ORDERS[[#This Row],[TotalPricePerProduct]]-FACT_ORDERS[[#This Row],[DeliveryCost]]-FACT_ORDERS[[#This Row],[OperationsCost]]</f>
        <v>59.2</v>
      </c>
      <c r="P454" s="73">
        <v>10</v>
      </c>
    </row>
    <row r="455" spans="1:16" x14ac:dyDescent="0.3">
      <c r="A455" s="5">
        <v>454</v>
      </c>
      <c r="B455" s="19" t="s">
        <v>4633</v>
      </c>
      <c r="C455" s="3" t="s">
        <v>2522</v>
      </c>
      <c r="D455" s="3" t="s">
        <v>3449</v>
      </c>
      <c r="E455" s="5">
        <v>10</v>
      </c>
      <c r="F455" s="3" t="s">
        <v>1276</v>
      </c>
      <c r="G455" s="9">
        <v>45236</v>
      </c>
      <c r="H455" s="3" t="s">
        <v>2326</v>
      </c>
      <c r="I455" s="9">
        <v>45237</v>
      </c>
      <c r="J455" s="3">
        <f>_xlfn.XLOOKUP(B455,ORDERS[OrderID],ORDERS[Rating],"Null")</f>
        <v>4</v>
      </c>
      <c r="K455" s="3">
        <f>IF(FACT_ORDERS[[#This Row],[DeliveryDate]]-FACT_ORDERS[[#This Row],[OrderDate]]&lt;=1,1,0)</f>
        <v>1</v>
      </c>
      <c r="L455" s="73">
        <v>10.714285714285715</v>
      </c>
      <c r="M4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7.1428571428571432</v>
      </c>
      <c r="N455" s="73">
        <f>(_xlfn.XLOOKUP(D455,DIM_PRODUCTS[ProductID],DIM_PRODUCTS[HandlingFee]))*FACT_ORDERS[[#This Row],[Quantity]] + FACT_ORDERS[[#This Row],[DeliveryFee]]</f>
        <v>64.214285714285722</v>
      </c>
      <c r="O455" s="73">
        <f>FACT_ORDERS[[#This Row],[TotalPricePerProduct]]-FACT_ORDERS[[#This Row],[DeliveryCost]]-FACT_ORDERS[[#This Row],[OperationsCost]]</f>
        <v>39.071428571428577</v>
      </c>
      <c r="P455" s="73">
        <v>18</v>
      </c>
    </row>
    <row r="456" spans="1:16" x14ac:dyDescent="0.3">
      <c r="A456" s="5">
        <v>455</v>
      </c>
      <c r="B456" s="19" t="s">
        <v>4634</v>
      </c>
      <c r="C456" s="3" t="s">
        <v>2522</v>
      </c>
      <c r="D456" s="3" t="s">
        <v>3449</v>
      </c>
      <c r="E456" s="5">
        <v>3</v>
      </c>
      <c r="F456" s="3" t="s">
        <v>1316</v>
      </c>
      <c r="G456" s="9">
        <v>45157</v>
      </c>
      <c r="H456" s="3" t="s">
        <v>2326</v>
      </c>
      <c r="I456" s="9">
        <v>45157</v>
      </c>
      <c r="J456" s="3">
        <f>_xlfn.XLOOKUP(B456,ORDERS[OrderID],ORDERS[Rating],"Null")</f>
        <v>5</v>
      </c>
      <c r="K456" s="3">
        <f>IF(FACT_ORDERS[[#This Row],[DeliveryDate]]-FACT_ORDERS[[#This Row],[OrderDate]]&lt;=1,1,0)</f>
        <v>1</v>
      </c>
      <c r="L456" s="73">
        <v>7.5</v>
      </c>
      <c r="M4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456" s="73">
        <f>(_xlfn.XLOOKUP(D456,DIM_PRODUCTS[ProductID],DIM_PRODUCTS[HandlingFee]))*FACT_ORDERS[[#This Row],[Quantity]] + FACT_ORDERS[[#This Row],[DeliveryFee]]</f>
        <v>23.55</v>
      </c>
      <c r="O456" s="73">
        <f>FACT_ORDERS[[#This Row],[TotalPricePerProduct]]-FACT_ORDERS[[#This Row],[DeliveryCost]]-FACT_ORDERS[[#This Row],[OperationsCost]]</f>
        <v>7.5500000000000007</v>
      </c>
      <c r="P456" s="73">
        <v>10</v>
      </c>
    </row>
    <row r="457" spans="1:16" x14ac:dyDescent="0.3">
      <c r="A457" s="5">
        <v>456</v>
      </c>
      <c r="B457" s="19" t="s">
        <v>4635</v>
      </c>
      <c r="C457" s="3" t="s">
        <v>2522</v>
      </c>
      <c r="D457" s="3" t="s">
        <v>3449</v>
      </c>
      <c r="E457" s="5">
        <v>5</v>
      </c>
      <c r="F457" s="3" t="s">
        <v>1177</v>
      </c>
      <c r="G457" s="9">
        <v>45211</v>
      </c>
      <c r="H457" s="3" t="s">
        <v>2326</v>
      </c>
      <c r="I457" s="9">
        <v>45212</v>
      </c>
      <c r="J457" s="3">
        <f>_xlfn.XLOOKUP(B457,ORDERS[OrderID],ORDERS[Rating],"Null")</f>
        <v>5</v>
      </c>
      <c r="K457" s="3">
        <f>IF(FACT_ORDERS[[#This Row],[DeliveryDate]]-FACT_ORDERS[[#This Row],[OrderDate]]&lt;=1,1,0)</f>
        <v>1</v>
      </c>
      <c r="L457" s="73">
        <v>5</v>
      </c>
      <c r="M4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3.333333333333333</v>
      </c>
      <c r="N457" s="73">
        <f>(_xlfn.XLOOKUP(D457,DIM_PRODUCTS[ProductID],DIM_PRODUCTS[HandlingFee]))*FACT_ORDERS[[#This Row],[Quantity]] + FACT_ORDERS[[#This Row],[DeliveryFee]]</f>
        <v>31.750000000000004</v>
      </c>
      <c r="O457" s="73">
        <f>FACT_ORDERS[[#This Row],[TotalPricePerProduct]]-FACT_ORDERS[[#This Row],[DeliveryCost]]-FACT_ORDERS[[#This Row],[OperationsCost]]</f>
        <v>16.416666666666671</v>
      </c>
      <c r="P457" s="73">
        <v>12</v>
      </c>
    </row>
    <row r="458" spans="1:16" x14ac:dyDescent="0.3">
      <c r="A458" s="5">
        <v>457</v>
      </c>
      <c r="B458" s="19" t="s">
        <v>4636</v>
      </c>
      <c r="C458" s="3" t="s">
        <v>2522</v>
      </c>
      <c r="D458" s="3" t="s">
        <v>3449</v>
      </c>
      <c r="E458" s="5">
        <v>4</v>
      </c>
      <c r="F458" s="3" t="s">
        <v>1175</v>
      </c>
      <c r="G458" s="9">
        <v>45475</v>
      </c>
      <c r="H458" s="3" t="s">
        <v>2326</v>
      </c>
      <c r="I458" s="9">
        <v>45476</v>
      </c>
      <c r="J458" s="3">
        <f>_xlfn.XLOOKUP(B458,ORDERS[OrderID],ORDERS[Rating],"Null")</f>
        <v>3</v>
      </c>
      <c r="K458" s="3">
        <f>IF(FACT_ORDERS[[#This Row],[DeliveryDate]]-FACT_ORDERS[[#This Row],[OrderDate]]&lt;=1,1,0)</f>
        <v>1</v>
      </c>
      <c r="L458" s="73">
        <v>4.2857142857142856</v>
      </c>
      <c r="M4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2.8571428571428568</v>
      </c>
      <c r="N458" s="73">
        <f>(_xlfn.XLOOKUP(D458,DIM_PRODUCTS[ProductID],DIM_PRODUCTS[HandlingFee]))*FACT_ORDERS[[#This Row],[Quantity]] + FACT_ORDERS[[#This Row],[DeliveryFee]]</f>
        <v>25.685714285714287</v>
      </c>
      <c r="O458" s="73">
        <f>FACT_ORDERS[[#This Row],[TotalPricePerProduct]]-FACT_ORDERS[[#This Row],[DeliveryCost]]-FACT_ORDERS[[#This Row],[OperationsCost]]</f>
        <v>5.8285714285714292</v>
      </c>
      <c r="P458" s="73">
        <v>17</v>
      </c>
    </row>
    <row r="459" spans="1:16" x14ac:dyDescent="0.3">
      <c r="A459" s="5">
        <v>458</v>
      </c>
      <c r="B459" s="19" t="s">
        <v>4637</v>
      </c>
      <c r="C459" s="3" t="s">
        <v>2522</v>
      </c>
      <c r="D459" s="3" t="s">
        <v>3449</v>
      </c>
      <c r="E459" s="5">
        <v>8</v>
      </c>
      <c r="F459" s="3" t="s">
        <v>1171</v>
      </c>
      <c r="G459" s="9">
        <v>45258</v>
      </c>
      <c r="H459" s="3" t="s">
        <v>2326</v>
      </c>
      <c r="I459" s="9">
        <v>45258</v>
      </c>
      <c r="J459" s="3">
        <f>_xlfn.XLOOKUP(B459,ORDERS[OrderID],ORDERS[Rating],"Null")</f>
        <v>4</v>
      </c>
      <c r="K459" s="3">
        <f>IF(FACT_ORDERS[[#This Row],[DeliveryDate]]-FACT_ORDERS[[#This Row],[OrderDate]]&lt;=1,1,0)</f>
        <v>1</v>
      </c>
      <c r="L459" s="73">
        <v>6.3157894736842106</v>
      </c>
      <c r="M4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4.2105263157894735</v>
      </c>
      <c r="N459" s="73">
        <f>(_xlfn.XLOOKUP(D459,DIM_PRODUCTS[ProductID],DIM_PRODUCTS[HandlingFee]))*FACT_ORDERS[[#This Row],[Quantity]] + FACT_ORDERS[[#This Row],[DeliveryFee]]</f>
        <v>49.115789473684217</v>
      </c>
      <c r="O459" s="73">
        <f>FACT_ORDERS[[#This Row],[TotalPricePerProduct]]-FACT_ORDERS[[#This Row],[DeliveryCost]]-FACT_ORDERS[[#This Row],[OperationsCost]]</f>
        <v>38.905263157894744</v>
      </c>
      <c r="P459" s="73">
        <v>6</v>
      </c>
    </row>
    <row r="460" spans="1:16" x14ac:dyDescent="0.3">
      <c r="A460" s="5">
        <v>459</v>
      </c>
      <c r="B460" s="19" t="s">
        <v>4638</v>
      </c>
      <c r="C460" s="3" t="s">
        <v>2522</v>
      </c>
      <c r="D460" s="3" t="s">
        <v>3449</v>
      </c>
      <c r="E460" s="5">
        <v>4</v>
      </c>
      <c r="F460" s="3" t="s">
        <v>1288</v>
      </c>
      <c r="G460" s="9">
        <v>45274</v>
      </c>
      <c r="H460" s="3" t="s">
        <v>2326</v>
      </c>
      <c r="I460" s="9">
        <v>45277</v>
      </c>
      <c r="J460" s="3">
        <f>_xlfn.XLOOKUP(B460,ORDERS[OrderID],ORDERS[Rating],"Null")</f>
        <v>4</v>
      </c>
      <c r="K460" s="3">
        <f>IF(FACT_ORDERS[[#This Row],[DeliveryDate]]-FACT_ORDERS[[#This Row],[OrderDate]]&lt;=1,1,0)</f>
        <v>0</v>
      </c>
      <c r="L460" s="73">
        <v>3.75</v>
      </c>
      <c r="M4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2.5</v>
      </c>
      <c r="N460" s="73">
        <f>(_xlfn.XLOOKUP(D460,DIM_PRODUCTS[ProductID],DIM_PRODUCTS[HandlingFee]))*FACT_ORDERS[[#This Row],[Quantity]] + FACT_ORDERS[[#This Row],[DeliveryFee]]</f>
        <v>25.150000000000002</v>
      </c>
      <c r="O460" s="73">
        <f>FACT_ORDERS[[#This Row],[TotalPricePerProduct]]-FACT_ORDERS[[#This Row],[DeliveryCost]]-FACT_ORDERS[[#This Row],[OperationsCost]]</f>
        <v>13.650000000000002</v>
      </c>
      <c r="P460" s="73">
        <v>9</v>
      </c>
    </row>
    <row r="461" spans="1:16" x14ac:dyDescent="0.3">
      <c r="A461" s="5">
        <v>460</v>
      </c>
      <c r="B461" s="19" t="s">
        <v>4639</v>
      </c>
      <c r="C461" s="3" t="s">
        <v>2522</v>
      </c>
      <c r="D461" s="3" t="s">
        <v>3449</v>
      </c>
      <c r="E461" s="5">
        <v>11</v>
      </c>
      <c r="F461" s="3" t="s">
        <v>1423</v>
      </c>
      <c r="G461" s="9">
        <v>45270</v>
      </c>
      <c r="H461" s="3" t="s">
        <v>2326</v>
      </c>
      <c r="I461" s="9">
        <v>45270</v>
      </c>
      <c r="J461" s="3">
        <f>_xlfn.XLOOKUP(B461,ORDERS[OrderID],ORDERS[Rating],"Null")</f>
        <v>2</v>
      </c>
      <c r="K461" s="3">
        <f>IF(FACT_ORDERS[[#This Row],[DeliveryDate]]-FACT_ORDERS[[#This Row],[OrderDate]]&lt;=1,1,0)</f>
        <v>1</v>
      </c>
      <c r="L461" s="73">
        <v>9.7058823529411775</v>
      </c>
      <c r="M4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6.4705882352941178</v>
      </c>
      <c r="N461" s="73">
        <f>(_xlfn.XLOOKUP(D461,DIM_PRODUCTS[ProductID],DIM_PRODUCTS[HandlingFee]))*FACT_ORDERS[[#This Row],[Quantity]] + FACT_ORDERS[[#This Row],[DeliveryFee]]</f>
        <v>68.555882352941182</v>
      </c>
      <c r="O461" s="73">
        <f>FACT_ORDERS[[#This Row],[TotalPricePerProduct]]-FACT_ORDERS[[#This Row],[DeliveryCost]]-FACT_ORDERS[[#This Row],[OperationsCost]]</f>
        <v>44.085294117647067</v>
      </c>
      <c r="P461" s="73">
        <v>18</v>
      </c>
    </row>
    <row r="462" spans="1:16" x14ac:dyDescent="0.3">
      <c r="A462" s="5">
        <v>461</v>
      </c>
      <c r="B462" s="19" t="s">
        <v>4640</v>
      </c>
      <c r="C462" s="3" t="s">
        <v>2522</v>
      </c>
      <c r="D462" s="3" t="s">
        <v>3449</v>
      </c>
      <c r="E462" s="5">
        <v>12</v>
      </c>
      <c r="F462" s="3" t="s">
        <v>1145</v>
      </c>
      <c r="G462" s="9">
        <v>45346</v>
      </c>
      <c r="H462" s="3" t="s">
        <v>2326</v>
      </c>
      <c r="I462" s="9">
        <v>45349</v>
      </c>
      <c r="J462" s="3">
        <f>_xlfn.XLOOKUP(B462,ORDERS[OrderID],ORDERS[Rating],"Null")</f>
        <v>5</v>
      </c>
      <c r="K462" s="3">
        <f>IF(FACT_ORDERS[[#This Row],[DeliveryDate]]-FACT_ORDERS[[#This Row],[OrderDate]]&lt;=1,1,0)</f>
        <v>0</v>
      </c>
      <c r="L462" s="73">
        <v>10</v>
      </c>
      <c r="M4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6.6666666666666661</v>
      </c>
      <c r="N462" s="73">
        <f>(_xlfn.XLOOKUP(D462,DIM_PRODUCTS[ProductID],DIM_PRODUCTS[HandlingFee]))*FACT_ORDERS[[#This Row],[Quantity]] + FACT_ORDERS[[#This Row],[DeliveryFee]]</f>
        <v>74.2</v>
      </c>
      <c r="O462" s="73">
        <f>FACT_ORDERS[[#This Row],[TotalPricePerProduct]]-FACT_ORDERS[[#This Row],[DeliveryCost]]-FACT_ORDERS[[#This Row],[OperationsCost]]</f>
        <v>59.533333333333331</v>
      </c>
      <c r="P462" s="73">
        <v>8</v>
      </c>
    </row>
    <row r="463" spans="1:16" x14ac:dyDescent="0.3">
      <c r="A463" s="5">
        <v>462</v>
      </c>
      <c r="B463" s="19" t="s">
        <v>4641</v>
      </c>
      <c r="C463" s="3" t="s">
        <v>2522</v>
      </c>
      <c r="D463" s="3" t="s">
        <v>3449</v>
      </c>
      <c r="E463" s="5">
        <v>5</v>
      </c>
      <c r="F463" s="3" t="s">
        <v>1413</v>
      </c>
      <c r="G463" s="9">
        <v>45458</v>
      </c>
      <c r="H463" s="3" t="s">
        <v>2326</v>
      </c>
      <c r="I463" s="9">
        <v>45458</v>
      </c>
      <c r="J463" s="3">
        <f>_xlfn.XLOOKUP(B463,ORDERS[OrderID],ORDERS[Rating],"Null")</f>
        <v>1</v>
      </c>
      <c r="K463" s="3">
        <f>IF(FACT_ORDERS[[#This Row],[DeliveryDate]]-FACT_ORDERS[[#This Row],[OrderDate]]&lt;=1,1,0)</f>
        <v>1</v>
      </c>
      <c r="L463" s="73">
        <v>10.714285714285715</v>
      </c>
      <c r="M4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8.5714285714285712</v>
      </c>
      <c r="N463" s="73">
        <f>(_xlfn.XLOOKUP(D463,DIM_PRODUCTS[ProductID],DIM_PRODUCTS[HandlingFee]))*FACT_ORDERS[[#This Row],[Quantity]] + FACT_ORDERS[[#This Row],[DeliveryFee]]</f>
        <v>37.464285714285722</v>
      </c>
      <c r="O463" s="73">
        <f>FACT_ORDERS[[#This Row],[TotalPricePerProduct]]-FACT_ORDERS[[#This Row],[DeliveryCost]]-FACT_ORDERS[[#This Row],[OperationsCost]]</f>
        <v>15.892857142857153</v>
      </c>
      <c r="P463" s="73">
        <v>13</v>
      </c>
    </row>
    <row r="464" spans="1:16" x14ac:dyDescent="0.3">
      <c r="A464" s="5">
        <v>463</v>
      </c>
      <c r="B464" s="19" t="s">
        <v>4642</v>
      </c>
      <c r="C464" s="3" t="s">
        <v>2522</v>
      </c>
      <c r="D464" s="3" t="s">
        <v>3449</v>
      </c>
      <c r="E464" s="5">
        <v>11</v>
      </c>
      <c r="F464" s="3" t="s">
        <v>1446</v>
      </c>
      <c r="G464" s="9">
        <v>45187</v>
      </c>
      <c r="H464" s="3" t="s">
        <v>2326</v>
      </c>
      <c r="I464" s="9">
        <v>45190</v>
      </c>
      <c r="J464" s="3">
        <f>_xlfn.XLOOKUP(B464,ORDERS[OrderID],ORDERS[Rating],"Null")</f>
        <v>1</v>
      </c>
      <c r="K464" s="3">
        <f>IF(FACT_ORDERS[[#This Row],[DeliveryDate]]-FACT_ORDERS[[#This Row],[OrderDate]]&lt;=1,1,0)</f>
        <v>0</v>
      </c>
      <c r="L464" s="73">
        <v>11</v>
      </c>
      <c r="M4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7.333333333333333</v>
      </c>
      <c r="N464" s="73">
        <f>(_xlfn.XLOOKUP(D464,DIM_PRODUCTS[ProductID],DIM_PRODUCTS[HandlingFee]))*FACT_ORDERS[[#This Row],[Quantity]] + FACT_ORDERS[[#This Row],[DeliveryFee]]</f>
        <v>69.850000000000009</v>
      </c>
      <c r="O464" s="73">
        <f>FACT_ORDERS[[#This Row],[TotalPricePerProduct]]-FACT_ORDERS[[#This Row],[DeliveryCost]]-FACT_ORDERS[[#This Row],[OperationsCost]]</f>
        <v>56.516666666666673</v>
      </c>
      <c r="P464" s="73">
        <v>6</v>
      </c>
    </row>
    <row r="465" spans="1:16" x14ac:dyDescent="0.3">
      <c r="A465" s="5">
        <v>464</v>
      </c>
      <c r="B465" s="19" t="s">
        <v>4643</v>
      </c>
      <c r="C465" s="3" t="s">
        <v>2522</v>
      </c>
      <c r="D465" s="3" t="s">
        <v>3449</v>
      </c>
      <c r="E465" s="5">
        <v>11</v>
      </c>
      <c r="F465" s="3" t="s">
        <v>1467</v>
      </c>
      <c r="G465" s="9">
        <v>45312</v>
      </c>
      <c r="H465" s="3" t="s">
        <v>2326</v>
      </c>
      <c r="I465" s="9">
        <v>45312</v>
      </c>
      <c r="J465" s="3">
        <f>_xlfn.XLOOKUP(B465,ORDERS[OrderID],ORDERS[Rating],"Null")</f>
        <v>4</v>
      </c>
      <c r="K465" s="3">
        <f>IF(FACT_ORDERS[[#This Row],[DeliveryDate]]-FACT_ORDERS[[#This Row],[OrderDate]]&lt;=1,1,0)</f>
        <v>1</v>
      </c>
      <c r="L465" s="73">
        <v>15</v>
      </c>
      <c r="M4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465" s="73">
        <f>(_xlfn.XLOOKUP(D465,DIM_PRODUCTS[ProductID],DIM_PRODUCTS[HandlingFee]))*FACT_ORDERS[[#This Row],[Quantity]] + FACT_ORDERS[[#This Row],[DeliveryFee]]</f>
        <v>73.850000000000009</v>
      </c>
      <c r="O465" s="73">
        <f>FACT_ORDERS[[#This Row],[TotalPricePerProduct]]-FACT_ORDERS[[#This Row],[DeliveryCost]]-FACT_ORDERS[[#This Row],[OperationsCost]]</f>
        <v>46.850000000000009</v>
      </c>
      <c r="P465" s="73">
        <v>17</v>
      </c>
    </row>
    <row r="466" spans="1:16" x14ac:dyDescent="0.3">
      <c r="A466" s="5">
        <v>465</v>
      </c>
      <c r="B466" s="19" t="s">
        <v>4644</v>
      </c>
      <c r="C466" s="3" t="s">
        <v>2522</v>
      </c>
      <c r="D466" s="3" t="s">
        <v>3449</v>
      </c>
      <c r="E466" s="5">
        <v>2</v>
      </c>
      <c r="F466" s="3" t="s">
        <v>1420</v>
      </c>
      <c r="G466" s="9">
        <v>45259</v>
      </c>
      <c r="H466" s="3" t="s">
        <v>2326</v>
      </c>
      <c r="I466" s="9">
        <v>45259</v>
      </c>
      <c r="J466" s="3">
        <f>_xlfn.XLOOKUP(B466,ORDERS[OrderID],ORDERS[Rating],"Null")</f>
        <v>3</v>
      </c>
      <c r="K466" s="3">
        <f>IF(FACT_ORDERS[[#This Row],[DeliveryDate]]-FACT_ORDERS[[#This Row],[OrderDate]]&lt;=1,1,0)</f>
        <v>1</v>
      </c>
      <c r="L466" s="73">
        <v>15</v>
      </c>
      <c r="M4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66" s="73">
        <f>(_xlfn.XLOOKUP(D466,DIM_PRODUCTS[ProductID],DIM_PRODUCTS[HandlingFee]))*FACT_ORDERS[[#This Row],[Quantity]] + FACT_ORDERS[[#This Row],[DeliveryFee]]</f>
        <v>25.700000000000003</v>
      </c>
      <c r="O466" s="73">
        <f>FACT_ORDERS[[#This Row],[TotalPricePerProduct]]-FACT_ORDERS[[#This Row],[DeliveryCost]]-FACT_ORDERS[[#This Row],[OperationsCost]]</f>
        <v>-4.2999999999999972</v>
      </c>
      <c r="P466" s="73">
        <v>15</v>
      </c>
    </row>
    <row r="467" spans="1:16" x14ac:dyDescent="0.3">
      <c r="A467" s="5">
        <v>466</v>
      </c>
      <c r="B467" s="19" t="s">
        <v>4645</v>
      </c>
      <c r="C467" s="3" t="s">
        <v>2522</v>
      </c>
      <c r="D467" s="3" t="s">
        <v>3449</v>
      </c>
      <c r="E467" s="5">
        <v>10</v>
      </c>
      <c r="F467" s="3" t="s">
        <v>1557</v>
      </c>
      <c r="G467" s="9">
        <v>45254</v>
      </c>
      <c r="H467" s="3" t="s">
        <v>2326</v>
      </c>
      <c r="I467" s="9">
        <v>45255</v>
      </c>
      <c r="J467" s="3">
        <f>_xlfn.XLOOKUP(B467,ORDERS[OrderID],ORDERS[Rating],"Null")</f>
        <v>5</v>
      </c>
      <c r="K467" s="3">
        <f>IF(FACT_ORDERS[[#This Row],[DeliveryDate]]-FACT_ORDERS[[#This Row],[OrderDate]]&lt;=1,1,0)</f>
        <v>1</v>
      </c>
      <c r="L467" s="73">
        <v>15</v>
      </c>
      <c r="M4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67" s="73">
        <f>(_xlfn.XLOOKUP(D467,DIM_PRODUCTS[ProductID],DIM_PRODUCTS[HandlingFee]))*FACT_ORDERS[[#This Row],[Quantity]] + FACT_ORDERS[[#This Row],[DeliveryFee]]</f>
        <v>68.5</v>
      </c>
      <c r="O467" s="73">
        <f>FACT_ORDERS[[#This Row],[TotalPricePerProduct]]-FACT_ORDERS[[#This Row],[DeliveryCost]]-FACT_ORDERS[[#This Row],[OperationsCost]]</f>
        <v>50.5</v>
      </c>
      <c r="P467" s="73">
        <v>6</v>
      </c>
    </row>
    <row r="468" spans="1:16" x14ac:dyDescent="0.3">
      <c r="A468" s="5">
        <v>467</v>
      </c>
      <c r="B468" s="19" t="s">
        <v>4646</v>
      </c>
      <c r="C468" s="3" t="s">
        <v>2522</v>
      </c>
      <c r="D468" s="3" t="s">
        <v>3449</v>
      </c>
      <c r="E468" s="5">
        <v>6</v>
      </c>
      <c r="F468" s="3" t="s">
        <v>1276</v>
      </c>
      <c r="G468" s="9">
        <v>45181</v>
      </c>
      <c r="H468" s="3" t="s">
        <v>2326</v>
      </c>
      <c r="I468" s="9">
        <v>45181</v>
      </c>
      <c r="J468" s="3">
        <f>_xlfn.XLOOKUP(B468,ORDERS[OrderID],ORDERS[Rating],"Null")</f>
        <v>1</v>
      </c>
      <c r="K468" s="3">
        <f>IF(FACT_ORDERS[[#This Row],[DeliveryDate]]-FACT_ORDERS[[#This Row],[OrderDate]]&lt;=1,1,0)</f>
        <v>1</v>
      </c>
      <c r="L468" s="73">
        <v>15</v>
      </c>
      <c r="M4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68" s="73">
        <f>(_xlfn.XLOOKUP(D468,DIM_PRODUCTS[ProductID],DIM_PRODUCTS[HandlingFee]))*FACT_ORDERS[[#This Row],[Quantity]] + FACT_ORDERS[[#This Row],[DeliveryFee]]</f>
        <v>47.1</v>
      </c>
      <c r="O468" s="73">
        <f>FACT_ORDERS[[#This Row],[TotalPricePerProduct]]-FACT_ORDERS[[#This Row],[DeliveryCost]]-FACT_ORDERS[[#This Row],[OperationsCost]]</f>
        <v>17.100000000000001</v>
      </c>
      <c r="P468" s="73">
        <v>18</v>
      </c>
    </row>
    <row r="469" spans="1:16" x14ac:dyDescent="0.3">
      <c r="A469" s="5">
        <v>468</v>
      </c>
      <c r="B469" s="19" t="s">
        <v>4647</v>
      </c>
      <c r="C469" s="3" t="s">
        <v>2522</v>
      </c>
      <c r="D469" s="3" t="s">
        <v>3449</v>
      </c>
      <c r="E469" s="5">
        <v>7</v>
      </c>
      <c r="F469" s="3" t="s">
        <v>1316</v>
      </c>
      <c r="G469" s="9">
        <v>45349</v>
      </c>
      <c r="H469" s="3" t="s">
        <v>2326</v>
      </c>
      <c r="I469" s="9">
        <v>45349</v>
      </c>
      <c r="J469" s="3">
        <f>_xlfn.XLOOKUP(B469,ORDERS[OrderID],ORDERS[Rating],"Null")</f>
        <v>5</v>
      </c>
      <c r="K469" s="3">
        <f>IF(FACT_ORDERS[[#This Row],[DeliveryDate]]-FACT_ORDERS[[#This Row],[OrderDate]]&lt;=1,1,0)</f>
        <v>1</v>
      </c>
      <c r="L469" s="73">
        <v>15</v>
      </c>
      <c r="M4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69" s="73">
        <f>(_xlfn.XLOOKUP(D469,DIM_PRODUCTS[ProductID],DIM_PRODUCTS[HandlingFee]))*FACT_ORDERS[[#This Row],[Quantity]] + FACT_ORDERS[[#This Row],[DeliveryFee]]</f>
        <v>52.45</v>
      </c>
      <c r="O469" s="73">
        <f>FACT_ORDERS[[#This Row],[TotalPricePerProduct]]-FACT_ORDERS[[#This Row],[DeliveryCost]]-FACT_ORDERS[[#This Row],[OperationsCost]]</f>
        <v>23.450000000000003</v>
      </c>
      <c r="P469" s="73">
        <v>17</v>
      </c>
    </row>
    <row r="470" spans="1:16" x14ac:dyDescent="0.3">
      <c r="A470" s="5">
        <v>469</v>
      </c>
      <c r="B470" s="19" t="s">
        <v>4648</v>
      </c>
      <c r="C470" s="3" t="s">
        <v>2522</v>
      </c>
      <c r="D470" s="3" t="s">
        <v>3449</v>
      </c>
      <c r="E470" s="5">
        <v>7</v>
      </c>
      <c r="F470" s="3" t="s">
        <v>1177</v>
      </c>
      <c r="G470" s="9">
        <v>45286</v>
      </c>
      <c r="H470" s="3" t="s">
        <v>2326</v>
      </c>
      <c r="I470" s="9">
        <v>45287</v>
      </c>
      <c r="J470" s="3">
        <f>_xlfn.XLOOKUP(B470,ORDERS[OrderID],ORDERS[Rating],"Null")</f>
        <v>4</v>
      </c>
      <c r="K470" s="3">
        <f>IF(FACT_ORDERS[[#This Row],[DeliveryDate]]-FACT_ORDERS[[#This Row],[OrderDate]]&lt;=1,1,0)</f>
        <v>1</v>
      </c>
      <c r="L470" s="73">
        <v>15</v>
      </c>
      <c r="M4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70" s="73">
        <f>(_xlfn.XLOOKUP(D470,DIM_PRODUCTS[ProductID],DIM_PRODUCTS[HandlingFee]))*FACT_ORDERS[[#This Row],[Quantity]] + FACT_ORDERS[[#This Row],[DeliveryFee]]</f>
        <v>52.45</v>
      </c>
      <c r="O470" s="73">
        <f>FACT_ORDERS[[#This Row],[TotalPricePerProduct]]-FACT_ORDERS[[#This Row],[DeliveryCost]]-FACT_ORDERS[[#This Row],[OperationsCost]]</f>
        <v>32.450000000000003</v>
      </c>
      <c r="P470" s="73">
        <v>8</v>
      </c>
    </row>
    <row r="471" spans="1:16" x14ac:dyDescent="0.3">
      <c r="A471" s="5">
        <v>470</v>
      </c>
      <c r="B471" s="19" t="s">
        <v>4649</v>
      </c>
      <c r="C471" s="3" t="s">
        <v>2522</v>
      </c>
      <c r="D471" s="3" t="s">
        <v>3449</v>
      </c>
      <c r="E471" s="5">
        <v>8</v>
      </c>
      <c r="F471" s="3" t="s">
        <v>1175</v>
      </c>
      <c r="G471" s="9">
        <v>45445</v>
      </c>
      <c r="H471" s="3" t="s">
        <v>2326</v>
      </c>
      <c r="I471" s="9">
        <v>45445</v>
      </c>
      <c r="J471" s="3">
        <f>_xlfn.XLOOKUP(B471,ORDERS[OrderID],ORDERS[Rating],"Null")</f>
        <v>5</v>
      </c>
      <c r="K471" s="3">
        <f>IF(FACT_ORDERS[[#This Row],[DeliveryDate]]-FACT_ORDERS[[#This Row],[OrderDate]]&lt;=1,1,0)</f>
        <v>1</v>
      </c>
      <c r="L471" s="73">
        <v>15</v>
      </c>
      <c r="M4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71" s="73">
        <f>(_xlfn.XLOOKUP(D471,DIM_PRODUCTS[ProductID],DIM_PRODUCTS[HandlingFee]))*FACT_ORDERS[[#This Row],[Quantity]] + FACT_ORDERS[[#This Row],[DeliveryFee]]</f>
        <v>57.800000000000004</v>
      </c>
      <c r="O471" s="73">
        <f>FACT_ORDERS[[#This Row],[TotalPricePerProduct]]-FACT_ORDERS[[#This Row],[DeliveryCost]]-FACT_ORDERS[[#This Row],[OperationsCost]]</f>
        <v>32.800000000000004</v>
      </c>
      <c r="P471" s="73">
        <v>13</v>
      </c>
    </row>
    <row r="472" spans="1:16" x14ac:dyDescent="0.3">
      <c r="A472" s="5">
        <v>471</v>
      </c>
      <c r="B472" s="19" t="s">
        <v>4650</v>
      </c>
      <c r="C472" s="3" t="s">
        <v>2522</v>
      </c>
      <c r="D472" s="3" t="s">
        <v>3449</v>
      </c>
      <c r="E472" s="5">
        <v>5</v>
      </c>
      <c r="F472" s="3" t="s">
        <v>1171</v>
      </c>
      <c r="G472" s="9">
        <v>45269</v>
      </c>
      <c r="H472" s="3" t="s">
        <v>2326</v>
      </c>
      <c r="I472" s="9">
        <v>45272</v>
      </c>
      <c r="J472" s="3">
        <f>_xlfn.XLOOKUP(B472,ORDERS[OrderID],ORDERS[Rating],"Null")</f>
        <v>3</v>
      </c>
      <c r="K472" s="3">
        <f>IF(FACT_ORDERS[[#This Row],[DeliveryDate]]-FACT_ORDERS[[#This Row],[OrderDate]]&lt;=1,1,0)</f>
        <v>0</v>
      </c>
      <c r="L472" s="73">
        <v>15</v>
      </c>
      <c r="M4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72" s="73">
        <f>(_xlfn.XLOOKUP(D472,DIM_PRODUCTS[ProductID],DIM_PRODUCTS[HandlingFee]))*FACT_ORDERS[[#This Row],[Quantity]] + FACT_ORDERS[[#This Row],[DeliveryFee]]</f>
        <v>41.75</v>
      </c>
      <c r="O472" s="73">
        <f>FACT_ORDERS[[#This Row],[TotalPricePerProduct]]-FACT_ORDERS[[#This Row],[DeliveryCost]]-FACT_ORDERS[[#This Row],[OperationsCost]]</f>
        <v>20.75</v>
      </c>
      <c r="P472" s="73">
        <v>9</v>
      </c>
    </row>
    <row r="473" spans="1:16" x14ac:dyDescent="0.3">
      <c r="A473" s="5">
        <v>472</v>
      </c>
      <c r="B473" s="19" t="s">
        <v>4651</v>
      </c>
      <c r="C473" s="3" t="s">
        <v>2522</v>
      </c>
      <c r="D473" s="3" t="s">
        <v>3449</v>
      </c>
      <c r="E473" s="5">
        <v>8</v>
      </c>
      <c r="F473" s="3" t="s">
        <v>1288</v>
      </c>
      <c r="G473" s="9">
        <v>45297</v>
      </c>
      <c r="H473" s="3" t="s">
        <v>2326</v>
      </c>
      <c r="I473" s="9">
        <v>45297</v>
      </c>
      <c r="J473" s="3">
        <f>_xlfn.XLOOKUP(B473,ORDERS[OrderID],ORDERS[Rating],"Null")</f>
        <v>3</v>
      </c>
      <c r="K473" s="3">
        <f>IF(FACT_ORDERS[[#This Row],[DeliveryDate]]-FACT_ORDERS[[#This Row],[OrderDate]]&lt;=1,1,0)</f>
        <v>1</v>
      </c>
      <c r="L473" s="73">
        <v>15</v>
      </c>
      <c r="M4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73" s="73">
        <f>(_xlfn.XLOOKUP(D473,DIM_PRODUCTS[ProductID],DIM_PRODUCTS[HandlingFee]))*FACT_ORDERS[[#This Row],[Quantity]] + FACT_ORDERS[[#This Row],[DeliveryFee]]</f>
        <v>57.800000000000004</v>
      </c>
      <c r="O473" s="73">
        <f>FACT_ORDERS[[#This Row],[TotalPricePerProduct]]-FACT_ORDERS[[#This Row],[DeliveryCost]]-FACT_ORDERS[[#This Row],[OperationsCost]]</f>
        <v>38.800000000000004</v>
      </c>
      <c r="P473" s="73">
        <v>7</v>
      </c>
    </row>
    <row r="474" spans="1:16" x14ac:dyDescent="0.3">
      <c r="A474" s="5">
        <v>473</v>
      </c>
      <c r="B474" s="19" t="s">
        <v>4652</v>
      </c>
      <c r="C474" s="3" t="s">
        <v>2522</v>
      </c>
      <c r="D474" s="3" t="s">
        <v>3449</v>
      </c>
      <c r="E474" s="5">
        <v>10</v>
      </c>
      <c r="F474" s="3" t="s">
        <v>1423</v>
      </c>
      <c r="G474" s="9">
        <v>45364</v>
      </c>
      <c r="H474" s="3" t="s">
        <v>2326</v>
      </c>
      <c r="I474" s="9">
        <v>45364</v>
      </c>
      <c r="J474" s="3">
        <f>_xlfn.XLOOKUP(B474,ORDERS[OrderID],ORDERS[Rating],"Null")</f>
        <v>5</v>
      </c>
      <c r="K474" s="3">
        <f>IF(FACT_ORDERS[[#This Row],[DeliveryDate]]-FACT_ORDERS[[#This Row],[OrderDate]]&lt;=1,1,0)</f>
        <v>1</v>
      </c>
      <c r="L474" s="73">
        <v>15</v>
      </c>
      <c r="M4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474" s="73">
        <f>(_xlfn.XLOOKUP(D474,DIM_PRODUCTS[ProductID],DIM_PRODUCTS[HandlingFee]))*FACT_ORDERS[[#This Row],[Quantity]] + FACT_ORDERS[[#This Row],[DeliveryFee]]</f>
        <v>68.5</v>
      </c>
      <c r="O474" s="73">
        <f>FACT_ORDERS[[#This Row],[TotalPricePerProduct]]-FACT_ORDERS[[#This Row],[DeliveryCost]]-FACT_ORDERS[[#This Row],[OperationsCost]]</f>
        <v>37.5</v>
      </c>
      <c r="P474" s="73">
        <v>19</v>
      </c>
    </row>
    <row r="475" spans="1:16" x14ac:dyDescent="0.3">
      <c r="A475" s="5">
        <v>474</v>
      </c>
      <c r="B475" s="19" t="s">
        <v>4653</v>
      </c>
      <c r="C475" s="3" t="s">
        <v>2522</v>
      </c>
      <c r="D475" s="3" t="s">
        <v>3449</v>
      </c>
      <c r="E475" s="5">
        <v>3</v>
      </c>
      <c r="F475" s="3" t="s">
        <v>1145</v>
      </c>
      <c r="G475" s="9">
        <v>45351</v>
      </c>
      <c r="H475" s="3" t="s">
        <v>2326</v>
      </c>
      <c r="I475" s="9">
        <v>45351</v>
      </c>
      <c r="J475" s="3">
        <f>_xlfn.XLOOKUP(B475,ORDERS[OrderID],ORDERS[Rating],"Null")</f>
        <v>2</v>
      </c>
      <c r="K475" s="3">
        <f>IF(FACT_ORDERS[[#This Row],[DeliveryDate]]-FACT_ORDERS[[#This Row],[OrderDate]]&lt;=1,1,0)</f>
        <v>1</v>
      </c>
      <c r="L475" s="73">
        <v>15</v>
      </c>
      <c r="M4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475" s="73">
        <f>(_xlfn.XLOOKUP(D475,DIM_PRODUCTS[ProductID],DIM_PRODUCTS[HandlingFee]))*FACT_ORDERS[[#This Row],[Quantity]] + FACT_ORDERS[[#This Row],[DeliveryFee]]</f>
        <v>31.05</v>
      </c>
      <c r="O475" s="73">
        <f>FACT_ORDERS[[#This Row],[TotalPricePerProduct]]-FACT_ORDERS[[#This Row],[DeliveryCost]]-FACT_ORDERS[[#This Row],[OperationsCost]]</f>
        <v>5.0000000000000711E-2</v>
      </c>
      <c r="P475" s="73">
        <v>16</v>
      </c>
    </row>
    <row r="476" spans="1:16" x14ac:dyDescent="0.3">
      <c r="A476" s="5">
        <v>475</v>
      </c>
      <c r="B476" s="19" t="s">
        <v>4483</v>
      </c>
      <c r="C476" s="3" t="s">
        <v>2500</v>
      </c>
      <c r="D476" s="3" t="s">
        <v>3405</v>
      </c>
      <c r="E476" s="5">
        <v>4</v>
      </c>
      <c r="F476" s="3" t="s">
        <v>1371</v>
      </c>
      <c r="G476" s="9">
        <v>45281</v>
      </c>
      <c r="H476" s="3" t="s">
        <v>2202</v>
      </c>
      <c r="I476" s="9">
        <v>45281</v>
      </c>
      <c r="J476" s="3">
        <f>_xlfn.XLOOKUP(B476,ORDERS[OrderID],ORDERS[Rating],"Null")</f>
        <v>4</v>
      </c>
      <c r="K476" s="3">
        <f>IF(FACT_ORDERS[[#This Row],[DeliveryDate]]-FACT_ORDERS[[#This Row],[OrderDate]]&lt;=1,1,0)</f>
        <v>1</v>
      </c>
      <c r="L476" s="73">
        <v>3.75</v>
      </c>
      <c r="M4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2.5</v>
      </c>
      <c r="N476" s="73">
        <f>(_xlfn.XLOOKUP(D476,DIM_PRODUCTS[ProductID],DIM_PRODUCTS[HandlingFee]))*FACT_ORDERS[[#This Row],[Quantity]] + FACT_ORDERS[[#This Row],[DeliveryFee]]</f>
        <v>18.795999999999999</v>
      </c>
      <c r="O476" s="73">
        <f>FACT_ORDERS[[#This Row],[TotalPricePerProduct]]-FACT_ORDERS[[#This Row],[DeliveryCost]]-FACT_ORDERS[[#This Row],[OperationsCost]]</f>
        <v>-0.70400000000000063</v>
      </c>
      <c r="P476" s="73">
        <v>17</v>
      </c>
    </row>
    <row r="477" spans="1:16" x14ac:dyDescent="0.3">
      <c r="A477" s="5">
        <v>476</v>
      </c>
      <c r="B477" s="19" t="s">
        <v>4484</v>
      </c>
      <c r="C477" s="3" t="s">
        <v>2500</v>
      </c>
      <c r="D477" s="3" t="s">
        <v>3405</v>
      </c>
      <c r="E477" s="5">
        <v>2</v>
      </c>
      <c r="F477" s="3" t="s">
        <v>1499</v>
      </c>
      <c r="G477" s="9">
        <v>45251</v>
      </c>
      <c r="H477" s="3" t="s">
        <v>2202</v>
      </c>
      <c r="I477" s="9">
        <v>45251</v>
      </c>
      <c r="J477" s="3">
        <f>_xlfn.XLOOKUP(B477,ORDERS[OrderID],ORDERS[Rating],"Null")</f>
        <v>4</v>
      </c>
      <c r="K477" s="3">
        <f>IF(FACT_ORDERS[[#This Row],[DeliveryDate]]-FACT_ORDERS[[#This Row],[OrderDate]]&lt;=1,1,0)</f>
        <v>1</v>
      </c>
      <c r="L477" s="73">
        <v>4.2857142857142856</v>
      </c>
      <c r="M4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3.4285714285714284</v>
      </c>
      <c r="N477" s="73">
        <f>(_xlfn.XLOOKUP(D477,DIM_PRODUCTS[ProductID],DIM_PRODUCTS[HandlingFee]))*FACT_ORDERS[[#This Row],[Quantity]] + FACT_ORDERS[[#This Row],[DeliveryFee]]</f>
        <v>11.808714285714286</v>
      </c>
      <c r="O477" s="73">
        <f>FACT_ORDERS[[#This Row],[TotalPricePerProduct]]-FACT_ORDERS[[#This Row],[DeliveryCost]]-FACT_ORDERS[[#This Row],[OperationsCost]]</f>
        <v>-5.6198571428571427</v>
      </c>
      <c r="P477" s="73">
        <v>14</v>
      </c>
    </row>
    <row r="478" spans="1:16" x14ac:dyDescent="0.3">
      <c r="A478" s="5">
        <v>477</v>
      </c>
      <c r="B478" s="19" t="s">
        <v>4485</v>
      </c>
      <c r="C478" s="3" t="s">
        <v>2500</v>
      </c>
      <c r="D478" s="3" t="s">
        <v>3405</v>
      </c>
      <c r="E478" s="5">
        <v>10</v>
      </c>
      <c r="F478" s="3" t="s">
        <v>1256</v>
      </c>
      <c r="G478" s="9">
        <v>45439</v>
      </c>
      <c r="H478" s="3" t="s">
        <v>2202</v>
      </c>
      <c r="I478" s="9">
        <v>45443</v>
      </c>
      <c r="J478" s="3">
        <f>_xlfn.XLOOKUP(B478,ORDERS[OrderID],ORDERS[Rating],"Null")</f>
        <v>5</v>
      </c>
      <c r="K478" s="3">
        <f>IF(FACT_ORDERS[[#This Row],[DeliveryDate]]-FACT_ORDERS[[#This Row],[OrderDate]]&lt;=1,1,0)</f>
        <v>0</v>
      </c>
      <c r="L478" s="73">
        <v>6.8181818181818183</v>
      </c>
      <c r="M4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4.545454545454545</v>
      </c>
      <c r="N478" s="73">
        <f>(_xlfn.XLOOKUP(D478,DIM_PRODUCTS[ProductID],DIM_PRODUCTS[HandlingFee]))*FACT_ORDERS[[#This Row],[Quantity]] + FACT_ORDERS[[#This Row],[DeliveryFee]]</f>
        <v>44.433181818181822</v>
      </c>
      <c r="O478" s="73">
        <f>FACT_ORDERS[[#This Row],[TotalPricePerProduct]]-FACT_ORDERS[[#This Row],[DeliveryCost]]-FACT_ORDERS[[#This Row],[OperationsCost]]</f>
        <v>23.887727272727275</v>
      </c>
      <c r="P478" s="73">
        <v>16</v>
      </c>
    </row>
    <row r="479" spans="1:16" x14ac:dyDescent="0.3">
      <c r="A479" s="5">
        <v>478</v>
      </c>
      <c r="B479" s="19" t="s">
        <v>4486</v>
      </c>
      <c r="C479" s="3" t="s">
        <v>2500</v>
      </c>
      <c r="D479" s="3" t="s">
        <v>3405</v>
      </c>
      <c r="E479" s="5">
        <v>7</v>
      </c>
      <c r="F479" s="3" t="s">
        <v>1595</v>
      </c>
      <c r="G479" s="9">
        <v>45440</v>
      </c>
      <c r="H479" s="3" t="s">
        <v>2202</v>
      </c>
      <c r="I479" s="9">
        <v>45443</v>
      </c>
      <c r="J479" s="3">
        <f>_xlfn.XLOOKUP(B479,ORDERS[OrderID],ORDERS[Rating],"Null")</f>
        <v>4</v>
      </c>
      <c r="K479" s="3">
        <f>IF(FACT_ORDERS[[#This Row],[DeliveryDate]]-FACT_ORDERS[[#This Row],[OrderDate]]&lt;=1,1,0)</f>
        <v>0</v>
      </c>
      <c r="L479" s="73">
        <v>5.833333333333333</v>
      </c>
      <c r="M4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3.8888888888888888</v>
      </c>
      <c r="N479" s="73">
        <f>(_xlfn.XLOOKUP(D479,DIM_PRODUCTS[ProductID],DIM_PRODUCTS[HandlingFee]))*FACT_ORDERS[[#This Row],[Quantity]] + FACT_ORDERS[[#This Row],[DeliveryFee]]</f>
        <v>32.163833333333336</v>
      </c>
      <c r="O479" s="73">
        <f>FACT_ORDERS[[#This Row],[TotalPricePerProduct]]-FACT_ORDERS[[#This Row],[DeliveryCost]]-FACT_ORDERS[[#This Row],[OperationsCost]]</f>
        <v>9.2749444444444471</v>
      </c>
      <c r="P479" s="73">
        <v>19</v>
      </c>
    </row>
    <row r="480" spans="1:16" x14ac:dyDescent="0.3">
      <c r="A480" s="5">
        <v>479</v>
      </c>
      <c r="B480" s="19" t="s">
        <v>4487</v>
      </c>
      <c r="C480" s="3" t="s">
        <v>2500</v>
      </c>
      <c r="D480" s="3" t="s">
        <v>3405</v>
      </c>
      <c r="E480" s="5">
        <v>1</v>
      </c>
      <c r="F480" s="3" t="s">
        <v>1382</v>
      </c>
      <c r="G480" s="9">
        <v>45357</v>
      </c>
      <c r="H480" s="3" t="s">
        <v>2202</v>
      </c>
      <c r="I480" s="9">
        <v>45360</v>
      </c>
      <c r="J480" s="3">
        <f>_xlfn.XLOOKUP(B480,ORDERS[OrderID],ORDERS[Rating],"Null")</f>
        <v>4</v>
      </c>
      <c r="K480" s="3">
        <f>IF(FACT_ORDERS[[#This Row],[DeliveryDate]]-FACT_ORDERS[[#This Row],[OrderDate]]&lt;=1,1,0)</f>
        <v>0</v>
      </c>
      <c r="L480" s="73">
        <v>2.1428571428571428</v>
      </c>
      <c r="M4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1.7142857142857142</v>
      </c>
      <c r="N480" s="73">
        <f>(_xlfn.XLOOKUP(D480,DIM_PRODUCTS[ProductID],DIM_PRODUCTS[HandlingFee]))*FACT_ORDERS[[#This Row],[Quantity]] + FACT_ORDERS[[#This Row],[DeliveryFee]]</f>
        <v>5.9043571428571431</v>
      </c>
      <c r="O480" s="73">
        <f>FACT_ORDERS[[#This Row],[TotalPricePerProduct]]-FACT_ORDERS[[#This Row],[DeliveryCost]]-FACT_ORDERS[[#This Row],[OperationsCost]]</f>
        <v>0.19007142857142867</v>
      </c>
      <c r="P480" s="73">
        <v>4</v>
      </c>
    </row>
    <row r="481" spans="1:16" x14ac:dyDescent="0.3">
      <c r="A481" s="5">
        <v>480</v>
      </c>
      <c r="B481" s="19" t="s">
        <v>4488</v>
      </c>
      <c r="C481" s="3" t="s">
        <v>2500</v>
      </c>
      <c r="D481" s="3" t="s">
        <v>3405</v>
      </c>
      <c r="E481" s="5">
        <v>2</v>
      </c>
      <c r="F481" s="3" t="s">
        <v>1507</v>
      </c>
      <c r="G481" s="9">
        <v>45488</v>
      </c>
      <c r="H481" s="3" t="s">
        <v>2202</v>
      </c>
      <c r="I481" s="9">
        <v>45488</v>
      </c>
      <c r="J481" s="3">
        <f>_xlfn.XLOOKUP(B481,ORDERS[OrderID],ORDERS[Rating],"Null")</f>
        <v>2</v>
      </c>
      <c r="K481" s="3">
        <f>IF(FACT_ORDERS[[#This Row],[DeliveryDate]]-FACT_ORDERS[[#This Row],[OrderDate]]&lt;=1,1,0)</f>
        <v>1</v>
      </c>
      <c r="L481" s="73">
        <v>2.3076923076923079</v>
      </c>
      <c r="M4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1.5384615384615385</v>
      </c>
      <c r="N481" s="73">
        <f>(_xlfn.XLOOKUP(D481,DIM_PRODUCTS[ProductID],DIM_PRODUCTS[HandlingFee]))*FACT_ORDERS[[#This Row],[Quantity]] + FACT_ORDERS[[#This Row],[DeliveryFee]]</f>
        <v>9.8306923076923081</v>
      </c>
      <c r="O481" s="73">
        <f>FACT_ORDERS[[#This Row],[TotalPricePerProduct]]-FACT_ORDERS[[#This Row],[DeliveryCost]]-FACT_ORDERS[[#This Row],[OperationsCost]]</f>
        <v>-10.70776923076923</v>
      </c>
      <c r="P481" s="73">
        <v>19</v>
      </c>
    </row>
    <row r="482" spans="1:16" x14ac:dyDescent="0.3">
      <c r="A482" s="5">
        <v>481</v>
      </c>
      <c r="B482" s="19" t="s">
        <v>4489</v>
      </c>
      <c r="C482" s="3" t="s">
        <v>2500</v>
      </c>
      <c r="D482" s="3" t="s">
        <v>3405</v>
      </c>
      <c r="E482" s="5">
        <v>11</v>
      </c>
      <c r="F482" s="3" t="s">
        <v>1148</v>
      </c>
      <c r="G482" s="9">
        <v>45475</v>
      </c>
      <c r="H482" s="3" t="s">
        <v>2202</v>
      </c>
      <c r="I482" s="9">
        <v>45475</v>
      </c>
      <c r="J482" s="3">
        <f>_xlfn.XLOOKUP(B482,ORDERS[OrderID],ORDERS[Rating],"Null")</f>
        <v>1</v>
      </c>
      <c r="K482" s="3">
        <f>IF(FACT_ORDERS[[#This Row],[DeliveryDate]]-FACT_ORDERS[[#This Row],[OrderDate]]&lt;=1,1,0)</f>
        <v>1</v>
      </c>
      <c r="L482" s="73">
        <v>8.25</v>
      </c>
      <c r="M4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5.5</v>
      </c>
      <c r="N482" s="73">
        <f>(_xlfn.XLOOKUP(D482,DIM_PRODUCTS[ProductID],DIM_PRODUCTS[HandlingFee]))*FACT_ORDERS[[#This Row],[Quantity]] + FACT_ORDERS[[#This Row],[DeliveryFee]]</f>
        <v>49.6265</v>
      </c>
      <c r="O482" s="73">
        <f>FACT_ORDERS[[#This Row],[TotalPricePerProduct]]-FACT_ORDERS[[#This Row],[DeliveryCost]]-FACT_ORDERS[[#This Row],[OperationsCost]]</f>
        <v>26.1265</v>
      </c>
      <c r="P482" s="73">
        <v>18</v>
      </c>
    </row>
    <row r="483" spans="1:16" x14ac:dyDescent="0.3">
      <c r="A483" s="5">
        <v>482</v>
      </c>
      <c r="B483" s="19" t="s">
        <v>4490</v>
      </c>
      <c r="C483" s="3" t="s">
        <v>2500</v>
      </c>
      <c r="D483" s="3" t="s">
        <v>3405</v>
      </c>
      <c r="E483" s="5">
        <v>5</v>
      </c>
      <c r="F483" s="3" t="s">
        <v>1167</v>
      </c>
      <c r="G483" s="9">
        <v>45413</v>
      </c>
      <c r="H483" s="3" t="s">
        <v>2202</v>
      </c>
      <c r="I483" s="9">
        <v>45413</v>
      </c>
      <c r="J483" s="3">
        <f>_xlfn.XLOOKUP(B483,ORDERS[OrderID],ORDERS[Rating],"Null")</f>
        <v>3</v>
      </c>
      <c r="K483" s="3">
        <f>IF(FACT_ORDERS[[#This Row],[DeliveryDate]]-FACT_ORDERS[[#This Row],[OrderDate]]&lt;=1,1,0)</f>
        <v>1</v>
      </c>
      <c r="L483" s="73">
        <v>7.5</v>
      </c>
      <c r="M4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483" s="73">
        <f>(_xlfn.XLOOKUP(D483,DIM_PRODUCTS[ProductID],DIM_PRODUCTS[HandlingFee]))*FACT_ORDERS[[#This Row],[Quantity]] + FACT_ORDERS[[#This Row],[DeliveryFee]]</f>
        <v>26.307500000000001</v>
      </c>
      <c r="O483" s="73">
        <f>FACT_ORDERS[[#This Row],[TotalPricePerProduct]]-FACT_ORDERS[[#This Row],[DeliveryCost]]-FACT_ORDERS[[#This Row],[OperationsCost]]</f>
        <v>9.307500000000001</v>
      </c>
      <c r="P483" s="73">
        <v>11</v>
      </c>
    </row>
    <row r="484" spans="1:16" x14ac:dyDescent="0.3">
      <c r="A484" s="5">
        <v>483</v>
      </c>
      <c r="B484" s="19" t="s">
        <v>4491</v>
      </c>
      <c r="C484" s="3" t="s">
        <v>2500</v>
      </c>
      <c r="D484" s="3" t="s">
        <v>3405</v>
      </c>
      <c r="E484" s="5">
        <v>3</v>
      </c>
      <c r="F484" s="3" t="s">
        <v>1278</v>
      </c>
      <c r="G484" s="9">
        <v>45303</v>
      </c>
      <c r="H484" s="3" t="s">
        <v>2202</v>
      </c>
      <c r="I484" s="9">
        <v>45303</v>
      </c>
      <c r="J484" s="3">
        <f>_xlfn.XLOOKUP(B484,ORDERS[OrderID],ORDERS[Rating],"Null")</f>
        <v>5</v>
      </c>
      <c r="K484" s="3">
        <f>IF(FACT_ORDERS[[#This Row],[DeliveryDate]]-FACT_ORDERS[[#This Row],[OrderDate]]&lt;=1,1,0)</f>
        <v>1</v>
      </c>
      <c r="L484" s="73">
        <v>7.5</v>
      </c>
      <c r="M4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484" s="73">
        <f>(_xlfn.XLOOKUP(D484,DIM_PRODUCTS[ProductID],DIM_PRODUCTS[HandlingFee]))*FACT_ORDERS[[#This Row],[Quantity]] + FACT_ORDERS[[#This Row],[DeliveryFee]]</f>
        <v>18.784500000000001</v>
      </c>
      <c r="O484" s="73">
        <f>FACT_ORDERS[[#This Row],[TotalPricePerProduct]]-FACT_ORDERS[[#This Row],[DeliveryCost]]-FACT_ORDERS[[#This Row],[OperationsCost]]</f>
        <v>1.7845000000000013</v>
      </c>
      <c r="P484" s="73">
        <v>11</v>
      </c>
    </row>
    <row r="485" spans="1:16" x14ac:dyDescent="0.3">
      <c r="A485" s="5">
        <v>484</v>
      </c>
      <c r="B485" s="19" t="s">
        <v>4492</v>
      </c>
      <c r="C485" s="3" t="s">
        <v>2500</v>
      </c>
      <c r="D485" s="3" t="s">
        <v>3405</v>
      </c>
      <c r="E485" s="5">
        <v>11</v>
      </c>
      <c r="F485" s="3" t="s">
        <v>1566</v>
      </c>
      <c r="G485" s="9">
        <v>45314</v>
      </c>
      <c r="H485" s="3" t="s">
        <v>2202</v>
      </c>
      <c r="I485" s="9">
        <v>45315</v>
      </c>
      <c r="J485" s="3">
        <f>_xlfn.XLOOKUP(B485,ORDERS[OrderID],ORDERS[Rating],"Null")</f>
        <v>1</v>
      </c>
      <c r="K485" s="3">
        <f>IF(FACT_ORDERS[[#This Row],[DeliveryDate]]-FACT_ORDERS[[#This Row],[OrderDate]]&lt;=1,1,0)</f>
        <v>1</v>
      </c>
      <c r="L485" s="73">
        <v>8.25</v>
      </c>
      <c r="M4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5.5</v>
      </c>
      <c r="N485" s="73">
        <f>(_xlfn.XLOOKUP(D485,DIM_PRODUCTS[ProductID],DIM_PRODUCTS[HandlingFee]))*FACT_ORDERS[[#This Row],[Quantity]] + FACT_ORDERS[[#This Row],[DeliveryFee]]</f>
        <v>49.6265</v>
      </c>
      <c r="O485" s="73">
        <f>FACT_ORDERS[[#This Row],[TotalPricePerProduct]]-FACT_ORDERS[[#This Row],[DeliveryCost]]-FACT_ORDERS[[#This Row],[OperationsCost]]</f>
        <v>27.1265</v>
      </c>
      <c r="P485" s="73">
        <v>17</v>
      </c>
    </row>
    <row r="486" spans="1:16" x14ac:dyDescent="0.3">
      <c r="A486" s="5">
        <v>485</v>
      </c>
      <c r="B486" s="19" t="s">
        <v>4493</v>
      </c>
      <c r="C486" s="3" t="s">
        <v>2500</v>
      </c>
      <c r="D486" s="3" t="s">
        <v>3405</v>
      </c>
      <c r="E486" s="5">
        <v>2</v>
      </c>
      <c r="F486" s="3" t="s">
        <v>1522</v>
      </c>
      <c r="G486" s="9">
        <v>45307</v>
      </c>
      <c r="H486" s="3" t="s">
        <v>2202</v>
      </c>
      <c r="I486" s="9">
        <v>45307</v>
      </c>
      <c r="J486" s="3">
        <f>_xlfn.XLOOKUP(B486,ORDERS[OrderID],ORDERS[Rating],"Null")</f>
        <v>5</v>
      </c>
      <c r="K486" s="3">
        <f>IF(FACT_ORDERS[[#This Row],[DeliveryDate]]-FACT_ORDERS[[#This Row],[OrderDate]]&lt;=1,1,0)</f>
        <v>1</v>
      </c>
      <c r="L486" s="73">
        <v>4.2857142857142856</v>
      </c>
      <c r="M4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3.4285714285714284</v>
      </c>
      <c r="N486" s="73">
        <f>(_xlfn.XLOOKUP(D486,DIM_PRODUCTS[ProductID],DIM_PRODUCTS[HandlingFee]))*FACT_ORDERS[[#This Row],[Quantity]] + FACT_ORDERS[[#This Row],[DeliveryFee]]</f>
        <v>11.808714285714286</v>
      </c>
      <c r="O486" s="73">
        <f>FACT_ORDERS[[#This Row],[TotalPricePerProduct]]-FACT_ORDERS[[#This Row],[DeliveryCost]]-FACT_ORDERS[[#This Row],[OperationsCost]]</f>
        <v>-10.619857142857143</v>
      </c>
      <c r="P486" s="73">
        <v>19</v>
      </c>
    </row>
    <row r="487" spans="1:16" x14ac:dyDescent="0.3">
      <c r="A487" s="5">
        <v>486</v>
      </c>
      <c r="B487" s="19" t="s">
        <v>4494</v>
      </c>
      <c r="C487" s="3" t="s">
        <v>2500</v>
      </c>
      <c r="D487" s="3" t="s">
        <v>3405</v>
      </c>
      <c r="E487" s="5">
        <v>8</v>
      </c>
      <c r="F487" s="3" t="s">
        <v>1581</v>
      </c>
      <c r="G487" s="9">
        <v>45407</v>
      </c>
      <c r="H487" s="3" t="s">
        <v>2202</v>
      </c>
      <c r="I487" s="9">
        <v>45407</v>
      </c>
      <c r="J487" s="3">
        <f>_xlfn.XLOOKUP(B487,ORDERS[OrderID],ORDERS[Rating],"Null")</f>
        <v>4</v>
      </c>
      <c r="K487" s="3">
        <f>IF(FACT_ORDERS[[#This Row],[DeliveryDate]]-FACT_ORDERS[[#This Row],[OrderDate]]&lt;=1,1,0)</f>
        <v>1</v>
      </c>
      <c r="L487" s="73">
        <v>12</v>
      </c>
      <c r="M4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9.6000000000000014</v>
      </c>
      <c r="N487" s="73">
        <f>(_xlfn.XLOOKUP(D487,DIM_PRODUCTS[ProductID],DIM_PRODUCTS[HandlingFee]))*FACT_ORDERS[[#This Row],[Quantity]] + FACT_ORDERS[[#This Row],[DeliveryFee]]</f>
        <v>42.091999999999999</v>
      </c>
      <c r="O487" s="73">
        <f>FACT_ORDERS[[#This Row],[TotalPricePerProduct]]-FACT_ORDERS[[#This Row],[DeliveryCost]]-FACT_ORDERS[[#This Row],[OperationsCost]]</f>
        <v>24.491999999999997</v>
      </c>
      <c r="P487" s="73">
        <v>8</v>
      </c>
    </row>
    <row r="488" spans="1:16" x14ac:dyDescent="0.3">
      <c r="A488" s="5">
        <v>487</v>
      </c>
      <c r="B488" s="19" t="s">
        <v>4495</v>
      </c>
      <c r="C488" s="3" t="s">
        <v>2500</v>
      </c>
      <c r="D488" s="3" t="s">
        <v>3405</v>
      </c>
      <c r="E488" s="5">
        <v>9</v>
      </c>
      <c r="F488" s="3" t="s">
        <v>1153</v>
      </c>
      <c r="G488" s="9">
        <v>45225</v>
      </c>
      <c r="H488" s="3" t="s">
        <v>2202</v>
      </c>
      <c r="I488" s="9">
        <v>45225</v>
      </c>
      <c r="J488" s="3">
        <f>_xlfn.XLOOKUP(B488,ORDERS[OrderID],ORDERS[Rating],"Null")</f>
        <v>5</v>
      </c>
      <c r="K488" s="3">
        <f>IF(FACT_ORDERS[[#This Row],[DeliveryDate]]-FACT_ORDERS[[#This Row],[OrderDate]]&lt;=1,1,0)</f>
        <v>1</v>
      </c>
      <c r="L488" s="73">
        <v>6.4285714285714279</v>
      </c>
      <c r="M4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4.2857142857142856</v>
      </c>
      <c r="N488" s="73">
        <f>(_xlfn.XLOOKUP(D488,DIM_PRODUCTS[ProductID],DIM_PRODUCTS[HandlingFee]))*FACT_ORDERS[[#This Row],[Quantity]] + FACT_ORDERS[[#This Row],[DeliveryFee]]</f>
        <v>40.282071428571435</v>
      </c>
      <c r="O488" s="73">
        <f>FACT_ORDERS[[#This Row],[TotalPricePerProduct]]-FACT_ORDERS[[#This Row],[DeliveryCost]]-FACT_ORDERS[[#This Row],[OperationsCost]]</f>
        <v>19.99635714285715</v>
      </c>
      <c r="P488" s="73">
        <v>16</v>
      </c>
    </row>
    <row r="489" spans="1:16" x14ac:dyDescent="0.3">
      <c r="A489" s="5">
        <v>488</v>
      </c>
      <c r="B489" s="19" t="s">
        <v>4496</v>
      </c>
      <c r="C489" s="3" t="s">
        <v>2500</v>
      </c>
      <c r="D489" s="3" t="s">
        <v>3405</v>
      </c>
      <c r="E489" s="5">
        <v>12</v>
      </c>
      <c r="F489" s="3" t="s">
        <v>1211</v>
      </c>
      <c r="G489" s="9">
        <v>45238</v>
      </c>
      <c r="H489" s="3" t="s">
        <v>2202</v>
      </c>
      <c r="I489" s="9">
        <v>45238</v>
      </c>
      <c r="J489" s="3">
        <f>_xlfn.XLOOKUP(B489,ORDERS[OrderID],ORDERS[Rating],"Null")</f>
        <v>1</v>
      </c>
      <c r="K489" s="3">
        <f>IF(FACT_ORDERS[[#This Row],[DeliveryDate]]-FACT_ORDERS[[#This Row],[OrderDate]]&lt;=1,1,0)</f>
        <v>1</v>
      </c>
      <c r="L489" s="73">
        <v>7.8260869565217392</v>
      </c>
      <c r="M4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5.2173913043478262</v>
      </c>
      <c r="N489" s="73">
        <f>(_xlfn.XLOOKUP(D489,DIM_PRODUCTS[ProductID],DIM_PRODUCTS[HandlingFee]))*FACT_ORDERS[[#This Row],[Quantity]] + FACT_ORDERS[[#This Row],[DeliveryFee]]</f>
        <v>52.964086956521747</v>
      </c>
      <c r="O489" s="73">
        <f>FACT_ORDERS[[#This Row],[TotalPricePerProduct]]-FACT_ORDERS[[#This Row],[DeliveryCost]]-FACT_ORDERS[[#This Row],[OperationsCost]]</f>
        <v>43.746695652173919</v>
      </c>
      <c r="P489" s="73">
        <v>4</v>
      </c>
    </row>
    <row r="490" spans="1:16" x14ac:dyDescent="0.3">
      <c r="A490" s="5">
        <v>489</v>
      </c>
      <c r="B490" s="19" t="s">
        <v>4497</v>
      </c>
      <c r="C490" s="3" t="s">
        <v>2500</v>
      </c>
      <c r="D490" s="3" t="s">
        <v>3405</v>
      </c>
      <c r="E490" s="5">
        <v>9</v>
      </c>
      <c r="F490" s="3" t="s">
        <v>1383</v>
      </c>
      <c r="G490" s="9">
        <v>45295</v>
      </c>
      <c r="H490" s="3" t="s">
        <v>2202</v>
      </c>
      <c r="I490" s="9">
        <v>45296</v>
      </c>
      <c r="J490" s="3">
        <f>_xlfn.XLOOKUP(B490,ORDERS[OrderID],ORDERS[Rating],"Null")</f>
        <v>5</v>
      </c>
      <c r="K490" s="3">
        <f>IF(FACT_ORDERS[[#This Row],[DeliveryDate]]-FACT_ORDERS[[#This Row],[OrderDate]]&lt;=1,1,0)</f>
        <v>1</v>
      </c>
      <c r="L490" s="73">
        <v>9.6428571428571441</v>
      </c>
      <c r="M4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6.4285714285714288</v>
      </c>
      <c r="N490" s="73">
        <f>(_xlfn.XLOOKUP(D490,DIM_PRODUCTS[ProductID],DIM_PRODUCTS[HandlingFee]))*FACT_ORDERS[[#This Row],[Quantity]] + FACT_ORDERS[[#This Row],[DeliveryFee]]</f>
        <v>43.49635714285715</v>
      </c>
      <c r="O490" s="73">
        <f>FACT_ORDERS[[#This Row],[TotalPricePerProduct]]-FACT_ORDERS[[#This Row],[DeliveryCost]]-FACT_ORDERS[[#This Row],[OperationsCost]]</f>
        <v>20.067785714285719</v>
      </c>
      <c r="P490" s="73">
        <v>17</v>
      </c>
    </row>
    <row r="491" spans="1:16" x14ac:dyDescent="0.3">
      <c r="A491" s="5">
        <v>490</v>
      </c>
      <c r="B491" s="19" t="s">
        <v>4498</v>
      </c>
      <c r="C491" s="3" t="s">
        <v>2500</v>
      </c>
      <c r="D491" s="3" t="s">
        <v>3405</v>
      </c>
      <c r="E491" s="5">
        <v>3</v>
      </c>
      <c r="F491" s="3" t="s">
        <v>1537</v>
      </c>
      <c r="G491" s="9">
        <v>45387</v>
      </c>
      <c r="H491" s="3" t="s">
        <v>2202</v>
      </c>
      <c r="I491" s="9">
        <v>45390</v>
      </c>
      <c r="J491" s="3">
        <f>_xlfn.XLOOKUP(B491,ORDERS[OrderID],ORDERS[Rating],"Null")</f>
        <v>2</v>
      </c>
      <c r="K491" s="3">
        <f>IF(FACT_ORDERS[[#This Row],[DeliveryDate]]-FACT_ORDERS[[#This Row],[OrderDate]]&lt;=1,1,0)</f>
        <v>0</v>
      </c>
      <c r="L491" s="73">
        <v>3</v>
      </c>
      <c r="M4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</v>
      </c>
      <c r="N491" s="73">
        <f>(_xlfn.XLOOKUP(D491,DIM_PRODUCTS[ProductID],DIM_PRODUCTS[HandlingFee]))*FACT_ORDERS[[#This Row],[Quantity]] + FACT_ORDERS[[#This Row],[DeliveryFee]]</f>
        <v>14.284500000000001</v>
      </c>
      <c r="O491" s="73">
        <f>FACT_ORDERS[[#This Row],[TotalPricePerProduct]]-FACT_ORDERS[[#This Row],[DeliveryCost]]-FACT_ORDERS[[#This Row],[OperationsCost]]</f>
        <v>-0.71549999999999869</v>
      </c>
      <c r="P491" s="73">
        <v>13</v>
      </c>
    </row>
    <row r="492" spans="1:16" x14ac:dyDescent="0.3">
      <c r="A492" s="5">
        <v>491</v>
      </c>
      <c r="B492" s="19" t="s">
        <v>4499</v>
      </c>
      <c r="C492" s="3" t="s">
        <v>2500</v>
      </c>
      <c r="D492" s="3" t="s">
        <v>3405</v>
      </c>
      <c r="E492" s="5">
        <v>11</v>
      </c>
      <c r="F492" s="3" t="s">
        <v>1379</v>
      </c>
      <c r="G492" s="9">
        <v>45318</v>
      </c>
      <c r="H492" s="3" t="s">
        <v>2202</v>
      </c>
      <c r="I492" s="9">
        <v>45321</v>
      </c>
      <c r="J492" s="3">
        <f>_xlfn.XLOOKUP(B492,ORDERS[OrderID],ORDERS[Rating],"Null")</f>
        <v>3</v>
      </c>
      <c r="K492" s="3">
        <f>IF(FACT_ORDERS[[#This Row],[DeliveryDate]]-FACT_ORDERS[[#This Row],[OrderDate]]&lt;=1,1,0)</f>
        <v>0</v>
      </c>
      <c r="L492" s="73">
        <v>7.5</v>
      </c>
      <c r="M4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492" s="73">
        <f>(_xlfn.XLOOKUP(D492,DIM_PRODUCTS[ProductID],DIM_PRODUCTS[HandlingFee]))*FACT_ORDERS[[#This Row],[Quantity]] + FACT_ORDERS[[#This Row],[DeliveryFee]]</f>
        <v>48.8765</v>
      </c>
      <c r="O492" s="73">
        <f>FACT_ORDERS[[#This Row],[TotalPricePerProduct]]-FACT_ORDERS[[#This Row],[DeliveryCost]]-FACT_ORDERS[[#This Row],[OperationsCost]]</f>
        <v>27.8765</v>
      </c>
      <c r="P492" s="73">
        <v>16</v>
      </c>
    </row>
    <row r="493" spans="1:16" x14ac:dyDescent="0.3">
      <c r="A493" s="5">
        <v>492</v>
      </c>
      <c r="B493" s="19" t="s">
        <v>4500</v>
      </c>
      <c r="C493" s="3" t="s">
        <v>2500</v>
      </c>
      <c r="D493" s="3" t="s">
        <v>3405</v>
      </c>
      <c r="E493" s="5">
        <v>6</v>
      </c>
      <c r="F493" s="3" t="s">
        <v>1475</v>
      </c>
      <c r="G493" s="9">
        <v>45134</v>
      </c>
      <c r="H493" s="3" t="s">
        <v>2202</v>
      </c>
      <c r="I493" s="9">
        <v>45134</v>
      </c>
      <c r="J493" s="3">
        <f>_xlfn.XLOOKUP(B493,ORDERS[OrderID],ORDERS[Rating],"Null")</f>
        <v>3</v>
      </c>
      <c r="K493" s="3">
        <f>IF(FACT_ORDERS[[#This Row],[DeliveryDate]]-FACT_ORDERS[[#This Row],[OrderDate]]&lt;=1,1,0)</f>
        <v>1</v>
      </c>
      <c r="L493" s="73">
        <v>5.2941176470588243</v>
      </c>
      <c r="M4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3.5294117647058827</v>
      </c>
      <c r="N493" s="73">
        <f>(_xlfn.XLOOKUP(D493,DIM_PRODUCTS[ProductID],DIM_PRODUCTS[HandlingFee]))*FACT_ORDERS[[#This Row],[Quantity]] + FACT_ORDERS[[#This Row],[DeliveryFee]]</f>
        <v>27.863117647058829</v>
      </c>
      <c r="O493" s="73">
        <f>FACT_ORDERS[[#This Row],[TotalPricePerProduct]]-FACT_ORDERS[[#This Row],[DeliveryCost]]-FACT_ORDERS[[#This Row],[OperationsCost]]</f>
        <v>7.3337058823529446</v>
      </c>
      <c r="P493" s="73">
        <v>17</v>
      </c>
    </row>
    <row r="494" spans="1:16" x14ac:dyDescent="0.3">
      <c r="A494" s="5">
        <v>493</v>
      </c>
      <c r="B494" s="19" t="s">
        <v>4501</v>
      </c>
      <c r="C494" s="3" t="s">
        <v>2500</v>
      </c>
      <c r="D494" s="3" t="s">
        <v>3405</v>
      </c>
      <c r="E494" s="5">
        <v>12</v>
      </c>
      <c r="F494" s="3" t="s">
        <v>1438</v>
      </c>
      <c r="G494" s="9">
        <v>45450</v>
      </c>
      <c r="H494" s="3" t="s">
        <v>2202</v>
      </c>
      <c r="I494" s="9">
        <v>45453</v>
      </c>
      <c r="J494" s="3">
        <f>_xlfn.XLOOKUP(B494,ORDERS[OrderID],ORDERS[Rating],"Null")</f>
        <v>5</v>
      </c>
      <c r="K494" s="3">
        <f>IF(FACT_ORDERS[[#This Row],[DeliveryDate]]-FACT_ORDERS[[#This Row],[OrderDate]]&lt;=1,1,0)</f>
        <v>0</v>
      </c>
      <c r="L494" s="73">
        <v>12.857142857142856</v>
      </c>
      <c r="M4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8.5714285714285712</v>
      </c>
      <c r="N494" s="73">
        <f>(_xlfn.XLOOKUP(D494,DIM_PRODUCTS[ProductID],DIM_PRODUCTS[HandlingFee]))*FACT_ORDERS[[#This Row],[Quantity]] + FACT_ORDERS[[#This Row],[DeliveryFee]]</f>
        <v>57.995142857142859</v>
      </c>
      <c r="O494" s="73">
        <f>FACT_ORDERS[[#This Row],[TotalPricePerProduct]]-FACT_ORDERS[[#This Row],[DeliveryCost]]-FACT_ORDERS[[#This Row],[OperationsCost]]</f>
        <v>37.42371428571429</v>
      </c>
      <c r="P494" s="73">
        <v>12</v>
      </c>
    </row>
    <row r="495" spans="1:16" x14ac:dyDescent="0.3">
      <c r="A495" s="5">
        <v>494</v>
      </c>
      <c r="B495" s="19" t="s">
        <v>4502</v>
      </c>
      <c r="C495" s="3" t="s">
        <v>2500</v>
      </c>
      <c r="D495" s="3" t="s">
        <v>3405</v>
      </c>
      <c r="E495" s="5">
        <v>3</v>
      </c>
      <c r="F495" s="3" t="s">
        <v>1501</v>
      </c>
      <c r="G495" s="9">
        <v>45269</v>
      </c>
      <c r="H495" s="3" t="s">
        <v>2202</v>
      </c>
      <c r="I495" s="9">
        <v>45269</v>
      </c>
      <c r="J495" s="3">
        <f>_xlfn.XLOOKUP(B495,ORDERS[OrderID],ORDERS[Rating],"Null")</f>
        <v>4</v>
      </c>
      <c r="K495" s="3">
        <f>IF(FACT_ORDERS[[#This Row],[DeliveryDate]]-FACT_ORDERS[[#This Row],[OrderDate]]&lt;=1,1,0)</f>
        <v>1</v>
      </c>
      <c r="L495" s="73">
        <v>6.4285714285714279</v>
      </c>
      <c r="M4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5.1428571428571423</v>
      </c>
      <c r="N495" s="73">
        <f>(_xlfn.XLOOKUP(D495,DIM_PRODUCTS[ProductID],DIM_PRODUCTS[HandlingFee]))*FACT_ORDERS[[#This Row],[Quantity]] + FACT_ORDERS[[#This Row],[DeliveryFee]]</f>
        <v>17.713071428571428</v>
      </c>
      <c r="O495" s="73">
        <f>FACT_ORDERS[[#This Row],[TotalPricePerProduct]]-FACT_ORDERS[[#This Row],[DeliveryCost]]-FACT_ORDERS[[#This Row],[OperationsCost]]</f>
        <v>2.570214285714286</v>
      </c>
      <c r="P495" s="73">
        <v>10</v>
      </c>
    </row>
    <row r="496" spans="1:16" x14ac:dyDescent="0.3">
      <c r="A496" s="5">
        <v>495</v>
      </c>
      <c r="B496" s="19" t="s">
        <v>4503</v>
      </c>
      <c r="C496" s="3" t="s">
        <v>2500</v>
      </c>
      <c r="D496" s="3" t="s">
        <v>3405</v>
      </c>
      <c r="E496" s="5">
        <v>6</v>
      </c>
      <c r="F496" s="3" t="s">
        <v>1508</v>
      </c>
      <c r="G496" s="9">
        <v>45404</v>
      </c>
      <c r="H496" s="3" t="s">
        <v>2202</v>
      </c>
      <c r="I496" s="9">
        <v>45407</v>
      </c>
      <c r="J496" s="3">
        <f>_xlfn.XLOOKUP(B496,ORDERS[OrderID],ORDERS[Rating],"Null")</f>
        <v>2</v>
      </c>
      <c r="K496" s="3">
        <f>IF(FACT_ORDERS[[#This Row],[DeliveryDate]]-FACT_ORDERS[[#This Row],[OrderDate]]&lt;=1,1,0)</f>
        <v>0</v>
      </c>
      <c r="L496" s="73">
        <v>7.5</v>
      </c>
      <c r="M4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496" s="73">
        <f>(_xlfn.XLOOKUP(D496,DIM_PRODUCTS[ProductID],DIM_PRODUCTS[HandlingFee]))*FACT_ORDERS[[#This Row],[Quantity]] + FACT_ORDERS[[#This Row],[DeliveryFee]]</f>
        <v>30.069000000000003</v>
      </c>
      <c r="O496" s="73">
        <f>FACT_ORDERS[[#This Row],[TotalPricePerProduct]]-FACT_ORDERS[[#This Row],[DeliveryCost]]-FACT_ORDERS[[#This Row],[OperationsCost]]</f>
        <v>10.069000000000003</v>
      </c>
      <c r="P496" s="73">
        <v>15</v>
      </c>
    </row>
    <row r="497" spans="1:16" x14ac:dyDescent="0.3">
      <c r="A497" s="5">
        <v>496</v>
      </c>
      <c r="B497" s="19" t="s">
        <v>4504</v>
      </c>
      <c r="C497" s="3" t="s">
        <v>2500</v>
      </c>
      <c r="D497" s="3" t="s">
        <v>3405</v>
      </c>
      <c r="E497" s="5">
        <v>1</v>
      </c>
      <c r="F497" s="3" t="s">
        <v>1422</v>
      </c>
      <c r="G497" s="9">
        <v>45161</v>
      </c>
      <c r="H497" s="3" t="s">
        <v>2202</v>
      </c>
      <c r="I497" s="9">
        <v>45161</v>
      </c>
      <c r="J497" s="3">
        <f>_xlfn.XLOOKUP(B497,ORDERS[OrderID],ORDERS[Rating],"Null")</f>
        <v>4</v>
      </c>
      <c r="K497" s="3">
        <f>IF(FACT_ORDERS[[#This Row],[DeliveryDate]]-FACT_ORDERS[[#This Row],[OrderDate]]&lt;=1,1,0)</f>
        <v>1</v>
      </c>
      <c r="L497" s="73">
        <v>7.5</v>
      </c>
      <c r="M4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7.5</v>
      </c>
      <c r="N497" s="73">
        <f>(_xlfn.XLOOKUP(D497,DIM_PRODUCTS[ProductID],DIM_PRODUCTS[HandlingFee]))*FACT_ORDERS[[#This Row],[Quantity]] + FACT_ORDERS[[#This Row],[DeliveryFee]]</f>
        <v>11.2615</v>
      </c>
      <c r="O497" s="73">
        <f>FACT_ORDERS[[#This Row],[TotalPricePerProduct]]-FACT_ORDERS[[#This Row],[DeliveryCost]]-FACT_ORDERS[[#This Row],[OperationsCost]]</f>
        <v>-13.2385</v>
      </c>
      <c r="P497" s="73">
        <v>17</v>
      </c>
    </row>
    <row r="498" spans="1:16" x14ac:dyDescent="0.3">
      <c r="A498" s="5">
        <v>497</v>
      </c>
      <c r="B498" s="19" t="s">
        <v>4505</v>
      </c>
      <c r="C498" s="3" t="s">
        <v>2500</v>
      </c>
      <c r="D498" s="3" t="s">
        <v>3405</v>
      </c>
      <c r="E498" s="5">
        <v>2</v>
      </c>
      <c r="F498" s="3" t="s">
        <v>1286</v>
      </c>
      <c r="G498" s="9">
        <v>45215</v>
      </c>
      <c r="H498" s="3" t="s">
        <v>2202</v>
      </c>
      <c r="I498" s="9">
        <v>45215</v>
      </c>
      <c r="J498" s="3">
        <f>_xlfn.XLOOKUP(B498,ORDERS[OrderID],ORDERS[Rating],"Null")</f>
        <v>2</v>
      </c>
      <c r="K498" s="3">
        <f>IF(FACT_ORDERS[[#This Row],[DeliveryDate]]-FACT_ORDERS[[#This Row],[OrderDate]]&lt;=1,1,0)</f>
        <v>1</v>
      </c>
      <c r="L498" s="73">
        <v>2.3076923076923079</v>
      </c>
      <c r="M4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1.5384615384615385</v>
      </c>
      <c r="N498" s="73">
        <f>(_xlfn.XLOOKUP(D498,DIM_PRODUCTS[ProductID],DIM_PRODUCTS[HandlingFee]))*FACT_ORDERS[[#This Row],[Quantity]] + FACT_ORDERS[[#This Row],[DeliveryFee]]</f>
        <v>9.8306923076923081</v>
      </c>
      <c r="O498" s="73">
        <f>FACT_ORDERS[[#This Row],[TotalPricePerProduct]]-FACT_ORDERS[[#This Row],[DeliveryCost]]-FACT_ORDERS[[#This Row],[OperationsCost]]</f>
        <v>-3.7077692307692303</v>
      </c>
      <c r="P498" s="73">
        <v>12</v>
      </c>
    </row>
    <row r="499" spans="1:16" x14ac:dyDescent="0.3">
      <c r="A499" s="5">
        <v>498</v>
      </c>
      <c r="B499" s="19" t="s">
        <v>4506</v>
      </c>
      <c r="C499" s="3" t="s">
        <v>2500</v>
      </c>
      <c r="D499" s="3" t="s">
        <v>3405</v>
      </c>
      <c r="E499" s="5">
        <v>12</v>
      </c>
      <c r="F499" s="3" t="s">
        <v>1141</v>
      </c>
      <c r="G499" s="9">
        <v>45133</v>
      </c>
      <c r="H499" s="3" t="s">
        <v>2202</v>
      </c>
      <c r="I499" s="9">
        <v>45134</v>
      </c>
      <c r="J499" s="3">
        <f>_xlfn.XLOOKUP(B499,ORDERS[OrderID],ORDERS[Rating],"Null")</f>
        <v>5</v>
      </c>
      <c r="K499" s="3">
        <f>IF(FACT_ORDERS[[#This Row],[DeliveryDate]]-FACT_ORDERS[[#This Row],[OrderDate]]&lt;=1,1,0)</f>
        <v>1</v>
      </c>
      <c r="L499" s="73">
        <v>8.5714285714285712</v>
      </c>
      <c r="M4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5.7142857142857135</v>
      </c>
      <c r="N499" s="73">
        <f>(_xlfn.XLOOKUP(D499,DIM_PRODUCTS[ProductID],DIM_PRODUCTS[HandlingFee]))*FACT_ORDERS[[#This Row],[Quantity]] + FACT_ORDERS[[#This Row],[DeliveryFee]]</f>
        <v>53.709428571428575</v>
      </c>
      <c r="O499" s="73">
        <f>FACT_ORDERS[[#This Row],[TotalPricePerProduct]]-FACT_ORDERS[[#This Row],[DeliveryCost]]-FACT_ORDERS[[#This Row],[OperationsCost]]</f>
        <v>36.995142857142859</v>
      </c>
      <c r="P499" s="73">
        <v>11</v>
      </c>
    </row>
    <row r="500" spans="1:16" x14ac:dyDescent="0.3">
      <c r="A500" s="5">
        <v>499</v>
      </c>
      <c r="B500" s="19" t="s">
        <v>4507</v>
      </c>
      <c r="C500" s="3" t="s">
        <v>2500</v>
      </c>
      <c r="D500" s="3" t="s">
        <v>3405</v>
      </c>
      <c r="E500" s="5">
        <v>7</v>
      </c>
      <c r="F500" s="3" t="s">
        <v>1380</v>
      </c>
      <c r="G500" s="9">
        <v>45486</v>
      </c>
      <c r="H500" s="3" t="s">
        <v>2202</v>
      </c>
      <c r="I500" s="9">
        <v>45490</v>
      </c>
      <c r="J500" s="3">
        <f>_xlfn.XLOOKUP(B500,ORDERS[OrderID],ORDERS[Rating],"Null")</f>
        <v>2</v>
      </c>
      <c r="K500" s="3">
        <f>IF(FACT_ORDERS[[#This Row],[DeliveryDate]]-FACT_ORDERS[[#This Row],[OrderDate]]&lt;=1,1,0)</f>
        <v>0</v>
      </c>
      <c r="L500" s="73">
        <v>13.125</v>
      </c>
      <c r="M5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10.5</v>
      </c>
      <c r="N500" s="73">
        <f>(_xlfn.XLOOKUP(D500,DIM_PRODUCTS[ProductID],DIM_PRODUCTS[HandlingFee]))*FACT_ORDERS[[#This Row],[Quantity]] + FACT_ORDERS[[#This Row],[DeliveryFee]]</f>
        <v>39.455500000000001</v>
      </c>
      <c r="O500" s="73">
        <f>FACT_ORDERS[[#This Row],[TotalPricePerProduct]]-FACT_ORDERS[[#This Row],[DeliveryCost]]-FACT_ORDERS[[#This Row],[OperationsCost]]</f>
        <v>19.955500000000001</v>
      </c>
      <c r="P500" s="73">
        <v>9</v>
      </c>
    </row>
    <row r="501" spans="1:16" x14ac:dyDescent="0.3">
      <c r="A501" s="5">
        <v>500</v>
      </c>
      <c r="B501" s="19" t="s">
        <v>4508</v>
      </c>
      <c r="C501" s="3" t="s">
        <v>2500</v>
      </c>
      <c r="D501" s="3" t="s">
        <v>3405</v>
      </c>
      <c r="E501" s="5">
        <v>9</v>
      </c>
      <c r="F501" s="3" t="s">
        <v>1378</v>
      </c>
      <c r="G501" s="9">
        <v>45433</v>
      </c>
      <c r="H501" s="3" t="s">
        <v>2202</v>
      </c>
      <c r="I501" s="9">
        <v>45437</v>
      </c>
      <c r="J501" s="3">
        <f>_xlfn.XLOOKUP(B501,ORDERS[OrderID],ORDERS[Rating],"Null")</f>
        <v>4</v>
      </c>
      <c r="K501" s="3">
        <f>IF(FACT_ORDERS[[#This Row],[DeliveryDate]]-FACT_ORDERS[[#This Row],[OrderDate]]&lt;=1,1,0)</f>
        <v>0</v>
      </c>
      <c r="L501" s="73">
        <v>7.5</v>
      </c>
      <c r="M5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501" s="73">
        <f>(_xlfn.XLOOKUP(D501,DIM_PRODUCTS[ProductID],DIM_PRODUCTS[HandlingFee]))*FACT_ORDERS[[#This Row],[Quantity]] + FACT_ORDERS[[#This Row],[DeliveryFee]]</f>
        <v>41.353500000000004</v>
      </c>
      <c r="O501" s="73">
        <f>FACT_ORDERS[[#This Row],[TotalPricePerProduct]]-FACT_ORDERS[[#This Row],[DeliveryCost]]-FACT_ORDERS[[#This Row],[OperationsCost]]</f>
        <v>24.353500000000004</v>
      </c>
      <c r="P501" s="73">
        <v>12</v>
      </c>
    </row>
    <row r="502" spans="1:16" x14ac:dyDescent="0.3">
      <c r="A502" s="5">
        <v>501</v>
      </c>
      <c r="B502" s="19" t="s">
        <v>4509</v>
      </c>
      <c r="C502" s="3" t="s">
        <v>2500</v>
      </c>
      <c r="D502" s="3" t="s">
        <v>3405</v>
      </c>
      <c r="E502" s="5">
        <v>5</v>
      </c>
      <c r="F502" s="3" t="s">
        <v>1458</v>
      </c>
      <c r="G502" s="9">
        <v>45432</v>
      </c>
      <c r="H502" s="3" t="s">
        <v>2202</v>
      </c>
      <c r="I502" s="9">
        <v>45432</v>
      </c>
      <c r="J502" s="3">
        <f>_xlfn.XLOOKUP(B502,ORDERS[OrderID],ORDERS[Rating],"Null")</f>
        <v>4</v>
      </c>
      <c r="K502" s="3">
        <f>IF(FACT_ORDERS[[#This Row],[DeliveryDate]]-FACT_ORDERS[[#This Row],[OrderDate]]&lt;=1,1,0)</f>
        <v>1</v>
      </c>
      <c r="L502" s="73">
        <v>5.3571428571428577</v>
      </c>
      <c r="M5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3.5714285714285716</v>
      </c>
      <c r="N502" s="73">
        <f>(_xlfn.XLOOKUP(D502,DIM_PRODUCTS[ProductID],DIM_PRODUCTS[HandlingFee]))*FACT_ORDERS[[#This Row],[Quantity]] + FACT_ORDERS[[#This Row],[DeliveryFee]]</f>
        <v>24.164642857142859</v>
      </c>
      <c r="O502" s="73">
        <f>FACT_ORDERS[[#This Row],[TotalPricePerProduct]]-FACT_ORDERS[[#This Row],[DeliveryCost]]-FACT_ORDERS[[#This Row],[OperationsCost]]</f>
        <v>9.5932142857142857</v>
      </c>
      <c r="P502" s="73">
        <v>11</v>
      </c>
    </row>
    <row r="503" spans="1:16" x14ac:dyDescent="0.3">
      <c r="A503" s="5">
        <v>502</v>
      </c>
      <c r="B503" s="19" t="s">
        <v>4510</v>
      </c>
      <c r="C503" s="3" t="s">
        <v>2500</v>
      </c>
      <c r="D503" s="3" t="s">
        <v>3405</v>
      </c>
      <c r="E503" s="5">
        <v>10</v>
      </c>
      <c r="F503" s="3" t="s">
        <v>1600</v>
      </c>
      <c r="G503" s="9">
        <v>45134</v>
      </c>
      <c r="H503" s="3" t="s">
        <v>2202</v>
      </c>
      <c r="I503" s="9">
        <v>45135</v>
      </c>
      <c r="J503" s="3">
        <f>_xlfn.XLOOKUP(B503,ORDERS[OrderID],ORDERS[Rating],"Null")</f>
        <v>5</v>
      </c>
      <c r="K503" s="3">
        <f>IF(FACT_ORDERS[[#This Row],[DeliveryDate]]-FACT_ORDERS[[#This Row],[OrderDate]]&lt;=1,1,0)</f>
        <v>1</v>
      </c>
      <c r="L503" s="73">
        <v>7.5</v>
      </c>
      <c r="M5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503" s="73">
        <f>(_xlfn.XLOOKUP(D503,DIM_PRODUCTS[ProductID],DIM_PRODUCTS[HandlingFee]))*FACT_ORDERS[[#This Row],[Quantity]] + FACT_ORDERS[[#This Row],[DeliveryFee]]</f>
        <v>45.115000000000002</v>
      </c>
      <c r="O503" s="73">
        <f>FACT_ORDERS[[#This Row],[TotalPricePerProduct]]-FACT_ORDERS[[#This Row],[DeliveryCost]]-FACT_ORDERS[[#This Row],[OperationsCost]]</f>
        <v>24.115000000000002</v>
      </c>
      <c r="P503" s="73">
        <v>16</v>
      </c>
    </row>
    <row r="504" spans="1:16" x14ac:dyDescent="0.3">
      <c r="A504" s="5">
        <v>503</v>
      </c>
      <c r="B504" s="19" t="s">
        <v>4511</v>
      </c>
      <c r="C504" s="3" t="s">
        <v>2500</v>
      </c>
      <c r="D504" s="3" t="s">
        <v>3405</v>
      </c>
      <c r="E504" s="5">
        <v>10</v>
      </c>
      <c r="F504" s="3" t="s">
        <v>1211</v>
      </c>
      <c r="G504" s="9">
        <v>45480</v>
      </c>
      <c r="H504" s="3" t="s">
        <v>2202</v>
      </c>
      <c r="I504" s="9">
        <v>45483</v>
      </c>
      <c r="J504" s="3">
        <f>_xlfn.XLOOKUP(B504,ORDERS[OrderID],ORDERS[Rating],"Null")</f>
        <v>4</v>
      </c>
      <c r="K504" s="3">
        <f>IF(FACT_ORDERS[[#This Row],[DeliveryDate]]-FACT_ORDERS[[#This Row],[OrderDate]]&lt;=1,1,0)</f>
        <v>0</v>
      </c>
      <c r="L504" s="73">
        <v>6.8181818181818183</v>
      </c>
      <c r="M5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4.545454545454545</v>
      </c>
      <c r="N504" s="73">
        <f>(_xlfn.XLOOKUP(D504,DIM_PRODUCTS[ProductID],DIM_PRODUCTS[HandlingFee]))*FACT_ORDERS[[#This Row],[Quantity]] + FACT_ORDERS[[#This Row],[DeliveryFee]]</f>
        <v>44.433181818181822</v>
      </c>
      <c r="O504" s="73">
        <f>FACT_ORDERS[[#This Row],[TotalPricePerProduct]]-FACT_ORDERS[[#This Row],[DeliveryCost]]-FACT_ORDERS[[#This Row],[OperationsCost]]</f>
        <v>25.887727272727275</v>
      </c>
      <c r="P504" s="73">
        <v>14</v>
      </c>
    </row>
    <row r="505" spans="1:16" x14ac:dyDescent="0.3">
      <c r="A505" s="5">
        <v>504</v>
      </c>
      <c r="B505" s="19" t="s">
        <v>4512</v>
      </c>
      <c r="C505" s="3" t="s">
        <v>2500</v>
      </c>
      <c r="D505" s="3" t="s">
        <v>3405</v>
      </c>
      <c r="E505" s="5">
        <v>8</v>
      </c>
      <c r="F505" s="3" t="s">
        <v>1182</v>
      </c>
      <c r="G505" s="9">
        <v>45204</v>
      </c>
      <c r="H505" s="3" t="s">
        <v>2202</v>
      </c>
      <c r="I505" s="9">
        <v>45205</v>
      </c>
      <c r="J505" s="3">
        <f>_xlfn.XLOOKUP(B505,ORDERS[OrderID],ORDERS[Rating],"Null")</f>
        <v>5</v>
      </c>
      <c r="K505" s="3">
        <f>IF(FACT_ORDERS[[#This Row],[DeliveryDate]]-FACT_ORDERS[[#This Row],[OrderDate]]&lt;=1,1,0)</f>
        <v>1</v>
      </c>
      <c r="L505" s="73">
        <v>6</v>
      </c>
      <c r="M5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</v>
      </c>
      <c r="N505" s="73">
        <f>(_xlfn.XLOOKUP(D505,DIM_PRODUCTS[ProductID],DIM_PRODUCTS[HandlingFee]))*FACT_ORDERS[[#This Row],[Quantity]] + FACT_ORDERS[[#This Row],[DeliveryFee]]</f>
        <v>36.091999999999999</v>
      </c>
      <c r="O505" s="73">
        <f>FACT_ORDERS[[#This Row],[TotalPricePerProduct]]-FACT_ORDERS[[#This Row],[DeliveryCost]]-FACT_ORDERS[[#This Row],[OperationsCost]]</f>
        <v>20.091999999999999</v>
      </c>
      <c r="P505" s="73">
        <v>12</v>
      </c>
    </row>
    <row r="506" spans="1:16" x14ac:dyDescent="0.3">
      <c r="A506" s="5">
        <v>505</v>
      </c>
      <c r="B506" s="19" t="s">
        <v>4513</v>
      </c>
      <c r="C506" s="3" t="s">
        <v>2500</v>
      </c>
      <c r="D506" s="3" t="s">
        <v>3405</v>
      </c>
      <c r="E506" s="5">
        <v>1</v>
      </c>
      <c r="F506" s="3" t="s">
        <v>1275</v>
      </c>
      <c r="G506" s="9">
        <v>45451</v>
      </c>
      <c r="H506" s="3" t="s">
        <v>2202</v>
      </c>
      <c r="I506" s="9">
        <v>45451</v>
      </c>
      <c r="J506" s="3">
        <f>_xlfn.XLOOKUP(B506,ORDERS[OrderID],ORDERS[Rating],"Null")</f>
        <v>2</v>
      </c>
      <c r="K506" s="3">
        <f>IF(FACT_ORDERS[[#This Row],[DeliveryDate]]-FACT_ORDERS[[#This Row],[OrderDate]]&lt;=1,1,0)</f>
        <v>1</v>
      </c>
      <c r="L506" s="73">
        <v>1.875</v>
      </c>
      <c r="M5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1.5</v>
      </c>
      <c r="N506" s="73">
        <f>(_xlfn.XLOOKUP(D506,DIM_PRODUCTS[ProductID],DIM_PRODUCTS[HandlingFee]))*FACT_ORDERS[[#This Row],[Quantity]] + FACT_ORDERS[[#This Row],[DeliveryFee]]</f>
        <v>5.6364999999999998</v>
      </c>
      <c r="O506" s="73">
        <f>FACT_ORDERS[[#This Row],[TotalPricePerProduct]]-FACT_ORDERS[[#This Row],[DeliveryCost]]-FACT_ORDERS[[#This Row],[OperationsCost]]</f>
        <v>-4.8635000000000002</v>
      </c>
      <c r="P506" s="73">
        <v>9</v>
      </c>
    </row>
    <row r="507" spans="1:16" x14ac:dyDescent="0.3">
      <c r="A507" s="5">
        <v>506</v>
      </c>
      <c r="B507" s="19" t="s">
        <v>4514</v>
      </c>
      <c r="C507" s="3" t="s">
        <v>2500</v>
      </c>
      <c r="D507" s="3" t="s">
        <v>3405</v>
      </c>
      <c r="E507" s="5">
        <v>10</v>
      </c>
      <c r="F507" s="3" t="s">
        <v>1348</v>
      </c>
      <c r="G507" s="9">
        <v>45413</v>
      </c>
      <c r="H507" s="3" t="s">
        <v>2202</v>
      </c>
      <c r="I507" s="9">
        <v>45416</v>
      </c>
      <c r="J507" s="3">
        <f>_xlfn.XLOOKUP(B507,ORDERS[OrderID],ORDERS[Rating],"Null")</f>
        <v>3</v>
      </c>
      <c r="K507" s="3">
        <f>IF(FACT_ORDERS[[#This Row],[DeliveryDate]]-FACT_ORDERS[[#This Row],[OrderDate]]&lt;=1,1,0)</f>
        <v>0</v>
      </c>
      <c r="L507" s="73">
        <v>10</v>
      </c>
      <c r="M5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6.6666666666666661</v>
      </c>
      <c r="N507" s="73">
        <f>(_xlfn.XLOOKUP(D507,DIM_PRODUCTS[ProductID],DIM_PRODUCTS[HandlingFee]))*FACT_ORDERS[[#This Row],[Quantity]] + FACT_ORDERS[[#This Row],[DeliveryFee]]</f>
        <v>47.615000000000002</v>
      </c>
      <c r="O507" s="73">
        <f>FACT_ORDERS[[#This Row],[TotalPricePerProduct]]-FACT_ORDERS[[#This Row],[DeliveryCost]]-FACT_ORDERS[[#This Row],[OperationsCost]]</f>
        <v>36.948333333333338</v>
      </c>
      <c r="P507" s="73">
        <v>4</v>
      </c>
    </row>
    <row r="508" spans="1:16" x14ac:dyDescent="0.3">
      <c r="A508" s="5">
        <v>507</v>
      </c>
      <c r="B508" s="19" t="s">
        <v>4515</v>
      </c>
      <c r="C508" s="3" t="s">
        <v>2500</v>
      </c>
      <c r="D508" s="3" t="s">
        <v>3405</v>
      </c>
      <c r="E508" s="5">
        <v>1</v>
      </c>
      <c r="F508" s="3" t="s">
        <v>1413</v>
      </c>
      <c r="G508" s="9">
        <v>45346</v>
      </c>
      <c r="H508" s="3" t="s">
        <v>2202</v>
      </c>
      <c r="I508" s="9">
        <v>45346</v>
      </c>
      <c r="J508" s="3">
        <f>_xlfn.XLOOKUP(B508,ORDERS[OrderID],ORDERS[Rating],"Null")</f>
        <v>2</v>
      </c>
      <c r="K508" s="3">
        <f>IF(FACT_ORDERS[[#This Row],[DeliveryDate]]-FACT_ORDERS[[#This Row],[OrderDate]]&lt;=1,1,0)</f>
        <v>1</v>
      </c>
      <c r="L508" s="73">
        <v>1.153846153846154</v>
      </c>
      <c r="M5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0.76923076923076927</v>
      </c>
      <c r="N508" s="73">
        <f>(_xlfn.XLOOKUP(D508,DIM_PRODUCTS[ProductID],DIM_PRODUCTS[HandlingFee]))*FACT_ORDERS[[#This Row],[Quantity]] + FACT_ORDERS[[#This Row],[DeliveryFee]]</f>
        <v>4.915346153846154</v>
      </c>
      <c r="O508" s="73">
        <f>FACT_ORDERS[[#This Row],[TotalPricePerProduct]]-FACT_ORDERS[[#This Row],[DeliveryCost]]-FACT_ORDERS[[#This Row],[OperationsCost]]</f>
        <v>-9.8538846153846151</v>
      </c>
      <c r="P508" s="73">
        <v>14</v>
      </c>
    </row>
    <row r="509" spans="1:16" x14ac:dyDescent="0.3">
      <c r="A509" s="5">
        <v>508</v>
      </c>
      <c r="B509" s="19" t="s">
        <v>4516</v>
      </c>
      <c r="C509" s="3" t="s">
        <v>2500</v>
      </c>
      <c r="D509" s="3" t="s">
        <v>3405</v>
      </c>
      <c r="E509" s="5">
        <v>5</v>
      </c>
      <c r="F509" s="3" t="s">
        <v>1446</v>
      </c>
      <c r="G509" s="9">
        <v>45149</v>
      </c>
      <c r="H509" s="3" t="s">
        <v>2202</v>
      </c>
      <c r="I509" s="9">
        <v>45150</v>
      </c>
      <c r="J509" s="3">
        <f>_xlfn.XLOOKUP(B509,ORDERS[OrderID],ORDERS[Rating],"Null")</f>
        <v>4</v>
      </c>
      <c r="K509" s="3">
        <f>IF(FACT_ORDERS[[#This Row],[DeliveryDate]]-FACT_ORDERS[[#This Row],[OrderDate]]&lt;=1,1,0)</f>
        <v>1</v>
      </c>
      <c r="L509" s="73">
        <v>4.4117647058823533</v>
      </c>
      <c r="M5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2.9411764705882355</v>
      </c>
      <c r="N509" s="73">
        <f>(_xlfn.XLOOKUP(D509,DIM_PRODUCTS[ProductID],DIM_PRODUCTS[HandlingFee]))*FACT_ORDERS[[#This Row],[Quantity]] + FACT_ORDERS[[#This Row],[DeliveryFee]]</f>
        <v>23.219264705882352</v>
      </c>
      <c r="O509" s="73">
        <f>FACT_ORDERS[[#This Row],[TotalPricePerProduct]]-FACT_ORDERS[[#This Row],[DeliveryCost]]-FACT_ORDERS[[#This Row],[OperationsCost]]</f>
        <v>4.278088235294117</v>
      </c>
      <c r="P509" s="73">
        <v>16</v>
      </c>
    </row>
    <row r="510" spans="1:16" x14ac:dyDescent="0.3">
      <c r="A510" s="5">
        <v>509</v>
      </c>
      <c r="B510" s="19" t="s">
        <v>4517</v>
      </c>
      <c r="C510" s="3" t="s">
        <v>2500</v>
      </c>
      <c r="D510" s="3" t="s">
        <v>3405</v>
      </c>
      <c r="E510" s="5">
        <v>10</v>
      </c>
      <c r="F510" s="3" t="s">
        <v>1467</v>
      </c>
      <c r="G510" s="9">
        <v>45355</v>
      </c>
      <c r="H510" s="3" t="s">
        <v>2202</v>
      </c>
      <c r="I510" s="9">
        <v>45358</v>
      </c>
      <c r="J510" s="3">
        <f>_xlfn.XLOOKUP(B510,ORDERS[OrderID],ORDERS[Rating],"Null")</f>
        <v>4</v>
      </c>
      <c r="K510" s="3">
        <f>IF(FACT_ORDERS[[#This Row],[DeliveryDate]]-FACT_ORDERS[[#This Row],[OrderDate]]&lt;=1,1,0)</f>
        <v>0</v>
      </c>
      <c r="L510" s="73">
        <v>10</v>
      </c>
      <c r="M5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6.6666666666666661</v>
      </c>
      <c r="N510" s="73">
        <f>(_xlfn.XLOOKUP(D510,DIM_PRODUCTS[ProductID],DIM_PRODUCTS[HandlingFee]))*FACT_ORDERS[[#This Row],[Quantity]] + FACT_ORDERS[[#This Row],[DeliveryFee]]</f>
        <v>47.615000000000002</v>
      </c>
      <c r="O510" s="73">
        <f>FACT_ORDERS[[#This Row],[TotalPricePerProduct]]-FACT_ORDERS[[#This Row],[DeliveryCost]]-FACT_ORDERS[[#This Row],[OperationsCost]]</f>
        <v>26.948333333333338</v>
      </c>
      <c r="P510" s="73">
        <v>14</v>
      </c>
    </row>
    <row r="511" spans="1:16" x14ac:dyDescent="0.3">
      <c r="A511" s="5">
        <v>510</v>
      </c>
      <c r="B511" s="19" t="s">
        <v>4518</v>
      </c>
      <c r="C511" s="3" t="s">
        <v>2500</v>
      </c>
      <c r="D511" s="3" t="s">
        <v>3405</v>
      </c>
      <c r="E511" s="5">
        <v>5</v>
      </c>
      <c r="F511" s="3" t="s">
        <v>1420</v>
      </c>
      <c r="G511" s="9">
        <v>45453</v>
      </c>
      <c r="H511" s="3" t="s">
        <v>2202</v>
      </c>
      <c r="I511" s="9">
        <v>45457</v>
      </c>
      <c r="J511" s="3">
        <f>_xlfn.XLOOKUP(B511,ORDERS[OrderID],ORDERS[Rating],"Null")</f>
        <v>5</v>
      </c>
      <c r="K511" s="3">
        <f>IF(FACT_ORDERS[[#This Row],[DeliveryDate]]-FACT_ORDERS[[#This Row],[OrderDate]]&lt;=1,1,0)</f>
        <v>0</v>
      </c>
      <c r="L511" s="73">
        <v>7.5</v>
      </c>
      <c r="M5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511" s="73">
        <f>(_xlfn.XLOOKUP(D511,DIM_PRODUCTS[ProductID],DIM_PRODUCTS[HandlingFee]))*FACT_ORDERS[[#This Row],[Quantity]] + FACT_ORDERS[[#This Row],[DeliveryFee]]</f>
        <v>26.307500000000001</v>
      </c>
      <c r="O511" s="73">
        <f>FACT_ORDERS[[#This Row],[TotalPricePerProduct]]-FACT_ORDERS[[#This Row],[DeliveryCost]]-FACT_ORDERS[[#This Row],[OperationsCost]]</f>
        <v>2.307500000000001</v>
      </c>
      <c r="P511" s="73">
        <v>18</v>
      </c>
    </row>
    <row r="512" spans="1:16" x14ac:dyDescent="0.3">
      <c r="A512" s="5">
        <v>511</v>
      </c>
      <c r="B512" s="19" t="s">
        <v>4519</v>
      </c>
      <c r="C512" s="3" t="s">
        <v>2500</v>
      </c>
      <c r="D512" s="3" t="s">
        <v>3405</v>
      </c>
      <c r="E512" s="5">
        <v>1</v>
      </c>
      <c r="F512" s="3" t="s">
        <v>1557</v>
      </c>
      <c r="G512" s="9">
        <v>45308</v>
      </c>
      <c r="H512" s="3" t="s">
        <v>2202</v>
      </c>
      <c r="I512" s="9">
        <v>45311</v>
      </c>
      <c r="J512" s="3">
        <f>_xlfn.XLOOKUP(B512,ORDERS[OrderID],ORDERS[Rating],"Null")</f>
        <v>1</v>
      </c>
      <c r="K512" s="3">
        <f>IF(FACT_ORDERS[[#This Row],[DeliveryDate]]-FACT_ORDERS[[#This Row],[OrderDate]]&lt;=1,1,0)</f>
        <v>0</v>
      </c>
      <c r="L512" s="73">
        <v>1.25</v>
      </c>
      <c r="M5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0.83333333333333326</v>
      </c>
      <c r="N512" s="73">
        <f>(_xlfn.XLOOKUP(D512,DIM_PRODUCTS[ProductID],DIM_PRODUCTS[HandlingFee]))*FACT_ORDERS[[#This Row],[Quantity]] + FACT_ORDERS[[#This Row],[DeliveryFee]]</f>
        <v>5.0114999999999998</v>
      </c>
      <c r="O512" s="73">
        <f>FACT_ORDERS[[#This Row],[TotalPricePerProduct]]-FACT_ORDERS[[#This Row],[DeliveryCost]]-FACT_ORDERS[[#This Row],[OperationsCost]]</f>
        <v>-8.8218333333333341</v>
      </c>
      <c r="P512" s="73">
        <v>13</v>
      </c>
    </row>
    <row r="513" spans="1:16" x14ac:dyDescent="0.3">
      <c r="A513" s="5">
        <v>512</v>
      </c>
      <c r="B513" s="19" t="s">
        <v>4520</v>
      </c>
      <c r="C513" s="3" t="s">
        <v>2500</v>
      </c>
      <c r="D513" s="3" t="s">
        <v>3405</v>
      </c>
      <c r="E513" s="5">
        <v>9</v>
      </c>
      <c r="F513" s="3" t="s">
        <v>1276</v>
      </c>
      <c r="G513" s="9">
        <v>45282</v>
      </c>
      <c r="H513" s="3" t="s">
        <v>2202</v>
      </c>
      <c r="I513" s="9">
        <v>45286</v>
      </c>
      <c r="J513" s="3">
        <f>_xlfn.XLOOKUP(B513,ORDERS[OrderID],ORDERS[Rating],"Null")</f>
        <v>5</v>
      </c>
      <c r="K513" s="3">
        <f>IF(FACT_ORDERS[[#This Row],[DeliveryDate]]-FACT_ORDERS[[#This Row],[OrderDate]]&lt;=1,1,0)</f>
        <v>0</v>
      </c>
      <c r="L513" s="73">
        <v>9.6428571428571441</v>
      </c>
      <c r="M5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6.4285714285714288</v>
      </c>
      <c r="N513" s="73">
        <f>(_xlfn.XLOOKUP(D513,DIM_PRODUCTS[ProductID],DIM_PRODUCTS[HandlingFee]))*FACT_ORDERS[[#This Row],[Quantity]] + FACT_ORDERS[[#This Row],[DeliveryFee]]</f>
        <v>43.49635714285715</v>
      </c>
      <c r="O513" s="73">
        <f>FACT_ORDERS[[#This Row],[TotalPricePerProduct]]-FACT_ORDERS[[#This Row],[DeliveryCost]]-FACT_ORDERS[[#This Row],[OperationsCost]]</f>
        <v>25.067785714285719</v>
      </c>
      <c r="P513" s="73">
        <v>12</v>
      </c>
    </row>
    <row r="514" spans="1:16" x14ac:dyDescent="0.3">
      <c r="A514" s="5">
        <v>513</v>
      </c>
      <c r="B514" s="19" t="s">
        <v>4521</v>
      </c>
      <c r="C514" s="3" t="s">
        <v>2500</v>
      </c>
      <c r="D514" s="3" t="s">
        <v>3405</v>
      </c>
      <c r="E514" s="5">
        <v>5</v>
      </c>
      <c r="F514" s="3" t="s">
        <v>1316</v>
      </c>
      <c r="G514" s="9">
        <v>45377</v>
      </c>
      <c r="H514" s="3" t="s">
        <v>2202</v>
      </c>
      <c r="I514" s="9">
        <v>45377</v>
      </c>
      <c r="J514" s="3">
        <f>_xlfn.XLOOKUP(B514,ORDERS[OrderID],ORDERS[Rating],"Null")</f>
        <v>4</v>
      </c>
      <c r="K514" s="3">
        <f>IF(FACT_ORDERS[[#This Row],[DeliveryDate]]-FACT_ORDERS[[#This Row],[OrderDate]]&lt;=1,1,0)</f>
        <v>1</v>
      </c>
      <c r="L514" s="73">
        <v>7.5</v>
      </c>
      <c r="M5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514" s="73">
        <f>(_xlfn.XLOOKUP(D514,DIM_PRODUCTS[ProductID],DIM_PRODUCTS[HandlingFee]))*FACT_ORDERS[[#This Row],[Quantity]] + FACT_ORDERS[[#This Row],[DeliveryFee]]</f>
        <v>26.307500000000001</v>
      </c>
      <c r="O514" s="73">
        <f>FACT_ORDERS[[#This Row],[TotalPricePerProduct]]-FACT_ORDERS[[#This Row],[DeliveryCost]]-FACT_ORDERS[[#This Row],[OperationsCost]]</f>
        <v>14.307500000000001</v>
      </c>
      <c r="P514" s="73">
        <v>6</v>
      </c>
    </row>
    <row r="515" spans="1:16" x14ac:dyDescent="0.3">
      <c r="A515" s="5">
        <v>514</v>
      </c>
      <c r="B515" s="19" t="s">
        <v>4522</v>
      </c>
      <c r="C515" s="3" t="s">
        <v>2500</v>
      </c>
      <c r="D515" s="3" t="s">
        <v>3405</v>
      </c>
      <c r="E515" s="5">
        <v>4</v>
      </c>
      <c r="F515" s="3" t="s">
        <v>1177</v>
      </c>
      <c r="G515" s="9">
        <v>45184</v>
      </c>
      <c r="H515" s="3" t="s">
        <v>2202</v>
      </c>
      <c r="I515" s="9">
        <v>45187</v>
      </c>
      <c r="J515" s="3">
        <f>_xlfn.XLOOKUP(B515,ORDERS[OrderID],ORDERS[Rating],"Null")</f>
        <v>4</v>
      </c>
      <c r="K515" s="3">
        <f>IF(FACT_ORDERS[[#This Row],[DeliveryDate]]-FACT_ORDERS[[#This Row],[OrderDate]]&lt;=1,1,0)</f>
        <v>0</v>
      </c>
      <c r="L515" s="73">
        <v>7.5</v>
      </c>
      <c r="M5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515" s="73">
        <f>(_xlfn.XLOOKUP(D515,DIM_PRODUCTS[ProductID],DIM_PRODUCTS[HandlingFee]))*FACT_ORDERS[[#This Row],[Quantity]] + FACT_ORDERS[[#This Row],[DeliveryFee]]</f>
        <v>22.545999999999999</v>
      </c>
      <c r="O515" s="73">
        <f>FACT_ORDERS[[#This Row],[TotalPricePerProduct]]-FACT_ORDERS[[#This Row],[DeliveryCost]]-FACT_ORDERS[[#This Row],[OperationsCost]]</f>
        <v>3.5459999999999994</v>
      </c>
      <c r="P515" s="73">
        <v>13</v>
      </c>
    </row>
    <row r="516" spans="1:16" x14ac:dyDescent="0.3">
      <c r="A516" s="5">
        <v>515</v>
      </c>
      <c r="B516" s="19" t="s">
        <v>4523</v>
      </c>
      <c r="C516" s="3" t="s">
        <v>2500</v>
      </c>
      <c r="D516" s="3" t="s">
        <v>3405</v>
      </c>
      <c r="E516" s="5">
        <v>8</v>
      </c>
      <c r="F516" s="3" t="s">
        <v>1175</v>
      </c>
      <c r="G516" s="9">
        <v>45337</v>
      </c>
      <c r="H516" s="3" t="s">
        <v>2202</v>
      </c>
      <c r="I516" s="9">
        <v>45340</v>
      </c>
      <c r="J516" s="3">
        <f>_xlfn.XLOOKUP(B516,ORDERS[OrderID],ORDERS[Rating],"Null")</f>
        <v>5</v>
      </c>
      <c r="K516" s="3">
        <f>IF(FACT_ORDERS[[#This Row],[DeliveryDate]]-FACT_ORDERS[[#This Row],[OrderDate]]&lt;=1,1,0)</f>
        <v>0</v>
      </c>
      <c r="L516" s="73">
        <v>7.5</v>
      </c>
      <c r="M5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516" s="73">
        <f>(_xlfn.XLOOKUP(D516,DIM_PRODUCTS[ProductID],DIM_PRODUCTS[HandlingFee]))*FACT_ORDERS[[#This Row],[Quantity]] + FACT_ORDERS[[#This Row],[DeliveryFee]]</f>
        <v>37.591999999999999</v>
      </c>
      <c r="O516" s="73">
        <f>FACT_ORDERS[[#This Row],[TotalPricePerProduct]]-FACT_ORDERS[[#This Row],[DeliveryCost]]-FACT_ORDERS[[#This Row],[OperationsCost]]</f>
        <v>21.591999999999999</v>
      </c>
      <c r="P516" s="73">
        <v>11</v>
      </c>
    </row>
    <row r="517" spans="1:16" x14ac:dyDescent="0.3">
      <c r="A517" s="5">
        <v>516</v>
      </c>
      <c r="B517" s="19" t="s">
        <v>4524</v>
      </c>
      <c r="C517" s="3" t="s">
        <v>2500</v>
      </c>
      <c r="D517" s="3" t="s">
        <v>3405</v>
      </c>
      <c r="E517" s="5">
        <v>9</v>
      </c>
      <c r="F517" s="3" t="s">
        <v>1171</v>
      </c>
      <c r="G517" s="9">
        <v>45138</v>
      </c>
      <c r="H517" s="3" t="s">
        <v>2202</v>
      </c>
      <c r="I517" s="9">
        <v>45138</v>
      </c>
      <c r="J517" s="3">
        <f>_xlfn.XLOOKUP(B517,ORDERS[OrderID],ORDERS[Rating],"Null")</f>
        <v>5</v>
      </c>
      <c r="K517" s="3">
        <f>IF(FACT_ORDERS[[#This Row],[DeliveryDate]]-FACT_ORDERS[[#This Row],[OrderDate]]&lt;=1,1,0)</f>
        <v>1</v>
      </c>
      <c r="L517" s="73">
        <v>7.5</v>
      </c>
      <c r="M5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517" s="73">
        <f>(_xlfn.XLOOKUP(D517,DIM_PRODUCTS[ProductID],DIM_PRODUCTS[HandlingFee]))*FACT_ORDERS[[#This Row],[Quantity]] + FACT_ORDERS[[#This Row],[DeliveryFee]]</f>
        <v>41.353500000000004</v>
      </c>
      <c r="O517" s="73">
        <f>FACT_ORDERS[[#This Row],[TotalPricePerProduct]]-FACT_ORDERS[[#This Row],[DeliveryCost]]-FACT_ORDERS[[#This Row],[OperationsCost]]</f>
        <v>18.353500000000004</v>
      </c>
      <c r="P517" s="73">
        <v>18</v>
      </c>
    </row>
    <row r="518" spans="1:16" x14ac:dyDescent="0.3">
      <c r="A518" s="5">
        <v>517</v>
      </c>
      <c r="B518" s="19" t="s">
        <v>4525</v>
      </c>
      <c r="C518" s="3" t="s">
        <v>2500</v>
      </c>
      <c r="D518" s="3" t="s">
        <v>3405</v>
      </c>
      <c r="E518" s="5">
        <v>9</v>
      </c>
      <c r="F518" s="3" t="s">
        <v>1288</v>
      </c>
      <c r="G518" s="9">
        <v>45452</v>
      </c>
      <c r="H518" s="3" t="s">
        <v>2202</v>
      </c>
      <c r="I518" s="9">
        <v>45455</v>
      </c>
      <c r="J518" s="3">
        <f>_xlfn.XLOOKUP(B518,ORDERS[OrderID],ORDERS[Rating],"Null")</f>
        <v>3</v>
      </c>
      <c r="K518" s="3">
        <f>IF(FACT_ORDERS[[#This Row],[DeliveryDate]]-FACT_ORDERS[[#This Row],[OrderDate]]&lt;=1,1,0)</f>
        <v>0</v>
      </c>
      <c r="L518" s="73">
        <v>13.5</v>
      </c>
      <c r="M5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10.8</v>
      </c>
      <c r="N518" s="73">
        <f>(_xlfn.XLOOKUP(D518,DIM_PRODUCTS[ProductID],DIM_PRODUCTS[HandlingFee]))*FACT_ORDERS[[#This Row],[Quantity]] + FACT_ORDERS[[#This Row],[DeliveryFee]]</f>
        <v>47.353500000000004</v>
      </c>
      <c r="O518" s="73">
        <f>FACT_ORDERS[[#This Row],[TotalPricePerProduct]]-FACT_ORDERS[[#This Row],[DeliveryCost]]-FACT_ORDERS[[#This Row],[OperationsCost]]</f>
        <v>18.5535</v>
      </c>
      <c r="P518" s="73">
        <v>18</v>
      </c>
    </row>
    <row r="519" spans="1:16" x14ac:dyDescent="0.3">
      <c r="A519" s="5">
        <v>518</v>
      </c>
      <c r="B519" s="19" t="s">
        <v>4526</v>
      </c>
      <c r="C519" s="3" t="s">
        <v>2500</v>
      </c>
      <c r="D519" s="3" t="s">
        <v>3405</v>
      </c>
      <c r="E519" s="5">
        <v>11</v>
      </c>
      <c r="F519" s="3" t="s">
        <v>1423</v>
      </c>
      <c r="G519" s="9">
        <v>45339</v>
      </c>
      <c r="H519" s="3" t="s">
        <v>2202</v>
      </c>
      <c r="I519" s="9">
        <v>45340</v>
      </c>
      <c r="J519" s="3">
        <f>_xlfn.XLOOKUP(B519,ORDERS[OrderID],ORDERS[Rating],"Null")</f>
        <v>4</v>
      </c>
      <c r="K519" s="3">
        <f>IF(FACT_ORDERS[[#This Row],[DeliveryDate]]-FACT_ORDERS[[#This Row],[OrderDate]]&lt;=1,1,0)</f>
        <v>1</v>
      </c>
      <c r="L519" s="73">
        <v>8.6842105263157894</v>
      </c>
      <c r="M5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5.7894736842105265</v>
      </c>
      <c r="N519" s="73">
        <f>(_xlfn.XLOOKUP(D519,DIM_PRODUCTS[ProductID],DIM_PRODUCTS[HandlingFee]))*FACT_ORDERS[[#This Row],[Quantity]] + FACT_ORDERS[[#This Row],[DeliveryFee]]</f>
        <v>50.060710526315788</v>
      </c>
      <c r="O519" s="73">
        <f>FACT_ORDERS[[#This Row],[TotalPricePerProduct]]-FACT_ORDERS[[#This Row],[DeliveryCost]]-FACT_ORDERS[[#This Row],[OperationsCost]]</f>
        <v>36.27123684210526</v>
      </c>
      <c r="P519" s="73">
        <v>8</v>
      </c>
    </row>
    <row r="520" spans="1:16" x14ac:dyDescent="0.3">
      <c r="A520" s="5">
        <v>519</v>
      </c>
      <c r="B520" s="19" t="s">
        <v>4527</v>
      </c>
      <c r="C520" s="3" t="s">
        <v>2500</v>
      </c>
      <c r="D520" s="3" t="s">
        <v>3405</v>
      </c>
      <c r="E520" s="5">
        <v>5</v>
      </c>
      <c r="F520" s="3" t="s">
        <v>1145</v>
      </c>
      <c r="G520" s="9">
        <v>45407</v>
      </c>
      <c r="H520" s="3" t="s">
        <v>2202</v>
      </c>
      <c r="I520" s="9">
        <v>45408</v>
      </c>
      <c r="J520" s="3">
        <f>_xlfn.XLOOKUP(B520,ORDERS[OrderID],ORDERS[Rating],"Null")</f>
        <v>4</v>
      </c>
      <c r="K520" s="3">
        <f>IF(FACT_ORDERS[[#This Row],[DeliveryDate]]-FACT_ORDERS[[#This Row],[OrderDate]]&lt;=1,1,0)</f>
        <v>1</v>
      </c>
      <c r="L520" s="73">
        <v>5</v>
      </c>
      <c r="M5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3.333333333333333</v>
      </c>
      <c r="N520" s="73">
        <f>(_xlfn.XLOOKUP(D520,DIM_PRODUCTS[ProductID],DIM_PRODUCTS[HandlingFee]))*FACT_ORDERS[[#This Row],[Quantity]] + FACT_ORDERS[[#This Row],[DeliveryFee]]</f>
        <v>23.807500000000001</v>
      </c>
      <c r="O520" s="73">
        <f>FACT_ORDERS[[#This Row],[TotalPricePerProduct]]-FACT_ORDERS[[#This Row],[DeliveryCost]]-FACT_ORDERS[[#This Row],[OperationsCost]]</f>
        <v>1.4741666666666688</v>
      </c>
      <c r="P520" s="73">
        <v>19</v>
      </c>
    </row>
    <row r="521" spans="1:16" x14ac:dyDescent="0.3">
      <c r="A521" s="5">
        <v>520</v>
      </c>
      <c r="B521" s="19" t="s">
        <v>4528</v>
      </c>
      <c r="C521" s="3" t="s">
        <v>2500</v>
      </c>
      <c r="D521" s="3" t="s">
        <v>3405</v>
      </c>
      <c r="E521" s="5">
        <v>12</v>
      </c>
      <c r="F521" s="3" t="s">
        <v>1493</v>
      </c>
      <c r="G521" s="9">
        <v>45372</v>
      </c>
      <c r="H521" s="3" t="s">
        <v>2202</v>
      </c>
      <c r="I521" s="9">
        <v>45376</v>
      </c>
      <c r="J521" s="3">
        <f>_xlfn.XLOOKUP(B521,ORDERS[OrderID],ORDERS[Rating],"Null")</f>
        <v>2</v>
      </c>
      <c r="K521" s="3">
        <f>IF(FACT_ORDERS[[#This Row],[DeliveryDate]]-FACT_ORDERS[[#This Row],[OrderDate]]&lt;=1,1,0)</f>
        <v>0</v>
      </c>
      <c r="L521" s="73">
        <v>11.25</v>
      </c>
      <c r="M5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7.5</v>
      </c>
      <c r="N521" s="73">
        <f>(_xlfn.XLOOKUP(D521,DIM_PRODUCTS[ProductID],DIM_PRODUCTS[HandlingFee]))*FACT_ORDERS[[#This Row],[Quantity]] + FACT_ORDERS[[#This Row],[DeliveryFee]]</f>
        <v>56.388000000000005</v>
      </c>
      <c r="O521" s="73">
        <f>FACT_ORDERS[[#This Row],[TotalPricePerProduct]]-FACT_ORDERS[[#This Row],[DeliveryCost]]-FACT_ORDERS[[#This Row],[OperationsCost]]</f>
        <v>31.888000000000005</v>
      </c>
      <c r="P521" s="73">
        <v>17</v>
      </c>
    </row>
    <row r="522" spans="1:16" x14ac:dyDescent="0.3">
      <c r="A522" s="5">
        <v>521</v>
      </c>
      <c r="B522" s="19" t="s">
        <v>4529</v>
      </c>
      <c r="C522" s="3" t="s">
        <v>2500</v>
      </c>
      <c r="D522" s="3" t="s">
        <v>3405</v>
      </c>
      <c r="E522" s="5">
        <v>1</v>
      </c>
      <c r="F522" s="3" t="s">
        <v>1215</v>
      </c>
      <c r="G522" s="9">
        <v>45266</v>
      </c>
      <c r="H522" s="3" t="s">
        <v>2202</v>
      </c>
      <c r="I522" s="9">
        <v>45266</v>
      </c>
      <c r="J522" s="3">
        <f>_xlfn.XLOOKUP(B522,ORDERS[OrderID],ORDERS[Rating],"Null")</f>
        <v>5</v>
      </c>
      <c r="K522" s="3">
        <f>IF(FACT_ORDERS[[#This Row],[DeliveryDate]]-FACT_ORDERS[[#This Row],[OrderDate]]&lt;=1,1,0)</f>
        <v>1</v>
      </c>
      <c r="L522" s="73">
        <v>3</v>
      </c>
      <c r="M5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2.4000000000000004</v>
      </c>
      <c r="N522" s="73">
        <f>(_xlfn.XLOOKUP(D522,DIM_PRODUCTS[ProductID],DIM_PRODUCTS[HandlingFee]))*FACT_ORDERS[[#This Row],[Quantity]] + FACT_ORDERS[[#This Row],[DeliveryFee]]</f>
        <v>6.7614999999999998</v>
      </c>
      <c r="O522" s="73">
        <f>FACT_ORDERS[[#This Row],[TotalPricePerProduct]]-FACT_ORDERS[[#This Row],[DeliveryCost]]-FACT_ORDERS[[#This Row],[OperationsCost]]</f>
        <v>-12.638500000000001</v>
      </c>
      <c r="P522" s="73">
        <v>17</v>
      </c>
    </row>
    <row r="523" spans="1:16" x14ac:dyDescent="0.3">
      <c r="A523" s="5">
        <v>522</v>
      </c>
      <c r="B523" s="19" t="s">
        <v>4139</v>
      </c>
      <c r="C523" s="3" t="s">
        <v>2537</v>
      </c>
      <c r="D523" s="3" t="s">
        <v>3479</v>
      </c>
      <c r="E523" s="5">
        <v>1</v>
      </c>
      <c r="F523" s="3" t="s">
        <v>1187</v>
      </c>
      <c r="G523" s="9">
        <v>45433</v>
      </c>
      <c r="H523" s="3" t="s">
        <v>2149</v>
      </c>
      <c r="I523" s="9">
        <v>45437</v>
      </c>
      <c r="J523" s="3">
        <f>_xlfn.XLOOKUP(B523,ORDERS[OrderID],ORDERS[Rating],"Null")</f>
        <v>4</v>
      </c>
      <c r="K523" s="3">
        <f>IF(FACT_ORDERS[[#This Row],[DeliveryDate]]-FACT_ORDERS[[#This Row],[OrderDate]]&lt;=1,1,0)</f>
        <v>0</v>
      </c>
      <c r="L523" s="73">
        <v>1.3636363636363638</v>
      </c>
      <c r="M5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0.90909090909090917</v>
      </c>
      <c r="N523" s="73">
        <f>(_xlfn.XLOOKUP(D523,DIM_PRODUCTS[ProductID],DIM_PRODUCTS[HandlingFee]))*FACT_ORDERS[[#This Row],[Quantity]] + FACT_ORDERS[[#This Row],[DeliveryFee]]</f>
        <v>8.9636363636363647</v>
      </c>
      <c r="O523" s="73">
        <f>FACT_ORDERS[[#This Row],[TotalPricePerProduct]]-FACT_ORDERS[[#This Row],[DeliveryCost]]-FACT_ORDERS[[#This Row],[OperationsCost]]</f>
        <v>5.0545454545454547</v>
      </c>
      <c r="P523" s="73">
        <v>3</v>
      </c>
    </row>
    <row r="524" spans="1:16" x14ac:dyDescent="0.3">
      <c r="A524" s="5">
        <v>523</v>
      </c>
      <c r="B524" s="19">
        <v>44744</v>
      </c>
      <c r="C524" s="3" t="s">
        <v>2489</v>
      </c>
      <c r="D524" s="3" t="s">
        <v>3383</v>
      </c>
      <c r="E524" s="5">
        <v>2</v>
      </c>
      <c r="F524" s="3" t="s">
        <v>1194</v>
      </c>
      <c r="G524" s="9">
        <v>45203</v>
      </c>
      <c r="H524" s="3" t="s">
        <v>2229</v>
      </c>
      <c r="I524" s="9">
        <v>45203</v>
      </c>
      <c r="J524" s="3">
        <f>_xlfn.XLOOKUP(B524,ORDERS[OrderID],ORDERS[Rating],"Null")</f>
        <v>5</v>
      </c>
      <c r="K524" s="3">
        <f>IF(FACT_ORDERS[[#This Row],[DeliveryDate]]-FACT_ORDERS[[#This Row],[OrderDate]]&lt;=1,1,0)</f>
        <v>1</v>
      </c>
      <c r="L524" s="73">
        <v>15</v>
      </c>
      <c r="M5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24" s="73">
        <f>(_xlfn.XLOOKUP(D524,DIM_PRODUCTS[ProductID],DIM_PRODUCTS[HandlingFee]))*FACT_ORDERS[[#This Row],[Quantity]] + FACT_ORDERS[[#This Row],[DeliveryFee]]</f>
        <v>36.700000000000003</v>
      </c>
      <c r="O524" s="73">
        <f>FACT_ORDERS[[#This Row],[TotalPricePerProduct]]-FACT_ORDERS[[#This Row],[DeliveryCost]]-FACT_ORDERS[[#This Row],[OperationsCost]]</f>
        <v>11.700000000000003</v>
      </c>
      <c r="P524" s="73">
        <v>10</v>
      </c>
    </row>
    <row r="525" spans="1:16" x14ac:dyDescent="0.3">
      <c r="A525" s="5">
        <v>524</v>
      </c>
      <c r="B525" s="19" t="s">
        <v>4148</v>
      </c>
      <c r="C525" s="3" t="s">
        <v>2731</v>
      </c>
      <c r="D525" s="3" t="s">
        <v>3867</v>
      </c>
      <c r="E525" s="5">
        <v>3</v>
      </c>
      <c r="F525" s="3" t="s">
        <v>1324</v>
      </c>
      <c r="G525" s="9">
        <v>45212</v>
      </c>
      <c r="H525" s="3" t="s">
        <v>2151</v>
      </c>
      <c r="I525" s="9">
        <v>45212</v>
      </c>
      <c r="J525" s="3">
        <f>_xlfn.XLOOKUP(B525,ORDERS[OrderID],ORDERS[Rating],"Null")</f>
        <v>3</v>
      </c>
      <c r="K525" s="3">
        <f>IF(FACT_ORDERS[[#This Row],[DeliveryDate]]-FACT_ORDERS[[#This Row],[OrderDate]]&lt;=1,1,0)</f>
        <v>1</v>
      </c>
      <c r="L525" s="73">
        <v>11.25</v>
      </c>
      <c r="M5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11.25</v>
      </c>
      <c r="N525" s="73">
        <f>(_xlfn.XLOOKUP(D525,DIM_PRODUCTS[ProductID],DIM_PRODUCTS[HandlingFee]))*FACT_ORDERS[[#This Row],[Quantity]] + FACT_ORDERS[[#This Row],[DeliveryFee]]</f>
        <v>53.7</v>
      </c>
      <c r="O525" s="73">
        <f>FACT_ORDERS[[#This Row],[TotalPricePerProduct]]-FACT_ORDERS[[#This Row],[DeliveryCost]]-FACT_ORDERS[[#This Row],[OperationsCost]]</f>
        <v>28.450000000000003</v>
      </c>
      <c r="P525" s="73">
        <v>14</v>
      </c>
    </row>
    <row r="526" spans="1:16" x14ac:dyDescent="0.3">
      <c r="A526" s="5">
        <v>525</v>
      </c>
      <c r="B526" s="19" t="s">
        <v>4264</v>
      </c>
      <c r="C526" s="3" t="s">
        <v>2401</v>
      </c>
      <c r="D526" s="3" t="s">
        <v>3207</v>
      </c>
      <c r="E526" s="5">
        <v>8</v>
      </c>
      <c r="F526" s="3" t="s">
        <v>1300</v>
      </c>
      <c r="G526" s="9">
        <v>45316</v>
      </c>
      <c r="H526" s="3" t="s">
        <v>2218</v>
      </c>
      <c r="I526" s="9">
        <v>45316</v>
      </c>
      <c r="J526" s="3">
        <f>_xlfn.XLOOKUP(B526,ORDERS[OrderID],ORDERS[Rating],"Null")</f>
        <v>4</v>
      </c>
      <c r="K526" s="3">
        <f>IF(FACT_ORDERS[[#This Row],[DeliveryDate]]-FACT_ORDERS[[#This Row],[OrderDate]]&lt;=1,1,0)</f>
        <v>1</v>
      </c>
      <c r="L526" s="73">
        <v>15</v>
      </c>
      <c r="M5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26" s="73">
        <f>(_xlfn.XLOOKUP(D526,DIM_PRODUCTS[ProductID],DIM_PRODUCTS[HandlingFee]))*FACT_ORDERS[[#This Row],[Quantity]] + FACT_ORDERS[[#This Row],[DeliveryFee]]</f>
        <v>31</v>
      </c>
      <c r="O526" s="73">
        <f>FACT_ORDERS[[#This Row],[TotalPricePerProduct]]-FACT_ORDERS[[#This Row],[DeliveryCost]]-FACT_ORDERS[[#This Row],[OperationsCost]]</f>
        <v>13</v>
      </c>
      <c r="P526" s="73">
        <v>6</v>
      </c>
    </row>
    <row r="527" spans="1:16" x14ac:dyDescent="0.3">
      <c r="A527" s="5">
        <v>526</v>
      </c>
      <c r="B527" s="19" t="s">
        <v>4322</v>
      </c>
      <c r="C527" s="3" t="s">
        <v>2413</v>
      </c>
      <c r="D527" s="3" t="s">
        <v>3231</v>
      </c>
      <c r="E527" s="5">
        <v>7</v>
      </c>
      <c r="F527" s="3" t="s">
        <v>1446</v>
      </c>
      <c r="G527" s="9">
        <v>45428</v>
      </c>
      <c r="H527" s="3" t="s">
        <v>2202</v>
      </c>
      <c r="I527" s="9">
        <v>45428</v>
      </c>
      <c r="J527" s="3">
        <f>_xlfn.XLOOKUP(B527,ORDERS[OrderID],ORDERS[Rating],"Null")</f>
        <v>2</v>
      </c>
      <c r="K527" s="3">
        <f>IF(FACT_ORDERS[[#This Row],[DeliveryDate]]-FACT_ORDERS[[#This Row],[OrderDate]]&lt;=1,1,0)</f>
        <v>1</v>
      </c>
      <c r="L527" s="73">
        <v>15</v>
      </c>
      <c r="M5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27" s="73">
        <f>(_xlfn.XLOOKUP(D527,DIM_PRODUCTS[ProductID],DIM_PRODUCTS[HandlingFee]))*FACT_ORDERS[[#This Row],[Quantity]] + FACT_ORDERS[[#This Row],[DeliveryFee]]</f>
        <v>118.95000000000002</v>
      </c>
      <c r="O527" s="73">
        <f>FACT_ORDERS[[#This Row],[TotalPricePerProduct]]-FACT_ORDERS[[#This Row],[DeliveryCost]]-FACT_ORDERS[[#This Row],[OperationsCost]]</f>
        <v>93.950000000000017</v>
      </c>
      <c r="P527" s="73">
        <v>13</v>
      </c>
    </row>
    <row r="528" spans="1:16" x14ac:dyDescent="0.3">
      <c r="A528" s="5">
        <v>527</v>
      </c>
      <c r="B528" s="19">
        <v>46386</v>
      </c>
      <c r="C528" s="3" t="s">
        <v>2490</v>
      </c>
      <c r="D528" s="3" t="s">
        <v>3385</v>
      </c>
      <c r="E528" s="5">
        <v>11</v>
      </c>
      <c r="F528" s="3" t="s">
        <v>1490</v>
      </c>
      <c r="G528" s="9">
        <v>45209</v>
      </c>
      <c r="H528" s="3" t="s">
        <v>2284</v>
      </c>
      <c r="I528" s="9">
        <v>45210</v>
      </c>
      <c r="J528" s="3">
        <f>_xlfn.XLOOKUP(B528,ORDERS[OrderID],ORDERS[Rating],"Null")</f>
        <v>5</v>
      </c>
      <c r="K528" s="3">
        <f>IF(FACT_ORDERS[[#This Row],[DeliveryDate]]-FACT_ORDERS[[#This Row],[OrderDate]]&lt;=1,1,0)</f>
        <v>1</v>
      </c>
      <c r="L528" s="73">
        <v>15</v>
      </c>
      <c r="M5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28" s="73">
        <f>(_xlfn.XLOOKUP(D528,DIM_PRODUCTS[ProductID],DIM_PRODUCTS[HandlingFee]))*FACT_ORDERS[[#This Row],[Quantity]] + FACT_ORDERS[[#This Row],[DeliveryFee]]</f>
        <v>45.722999999999999</v>
      </c>
      <c r="O528" s="73">
        <f>FACT_ORDERS[[#This Row],[TotalPricePerProduct]]-FACT_ORDERS[[#This Row],[DeliveryCost]]-FACT_ORDERS[[#This Row],[OperationsCost]]</f>
        <v>19.722999999999999</v>
      </c>
      <c r="P528" s="73">
        <v>16</v>
      </c>
    </row>
    <row r="529" spans="1:16" x14ac:dyDescent="0.3">
      <c r="A529" s="5">
        <v>528</v>
      </c>
      <c r="B529" s="19">
        <v>33011</v>
      </c>
      <c r="C529" s="3" t="s">
        <v>2496</v>
      </c>
      <c r="D529" s="3" t="s">
        <v>3397</v>
      </c>
      <c r="E529" s="5">
        <v>8</v>
      </c>
      <c r="F529" s="3" t="s">
        <v>1288</v>
      </c>
      <c r="G529" s="9">
        <v>45129</v>
      </c>
      <c r="H529" s="3" t="s">
        <v>2300</v>
      </c>
      <c r="I529" s="9">
        <v>45129</v>
      </c>
      <c r="J529" s="3">
        <f>_xlfn.XLOOKUP(B529,ORDERS[OrderID],ORDERS[Rating],"Null")</f>
        <v>4</v>
      </c>
      <c r="K529" s="3">
        <f>IF(FACT_ORDERS[[#This Row],[DeliveryDate]]-FACT_ORDERS[[#This Row],[OrderDate]]&lt;=1,1,0)</f>
        <v>1</v>
      </c>
      <c r="L529" s="73">
        <v>15</v>
      </c>
      <c r="M5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29" s="73">
        <f>(_xlfn.XLOOKUP(D529,DIM_PRODUCTS[ProductID],DIM_PRODUCTS[HandlingFee]))*FACT_ORDERS[[#This Row],[Quantity]] + FACT_ORDERS[[#This Row],[DeliveryFee]]</f>
        <v>114.14800000000001</v>
      </c>
      <c r="O529" s="73">
        <f>FACT_ORDERS[[#This Row],[TotalPricePerProduct]]-FACT_ORDERS[[#This Row],[DeliveryCost]]-FACT_ORDERS[[#This Row],[OperationsCost]]</f>
        <v>83.14800000000001</v>
      </c>
      <c r="P529" s="73">
        <v>19</v>
      </c>
    </row>
    <row r="530" spans="1:16" x14ac:dyDescent="0.3">
      <c r="A530" s="5">
        <v>529</v>
      </c>
      <c r="B530" s="19" t="s">
        <v>4535</v>
      </c>
      <c r="C530" s="3" t="s">
        <v>2507</v>
      </c>
      <c r="D530" s="3" t="s">
        <v>3419</v>
      </c>
      <c r="E530" s="5">
        <v>6</v>
      </c>
      <c r="F530" s="3" t="s">
        <v>1428</v>
      </c>
      <c r="G530" s="9">
        <v>45262</v>
      </c>
      <c r="H530" s="3" t="s">
        <v>2282</v>
      </c>
      <c r="I530" s="9">
        <v>45263</v>
      </c>
      <c r="J530" s="3">
        <f>_xlfn.XLOOKUP(B530,ORDERS[OrderID],ORDERS[Rating],"Null")</f>
        <v>2</v>
      </c>
      <c r="K530" s="3">
        <f>IF(FACT_ORDERS[[#This Row],[DeliveryDate]]-FACT_ORDERS[[#This Row],[OrderDate]]&lt;=1,1,0)</f>
        <v>1</v>
      </c>
      <c r="L530" s="73">
        <v>15</v>
      </c>
      <c r="M5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30" s="73">
        <f>(_xlfn.XLOOKUP(D530,DIM_PRODUCTS[ProductID],DIM_PRODUCTS[HandlingFee]))*FACT_ORDERS[[#This Row],[Quantity]] + FACT_ORDERS[[#This Row],[DeliveryFee]]</f>
        <v>41.400000000000006</v>
      </c>
      <c r="O530" s="73">
        <f>FACT_ORDERS[[#This Row],[TotalPricePerProduct]]-FACT_ORDERS[[#This Row],[DeliveryCost]]-FACT_ORDERS[[#This Row],[OperationsCost]]</f>
        <v>11.400000000000006</v>
      </c>
      <c r="P530" s="73">
        <v>18</v>
      </c>
    </row>
    <row r="531" spans="1:16" x14ac:dyDescent="0.3">
      <c r="A531" s="5">
        <v>530</v>
      </c>
      <c r="B531" s="19" t="s">
        <v>4164</v>
      </c>
      <c r="C531" s="3" t="s">
        <v>2352</v>
      </c>
      <c r="D531" s="3" t="s">
        <v>3106</v>
      </c>
      <c r="E531" s="5">
        <v>5</v>
      </c>
      <c r="F531" s="3" t="s">
        <v>1160</v>
      </c>
      <c r="G531" s="9">
        <v>45455</v>
      </c>
      <c r="H531" s="3" t="s">
        <v>2282</v>
      </c>
      <c r="I531" s="9">
        <v>45455</v>
      </c>
      <c r="J531" s="3">
        <f>_xlfn.XLOOKUP(B531,ORDERS[OrderID],ORDERS[Rating],"Null")</f>
        <v>4</v>
      </c>
      <c r="K531" s="3">
        <f>IF(FACT_ORDERS[[#This Row],[DeliveryDate]]-FACT_ORDERS[[#This Row],[OrderDate]]&lt;=1,1,0)</f>
        <v>1</v>
      </c>
      <c r="L531" s="73">
        <v>15</v>
      </c>
      <c r="M5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31" s="73">
        <f>(_xlfn.XLOOKUP(D531,DIM_PRODUCTS[ProductID],DIM_PRODUCTS[HandlingFee]))*FACT_ORDERS[[#This Row],[Quantity]] + FACT_ORDERS[[#This Row],[DeliveryFee]]</f>
        <v>30.25</v>
      </c>
      <c r="O531" s="73">
        <f>FACT_ORDERS[[#This Row],[TotalPricePerProduct]]-FACT_ORDERS[[#This Row],[DeliveryCost]]-FACT_ORDERS[[#This Row],[OperationsCost]]</f>
        <v>4.25</v>
      </c>
      <c r="P531" s="73">
        <v>14</v>
      </c>
    </row>
    <row r="532" spans="1:16" x14ac:dyDescent="0.3">
      <c r="A532" s="5">
        <v>531</v>
      </c>
      <c r="B532" s="19" t="s">
        <v>4165</v>
      </c>
      <c r="C532" s="3" t="s">
        <v>2352</v>
      </c>
      <c r="D532" s="3" t="s">
        <v>3106</v>
      </c>
      <c r="E532" s="5">
        <v>12</v>
      </c>
      <c r="F532" s="3" t="s">
        <v>1192</v>
      </c>
      <c r="G532" s="9">
        <v>45175</v>
      </c>
      <c r="H532" s="3" t="s">
        <v>2282</v>
      </c>
      <c r="I532" s="9">
        <v>45175</v>
      </c>
      <c r="J532" s="3">
        <f>_xlfn.XLOOKUP(B532,ORDERS[OrderID],ORDERS[Rating],"Null")</f>
        <v>5</v>
      </c>
      <c r="K532" s="3">
        <f>IF(FACT_ORDERS[[#This Row],[DeliveryDate]]-FACT_ORDERS[[#This Row],[OrderDate]]&lt;=1,1,0)</f>
        <v>1</v>
      </c>
      <c r="L532" s="73">
        <v>15</v>
      </c>
      <c r="M5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32" s="73">
        <f>(_xlfn.XLOOKUP(D532,DIM_PRODUCTS[ProductID],DIM_PRODUCTS[HandlingFee]))*FACT_ORDERS[[#This Row],[Quantity]] + FACT_ORDERS[[#This Row],[DeliveryFee]]</f>
        <v>51.6</v>
      </c>
      <c r="O532" s="73">
        <f>FACT_ORDERS[[#This Row],[TotalPricePerProduct]]-FACT_ORDERS[[#This Row],[DeliveryCost]]-FACT_ORDERS[[#This Row],[OperationsCost]]</f>
        <v>24.6</v>
      </c>
      <c r="P532" s="73">
        <v>17</v>
      </c>
    </row>
    <row r="533" spans="1:16" x14ac:dyDescent="0.3">
      <c r="A533" s="5">
        <v>532</v>
      </c>
      <c r="B533" s="19" t="s">
        <v>4166</v>
      </c>
      <c r="C533" s="3" t="s">
        <v>2352</v>
      </c>
      <c r="D533" s="3" t="s">
        <v>3106</v>
      </c>
      <c r="E533" s="5">
        <v>4</v>
      </c>
      <c r="F533" s="3" t="s">
        <v>1442</v>
      </c>
      <c r="G533" s="9">
        <v>45489</v>
      </c>
      <c r="H533" s="3" t="s">
        <v>2282</v>
      </c>
      <c r="I533" s="9">
        <v>45493</v>
      </c>
      <c r="J533" s="3">
        <f>_xlfn.XLOOKUP(B533,ORDERS[OrderID],ORDERS[Rating],"Null")</f>
        <v>4</v>
      </c>
      <c r="K533" s="3">
        <f>IF(FACT_ORDERS[[#This Row],[DeliveryDate]]-FACT_ORDERS[[#This Row],[OrderDate]]&lt;=1,1,0)</f>
        <v>0</v>
      </c>
      <c r="L533" s="73">
        <v>15</v>
      </c>
      <c r="M5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33" s="73">
        <f>(_xlfn.XLOOKUP(D533,DIM_PRODUCTS[ProductID],DIM_PRODUCTS[HandlingFee]))*FACT_ORDERS[[#This Row],[Quantity]] + FACT_ORDERS[[#This Row],[DeliveryFee]]</f>
        <v>27.200000000000003</v>
      </c>
      <c r="O533" s="73">
        <f>FACT_ORDERS[[#This Row],[TotalPricePerProduct]]-FACT_ORDERS[[#This Row],[DeliveryCost]]-FACT_ORDERS[[#This Row],[OperationsCost]]</f>
        <v>-4.7999999999999972</v>
      </c>
      <c r="P533" s="73">
        <v>17</v>
      </c>
    </row>
    <row r="534" spans="1:16" x14ac:dyDescent="0.3">
      <c r="A534" s="5">
        <v>533</v>
      </c>
      <c r="B534" s="19" t="s">
        <v>4659</v>
      </c>
      <c r="C534" s="3" t="s">
        <v>2527</v>
      </c>
      <c r="D534" s="3" t="s">
        <v>3459</v>
      </c>
      <c r="E534" s="5">
        <v>5</v>
      </c>
      <c r="F534" s="3" t="s">
        <v>1241</v>
      </c>
      <c r="G534" s="9">
        <v>45143</v>
      </c>
      <c r="H534" s="3" t="s">
        <v>2282</v>
      </c>
      <c r="I534" s="9">
        <v>45143</v>
      </c>
      <c r="J534" s="3">
        <f>_xlfn.XLOOKUP(B534,ORDERS[OrderID],ORDERS[Rating],"Null")</f>
        <v>3</v>
      </c>
      <c r="K534" s="3">
        <f>IF(FACT_ORDERS[[#This Row],[DeliveryDate]]-FACT_ORDERS[[#This Row],[OrderDate]]&lt;=1,1,0)</f>
        <v>1</v>
      </c>
      <c r="L534" s="73">
        <v>15</v>
      </c>
      <c r="M5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34" s="73">
        <f>(_xlfn.XLOOKUP(D534,DIM_PRODUCTS[ProductID],DIM_PRODUCTS[HandlingFee]))*FACT_ORDERS[[#This Row],[Quantity]] + FACT_ORDERS[[#This Row],[DeliveryFee]]</f>
        <v>50</v>
      </c>
      <c r="O534" s="73">
        <f>FACT_ORDERS[[#This Row],[TotalPricePerProduct]]-FACT_ORDERS[[#This Row],[DeliveryCost]]-FACT_ORDERS[[#This Row],[OperationsCost]]</f>
        <v>20</v>
      </c>
      <c r="P534" s="73">
        <v>18</v>
      </c>
    </row>
    <row r="535" spans="1:16" x14ac:dyDescent="0.3">
      <c r="A535" s="5">
        <v>534</v>
      </c>
      <c r="B535" s="19" t="s">
        <v>4660</v>
      </c>
      <c r="C535" s="3" t="s">
        <v>2527</v>
      </c>
      <c r="D535" s="3" t="s">
        <v>3459</v>
      </c>
      <c r="E535" s="5">
        <v>1</v>
      </c>
      <c r="F535" s="3" t="s">
        <v>1230</v>
      </c>
      <c r="G535" s="9">
        <v>45156</v>
      </c>
      <c r="H535" s="3" t="s">
        <v>2282</v>
      </c>
      <c r="I535" s="9">
        <v>45156</v>
      </c>
      <c r="J535" s="3">
        <f>_xlfn.XLOOKUP(B535,ORDERS[OrderID],ORDERS[Rating],"Null")</f>
        <v>3</v>
      </c>
      <c r="K535" s="3">
        <f>IF(FACT_ORDERS[[#This Row],[DeliveryDate]]-FACT_ORDERS[[#This Row],[OrderDate]]&lt;=1,1,0)</f>
        <v>1</v>
      </c>
      <c r="L535" s="73">
        <v>15</v>
      </c>
      <c r="M5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35" s="73">
        <f>(_xlfn.XLOOKUP(D535,DIM_PRODUCTS[ProductID],DIM_PRODUCTS[HandlingFee]))*FACT_ORDERS[[#This Row],[Quantity]] + FACT_ORDERS[[#This Row],[DeliveryFee]]</f>
        <v>22</v>
      </c>
      <c r="O535" s="73">
        <f>FACT_ORDERS[[#This Row],[TotalPricePerProduct]]-FACT_ORDERS[[#This Row],[DeliveryCost]]-FACT_ORDERS[[#This Row],[OperationsCost]]</f>
        <v>-10</v>
      </c>
      <c r="P535" s="73">
        <v>17</v>
      </c>
    </row>
    <row r="536" spans="1:16" x14ac:dyDescent="0.3">
      <c r="A536" s="5">
        <v>535</v>
      </c>
      <c r="B536" s="19" t="s">
        <v>4661</v>
      </c>
      <c r="C536" s="3" t="s">
        <v>2527</v>
      </c>
      <c r="D536" s="3" t="s">
        <v>3459</v>
      </c>
      <c r="E536" s="5">
        <v>1</v>
      </c>
      <c r="F536" s="3" t="s">
        <v>1191</v>
      </c>
      <c r="G536" s="9">
        <v>45472</v>
      </c>
      <c r="H536" s="3" t="s">
        <v>2282</v>
      </c>
      <c r="I536" s="9">
        <v>45472</v>
      </c>
      <c r="J536" s="3">
        <f>_xlfn.XLOOKUP(B536,ORDERS[OrderID],ORDERS[Rating],"Null")</f>
        <v>4</v>
      </c>
      <c r="K536" s="3">
        <f>IF(FACT_ORDERS[[#This Row],[DeliveryDate]]-FACT_ORDERS[[#This Row],[OrderDate]]&lt;=1,1,0)</f>
        <v>1</v>
      </c>
      <c r="L536" s="73">
        <v>15</v>
      </c>
      <c r="M5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36" s="73">
        <f>(_xlfn.XLOOKUP(D536,DIM_PRODUCTS[ProductID],DIM_PRODUCTS[HandlingFee]))*FACT_ORDERS[[#This Row],[Quantity]] + FACT_ORDERS[[#This Row],[DeliveryFee]]</f>
        <v>22</v>
      </c>
      <c r="O536" s="73">
        <f>FACT_ORDERS[[#This Row],[TotalPricePerProduct]]-FACT_ORDERS[[#This Row],[DeliveryCost]]-FACT_ORDERS[[#This Row],[OperationsCost]]</f>
        <v>-5</v>
      </c>
      <c r="P536" s="73">
        <v>12</v>
      </c>
    </row>
    <row r="537" spans="1:16" x14ac:dyDescent="0.3">
      <c r="A537" s="5">
        <v>536</v>
      </c>
      <c r="B537" s="19" t="s">
        <v>4662</v>
      </c>
      <c r="C537" s="3" t="s">
        <v>2527</v>
      </c>
      <c r="D537" s="3" t="s">
        <v>3459</v>
      </c>
      <c r="E537" s="5">
        <v>11</v>
      </c>
      <c r="F537" s="3" t="s">
        <v>1241</v>
      </c>
      <c r="G537" s="9">
        <v>45369</v>
      </c>
      <c r="H537" s="3" t="s">
        <v>2282</v>
      </c>
      <c r="I537" s="9">
        <v>45373</v>
      </c>
      <c r="J537" s="3">
        <f>_xlfn.XLOOKUP(B537,ORDERS[OrderID],ORDERS[Rating],"Null")</f>
        <v>5</v>
      </c>
      <c r="K537" s="3">
        <f>IF(FACT_ORDERS[[#This Row],[DeliveryDate]]-FACT_ORDERS[[#This Row],[OrderDate]]&lt;=1,1,0)</f>
        <v>0</v>
      </c>
      <c r="L537" s="73">
        <v>15</v>
      </c>
      <c r="M5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37" s="73">
        <f>(_xlfn.XLOOKUP(D537,DIM_PRODUCTS[ProductID],DIM_PRODUCTS[HandlingFee]))*FACT_ORDERS[[#This Row],[Quantity]] + FACT_ORDERS[[#This Row],[DeliveryFee]]</f>
        <v>92</v>
      </c>
      <c r="O537" s="73">
        <f>FACT_ORDERS[[#This Row],[TotalPricePerProduct]]-FACT_ORDERS[[#This Row],[DeliveryCost]]-FACT_ORDERS[[#This Row],[OperationsCost]]</f>
        <v>63</v>
      </c>
      <c r="P537" s="73">
        <v>19</v>
      </c>
    </row>
    <row r="538" spans="1:16" x14ac:dyDescent="0.3">
      <c r="A538" s="5">
        <v>537</v>
      </c>
      <c r="B538" s="19" t="s">
        <v>4663</v>
      </c>
      <c r="C538" s="3" t="s">
        <v>2527</v>
      </c>
      <c r="D538" s="3" t="s">
        <v>3459</v>
      </c>
      <c r="E538" s="5">
        <v>4</v>
      </c>
      <c r="F538" s="3" t="s">
        <v>1230</v>
      </c>
      <c r="G538" s="9">
        <v>45273</v>
      </c>
      <c r="H538" s="3" t="s">
        <v>2282</v>
      </c>
      <c r="I538" s="9">
        <v>45274</v>
      </c>
      <c r="J538" s="3">
        <f>_xlfn.XLOOKUP(B538,ORDERS[OrderID],ORDERS[Rating],"Null")</f>
        <v>4</v>
      </c>
      <c r="K538" s="3">
        <f>IF(FACT_ORDERS[[#This Row],[DeliveryDate]]-FACT_ORDERS[[#This Row],[OrderDate]]&lt;=1,1,0)</f>
        <v>1</v>
      </c>
      <c r="L538" s="73">
        <v>15</v>
      </c>
      <c r="M5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38" s="73">
        <f>(_xlfn.XLOOKUP(D538,DIM_PRODUCTS[ProductID],DIM_PRODUCTS[HandlingFee]))*FACT_ORDERS[[#This Row],[Quantity]] + FACT_ORDERS[[#This Row],[DeliveryFee]]</f>
        <v>43</v>
      </c>
      <c r="O538" s="73">
        <f>FACT_ORDERS[[#This Row],[TotalPricePerProduct]]-FACT_ORDERS[[#This Row],[DeliveryCost]]-FACT_ORDERS[[#This Row],[OperationsCost]]</f>
        <v>13</v>
      </c>
      <c r="P538" s="73">
        <v>15</v>
      </c>
    </row>
    <row r="539" spans="1:16" x14ac:dyDescent="0.3">
      <c r="A539" s="5">
        <v>538</v>
      </c>
      <c r="B539" s="19" t="s">
        <v>4664</v>
      </c>
      <c r="C539" s="3" t="s">
        <v>2527</v>
      </c>
      <c r="D539" s="3" t="s">
        <v>3459</v>
      </c>
      <c r="E539" s="5">
        <v>2</v>
      </c>
      <c r="F539" s="3" t="s">
        <v>1191</v>
      </c>
      <c r="G539" s="9">
        <v>45309</v>
      </c>
      <c r="H539" s="3" t="s">
        <v>2282</v>
      </c>
      <c r="I539" s="9">
        <v>45310</v>
      </c>
      <c r="J539" s="3">
        <f>_xlfn.XLOOKUP(B539,ORDERS[OrderID],ORDERS[Rating],"Null")</f>
        <v>5</v>
      </c>
      <c r="K539" s="3">
        <f>IF(FACT_ORDERS[[#This Row],[DeliveryDate]]-FACT_ORDERS[[#This Row],[OrderDate]]&lt;=1,1,0)</f>
        <v>1</v>
      </c>
      <c r="L539" s="73">
        <v>15</v>
      </c>
      <c r="M5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39" s="73">
        <f>(_xlfn.XLOOKUP(D539,DIM_PRODUCTS[ProductID],DIM_PRODUCTS[HandlingFee]))*FACT_ORDERS[[#This Row],[Quantity]] + FACT_ORDERS[[#This Row],[DeliveryFee]]</f>
        <v>29</v>
      </c>
      <c r="O539" s="73">
        <f>FACT_ORDERS[[#This Row],[TotalPricePerProduct]]-FACT_ORDERS[[#This Row],[DeliveryCost]]-FACT_ORDERS[[#This Row],[OperationsCost]]</f>
        <v>5</v>
      </c>
      <c r="P539" s="73">
        <v>9</v>
      </c>
    </row>
    <row r="540" spans="1:16" x14ac:dyDescent="0.3">
      <c r="A540" s="5">
        <v>539</v>
      </c>
      <c r="B540" s="19" t="s">
        <v>4665</v>
      </c>
      <c r="C540" s="3" t="s">
        <v>2527</v>
      </c>
      <c r="D540" s="3" t="s">
        <v>3459</v>
      </c>
      <c r="E540" s="5">
        <v>12</v>
      </c>
      <c r="F540" s="3" t="s">
        <v>1241</v>
      </c>
      <c r="G540" s="9">
        <v>45369</v>
      </c>
      <c r="H540" s="3" t="s">
        <v>2282</v>
      </c>
      <c r="I540" s="9">
        <v>45370</v>
      </c>
      <c r="J540" s="3">
        <f>_xlfn.XLOOKUP(B540,ORDERS[OrderID],ORDERS[Rating],"Null")</f>
        <v>3</v>
      </c>
      <c r="K540" s="3">
        <f>IF(FACT_ORDERS[[#This Row],[DeliveryDate]]-FACT_ORDERS[[#This Row],[OrderDate]]&lt;=1,1,0)</f>
        <v>1</v>
      </c>
      <c r="L540" s="73">
        <v>15</v>
      </c>
      <c r="M5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40" s="73">
        <f>(_xlfn.XLOOKUP(D540,DIM_PRODUCTS[ProductID],DIM_PRODUCTS[HandlingFee]))*FACT_ORDERS[[#This Row],[Quantity]] + FACT_ORDERS[[#This Row],[DeliveryFee]]</f>
        <v>99</v>
      </c>
      <c r="O540" s="73">
        <f>FACT_ORDERS[[#This Row],[TotalPricePerProduct]]-FACT_ORDERS[[#This Row],[DeliveryCost]]-FACT_ORDERS[[#This Row],[OperationsCost]]</f>
        <v>76</v>
      </c>
      <c r="P540" s="73">
        <v>13</v>
      </c>
    </row>
    <row r="541" spans="1:16" x14ac:dyDescent="0.3">
      <c r="A541" s="5">
        <v>540</v>
      </c>
      <c r="B541" s="19" t="s">
        <v>4666</v>
      </c>
      <c r="C541" s="3" t="s">
        <v>2527</v>
      </c>
      <c r="D541" s="3" t="s">
        <v>3459</v>
      </c>
      <c r="E541" s="5">
        <v>1</v>
      </c>
      <c r="F541" s="3" t="s">
        <v>1230</v>
      </c>
      <c r="G541" s="9">
        <v>45341</v>
      </c>
      <c r="H541" s="3" t="s">
        <v>2282</v>
      </c>
      <c r="I541" s="9">
        <v>45345</v>
      </c>
      <c r="J541" s="3">
        <f>_xlfn.XLOOKUP(B541,ORDERS[OrderID],ORDERS[Rating],"Null")</f>
        <v>4</v>
      </c>
      <c r="K541" s="3">
        <f>IF(FACT_ORDERS[[#This Row],[DeliveryDate]]-FACT_ORDERS[[#This Row],[OrderDate]]&lt;=1,1,0)</f>
        <v>0</v>
      </c>
      <c r="L541" s="73">
        <v>15</v>
      </c>
      <c r="M5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41" s="73">
        <f>(_xlfn.XLOOKUP(D541,DIM_PRODUCTS[ProductID],DIM_PRODUCTS[HandlingFee]))*FACT_ORDERS[[#This Row],[Quantity]] + FACT_ORDERS[[#This Row],[DeliveryFee]]</f>
        <v>22</v>
      </c>
      <c r="O541" s="73">
        <f>FACT_ORDERS[[#This Row],[TotalPricePerProduct]]-FACT_ORDERS[[#This Row],[DeliveryCost]]-FACT_ORDERS[[#This Row],[OperationsCost]]</f>
        <v>-11</v>
      </c>
      <c r="P541" s="73">
        <v>18</v>
      </c>
    </row>
    <row r="542" spans="1:16" x14ac:dyDescent="0.3">
      <c r="A542" s="5">
        <v>541</v>
      </c>
      <c r="B542" s="19" t="s">
        <v>4667</v>
      </c>
      <c r="C542" s="3" t="s">
        <v>2527</v>
      </c>
      <c r="D542" s="3" t="s">
        <v>3459</v>
      </c>
      <c r="E542" s="5">
        <v>2</v>
      </c>
      <c r="F542" s="3" t="s">
        <v>1191</v>
      </c>
      <c r="G542" s="9">
        <v>45326</v>
      </c>
      <c r="H542" s="3" t="s">
        <v>2282</v>
      </c>
      <c r="I542" s="9">
        <v>45329</v>
      </c>
      <c r="J542" s="3">
        <f>_xlfn.XLOOKUP(B542,ORDERS[OrderID],ORDERS[Rating],"Null")</f>
        <v>4</v>
      </c>
      <c r="K542" s="3">
        <f>IF(FACT_ORDERS[[#This Row],[DeliveryDate]]-FACT_ORDERS[[#This Row],[OrderDate]]&lt;=1,1,0)</f>
        <v>0</v>
      </c>
      <c r="L542" s="73">
        <v>15</v>
      </c>
      <c r="M5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42" s="73">
        <f>(_xlfn.XLOOKUP(D542,DIM_PRODUCTS[ProductID],DIM_PRODUCTS[HandlingFee]))*FACT_ORDERS[[#This Row],[Quantity]] + FACT_ORDERS[[#This Row],[DeliveryFee]]</f>
        <v>29</v>
      </c>
      <c r="O542" s="73">
        <f>FACT_ORDERS[[#This Row],[TotalPricePerProduct]]-FACT_ORDERS[[#This Row],[DeliveryCost]]-FACT_ORDERS[[#This Row],[OperationsCost]]</f>
        <v>2</v>
      </c>
      <c r="P542" s="73">
        <v>12</v>
      </c>
    </row>
    <row r="543" spans="1:16" x14ac:dyDescent="0.3">
      <c r="A543" s="5">
        <v>542</v>
      </c>
      <c r="B543" s="19" t="s">
        <v>4668</v>
      </c>
      <c r="C543" s="3" t="s">
        <v>2527</v>
      </c>
      <c r="D543" s="3" t="s">
        <v>3459</v>
      </c>
      <c r="E543" s="5">
        <v>3</v>
      </c>
      <c r="F543" s="3" t="s">
        <v>1241</v>
      </c>
      <c r="G543" s="9">
        <v>45185</v>
      </c>
      <c r="H543" s="3" t="s">
        <v>2282</v>
      </c>
      <c r="I543" s="9">
        <v>45186</v>
      </c>
      <c r="J543" s="3">
        <f>_xlfn.XLOOKUP(B543,ORDERS[OrderID],ORDERS[Rating],"Null")</f>
        <v>4</v>
      </c>
      <c r="K543" s="3">
        <f>IF(FACT_ORDERS[[#This Row],[DeliveryDate]]-FACT_ORDERS[[#This Row],[OrderDate]]&lt;=1,1,0)</f>
        <v>1</v>
      </c>
      <c r="L543" s="73">
        <v>15</v>
      </c>
      <c r="M5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43" s="73">
        <f>(_xlfn.XLOOKUP(D543,DIM_PRODUCTS[ProductID],DIM_PRODUCTS[HandlingFee]))*FACT_ORDERS[[#This Row],[Quantity]] + FACT_ORDERS[[#This Row],[DeliveryFee]]</f>
        <v>36</v>
      </c>
      <c r="O543" s="73">
        <f>FACT_ORDERS[[#This Row],[TotalPricePerProduct]]-FACT_ORDERS[[#This Row],[DeliveryCost]]-FACT_ORDERS[[#This Row],[OperationsCost]]</f>
        <v>11</v>
      </c>
      <c r="P543" s="73">
        <v>10</v>
      </c>
    </row>
    <row r="544" spans="1:16" x14ac:dyDescent="0.3">
      <c r="A544" s="5">
        <v>543</v>
      </c>
      <c r="B544" s="19" t="s">
        <v>4669</v>
      </c>
      <c r="C544" s="3" t="s">
        <v>2527</v>
      </c>
      <c r="D544" s="3" t="s">
        <v>3459</v>
      </c>
      <c r="E544" s="5">
        <v>5</v>
      </c>
      <c r="F544" s="3" t="s">
        <v>1230</v>
      </c>
      <c r="G544" s="9">
        <v>45338</v>
      </c>
      <c r="H544" s="3" t="s">
        <v>2282</v>
      </c>
      <c r="I544" s="9">
        <v>45341</v>
      </c>
      <c r="J544" s="3">
        <f>_xlfn.XLOOKUP(B544,ORDERS[OrderID],ORDERS[Rating],"Null")</f>
        <v>1</v>
      </c>
      <c r="K544" s="3">
        <f>IF(FACT_ORDERS[[#This Row],[DeliveryDate]]-FACT_ORDERS[[#This Row],[OrderDate]]&lt;=1,1,0)</f>
        <v>0</v>
      </c>
      <c r="L544" s="73">
        <v>15</v>
      </c>
      <c r="M5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44" s="73">
        <f>(_xlfn.XLOOKUP(D544,DIM_PRODUCTS[ProductID],DIM_PRODUCTS[HandlingFee]))*FACT_ORDERS[[#This Row],[Quantity]] + FACT_ORDERS[[#This Row],[DeliveryFee]]</f>
        <v>50</v>
      </c>
      <c r="O544" s="73">
        <f>FACT_ORDERS[[#This Row],[TotalPricePerProduct]]-FACT_ORDERS[[#This Row],[DeliveryCost]]-FACT_ORDERS[[#This Row],[OperationsCost]]</f>
        <v>36</v>
      </c>
      <c r="P544" s="73">
        <v>2</v>
      </c>
    </row>
    <row r="545" spans="1:16" x14ac:dyDescent="0.3">
      <c r="A545" s="5">
        <v>544</v>
      </c>
      <c r="B545" s="19" t="s">
        <v>4670</v>
      </c>
      <c r="C545" s="3" t="s">
        <v>2527</v>
      </c>
      <c r="D545" s="3" t="s">
        <v>3459</v>
      </c>
      <c r="E545" s="5">
        <v>6</v>
      </c>
      <c r="F545" s="3" t="s">
        <v>1191</v>
      </c>
      <c r="G545" s="9">
        <v>45456</v>
      </c>
      <c r="H545" s="3" t="s">
        <v>2282</v>
      </c>
      <c r="I545" s="9">
        <v>45456</v>
      </c>
      <c r="J545" s="3">
        <f>_xlfn.XLOOKUP(B545,ORDERS[OrderID],ORDERS[Rating],"Null")</f>
        <v>4</v>
      </c>
      <c r="K545" s="3">
        <f>IF(FACT_ORDERS[[#This Row],[DeliveryDate]]-FACT_ORDERS[[#This Row],[OrderDate]]&lt;=1,1,0)</f>
        <v>1</v>
      </c>
      <c r="L545" s="73">
        <v>15</v>
      </c>
      <c r="M5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45" s="73">
        <f>(_xlfn.XLOOKUP(D545,DIM_PRODUCTS[ProductID],DIM_PRODUCTS[HandlingFee]))*FACT_ORDERS[[#This Row],[Quantity]] + FACT_ORDERS[[#This Row],[DeliveryFee]]</f>
        <v>57</v>
      </c>
      <c r="O545" s="73">
        <f>FACT_ORDERS[[#This Row],[TotalPricePerProduct]]-FACT_ORDERS[[#This Row],[DeliveryCost]]-FACT_ORDERS[[#This Row],[OperationsCost]]</f>
        <v>26</v>
      </c>
      <c r="P545" s="73">
        <v>19</v>
      </c>
    </row>
    <row r="546" spans="1:16" x14ac:dyDescent="0.3">
      <c r="A546" s="5">
        <v>545</v>
      </c>
      <c r="B546" s="19" t="s">
        <v>4671</v>
      </c>
      <c r="C546" s="3" t="s">
        <v>2527</v>
      </c>
      <c r="D546" s="3" t="s">
        <v>3459</v>
      </c>
      <c r="E546" s="5">
        <v>9</v>
      </c>
      <c r="F546" s="3" t="s">
        <v>1241</v>
      </c>
      <c r="G546" s="9">
        <v>45374</v>
      </c>
      <c r="H546" s="3" t="s">
        <v>2282</v>
      </c>
      <c r="I546" s="9">
        <v>45374</v>
      </c>
      <c r="J546" s="3">
        <f>_xlfn.XLOOKUP(B546,ORDERS[OrderID],ORDERS[Rating],"Null")</f>
        <v>4</v>
      </c>
      <c r="K546" s="3">
        <f>IF(FACT_ORDERS[[#This Row],[DeliveryDate]]-FACT_ORDERS[[#This Row],[OrderDate]]&lt;=1,1,0)</f>
        <v>1</v>
      </c>
      <c r="L546" s="73">
        <v>15</v>
      </c>
      <c r="M5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46" s="73">
        <f>(_xlfn.XLOOKUP(D546,DIM_PRODUCTS[ProductID],DIM_PRODUCTS[HandlingFee]))*FACT_ORDERS[[#This Row],[Quantity]] + FACT_ORDERS[[#This Row],[DeliveryFee]]</f>
        <v>78</v>
      </c>
      <c r="O546" s="73">
        <f>FACT_ORDERS[[#This Row],[TotalPricePerProduct]]-FACT_ORDERS[[#This Row],[DeliveryCost]]-FACT_ORDERS[[#This Row],[OperationsCost]]</f>
        <v>50</v>
      </c>
      <c r="P546" s="73">
        <v>16</v>
      </c>
    </row>
    <row r="547" spans="1:16" x14ac:dyDescent="0.3">
      <c r="A547" s="5">
        <v>546</v>
      </c>
      <c r="B547" s="19" t="s">
        <v>4672</v>
      </c>
      <c r="C547" s="3" t="s">
        <v>2527</v>
      </c>
      <c r="D547" s="3" t="s">
        <v>3459</v>
      </c>
      <c r="E547" s="5">
        <v>1</v>
      </c>
      <c r="F547" s="3" t="s">
        <v>1405</v>
      </c>
      <c r="G547" s="9">
        <v>45410</v>
      </c>
      <c r="H547" s="3" t="s">
        <v>2282</v>
      </c>
      <c r="I547" s="9">
        <v>45410</v>
      </c>
      <c r="J547" s="3">
        <f>_xlfn.XLOOKUP(B547,ORDERS[OrderID],ORDERS[Rating],"Null")</f>
        <v>5</v>
      </c>
      <c r="K547" s="3">
        <f>IF(FACT_ORDERS[[#This Row],[DeliveryDate]]-FACT_ORDERS[[#This Row],[OrderDate]]&lt;=1,1,0)</f>
        <v>1</v>
      </c>
      <c r="L547" s="73">
        <v>15</v>
      </c>
      <c r="M5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47" s="73">
        <f>(_xlfn.XLOOKUP(D547,DIM_PRODUCTS[ProductID],DIM_PRODUCTS[HandlingFee]))*FACT_ORDERS[[#This Row],[Quantity]] + FACT_ORDERS[[#This Row],[DeliveryFee]]</f>
        <v>22</v>
      </c>
      <c r="O547" s="73">
        <f>FACT_ORDERS[[#This Row],[TotalPricePerProduct]]-FACT_ORDERS[[#This Row],[DeliveryCost]]-FACT_ORDERS[[#This Row],[OperationsCost]]</f>
        <v>-1</v>
      </c>
      <c r="P547" s="73">
        <v>8</v>
      </c>
    </row>
    <row r="548" spans="1:16" x14ac:dyDescent="0.3">
      <c r="A548" s="5">
        <v>547</v>
      </c>
      <c r="B548" s="19" t="s">
        <v>4673</v>
      </c>
      <c r="C548" s="3" t="s">
        <v>2527</v>
      </c>
      <c r="D548" s="3" t="s">
        <v>3459</v>
      </c>
      <c r="E548" s="5">
        <v>2</v>
      </c>
      <c r="F548" s="3" t="s">
        <v>1295</v>
      </c>
      <c r="G548" s="9">
        <v>45315</v>
      </c>
      <c r="H548" s="3" t="s">
        <v>2282</v>
      </c>
      <c r="I548" s="9">
        <v>45315</v>
      </c>
      <c r="J548" s="3">
        <f>_xlfn.XLOOKUP(B548,ORDERS[OrderID],ORDERS[Rating],"Null")</f>
        <v>2</v>
      </c>
      <c r="K548" s="3">
        <f>IF(FACT_ORDERS[[#This Row],[DeliveryDate]]-FACT_ORDERS[[#This Row],[OrderDate]]&lt;=1,1,0)</f>
        <v>1</v>
      </c>
      <c r="L548" s="73">
        <v>15</v>
      </c>
      <c r="M5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48" s="73">
        <f>(_xlfn.XLOOKUP(D548,DIM_PRODUCTS[ProductID],DIM_PRODUCTS[HandlingFee]))*FACT_ORDERS[[#This Row],[Quantity]] + FACT_ORDERS[[#This Row],[DeliveryFee]]</f>
        <v>29</v>
      </c>
      <c r="O548" s="73">
        <f>FACT_ORDERS[[#This Row],[TotalPricePerProduct]]-FACT_ORDERS[[#This Row],[DeliveryCost]]-FACT_ORDERS[[#This Row],[OperationsCost]]</f>
        <v>0</v>
      </c>
      <c r="P548" s="73">
        <v>14</v>
      </c>
    </row>
    <row r="549" spans="1:16" x14ac:dyDescent="0.3">
      <c r="A549" s="5">
        <v>548</v>
      </c>
      <c r="B549" s="19" t="s">
        <v>4674</v>
      </c>
      <c r="C549" s="3" t="s">
        <v>2527</v>
      </c>
      <c r="D549" s="3" t="s">
        <v>3459</v>
      </c>
      <c r="E549" s="5">
        <v>12</v>
      </c>
      <c r="F549" s="3" t="s">
        <v>1489</v>
      </c>
      <c r="G549" s="9">
        <v>45270</v>
      </c>
      <c r="H549" s="3" t="s">
        <v>2282</v>
      </c>
      <c r="I549" s="9">
        <v>45270</v>
      </c>
      <c r="J549" s="3">
        <f>_xlfn.XLOOKUP(B549,ORDERS[OrderID],ORDERS[Rating],"Null")</f>
        <v>5</v>
      </c>
      <c r="K549" s="3">
        <f>IF(FACT_ORDERS[[#This Row],[DeliveryDate]]-FACT_ORDERS[[#This Row],[OrderDate]]&lt;=1,1,0)</f>
        <v>1</v>
      </c>
      <c r="L549" s="73">
        <v>15</v>
      </c>
      <c r="M5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49" s="73">
        <f>(_xlfn.XLOOKUP(D549,DIM_PRODUCTS[ProductID],DIM_PRODUCTS[HandlingFee]))*FACT_ORDERS[[#This Row],[Quantity]] + FACT_ORDERS[[#This Row],[DeliveryFee]]</f>
        <v>99</v>
      </c>
      <c r="O549" s="73">
        <f>FACT_ORDERS[[#This Row],[TotalPricePerProduct]]-FACT_ORDERS[[#This Row],[DeliveryCost]]-FACT_ORDERS[[#This Row],[OperationsCost]]</f>
        <v>76</v>
      </c>
      <c r="P549" s="73">
        <v>13</v>
      </c>
    </row>
    <row r="550" spans="1:16" x14ac:dyDescent="0.3">
      <c r="A550" s="5">
        <v>549</v>
      </c>
      <c r="B550" s="19" t="s">
        <v>4675</v>
      </c>
      <c r="C550" s="3" t="s">
        <v>2527</v>
      </c>
      <c r="D550" s="3" t="s">
        <v>3459</v>
      </c>
      <c r="E550" s="5">
        <v>3</v>
      </c>
      <c r="F550" s="3" t="s">
        <v>1162</v>
      </c>
      <c r="G550" s="9">
        <v>45174</v>
      </c>
      <c r="H550" s="3" t="s">
        <v>2282</v>
      </c>
      <c r="I550" s="9">
        <v>45174</v>
      </c>
      <c r="J550" s="3">
        <f>_xlfn.XLOOKUP(B550,ORDERS[OrderID],ORDERS[Rating],"Null")</f>
        <v>5</v>
      </c>
      <c r="K550" s="3">
        <f>IF(FACT_ORDERS[[#This Row],[DeliveryDate]]-FACT_ORDERS[[#This Row],[OrderDate]]&lt;=1,1,0)</f>
        <v>1</v>
      </c>
      <c r="L550" s="73">
        <v>15</v>
      </c>
      <c r="M5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50" s="73">
        <f>(_xlfn.XLOOKUP(D550,DIM_PRODUCTS[ProductID],DIM_PRODUCTS[HandlingFee]))*FACT_ORDERS[[#This Row],[Quantity]] + FACT_ORDERS[[#This Row],[DeliveryFee]]</f>
        <v>36</v>
      </c>
      <c r="O550" s="73">
        <f>FACT_ORDERS[[#This Row],[TotalPricePerProduct]]-FACT_ORDERS[[#This Row],[DeliveryCost]]-FACT_ORDERS[[#This Row],[OperationsCost]]</f>
        <v>10</v>
      </c>
      <c r="P550" s="73">
        <v>11</v>
      </c>
    </row>
    <row r="551" spans="1:16" x14ac:dyDescent="0.3">
      <c r="A551" s="5">
        <v>550</v>
      </c>
      <c r="B551" s="19" t="s">
        <v>4676</v>
      </c>
      <c r="C551" s="3" t="s">
        <v>2527</v>
      </c>
      <c r="D551" s="3" t="s">
        <v>3459</v>
      </c>
      <c r="E551" s="5">
        <v>6</v>
      </c>
      <c r="F551" s="3" t="s">
        <v>1423</v>
      </c>
      <c r="G551" s="9">
        <v>45307</v>
      </c>
      <c r="H551" s="3" t="s">
        <v>2282</v>
      </c>
      <c r="I551" s="9">
        <v>45311</v>
      </c>
      <c r="J551" s="3">
        <f>_xlfn.XLOOKUP(B551,ORDERS[OrderID],ORDERS[Rating],"Null")</f>
        <v>1</v>
      </c>
      <c r="K551" s="3">
        <f>IF(FACT_ORDERS[[#This Row],[DeliveryDate]]-FACT_ORDERS[[#This Row],[OrderDate]]&lt;=1,1,0)</f>
        <v>0</v>
      </c>
      <c r="L551" s="73">
        <v>15</v>
      </c>
      <c r="M5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51" s="73">
        <f>(_xlfn.XLOOKUP(D551,DIM_PRODUCTS[ProductID],DIM_PRODUCTS[HandlingFee]))*FACT_ORDERS[[#This Row],[Quantity]] + FACT_ORDERS[[#This Row],[DeliveryFee]]</f>
        <v>57</v>
      </c>
      <c r="O551" s="73">
        <f>FACT_ORDERS[[#This Row],[TotalPricePerProduct]]-FACT_ORDERS[[#This Row],[DeliveryCost]]-FACT_ORDERS[[#This Row],[OperationsCost]]</f>
        <v>31</v>
      </c>
      <c r="P551" s="73">
        <v>14</v>
      </c>
    </row>
    <row r="552" spans="1:16" x14ac:dyDescent="0.3">
      <c r="A552" s="5">
        <v>551</v>
      </c>
      <c r="B552" s="19" t="s">
        <v>4201</v>
      </c>
      <c r="C552" s="3" t="s">
        <v>2373</v>
      </c>
      <c r="D552" s="3" t="s">
        <v>3150</v>
      </c>
      <c r="E552" s="5">
        <v>12</v>
      </c>
      <c r="F552" s="3" t="s">
        <v>1599</v>
      </c>
      <c r="G552" s="9">
        <v>45348</v>
      </c>
      <c r="H552" s="3" t="s">
        <v>2177</v>
      </c>
      <c r="I552" s="9">
        <v>45351</v>
      </c>
      <c r="J552" s="3">
        <f>_xlfn.XLOOKUP(B552,ORDERS[OrderID],ORDERS[Rating],"Null")</f>
        <v>4</v>
      </c>
      <c r="K552" s="3">
        <f>IF(FACT_ORDERS[[#This Row],[DeliveryDate]]-FACT_ORDERS[[#This Row],[OrderDate]]&lt;=1,1,0)</f>
        <v>0</v>
      </c>
      <c r="L552" s="73">
        <v>15</v>
      </c>
      <c r="M5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52" s="73">
        <f>(_xlfn.XLOOKUP(D552,DIM_PRODUCTS[ProductID],DIM_PRODUCTS[HandlingFee]))*FACT_ORDERS[[#This Row],[Quantity]] + FACT_ORDERS[[#This Row],[DeliveryFee]]</f>
        <v>56.400000000000006</v>
      </c>
      <c r="O552" s="73">
        <f>FACT_ORDERS[[#This Row],[TotalPricePerProduct]]-FACT_ORDERS[[#This Row],[DeliveryCost]]-FACT_ORDERS[[#This Row],[OperationsCost]]</f>
        <v>29.400000000000006</v>
      </c>
      <c r="P552" s="73">
        <v>17</v>
      </c>
    </row>
    <row r="553" spans="1:16" x14ac:dyDescent="0.3">
      <c r="A553" s="5">
        <v>552</v>
      </c>
      <c r="B553" s="19" t="s">
        <v>4202</v>
      </c>
      <c r="C553" s="3" t="s">
        <v>2373</v>
      </c>
      <c r="D553" s="3" t="s">
        <v>3150</v>
      </c>
      <c r="E553" s="5">
        <v>5</v>
      </c>
      <c r="F553" s="3" t="s">
        <v>1388</v>
      </c>
      <c r="G553" s="9">
        <v>45484</v>
      </c>
      <c r="H553" s="3" t="s">
        <v>2177</v>
      </c>
      <c r="I553" s="9">
        <v>45484</v>
      </c>
      <c r="J553" s="3">
        <f>_xlfn.XLOOKUP(B553,ORDERS[OrderID],ORDERS[Rating],"Null")</f>
        <v>2</v>
      </c>
      <c r="K553" s="3">
        <f>IF(FACT_ORDERS[[#This Row],[DeliveryDate]]-FACT_ORDERS[[#This Row],[OrderDate]]&lt;=1,1,0)</f>
        <v>1</v>
      </c>
      <c r="L553" s="73">
        <v>15</v>
      </c>
      <c r="M5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53" s="73">
        <f>(_xlfn.XLOOKUP(D553,DIM_PRODUCTS[ProductID],DIM_PRODUCTS[HandlingFee]))*FACT_ORDERS[[#This Row],[Quantity]] + FACT_ORDERS[[#This Row],[DeliveryFee]]</f>
        <v>32.25</v>
      </c>
      <c r="O553" s="73">
        <f>FACT_ORDERS[[#This Row],[TotalPricePerProduct]]-FACT_ORDERS[[#This Row],[DeliveryCost]]-FACT_ORDERS[[#This Row],[OperationsCost]]</f>
        <v>9.25</v>
      </c>
      <c r="P553" s="73">
        <v>11</v>
      </c>
    </row>
    <row r="554" spans="1:16" x14ac:dyDescent="0.3">
      <c r="A554" s="5">
        <v>553</v>
      </c>
      <c r="B554" s="19" t="s">
        <v>4633</v>
      </c>
      <c r="C554" s="3" t="s">
        <v>2714</v>
      </c>
      <c r="D554" s="3" t="s">
        <v>3833</v>
      </c>
      <c r="E554" s="5">
        <v>4</v>
      </c>
      <c r="F554" s="3" t="s">
        <v>1276</v>
      </c>
      <c r="G554" s="9">
        <v>45236</v>
      </c>
      <c r="H554" s="3" t="s">
        <v>2326</v>
      </c>
      <c r="I554" s="9">
        <v>45237</v>
      </c>
      <c r="J554" s="3">
        <f>_xlfn.XLOOKUP(B554,ORDERS[OrderID],ORDERS[Rating],"Null")</f>
        <v>4</v>
      </c>
      <c r="K554" s="3">
        <f>IF(FACT_ORDERS[[#This Row],[DeliveryDate]]-FACT_ORDERS[[#This Row],[OrderDate]]&lt;=1,1,0)</f>
        <v>1</v>
      </c>
      <c r="L554" s="73">
        <v>4.2857142857142856</v>
      </c>
      <c r="M5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2.8571428571428568</v>
      </c>
      <c r="N554" s="73">
        <f>(_xlfn.XLOOKUP(D554,DIM_PRODUCTS[ProductID],DIM_PRODUCTS[HandlingFee]))*FACT_ORDERS[[#This Row],[Quantity]] + FACT_ORDERS[[#This Row],[DeliveryFee]]</f>
        <v>35.485714285714288</v>
      </c>
      <c r="O554" s="73">
        <f>FACT_ORDERS[[#This Row],[TotalPricePerProduct]]-FACT_ORDERS[[#This Row],[DeliveryCost]]-FACT_ORDERS[[#This Row],[OperationsCost]]</f>
        <v>18.628571428571433</v>
      </c>
      <c r="P554" s="73">
        <v>14</v>
      </c>
    </row>
    <row r="555" spans="1:16" x14ac:dyDescent="0.3">
      <c r="A555" s="5">
        <v>554</v>
      </c>
      <c r="B555" s="19" t="s">
        <v>4634</v>
      </c>
      <c r="C555" s="3" t="s">
        <v>2714</v>
      </c>
      <c r="D555" s="3" t="s">
        <v>3833</v>
      </c>
      <c r="E555" s="5">
        <v>3</v>
      </c>
      <c r="F555" s="3" t="s">
        <v>1316</v>
      </c>
      <c r="G555" s="9">
        <v>45157</v>
      </c>
      <c r="H555" s="3" t="s">
        <v>2326</v>
      </c>
      <c r="I555" s="9">
        <v>45157</v>
      </c>
      <c r="J555" s="3">
        <f>_xlfn.XLOOKUP(B555,ORDERS[OrderID],ORDERS[Rating],"Null")</f>
        <v>5</v>
      </c>
      <c r="K555" s="3">
        <f>IF(FACT_ORDERS[[#This Row],[DeliveryDate]]-FACT_ORDERS[[#This Row],[OrderDate]]&lt;=1,1,0)</f>
        <v>1</v>
      </c>
      <c r="L555" s="73">
        <v>7.5</v>
      </c>
      <c r="M5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</v>
      </c>
      <c r="N555" s="73">
        <f>(_xlfn.XLOOKUP(D555,DIM_PRODUCTS[ProductID],DIM_PRODUCTS[HandlingFee]))*FACT_ORDERS[[#This Row],[Quantity]] + FACT_ORDERS[[#This Row],[DeliveryFee]]</f>
        <v>30.900000000000002</v>
      </c>
      <c r="O555" s="73">
        <f>FACT_ORDERS[[#This Row],[TotalPricePerProduct]]-FACT_ORDERS[[#This Row],[DeliveryCost]]-FACT_ORDERS[[#This Row],[OperationsCost]]</f>
        <v>14.900000000000002</v>
      </c>
      <c r="P555" s="73">
        <v>10</v>
      </c>
    </row>
    <row r="556" spans="1:16" x14ac:dyDescent="0.3">
      <c r="A556" s="5">
        <v>555</v>
      </c>
      <c r="B556" s="19" t="s">
        <v>4635</v>
      </c>
      <c r="C556" s="3" t="s">
        <v>2714</v>
      </c>
      <c r="D556" s="3" t="s">
        <v>3833</v>
      </c>
      <c r="E556" s="5">
        <v>10</v>
      </c>
      <c r="F556" s="3" t="s">
        <v>1177</v>
      </c>
      <c r="G556" s="9">
        <v>45211</v>
      </c>
      <c r="H556" s="3" t="s">
        <v>2326</v>
      </c>
      <c r="I556" s="9">
        <v>45212</v>
      </c>
      <c r="J556" s="3">
        <f>_xlfn.XLOOKUP(B556,ORDERS[OrderID],ORDERS[Rating],"Null")</f>
        <v>5</v>
      </c>
      <c r="K556" s="3">
        <f>IF(FACT_ORDERS[[#This Row],[DeliveryDate]]-FACT_ORDERS[[#This Row],[OrderDate]]&lt;=1,1,0)</f>
        <v>1</v>
      </c>
      <c r="L556" s="73">
        <v>10</v>
      </c>
      <c r="M5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6.6666666666666661</v>
      </c>
      <c r="N556" s="73">
        <f>(_xlfn.XLOOKUP(D556,DIM_PRODUCTS[ProductID],DIM_PRODUCTS[HandlingFee]))*FACT_ORDERS[[#This Row],[Quantity]] + FACT_ORDERS[[#This Row],[DeliveryFee]]</f>
        <v>88</v>
      </c>
      <c r="O556" s="73">
        <f>FACT_ORDERS[[#This Row],[TotalPricePerProduct]]-FACT_ORDERS[[#This Row],[DeliveryCost]]-FACT_ORDERS[[#This Row],[OperationsCost]]</f>
        <v>65.333333333333329</v>
      </c>
      <c r="P556" s="73">
        <v>16</v>
      </c>
    </row>
    <row r="557" spans="1:16" x14ac:dyDescent="0.3">
      <c r="A557" s="5">
        <v>556</v>
      </c>
      <c r="B557" s="19" t="s">
        <v>4636</v>
      </c>
      <c r="C557" s="3" t="s">
        <v>2714</v>
      </c>
      <c r="D557" s="3" t="s">
        <v>3833</v>
      </c>
      <c r="E557" s="5">
        <v>10</v>
      </c>
      <c r="F557" s="3" t="s">
        <v>1175</v>
      </c>
      <c r="G557" s="9">
        <v>45475</v>
      </c>
      <c r="H557" s="3" t="s">
        <v>2326</v>
      </c>
      <c r="I557" s="9">
        <v>45476</v>
      </c>
      <c r="J557" s="3">
        <f>_xlfn.XLOOKUP(B557,ORDERS[OrderID],ORDERS[Rating],"Null")</f>
        <v>3</v>
      </c>
      <c r="K557" s="3">
        <f>IF(FACT_ORDERS[[#This Row],[DeliveryDate]]-FACT_ORDERS[[#This Row],[OrderDate]]&lt;=1,1,0)</f>
        <v>1</v>
      </c>
      <c r="L557" s="73">
        <v>10.714285714285715</v>
      </c>
      <c r="M5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7.1428571428571432</v>
      </c>
      <c r="N557" s="73">
        <f>(_xlfn.XLOOKUP(D557,DIM_PRODUCTS[ProductID],DIM_PRODUCTS[HandlingFee]))*FACT_ORDERS[[#This Row],[Quantity]] + FACT_ORDERS[[#This Row],[DeliveryFee]]</f>
        <v>88.714285714285722</v>
      </c>
      <c r="O557" s="73">
        <f>FACT_ORDERS[[#This Row],[TotalPricePerProduct]]-FACT_ORDERS[[#This Row],[DeliveryCost]]-FACT_ORDERS[[#This Row],[OperationsCost]]</f>
        <v>68.571428571428584</v>
      </c>
      <c r="P557" s="73">
        <v>13</v>
      </c>
    </row>
    <row r="558" spans="1:16" x14ac:dyDescent="0.3">
      <c r="A558" s="5">
        <v>557</v>
      </c>
      <c r="B558" s="19" t="s">
        <v>4637</v>
      </c>
      <c r="C558" s="3" t="s">
        <v>2714</v>
      </c>
      <c r="D558" s="3" t="s">
        <v>3833</v>
      </c>
      <c r="E558" s="5">
        <v>11</v>
      </c>
      <c r="F558" s="3" t="s">
        <v>1171</v>
      </c>
      <c r="G558" s="9">
        <v>45258</v>
      </c>
      <c r="H558" s="3" t="s">
        <v>2326</v>
      </c>
      <c r="I558" s="9">
        <v>45258</v>
      </c>
      <c r="J558" s="3">
        <f>_xlfn.XLOOKUP(B558,ORDERS[OrderID],ORDERS[Rating],"Null")</f>
        <v>4</v>
      </c>
      <c r="K558" s="3">
        <f>IF(FACT_ORDERS[[#This Row],[DeliveryDate]]-FACT_ORDERS[[#This Row],[OrderDate]]&lt;=1,1,0)</f>
        <v>1</v>
      </c>
      <c r="L558" s="73">
        <v>8.6842105263157894</v>
      </c>
      <c r="M5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5.7894736842105265</v>
      </c>
      <c r="N558" s="73">
        <f>(_xlfn.XLOOKUP(D558,DIM_PRODUCTS[ProductID],DIM_PRODUCTS[HandlingFee]))*FACT_ORDERS[[#This Row],[Quantity]] + FACT_ORDERS[[#This Row],[DeliveryFee]]</f>
        <v>94.484210526315806</v>
      </c>
      <c r="O558" s="73">
        <f>FACT_ORDERS[[#This Row],[TotalPricePerProduct]]-FACT_ORDERS[[#This Row],[DeliveryCost]]-FACT_ORDERS[[#This Row],[OperationsCost]]</f>
        <v>74.694736842105286</v>
      </c>
      <c r="P558" s="73">
        <v>14</v>
      </c>
    </row>
    <row r="559" spans="1:16" x14ac:dyDescent="0.3">
      <c r="A559" s="5">
        <v>558</v>
      </c>
      <c r="B559" s="19" t="s">
        <v>4638</v>
      </c>
      <c r="C559" s="3" t="s">
        <v>2714</v>
      </c>
      <c r="D559" s="3" t="s">
        <v>3833</v>
      </c>
      <c r="E559" s="5">
        <v>12</v>
      </c>
      <c r="F559" s="3" t="s">
        <v>1288</v>
      </c>
      <c r="G559" s="9">
        <v>45274</v>
      </c>
      <c r="H559" s="3" t="s">
        <v>2326</v>
      </c>
      <c r="I559" s="9">
        <v>45277</v>
      </c>
      <c r="J559" s="3">
        <f>_xlfn.XLOOKUP(B559,ORDERS[OrderID],ORDERS[Rating],"Null")</f>
        <v>4</v>
      </c>
      <c r="K559" s="3">
        <f>IF(FACT_ORDERS[[#This Row],[DeliveryDate]]-FACT_ORDERS[[#This Row],[OrderDate]]&lt;=1,1,0)</f>
        <v>0</v>
      </c>
      <c r="L559" s="73">
        <v>11.25</v>
      </c>
      <c r="M5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7.5</v>
      </c>
      <c r="N559" s="73">
        <f>(_xlfn.XLOOKUP(D559,DIM_PRODUCTS[ProductID],DIM_PRODUCTS[HandlingFee]))*FACT_ORDERS[[#This Row],[Quantity]] + FACT_ORDERS[[#This Row],[DeliveryFee]]</f>
        <v>104.85000000000001</v>
      </c>
      <c r="O559" s="73">
        <f>FACT_ORDERS[[#This Row],[TotalPricePerProduct]]-FACT_ORDERS[[#This Row],[DeliveryCost]]-FACT_ORDERS[[#This Row],[OperationsCost]]</f>
        <v>86.350000000000009</v>
      </c>
      <c r="P559" s="73">
        <v>11</v>
      </c>
    </row>
    <row r="560" spans="1:16" x14ac:dyDescent="0.3">
      <c r="A560" s="5">
        <v>559</v>
      </c>
      <c r="B560" s="19" t="s">
        <v>4639</v>
      </c>
      <c r="C560" s="3" t="s">
        <v>2714</v>
      </c>
      <c r="D560" s="3" t="s">
        <v>3833</v>
      </c>
      <c r="E560" s="5">
        <v>6</v>
      </c>
      <c r="F560" s="3" t="s">
        <v>1423</v>
      </c>
      <c r="G560" s="9">
        <v>45270</v>
      </c>
      <c r="H560" s="3" t="s">
        <v>2326</v>
      </c>
      <c r="I560" s="9">
        <v>45270</v>
      </c>
      <c r="J560" s="3">
        <f>_xlfn.XLOOKUP(B560,ORDERS[OrderID],ORDERS[Rating],"Null")</f>
        <v>2</v>
      </c>
      <c r="K560" s="3">
        <f>IF(FACT_ORDERS[[#This Row],[DeliveryDate]]-FACT_ORDERS[[#This Row],[OrderDate]]&lt;=1,1,0)</f>
        <v>1</v>
      </c>
      <c r="L560" s="73">
        <v>5.2941176470588243</v>
      </c>
      <c r="M5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3.5294117647058827</v>
      </c>
      <c r="N560" s="73">
        <f>(_xlfn.XLOOKUP(D560,DIM_PRODUCTS[ProductID],DIM_PRODUCTS[HandlingFee]))*FACT_ORDERS[[#This Row],[Quantity]] + FACT_ORDERS[[#This Row],[DeliveryFee]]</f>
        <v>52.09411764705883</v>
      </c>
      <c r="O560" s="73">
        <f>FACT_ORDERS[[#This Row],[TotalPricePerProduct]]-FACT_ORDERS[[#This Row],[DeliveryCost]]-FACT_ORDERS[[#This Row],[OperationsCost]]</f>
        <v>34.564705882352946</v>
      </c>
      <c r="P560" s="73">
        <v>14</v>
      </c>
    </row>
    <row r="561" spans="1:16" x14ac:dyDescent="0.3">
      <c r="A561" s="5">
        <v>560</v>
      </c>
      <c r="B561" s="19" t="s">
        <v>4640</v>
      </c>
      <c r="C561" s="3" t="s">
        <v>2714</v>
      </c>
      <c r="D561" s="3" t="s">
        <v>3833</v>
      </c>
      <c r="E561" s="5">
        <v>6</v>
      </c>
      <c r="F561" s="3" t="s">
        <v>1145</v>
      </c>
      <c r="G561" s="9">
        <v>45346</v>
      </c>
      <c r="H561" s="3" t="s">
        <v>2326</v>
      </c>
      <c r="I561" s="9">
        <v>45349</v>
      </c>
      <c r="J561" s="3">
        <f>_xlfn.XLOOKUP(B561,ORDERS[OrderID],ORDERS[Rating],"Null")</f>
        <v>5</v>
      </c>
      <c r="K561" s="3">
        <f>IF(FACT_ORDERS[[#This Row],[DeliveryDate]]-FACT_ORDERS[[#This Row],[OrderDate]]&lt;=1,1,0)</f>
        <v>0</v>
      </c>
      <c r="L561" s="73">
        <v>5</v>
      </c>
      <c r="M5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3.333333333333333</v>
      </c>
      <c r="N561" s="73">
        <f>(_xlfn.XLOOKUP(D561,DIM_PRODUCTS[ProductID],DIM_PRODUCTS[HandlingFee]))*FACT_ORDERS[[#This Row],[Quantity]] + FACT_ORDERS[[#This Row],[DeliveryFee]]</f>
        <v>51.800000000000004</v>
      </c>
      <c r="O561" s="73">
        <f>FACT_ORDERS[[#This Row],[TotalPricePerProduct]]-FACT_ORDERS[[#This Row],[DeliveryCost]]-FACT_ORDERS[[#This Row],[OperationsCost]]</f>
        <v>30.466666666666669</v>
      </c>
      <c r="P561" s="73">
        <v>18</v>
      </c>
    </row>
    <row r="562" spans="1:16" x14ac:dyDescent="0.3">
      <c r="A562" s="5">
        <v>561</v>
      </c>
      <c r="B562" s="19" t="s">
        <v>4641</v>
      </c>
      <c r="C562" s="3" t="s">
        <v>2714</v>
      </c>
      <c r="D562" s="3" t="s">
        <v>3833</v>
      </c>
      <c r="E562" s="5">
        <v>2</v>
      </c>
      <c r="F562" s="3" t="s">
        <v>1413</v>
      </c>
      <c r="G562" s="9">
        <v>45458</v>
      </c>
      <c r="H562" s="3" t="s">
        <v>2326</v>
      </c>
      <c r="I562" s="9">
        <v>45458</v>
      </c>
      <c r="J562" s="3">
        <f>_xlfn.XLOOKUP(B562,ORDERS[OrderID],ORDERS[Rating],"Null")</f>
        <v>1</v>
      </c>
      <c r="K562" s="3">
        <f>IF(FACT_ORDERS[[#This Row],[DeliveryDate]]-FACT_ORDERS[[#This Row],[OrderDate]]&lt;=1,1,0)</f>
        <v>1</v>
      </c>
      <c r="L562" s="73">
        <v>4.2857142857142856</v>
      </c>
      <c r="M5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3.4285714285714284</v>
      </c>
      <c r="N562" s="73">
        <f>(_xlfn.XLOOKUP(D562,DIM_PRODUCTS[ProductID],DIM_PRODUCTS[HandlingFee]))*FACT_ORDERS[[#This Row],[Quantity]] + FACT_ORDERS[[#This Row],[DeliveryFee]]</f>
        <v>19.885714285714286</v>
      </c>
      <c r="O562" s="73">
        <f>FACT_ORDERS[[#This Row],[TotalPricePerProduct]]-FACT_ORDERS[[#This Row],[DeliveryCost]]-FACT_ORDERS[[#This Row],[OperationsCost]]</f>
        <v>5.4571428571428591</v>
      </c>
      <c r="P562" s="73">
        <v>11</v>
      </c>
    </row>
    <row r="563" spans="1:16" x14ac:dyDescent="0.3">
      <c r="A563" s="5">
        <v>562</v>
      </c>
      <c r="B563" s="19" t="s">
        <v>4642</v>
      </c>
      <c r="C563" s="3" t="s">
        <v>2714</v>
      </c>
      <c r="D563" s="3" t="s">
        <v>3833</v>
      </c>
      <c r="E563" s="5">
        <v>4</v>
      </c>
      <c r="F563" s="3" t="s">
        <v>1446</v>
      </c>
      <c r="G563" s="9">
        <v>45187</v>
      </c>
      <c r="H563" s="3" t="s">
        <v>2326</v>
      </c>
      <c r="I563" s="9">
        <v>45190</v>
      </c>
      <c r="J563" s="3">
        <f>_xlfn.XLOOKUP(B563,ORDERS[OrderID],ORDERS[Rating],"Null")</f>
        <v>1</v>
      </c>
      <c r="K563" s="3">
        <f>IF(FACT_ORDERS[[#This Row],[DeliveryDate]]-FACT_ORDERS[[#This Row],[OrderDate]]&lt;=1,1,0)</f>
        <v>0</v>
      </c>
      <c r="L563" s="73">
        <v>4</v>
      </c>
      <c r="M5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2.6666666666666665</v>
      </c>
      <c r="N563" s="73">
        <f>(_xlfn.XLOOKUP(D563,DIM_PRODUCTS[ProductID],DIM_PRODUCTS[HandlingFee]))*FACT_ORDERS[[#This Row],[Quantity]] + FACT_ORDERS[[#This Row],[DeliveryFee]]</f>
        <v>35.200000000000003</v>
      </c>
      <c r="O563" s="73">
        <f>FACT_ORDERS[[#This Row],[TotalPricePerProduct]]-FACT_ORDERS[[#This Row],[DeliveryCost]]-FACT_ORDERS[[#This Row],[OperationsCost]]</f>
        <v>20.533333333333339</v>
      </c>
      <c r="P563" s="73">
        <v>12</v>
      </c>
    </row>
    <row r="564" spans="1:16" x14ac:dyDescent="0.3">
      <c r="A564" s="5">
        <v>563</v>
      </c>
      <c r="B564" s="19" t="s">
        <v>4192</v>
      </c>
      <c r="C564" s="3" t="s">
        <v>2368</v>
      </c>
      <c r="D564" s="3" t="s">
        <v>3139</v>
      </c>
      <c r="E564" s="5">
        <v>9</v>
      </c>
      <c r="F564" s="3" t="s">
        <v>1219</v>
      </c>
      <c r="G564" s="9">
        <v>45156</v>
      </c>
      <c r="H564" s="3" t="s">
        <v>2229</v>
      </c>
      <c r="I564" s="9">
        <v>45159</v>
      </c>
      <c r="J564" s="3">
        <f>_xlfn.XLOOKUP(B564,ORDERS[OrderID],ORDERS[Rating],"Null")</f>
        <v>2</v>
      </c>
      <c r="K564" s="3">
        <f>IF(FACT_ORDERS[[#This Row],[DeliveryDate]]-FACT_ORDERS[[#This Row],[OrderDate]]&lt;=1,1,0)</f>
        <v>0</v>
      </c>
      <c r="L564" s="73">
        <v>15</v>
      </c>
      <c r="M5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64" s="73">
        <f>(_xlfn.XLOOKUP(D564,DIM_PRODUCTS[ProductID],DIM_PRODUCTS[HandlingFee]))*FACT_ORDERS[[#This Row],[Quantity]] + FACT_ORDERS[[#This Row],[DeliveryFee]]</f>
        <v>110.85000000000001</v>
      </c>
      <c r="O564" s="73">
        <f>FACT_ORDERS[[#This Row],[TotalPricePerProduct]]-FACT_ORDERS[[#This Row],[DeliveryCost]]-FACT_ORDERS[[#This Row],[OperationsCost]]</f>
        <v>82.850000000000009</v>
      </c>
      <c r="P564" s="73">
        <v>16</v>
      </c>
    </row>
    <row r="565" spans="1:16" x14ac:dyDescent="0.3">
      <c r="A565" s="5">
        <v>564</v>
      </c>
      <c r="B565" s="19" t="s">
        <v>4193</v>
      </c>
      <c r="C565" s="3" t="s">
        <v>2368</v>
      </c>
      <c r="D565" s="3" t="s">
        <v>3139</v>
      </c>
      <c r="E565" s="5">
        <v>1</v>
      </c>
      <c r="F565" s="3" t="s">
        <v>1300</v>
      </c>
      <c r="G565" s="9">
        <v>45279</v>
      </c>
      <c r="H565" s="3" t="s">
        <v>2229</v>
      </c>
      <c r="I565" s="9">
        <v>45281</v>
      </c>
      <c r="J565" s="3">
        <f>_xlfn.XLOOKUP(B565,ORDERS[OrderID],ORDERS[Rating],"Null")</f>
        <v>2</v>
      </c>
      <c r="K565" s="3">
        <f>IF(FACT_ORDERS[[#This Row],[DeliveryDate]]-FACT_ORDERS[[#This Row],[OrderDate]]&lt;=1,1,0)</f>
        <v>0</v>
      </c>
      <c r="L565" s="73">
        <v>15</v>
      </c>
      <c r="M5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65" s="73">
        <f>(_xlfn.XLOOKUP(D565,DIM_PRODUCTS[ProductID],DIM_PRODUCTS[HandlingFee]))*FACT_ORDERS[[#This Row],[Quantity]] + FACT_ORDERS[[#This Row],[DeliveryFee]]</f>
        <v>25.65</v>
      </c>
      <c r="O565" s="73">
        <f>FACT_ORDERS[[#This Row],[TotalPricePerProduct]]-FACT_ORDERS[[#This Row],[DeliveryCost]]-FACT_ORDERS[[#This Row],[OperationsCost]]</f>
        <v>-6.3500000000000014</v>
      </c>
      <c r="P565" s="73">
        <v>17</v>
      </c>
    </row>
    <row r="566" spans="1:16" x14ac:dyDescent="0.3">
      <c r="A566" s="5">
        <v>565</v>
      </c>
      <c r="B566" s="19" t="s">
        <v>4414</v>
      </c>
      <c r="C566" s="3" t="s">
        <v>2438</v>
      </c>
      <c r="D566" s="3" t="s">
        <v>3281</v>
      </c>
      <c r="E566" s="5">
        <v>9</v>
      </c>
      <c r="F566" s="3" t="s">
        <v>1306</v>
      </c>
      <c r="G566" s="9">
        <v>45487</v>
      </c>
      <c r="H566" s="3" t="s">
        <v>2152</v>
      </c>
      <c r="I566" s="9">
        <v>45488</v>
      </c>
      <c r="J566" s="3">
        <f>_xlfn.XLOOKUP(B566,ORDERS[OrderID],ORDERS[Rating],"Null")</f>
        <v>5</v>
      </c>
      <c r="K566" s="3">
        <f>IF(FACT_ORDERS[[#This Row],[DeliveryDate]]-FACT_ORDERS[[#This Row],[OrderDate]]&lt;=1,1,0)</f>
        <v>1</v>
      </c>
      <c r="L566" s="73">
        <v>15</v>
      </c>
      <c r="M5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66" s="73">
        <f>(_xlfn.XLOOKUP(D566,DIM_PRODUCTS[ProductID],DIM_PRODUCTS[HandlingFee]))*FACT_ORDERS[[#This Row],[Quantity]] + FACT_ORDERS[[#This Row],[DeliveryFee]]</f>
        <v>43.35</v>
      </c>
      <c r="O566" s="73">
        <f>FACT_ORDERS[[#This Row],[TotalPricePerProduct]]-FACT_ORDERS[[#This Row],[DeliveryCost]]-FACT_ORDERS[[#This Row],[OperationsCost]]</f>
        <v>16.350000000000001</v>
      </c>
      <c r="P566" s="73">
        <v>15</v>
      </c>
    </row>
    <row r="567" spans="1:16" x14ac:dyDescent="0.3">
      <c r="A567" s="5">
        <v>566</v>
      </c>
      <c r="B567" s="19" t="s">
        <v>4137</v>
      </c>
      <c r="C567" s="3" t="s">
        <v>2343</v>
      </c>
      <c r="D567" s="3" t="s">
        <v>3089</v>
      </c>
      <c r="E567" s="5">
        <v>5</v>
      </c>
      <c r="F567" s="3" t="s">
        <v>1381</v>
      </c>
      <c r="G567" s="9">
        <v>45297</v>
      </c>
      <c r="H567" s="3" t="s">
        <v>2229</v>
      </c>
      <c r="I567" s="9">
        <v>45297</v>
      </c>
      <c r="J567" s="3">
        <f>_xlfn.XLOOKUP(B567,ORDERS[OrderID],ORDERS[Rating],"Null")</f>
        <v>1</v>
      </c>
      <c r="K567" s="3">
        <f>IF(FACT_ORDERS[[#This Row],[DeliveryDate]]-FACT_ORDERS[[#This Row],[OrderDate]]&lt;=1,1,0)</f>
        <v>1</v>
      </c>
      <c r="L567" s="73">
        <v>15</v>
      </c>
      <c r="M5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67" s="73">
        <f>(_xlfn.XLOOKUP(D567,DIM_PRODUCTS[ProductID],DIM_PRODUCTS[HandlingFee]))*FACT_ORDERS[[#This Row],[Quantity]] + FACT_ORDERS[[#This Row],[DeliveryFee]]</f>
        <v>45.75</v>
      </c>
      <c r="O567" s="73">
        <f>FACT_ORDERS[[#This Row],[TotalPricePerProduct]]-FACT_ORDERS[[#This Row],[DeliveryCost]]-FACT_ORDERS[[#This Row],[OperationsCost]]</f>
        <v>28.75</v>
      </c>
      <c r="P567" s="73">
        <v>5</v>
      </c>
    </row>
    <row r="568" spans="1:16" x14ac:dyDescent="0.3">
      <c r="A568" s="5">
        <v>567</v>
      </c>
      <c r="B568" s="19" t="s">
        <v>4138</v>
      </c>
      <c r="C568" s="3" t="s">
        <v>2343</v>
      </c>
      <c r="D568" s="3" t="s">
        <v>3089</v>
      </c>
      <c r="E568" s="5">
        <v>1</v>
      </c>
      <c r="F568" s="3" t="s">
        <v>1399</v>
      </c>
      <c r="G568" s="9">
        <v>45285</v>
      </c>
      <c r="H568" s="3" t="s">
        <v>2229</v>
      </c>
      <c r="I568" s="9">
        <v>45289</v>
      </c>
      <c r="J568" s="3">
        <f>_xlfn.XLOOKUP(B568,ORDERS[OrderID],ORDERS[Rating],"Null")</f>
        <v>3</v>
      </c>
      <c r="K568" s="3">
        <f>IF(FACT_ORDERS[[#This Row],[DeliveryDate]]-FACT_ORDERS[[#This Row],[OrderDate]]&lt;=1,1,0)</f>
        <v>0</v>
      </c>
      <c r="L568" s="73">
        <v>15</v>
      </c>
      <c r="M5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68" s="73">
        <f>(_xlfn.XLOOKUP(D568,DIM_PRODUCTS[ProductID],DIM_PRODUCTS[HandlingFee]))*FACT_ORDERS[[#This Row],[Quantity]] + FACT_ORDERS[[#This Row],[DeliveryFee]]</f>
        <v>21.15</v>
      </c>
      <c r="O568" s="73">
        <f>FACT_ORDERS[[#This Row],[TotalPricePerProduct]]-FACT_ORDERS[[#This Row],[DeliveryCost]]-FACT_ORDERS[[#This Row],[OperationsCost]]</f>
        <v>-10.850000000000001</v>
      </c>
      <c r="P568" s="73">
        <v>17</v>
      </c>
    </row>
    <row r="569" spans="1:16" x14ac:dyDescent="0.3">
      <c r="A569" s="5">
        <v>568</v>
      </c>
      <c r="B569" s="19" t="s">
        <v>4185</v>
      </c>
      <c r="C569" s="3" t="s">
        <v>2363</v>
      </c>
      <c r="D569" s="3" t="s">
        <v>3128</v>
      </c>
      <c r="E569" s="5">
        <v>8</v>
      </c>
      <c r="F569" s="3" t="s">
        <v>1412</v>
      </c>
      <c r="G569" s="9">
        <v>45399</v>
      </c>
      <c r="H569" s="3" t="s">
        <v>2282</v>
      </c>
      <c r="I569" s="9">
        <v>45402</v>
      </c>
      <c r="J569" s="3">
        <f>_xlfn.XLOOKUP(B569,ORDERS[OrderID],ORDERS[Rating],"Null")</f>
        <v>4</v>
      </c>
      <c r="K569" s="3">
        <f>IF(FACT_ORDERS[[#This Row],[DeliveryDate]]-FACT_ORDERS[[#This Row],[OrderDate]]&lt;=1,1,0)</f>
        <v>0</v>
      </c>
      <c r="L569" s="73">
        <v>15</v>
      </c>
      <c r="M5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69" s="73">
        <f>(_xlfn.XLOOKUP(D569,DIM_PRODUCTS[ProductID],DIM_PRODUCTS[HandlingFee]))*FACT_ORDERS[[#This Row],[Quantity]] + FACT_ORDERS[[#This Row],[DeliveryFee]]</f>
        <v>69</v>
      </c>
      <c r="O569" s="73">
        <f>FACT_ORDERS[[#This Row],[TotalPricePerProduct]]-FACT_ORDERS[[#This Row],[DeliveryCost]]-FACT_ORDERS[[#This Row],[OperationsCost]]</f>
        <v>44</v>
      </c>
      <c r="P569" s="73">
        <v>13</v>
      </c>
    </row>
    <row r="570" spans="1:16" x14ac:dyDescent="0.3">
      <c r="A570" s="5">
        <v>569</v>
      </c>
      <c r="B570" s="19" t="s">
        <v>4323</v>
      </c>
      <c r="C570" s="3" t="s">
        <v>2414</v>
      </c>
      <c r="D570" s="3" t="s">
        <v>3233</v>
      </c>
      <c r="E570" s="5">
        <v>12</v>
      </c>
      <c r="F570" s="3" t="s">
        <v>1265</v>
      </c>
      <c r="G570" s="9">
        <v>45456</v>
      </c>
      <c r="H570" s="3" t="s">
        <v>2218</v>
      </c>
      <c r="I570" s="9">
        <v>45457</v>
      </c>
      <c r="J570" s="3">
        <f>_xlfn.XLOOKUP(B570,ORDERS[OrderID],ORDERS[Rating],"Null")</f>
        <v>4</v>
      </c>
      <c r="K570" s="3">
        <f>IF(FACT_ORDERS[[#This Row],[DeliveryDate]]-FACT_ORDERS[[#This Row],[OrderDate]]&lt;=1,1,0)</f>
        <v>1</v>
      </c>
      <c r="L570" s="73">
        <v>15</v>
      </c>
      <c r="M5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70" s="73">
        <f>(_xlfn.XLOOKUP(D570,DIM_PRODUCTS[ProductID],DIM_PRODUCTS[HandlingFee]))*FACT_ORDERS[[#This Row],[Quantity]] + FACT_ORDERS[[#This Row],[DeliveryFee]]</f>
        <v>186</v>
      </c>
      <c r="O570" s="73">
        <f>FACT_ORDERS[[#This Row],[TotalPricePerProduct]]-FACT_ORDERS[[#This Row],[DeliveryCost]]-FACT_ORDERS[[#This Row],[OperationsCost]]</f>
        <v>159</v>
      </c>
      <c r="P570" s="73">
        <v>17</v>
      </c>
    </row>
    <row r="571" spans="1:16" x14ac:dyDescent="0.3">
      <c r="A571" s="5">
        <v>570</v>
      </c>
      <c r="B571" s="19" t="s">
        <v>4324</v>
      </c>
      <c r="C571" s="3" t="s">
        <v>2414</v>
      </c>
      <c r="D571" s="3" t="s">
        <v>3233</v>
      </c>
      <c r="E571" s="5">
        <v>3</v>
      </c>
      <c r="F571" s="3" t="s">
        <v>1498</v>
      </c>
      <c r="G571" s="9">
        <v>45126</v>
      </c>
      <c r="H571" s="3" t="s">
        <v>2218</v>
      </c>
      <c r="I571" s="9">
        <v>45127</v>
      </c>
      <c r="J571" s="3">
        <f>_xlfn.XLOOKUP(B571,ORDERS[OrderID],ORDERS[Rating],"Null")</f>
        <v>1</v>
      </c>
      <c r="K571" s="3">
        <f>IF(FACT_ORDERS[[#This Row],[DeliveryDate]]-FACT_ORDERS[[#This Row],[OrderDate]]&lt;=1,1,0)</f>
        <v>1</v>
      </c>
      <c r="L571" s="73">
        <v>15</v>
      </c>
      <c r="M5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71" s="73">
        <f>(_xlfn.XLOOKUP(D571,DIM_PRODUCTS[ProductID],DIM_PRODUCTS[HandlingFee]))*FACT_ORDERS[[#This Row],[Quantity]] + FACT_ORDERS[[#This Row],[DeliveryFee]]</f>
        <v>57.75</v>
      </c>
      <c r="O571" s="73">
        <f>FACT_ORDERS[[#This Row],[TotalPricePerProduct]]-FACT_ORDERS[[#This Row],[DeliveryCost]]-FACT_ORDERS[[#This Row],[OperationsCost]]</f>
        <v>28.75</v>
      </c>
      <c r="P571" s="73">
        <v>14</v>
      </c>
    </row>
    <row r="572" spans="1:16" x14ac:dyDescent="0.3">
      <c r="A572" s="5">
        <v>571</v>
      </c>
      <c r="B572" s="19" t="s">
        <v>4325</v>
      </c>
      <c r="C572" s="3" t="s">
        <v>2414</v>
      </c>
      <c r="D572" s="3" t="s">
        <v>3233</v>
      </c>
      <c r="E572" s="5">
        <v>9</v>
      </c>
      <c r="F572" s="3" t="s">
        <v>1205</v>
      </c>
      <c r="G572" s="9">
        <v>45222</v>
      </c>
      <c r="H572" s="3" t="s">
        <v>2218</v>
      </c>
      <c r="I572" s="9">
        <v>45225</v>
      </c>
      <c r="J572" s="3">
        <f>_xlfn.XLOOKUP(B572,ORDERS[OrderID],ORDERS[Rating],"Null")</f>
        <v>5</v>
      </c>
      <c r="K572" s="3">
        <f>IF(FACT_ORDERS[[#This Row],[DeliveryDate]]-FACT_ORDERS[[#This Row],[OrderDate]]&lt;=1,1,0)</f>
        <v>0</v>
      </c>
      <c r="L572" s="73">
        <v>15</v>
      </c>
      <c r="M5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72" s="73">
        <f>(_xlfn.XLOOKUP(D572,DIM_PRODUCTS[ProductID],DIM_PRODUCTS[HandlingFee]))*FACT_ORDERS[[#This Row],[Quantity]] + FACT_ORDERS[[#This Row],[DeliveryFee]]</f>
        <v>143.25</v>
      </c>
      <c r="O572" s="73">
        <f>FACT_ORDERS[[#This Row],[TotalPricePerProduct]]-FACT_ORDERS[[#This Row],[DeliveryCost]]-FACT_ORDERS[[#This Row],[OperationsCost]]</f>
        <v>125.25</v>
      </c>
      <c r="P572" s="73">
        <v>6</v>
      </c>
    </row>
    <row r="573" spans="1:16" x14ac:dyDescent="0.3">
      <c r="A573" s="5">
        <v>572</v>
      </c>
      <c r="B573" s="19" t="s">
        <v>4326</v>
      </c>
      <c r="C573" s="3" t="s">
        <v>2414</v>
      </c>
      <c r="D573" s="3" t="s">
        <v>3233</v>
      </c>
      <c r="E573" s="5">
        <v>5</v>
      </c>
      <c r="F573" s="3" t="s">
        <v>1184</v>
      </c>
      <c r="G573" s="9">
        <v>45276</v>
      </c>
      <c r="H573" s="3" t="s">
        <v>2218</v>
      </c>
      <c r="I573" s="9">
        <v>45277</v>
      </c>
      <c r="J573" s="3">
        <f>_xlfn.XLOOKUP(B573,ORDERS[OrderID],ORDERS[Rating],"Null")</f>
        <v>5</v>
      </c>
      <c r="K573" s="3">
        <f>IF(FACT_ORDERS[[#This Row],[DeliveryDate]]-FACT_ORDERS[[#This Row],[OrderDate]]&lt;=1,1,0)</f>
        <v>1</v>
      </c>
      <c r="L573" s="73">
        <v>15</v>
      </c>
      <c r="M5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73" s="73">
        <f>(_xlfn.XLOOKUP(D573,DIM_PRODUCTS[ProductID],DIM_PRODUCTS[HandlingFee]))*FACT_ORDERS[[#This Row],[Quantity]] + FACT_ORDERS[[#This Row],[DeliveryFee]]</f>
        <v>86.25</v>
      </c>
      <c r="O573" s="73">
        <f>FACT_ORDERS[[#This Row],[TotalPricePerProduct]]-FACT_ORDERS[[#This Row],[DeliveryCost]]-FACT_ORDERS[[#This Row],[OperationsCost]]</f>
        <v>63.25</v>
      </c>
      <c r="P573" s="73">
        <v>11</v>
      </c>
    </row>
    <row r="574" spans="1:16" x14ac:dyDescent="0.3">
      <c r="A574" s="5">
        <v>573</v>
      </c>
      <c r="B574" s="19" t="s">
        <v>4422</v>
      </c>
      <c r="C574" s="3" t="s">
        <v>2445</v>
      </c>
      <c r="D574" s="3" t="s">
        <v>3295</v>
      </c>
      <c r="E574" s="5">
        <v>3</v>
      </c>
      <c r="F574" s="3" t="s">
        <v>1399</v>
      </c>
      <c r="G574" s="9">
        <v>45221</v>
      </c>
      <c r="H574" s="3" t="s">
        <v>2249</v>
      </c>
      <c r="I574" s="9">
        <v>45225</v>
      </c>
      <c r="J574" s="3">
        <f>_xlfn.XLOOKUP(B574,ORDERS[OrderID],ORDERS[Rating],"Null")</f>
        <v>5</v>
      </c>
      <c r="K574" s="3">
        <f>IF(FACT_ORDERS[[#This Row],[DeliveryDate]]-FACT_ORDERS[[#This Row],[OrderDate]]&lt;=1,1,0)</f>
        <v>0</v>
      </c>
      <c r="L574" s="73">
        <v>15</v>
      </c>
      <c r="M5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74" s="73">
        <f>(_xlfn.XLOOKUP(D574,DIM_PRODUCTS[ProductID],DIM_PRODUCTS[HandlingFee]))*FACT_ORDERS[[#This Row],[Quantity]] + FACT_ORDERS[[#This Row],[DeliveryFee]]</f>
        <v>39.150000000000006</v>
      </c>
      <c r="O574" s="73">
        <f>FACT_ORDERS[[#This Row],[TotalPricePerProduct]]-FACT_ORDERS[[#This Row],[DeliveryCost]]-FACT_ORDERS[[#This Row],[OperationsCost]]</f>
        <v>19.150000000000006</v>
      </c>
      <c r="P574" s="73">
        <v>5</v>
      </c>
    </row>
    <row r="575" spans="1:16" x14ac:dyDescent="0.3">
      <c r="A575" s="5">
        <v>574</v>
      </c>
      <c r="B575" s="19" t="s">
        <v>4541</v>
      </c>
      <c r="C575" s="3" t="s">
        <v>2514</v>
      </c>
      <c r="D575" s="3" t="s">
        <v>3433</v>
      </c>
      <c r="E575" s="5">
        <v>4</v>
      </c>
      <c r="F575" s="3" t="s">
        <v>1173</v>
      </c>
      <c r="G575" s="9">
        <v>45224</v>
      </c>
      <c r="H575" s="3" t="s">
        <v>2229</v>
      </c>
      <c r="I575" s="9">
        <v>45226</v>
      </c>
      <c r="J575" s="3">
        <f>_xlfn.XLOOKUP(B575,ORDERS[OrderID],ORDERS[Rating],"Null")</f>
        <v>2</v>
      </c>
      <c r="K575" s="3">
        <f>IF(FACT_ORDERS[[#This Row],[DeliveryDate]]-FACT_ORDERS[[#This Row],[OrderDate]]&lt;=1,1,0)</f>
        <v>0</v>
      </c>
      <c r="L575" s="73">
        <v>15</v>
      </c>
      <c r="M5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75" s="73">
        <f>(_xlfn.XLOOKUP(D575,DIM_PRODUCTS[ProductID],DIM_PRODUCTS[HandlingFee]))*FACT_ORDERS[[#This Row],[Quantity]] + FACT_ORDERS[[#This Row],[DeliveryFee]]</f>
        <v>28.200000000000003</v>
      </c>
      <c r="O575" s="73">
        <f>FACT_ORDERS[[#This Row],[TotalPricePerProduct]]-FACT_ORDERS[[#This Row],[DeliveryCost]]-FACT_ORDERS[[#This Row],[OperationsCost]]</f>
        <v>2.2000000000000028</v>
      </c>
      <c r="P575" s="73">
        <v>11</v>
      </c>
    </row>
    <row r="576" spans="1:16" x14ac:dyDescent="0.3">
      <c r="A576" s="5">
        <v>575</v>
      </c>
      <c r="B576" s="19" t="s">
        <v>4542</v>
      </c>
      <c r="C576" s="3" t="s">
        <v>2514</v>
      </c>
      <c r="D576" s="3" t="s">
        <v>3433</v>
      </c>
      <c r="E576" s="5">
        <v>6</v>
      </c>
      <c r="F576" s="3" t="s">
        <v>1158</v>
      </c>
      <c r="G576" s="9">
        <v>45364</v>
      </c>
      <c r="H576" s="3" t="s">
        <v>2229</v>
      </c>
      <c r="I576" s="9">
        <v>45367</v>
      </c>
      <c r="J576" s="3">
        <f>_xlfn.XLOOKUP(B576,ORDERS[OrderID],ORDERS[Rating],"Null")</f>
        <v>5</v>
      </c>
      <c r="K576" s="3">
        <f>IF(FACT_ORDERS[[#This Row],[DeliveryDate]]-FACT_ORDERS[[#This Row],[OrderDate]]&lt;=1,1,0)</f>
        <v>0</v>
      </c>
      <c r="L576" s="73">
        <v>15</v>
      </c>
      <c r="M5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76" s="73">
        <f>(_xlfn.XLOOKUP(D576,DIM_PRODUCTS[ProductID],DIM_PRODUCTS[HandlingFee]))*FACT_ORDERS[[#This Row],[Quantity]] + FACT_ORDERS[[#This Row],[DeliveryFee]]</f>
        <v>34.799999999999997</v>
      </c>
      <c r="O576" s="73">
        <f>FACT_ORDERS[[#This Row],[TotalPricePerProduct]]-FACT_ORDERS[[#This Row],[DeliveryCost]]-FACT_ORDERS[[#This Row],[OperationsCost]]</f>
        <v>13.799999999999997</v>
      </c>
      <c r="P576" s="73">
        <v>9</v>
      </c>
    </row>
    <row r="577" spans="1:16" x14ac:dyDescent="0.3">
      <c r="A577" s="5">
        <v>576</v>
      </c>
      <c r="B577" s="19" t="s">
        <v>4543</v>
      </c>
      <c r="C577" s="3" t="s">
        <v>2514</v>
      </c>
      <c r="D577" s="3" t="s">
        <v>3433</v>
      </c>
      <c r="E577" s="5">
        <v>12</v>
      </c>
      <c r="F577" s="3" t="s">
        <v>1306</v>
      </c>
      <c r="G577" s="9">
        <v>45315</v>
      </c>
      <c r="H577" s="3" t="s">
        <v>2229</v>
      </c>
      <c r="I577" s="9">
        <v>45318</v>
      </c>
      <c r="J577" s="3">
        <f>_xlfn.XLOOKUP(B577,ORDERS[OrderID],ORDERS[Rating],"Null")</f>
        <v>5</v>
      </c>
      <c r="K577" s="3">
        <f>IF(FACT_ORDERS[[#This Row],[DeliveryDate]]-FACT_ORDERS[[#This Row],[OrderDate]]&lt;=1,1,0)</f>
        <v>0</v>
      </c>
      <c r="L577" s="73">
        <v>15</v>
      </c>
      <c r="M5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77" s="73">
        <f>(_xlfn.XLOOKUP(D577,DIM_PRODUCTS[ProductID],DIM_PRODUCTS[HandlingFee]))*FACT_ORDERS[[#This Row],[Quantity]] + FACT_ORDERS[[#This Row],[DeliveryFee]]</f>
        <v>54.6</v>
      </c>
      <c r="O577" s="73">
        <f>FACT_ORDERS[[#This Row],[TotalPricePerProduct]]-FACT_ORDERS[[#This Row],[DeliveryCost]]-FACT_ORDERS[[#This Row],[OperationsCost]]</f>
        <v>30.6</v>
      </c>
      <c r="P577" s="73">
        <v>14</v>
      </c>
    </row>
    <row r="578" spans="1:16" x14ac:dyDescent="0.3">
      <c r="A578" s="5">
        <v>577</v>
      </c>
      <c r="B578" s="19" t="s">
        <v>4544</v>
      </c>
      <c r="C578" s="3" t="s">
        <v>2514</v>
      </c>
      <c r="D578" s="3" t="s">
        <v>3433</v>
      </c>
      <c r="E578" s="5">
        <v>5</v>
      </c>
      <c r="F578" s="3" t="s">
        <v>1571</v>
      </c>
      <c r="G578" s="9">
        <v>45221</v>
      </c>
      <c r="H578" s="3" t="s">
        <v>2229</v>
      </c>
      <c r="I578" s="9">
        <v>45224</v>
      </c>
      <c r="J578" s="3">
        <f>_xlfn.XLOOKUP(B578,ORDERS[OrderID],ORDERS[Rating],"Null")</f>
        <v>4</v>
      </c>
      <c r="K578" s="3">
        <f>IF(FACT_ORDERS[[#This Row],[DeliveryDate]]-FACT_ORDERS[[#This Row],[OrderDate]]&lt;=1,1,0)</f>
        <v>0</v>
      </c>
      <c r="L578" s="73">
        <v>15</v>
      </c>
      <c r="M5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78" s="73">
        <f>(_xlfn.XLOOKUP(D578,DIM_PRODUCTS[ProductID],DIM_PRODUCTS[HandlingFee]))*FACT_ORDERS[[#This Row],[Quantity]] + FACT_ORDERS[[#This Row],[DeliveryFee]]</f>
        <v>31.5</v>
      </c>
      <c r="O578" s="73">
        <f>FACT_ORDERS[[#This Row],[TotalPricePerProduct]]-FACT_ORDERS[[#This Row],[DeliveryCost]]-FACT_ORDERS[[#This Row],[OperationsCost]]</f>
        <v>7.5</v>
      </c>
      <c r="P578" s="73">
        <v>12</v>
      </c>
    </row>
    <row r="579" spans="1:16" x14ac:dyDescent="0.3">
      <c r="A579" s="5">
        <v>578</v>
      </c>
      <c r="B579" s="19" t="s">
        <v>4545</v>
      </c>
      <c r="C579" s="3" t="s">
        <v>2514</v>
      </c>
      <c r="D579" s="3" t="s">
        <v>3433</v>
      </c>
      <c r="E579" s="5">
        <v>4</v>
      </c>
      <c r="F579" s="3" t="s">
        <v>1154</v>
      </c>
      <c r="G579" s="9">
        <v>45228</v>
      </c>
      <c r="H579" s="3" t="s">
        <v>2229</v>
      </c>
      <c r="I579" s="9">
        <v>45231</v>
      </c>
      <c r="J579" s="3">
        <f>_xlfn.XLOOKUP(B579,ORDERS[OrderID],ORDERS[Rating],"Null")</f>
        <v>5</v>
      </c>
      <c r="K579" s="3">
        <f>IF(FACT_ORDERS[[#This Row],[DeliveryDate]]-FACT_ORDERS[[#This Row],[OrderDate]]&lt;=1,1,0)</f>
        <v>0</v>
      </c>
      <c r="L579" s="73">
        <v>15</v>
      </c>
      <c r="M5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79" s="73">
        <f>(_xlfn.XLOOKUP(D579,DIM_PRODUCTS[ProductID],DIM_PRODUCTS[HandlingFee]))*FACT_ORDERS[[#This Row],[Quantity]] + FACT_ORDERS[[#This Row],[DeliveryFee]]</f>
        <v>28.200000000000003</v>
      </c>
      <c r="O579" s="73">
        <f>FACT_ORDERS[[#This Row],[TotalPricePerProduct]]-FACT_ORDERS[[#This Row],[DeliveryCost]]-FACT_ORDERS[[#This Row],[OperationsCost]]</f>
        <v>4.2000000000000028</v>
      </c>
      <c r="P579" s="73">
        <v>9</v>
      </c>
    </row>
    <row r="580" spans="1:16" x14ac:dyDescent="0.3">
      <c r="A580" s="5">
        <v>579</v>
      </c>
      <c r="B580" s="19" t="s">
        <v>4546</v>
      </c>
      <c r="C580" s="3" t="s">
        <v>2514</v>
      </c>
      <c r="D580" s="3" t="s">
        <v>3433</v>
      </c>
      <c r="E580" s="5">
        <v>5</v>
      </c>
      <c r="F580" s="3" t="s">
        <v>1454</v>
      </c>
      <c r="G580" s="9">
        <v>45313</v>
      </c>
      <c r="H580" s="3" t="s">
        <v>2229</v>
      </c>
      <c r="I580" s="9">
        <v>45316</v>
      </c>
      <c r="J580" s="3">
        <f>_xlfn.XLOOKUP(B580,ORDERS[OrderID],ORDERS[Rating],"Null")</f>
        <v>1</v>
      </c>
      <c r="K580" s="3">
        <f>IF(FACT_ORDERS[[#This Row],[DeliveryDate]]-FACT_ORDERS[[#This Row],[OrderDate]]&lt;=1,1,0)</f>
        <v>0</v>
      </c>
      <c r="L580" s="73">
        <v>15</v>
      </c>
      <c r="M5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80" s="73">
        <f>(_xlfn.XLOOKUP(D580,DIM_PRODUCTS[ProductID],DIM_PRODUCTS[HandlingFee]))*FACT_ORDERS[[#This Row],[Quantity]] + FACT_ORDERS[[#This Row],[DeliveryFee]]</f>
        <v>31.5</v>
      </c>
      <c r="O580" s="73">
        <f>FACT_ORDERS[[#This Row],[TotalPricePerProduct]]-FACT_ORDERS[[#This Row],[DeliveryCost]]-FACT_ORDERS[[#This Row],[OperationsCost]]</f>
        <v>3.5</v>
      </c>
      <c r="P580" s="73">
        <v>16</v>
      </c>
    </row>
    <row r="581" spans="1:16" x14ac:dyDescent="0.3">
      <c r="A581" s="5">
        <v>580</v>
      </c>
      <c r="B581" s="19" t="s">
        <v>4547</v>
      </c>
      <c r="C581" s="3" t="s">
        <v>2514</v>
      </c>
      <c r="D581" s="3" t="s">
        <v>3433</v>
      </c>
      <c r="E581" s="5">
        <v>9</v>
      </c>
      <c r="F581" s="3" t="s">
        <v>1556</v>
      </c>
      <c r="G581" s="9">
        <v>45351</v>
      </c>
      <c r="H581" s="3" t="s">
        <v>2229</v>
      </c>
      <c r="I581" s="9">
        <v>45354</v>
      </c>
      <c r="J581" s="3">
        <f>_xlfn.XLOOKUP(B581,ORDERS[OrderID],ORDERS[Rating],"Null")</f>
        <v>4</v>
      </c>
      <c r="K581" s="3">
        <f>IF(FACT_ORDERS[[#This Row],[DeliveryDate]]-FACT_ORDERS[[#This Row],[OrderDate]]&lt;=1,1,0)</f>
        <v>0</v>
      </c>
      <c r="L581" s="73">
        <v>15</v>
      </c>
      <c r="M5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81" s="73">
        <f>(_xlfn.XLOOKUP(D581,DIM_PRODUCTS[ProductID],DIM_PRODUCTS[HandlingFee]))*FACT_ORDERS[[#This Row],[Quantity]] + FACT_ORDERS[[#This Row],[DeliveryFee]]</f>
        <v>44.7</v>
      </c>
      <c r="O581" s="73">
        <f>FACT_ORDERS[[#This Row],[TotalPricePerProduct]]-FACT_ORDERS[[#This Row],[DeliveryCost]]-FACT_ORDERS[[#This Row],[OperationsCost]]</f>
        <v>13.700000000000003</v>
      </c>
      <c r="P581" s="73">
        <v>19</v>
      </c>
    </row>
    <row r="582" spans="1:16" x14ac:dyDescent="0.3">
      <c r="A582" s="5">
        <v>581</v>
      </c>
      <c r="B582" s="19" t="s">
        <v>4548</v>
      </c>
      <c r="C582" s="3" t="s">
        <v>2514</v>
      </c>
      <c r="D582" s="3" t="s">
        <v>3433</v>
      </c>
      <c r="E582" s="5">
        <v>8</v>
      </c>
      <c r="F582" s="3" t="s">
        <v>1182</v>
      </c>
      <c r="G582" s="9">
        <v>45266</v>
      </c>
      <c r="H582" s="3" t="s">
        <v>2229</v>
      </c>
      <c r="I582" s="9">
        <v>45269</v>
      </c>
      <c r="J582" s="3">
        <f>_xlfn.XLOOKUP(B582,ORDERS[OrderID],ORDERS[Rating],"Null")</f>
        <v>4</v>
      </c>
      <c r="K582" s="3">
        <f>IF(FACT_ORDERS[[#This Row],[DeliveryDate]]-FACT_ORDERS[[#This Row],[OrderDate]]&lt;=1,1,0)</f>
        <v>0</v>
      </c>
      <c r="L582" s="73">
        <v>15</v>
      </c>
      <c r="M5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82" s="73">
        <f>(_xlfn.XLOOKUP(D582,DIM_PRODUCTS[ProductID],DIM_PRODUCTS[HandlingFee]))*FACT_ORDERS[[#This Row],[Quantity]] + FACT_ORDERS[[#This Row],[DeliveryFee]]</f>
        <v>41.400000000000006</v>
      </c>
      <c r="O582" s="73">
        <f>FACT_ORDERS[[#This Row],[TotalPricePerProduct]]-FACT_ORDERS[[#This Row],[DeliveryCost]]-FACT_ORDERS[[#This Row],[OperationsCost]]</f>
        <v>17.400000000000006</v>
      </c>
      <c r="P582" s="73">
        <v>12</v>
      </c>
    </row>
    <row r="583" spans="1:16" x14ac:dyDescent="0.3">
      <c r="A583" s="5">
        <v>582</v>
      </c>
      <c r="B583" s="19">
        <v>98531</v>
      </c>
      <c r="C583" s="3" t="s">
        <v>2488</v>
      </c>
      <c r="D583" s="3" t="s">
        <v>3381</v>
      </c>
      <c r="E583" s="5">
        <v>9</v>
      </c>
      <c r="F583" s="3" t="s">
        <v>1480</v>
      </c>
      <c r="G583" s="9">
        <v>45179</v>
      </c>
      <c r="H583" s="3" t="s">
        <v>2218</v>
      </c>
      <c r="I583" s="9">
        <v>45180</v>
      </c>
      <c r="J583" s="3">
        <f>_xlfn.XLOOKUP(B583,ORDERS[OrderID],ORDERS[Rating],"Null")</f>
        <v>5</v>
      </c>
      <c r="K583" s="3">
        <f>IF(FACT_ORDERS[[#This Row],[DeliveryDate]]-FACT_ORDERS[[#This Row],[OrderDate]]&lt;=1,1,0)</f>
        <v>1</v>
      </c>
      <c r="L583" s="73">
        <v>15</v>
      </c>
      <c r="M5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83" s="73">
        <f>(_xlfn.XLOOKUP(D583,DIM_PRODUCTS[ProductID],DIM_PRODUCTS[HandlingFee]))*FACT_ORDERS[[#This Row],[Quantity]] + FACT_ORDERS[[#This Row],[DeliveryFee]]</f>
        <v>99.600000000000009</v>
      </c>
      <c r="O583" s="73">
        <f>FACT_ORDERS[[#This Row],[TotalPricePerProduct]]-FACT_ORDERS[[#This Row],[DeliveryCost]]-FACT_ORDERS[[#This Row],[OperationsCost]]</f>
        <v>74.600000000000009</v>
      </c>
      <c r="P583" s="73">
        <v>13</v>
      </c>
    </row>
    <row r="584" spans="1:16" x14ac:dyDescent="0.3">
      <c r="A584" s="5">
        <v>583</v>
      </c>
      <c r="B584" s="19">
        <v>78183</v>
      </c>
      <c r="C584" s="3" t="s">
        <v>2488</v>
      </c>
      <c r="D584" s="3" t="s">
        <v>3381</v>
      </c>
      <c r="E584" s="5">
        <v>10</v>
      </c>
      <c r="F584" s="3" t="s">
        <v>1373</v>
      </c>
      <c r="G584" s="9">
        <v>45328</v>
      </c>
      <c r="H584" s="3" t="s">
        <v>2218</v>
      </c>
      <c r="I584" s="9">
        <v>45328</v>
      </c>
      <c r="J584" s="3">
        <f>_xlfn.XLOOKUP(B584,ORDERS[OrderID],ORDERS[Rating],"Null")</f>
        <v>5</v>
      </c>
      <c r="K584" s="3">
        <f>IF(FACT_ORDERS[[#This Row],[DeliveryDate]]-FACT_ORDERS[[#This Row],[OrderDate]]&lt;=1,1,0)</f>
        <v>1</v>
      </c>
      <c r="L584" s="73">
        <v>15</v>
      </c>
      <c r="M5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84" s="73">
        <f>(_xlfn.XLOOKUP(D584,DIM_PRODUCTS[ProductID],DIM_PRODUCTS[HandlingFee]))*FACT_ORDERS[[#This Row],[Quantity]] + FACT_ORDERS[[#This Row],[DeliveryFee]]</f>
        <v>109</v>
      </c>
      <c r="O584" s="73">
        <f>FACT_ORDERS[[#This Row],[TotalPricePerProduct]]-FACT_ORDERS[[#This Row],[DeliveryCost]]-FACT_ORDERS[[#This Row],[OperationsCost]]</f>
        <v>88</v>
      </c>
      <c r="P584" s="73">
        <v>9</v>
      </c>
    </row>
    <row r="585" spans="1:16" x14ac:dyDescent="0.3">
      <c r="A585" s="5">
        <v>584</v>
      </c>
      <c r="B585" s="19">
        <v>97876</v>
      </c>
      <c r="C585" s="3" t="s">
        <v>2488</v>
      </c>
      <c r="D585" s="3" t="s">
        <v>3381</v>
      </c>
      <c r="E585" s="5">
        <v>12</v>
      </c>
      <c r="F585" s="3" t="s">
        <v>1221</v>
      </c>
      <c r="G585" s="9">
        <v>45333</v>
      </c>
      <c r="H585" s="3" t="s">
        <v>2218</v>
      </c>
      <c r="I585" s="9">
        <v>45333</v>
      </c>
      <c r="J585" s="3">
        <f>_xlfn.XLOOKUP(B585,ORDERS[OrderID],ORDERS[Rating],"Null")</f>
        <v>4</v>
      </c>
      <c r="K585" s="3">
        <f>IF(FACT_ORDERS[[#This Row],[DeliveryDate]]-FACT_ORDERS[[#This Row],[OrderDate]]&lt;=1,1,0)</f>
        <v>1</v>
      </c>
      <c r="L585" s="73">
        <v>15</v>
      </c>
      <c r="M5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85" s="73">
        <f>(_xlfn.XLOOKUP(D585,DIM_PRODUCTS[ProductID],DIM_PRODUCTS[HandlingFee]))*FACT_ORDERS[[#This Row],[Quantity]] + FACT_ORDERS[[#This Row],[DeliveryFee]]</f>
        <v>127.80000000000001</v>
      </c>
      <c r="O585" s="73">
        <f>FACT_ORDERS[[#This Row],[TotalPricePerProduct]]-FACT_ORDERS[[#This Row],[DeliveryCost]]-FACT_ORDERS[[#This Row],[OperationsCost]]</f>
        <v>111.80000000000001</v>
      </c>
      <c r="P585" s="73">
        <v>6</v>
      </c>
    </row>
    <row r="586" spans="1:16" x14ac:dyDescent="0.3">
      <c r="A586" s="5">
        <v>585</v>
      </c>
      <c r="B586" s="19" t="s">
        <v>4140</v>
      </c>
      <c r="C586" s="3" t="s">
        <v>2729</v>
      </c>
      <c r="D586" s="3" t="s">
        <v>3863</v>
      </c>
      <c r="E586" s="5">
        <v>7</v>
      </c>
      <c r="F586" s="3" t="s">
        <v>1485</v>
      </c>
      <c r="G586" s="9">
        <v>45144</v>
      </c>
      <c r="H586" s="3" t="s">
        <v>2149</v>
      </c>
      <c r="I586" s="9">
        <v>45144</v>
      </c>
      <c r="J586" s="3">
        <f>_xlfn.XLOOKUP(B586,ORDERS[OrderID],ORDERS[Rating],"Null")</f>
        <v>4</v>
      </c>
      <c r="K586" s="3">
        <f>IF(FACT_ORDERS[[#This Row],[DeliveryDate]]-FACT_ORDERS[[#This Row],[OrderDate]]&lt;=1,1,0)</f>
        <v>1</v>
      </c>
      <c r="L586" s="73">
        <v>8.0769230769230766</v>
      </c>
      <c r="M5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5.3846153846153841</v>
      </c>
      <c r="N586" s="73">
        <f>(_xlfn.XLOOKUP(D586,DIM_PRODUCTS[ProductID],DIM_PRODUCTS[HandlingFee]))*FACT_ORDERS[[#This Row],[Quantity]] + FACT_ORDERS[[#This Row],[DeliveryFee]]</f>
        <v>91.376923076923077</v>
      </c>
      <c r="O586" s="73">
        <f>FACT_ORDERS[[#This Row],[TotalPricePerProduct]]-FACT_ORDERS[[#This Row],[DeliveryCost]]-FACT_ORDERS[[#This Row],[OperationsCost]]</f>
        <v>73.992307692307691</v>
      </c>
      <c r="P586" s="73">
        <v>12</v>
      </c>
    </row>
    <row r="587" spans="1:16" x14ac:dyDescent="0.3">
      <c r="A587" s="5">
        <v>586</v>
      </c>
      <c r="B587" s="19" t="s">
        <v>4141</v>
      </c>
      <c r="C587" s="3" t="s">
        <v>2729</v>
      </c>
      <c r="D587" s="3" t="s">
        <v>3863</v>
      </c>
      <c r="E587" s="5">
        <v>11</v>
      </c>
      <c r="F587" s="3" t="s">
        <v>1436</v>
      </c>
      <c r="G587" s="9">
        <v>45439</v>
      </c>
      <c r="H587" s="3" t="s">
        <v>2149</v>
      </c>
      <c r="I587" s="9">
        <v>45443</v>
      </c>
      <c r="J587" s="3">
        <f>_xlfn.XLOOKUP(B587,ORDERS[OrderID],ORDERS[Rating],"Null")</f>
        <v>2</v>
      </c>
      <c r="K587" s="3">
        <f>IF(FACT_ORDERS[[#This Row],[DeliveryDate]]-FACT_ORDERS[[#This Row],[OrderDate]]&lt;=1,1,0)</f>
        <v>0</v>
      </c>
      <c r="L587" s="73">
        <v>7.1739130434782608</v>
      </c>
      <c r="M5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4.7826086956521738</v>
      </c>
      <c r="N587" s="73">
        <f>(_xlfn.XLOOKUP(D587,DIM_PRODUCTS[ProductID],DIM_PRODUCTS[HandlingFee]))*FACT_ORDERS[[#This Row],[Quantity]] + FACT_ORDERS[[#This Row],[DeliveryFee]]</f>
        <v>138.07391304347826</v>
      </c>
      <c r="O587" s="73">
        <f>FACT_ORDERS[[#This Row],[TotalPricePerProduct]]-FACT_ORDERS[[#This Row],[DeliveryCost]]-FACT_ORDERS[[#This Row],[OperationsCost]]</f>
        <v>130.29130434782607</v>
      </c>
      <c r="P587" s="73">
        <v>3</v>
      </c>
    </row>
    <row r="588" spans="1:16" x14ac:dyDescent="0.3">
      <c r="A588" s="5">
        <v>587</v>
      </c>
      <c r="B588" s="19" t="s">
        <v>4179</v>
      </c>
      <c r="C588" s="3" t="s">
        <v>2361</v>
      </c>
      <c r="D588" s="3" t="s">
        <v>3124</v>
      </c>
      <c r="E588" s="5">
        <v>12</v>
      </c>
      <c r="F588" s="3" t="s">
        <v>1565</v>
      </c>
      <c r="G588" s="9">
        <v>45297</v>
      </c>
      <c r="H588" s="3" t="s">
        <v>2193</v>
      </c>
      <c r="I588" s="9">
        <v>45297</v>
      </c>
      <c r="J588" s="3">
        <f>_xlfn.XLOOKUP(B588,ORDERS[OrderID],ORDERS[Rating],"Null")</f>
        <v>2</v>
      </c>
      <c r="K588" s="3">
        <f>IF(FACT_ORDERS[[#This Row],[DeliveryDate]]-FACT_ORDERS[[#This Row],[OrderDate]]&lt;=1,1,0)</f>
        <v>1</v>
      </c>
      <c r="L588" s="73">
        <v>15</v>
      </c>
      <c r="M5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88" s="73">
        <f>(_xlfn.XLOOKUP(D588,DIM_PRODUCTS[ProductID],DIM_PRODUCTS[HandlingFee]))*FACT_ORDERS[[#This Row],[Quantity]] + FACT_ORDERS[[#This Row],[DeliveryFee]]</f>
        <v>133.80000000000001</v>
      </c>
      <c r="O588" s="73">
        <f>FACT_ORDERS[[#This Row],[TotalPricePerProduct]]-FACT_ORDERS[[#This Row],[DeliveryCost]]-FACT_ORDERS[[#This Row],[OperationsCost]]</f>
        <v>106.80000000000001</v>
      </c>
      <c r="P588" s="73">
        <v>17</v>
      </c>
    </row>
    <row r="589" spans="1:16" x14ac:dyDescent="0.3">
      <c r="A589" s="5">
        <v>588</v>
      </c>
      <c r="B589" s="19" t="s">
        <v>4180</v>
      </c>
      <c r="C589" s="3" t="s">
        <v>2361</v>
      </c>
      <c r="D589" s="3" t="s">
        <v>3124</v>
      </c>
      <c r="E589" s="5">
        <v>10</v>
      </c>
      <c r="F589" s="3" t="s">
        <v>1159</v>
      </c>
      <c r="G589" s="9">
        <v>45302</v>
      </c>
      <c r="H589" s="3" t="s">
        <v>2193</v>
      </c>
      <c r="I589" s="9">
        <v>45302</v>
      </c>
      <c r="J589" s="3">
        <f>_xlfn.XLOOKUP(B589,ORDERS[OrderID],ORDERS[Rating],"Null")</f>
        <v>5</v>
      </c>
      <c r="K589" s="3">
        <f>IF(FACT_ORDERS[[#This Row],[DeliveryDate]]-FACT_ORDERS[[#This Row],[OrderDate]]&lt;=1,1,0)</f>
        <v>1</v>
      </c>
      <c r="L589" s="73">
        <v>15</v>
      </c>
      <c r="M5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89" s="73">
        <f>(_xlfn.XLOOKUP(D589,DIM_PRODUCTS[ProductID],DIM_PRODUCTS[HandlingFee]))*FACT_ORDERS[[#This Row],[Quantity]] + FACT_ORDERS[[#This Row],[DeliveryFee]]</f>
        <v>114</v>
      </c>
      <c r="O589" s="73">
        <f>FACT_ORDERS[[#This Row],[TotalPricePerProduct]]-FACT_ORDERS[[#This Row],[DeliveryCost]]-FACT_ORDERS[[#This Row],[OperationsCost]]</f>
        <v>93</v>
      </c>
      <c r="P589" s="73">
        <v>9</v>
      </c>
    </row>
    <row r="590" spans="1:16" x14ac:dyDescent="0.3">
      <c r="A590" s="5">
        <v>589</v>
      </c>
      <c r="B590" s="19" t="s">
        <v>4417</v>
      </c>
      <c r="C590" s="3" t="s">
        <v>2441</v>
      </c>
      <c r="D590" s="3" t="s">
        <v>3287</v>
      </c>
      <c r="E590" s="5">
        <v>7</v>
      </c>
      <c r="F590" s="3" t="s">
        <v>1176</v>
      </c>
      <c r="G590" s="9">
        <v>45297</v>
      </c>
      <c r="H590" s="3" t="s">
        <v>2193</v>
      </c>
      <c r="I590" s="9">
        <v>45297</v>
      </c>
      <c r="J590" s="3">
        <f>_xlfn.XLOOKUP(B590,ORDERS[OrderID],ORDERS[Rating],"Null")</f>
        <v>2</v>
      </c>
      <c r="K590" s="3">
        <f>IF(FACT_ORDERS[[#This Row],[DeliveryDate]]-FACT_ORDERS[[#This Row],[OrderDate]]&lt;=1,1,0)</f>
        <v>1</v>
      </c>
      <c r="L590" s="73">
        <v>15</v>
      </c>
      <c r="M5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90" s="73">
        <f>(_xlfn.XLOOKUP(D590,DIM_PRODUCTS[ProductID],DIM_PRODUCTS[HandlingFee]))*FACT_ORDERS[[#This Row],[Quantity]] + FACT_ORDERS[[#This Row],[DeliveryFee]]</f>
        <v>41.6</v>
      </c>
      <c r="O590" s="73">
        <f>FACT_ORDERS[[#This Row],[TotalPricePerProduct]]-FACT_ORDERS[[#This Row],[DeliveryCost]]-FACT_ORDERS[[#This Row],[OperationsCost]]</f>
        <v>10.600000000000001</v>
      </c>
      <c r="P590" s="73">
        <v>19</v>
      </c>
    </row>
    <row r="591" spans="1:16" x14ac:dyDescent="0.3">
      <c r="A591" s="5">
        <v>590</v>
      </c>
      <c r="B591" s="19" t="s">
        <v>4161</v>
      </c>
      <c r="C591" s="3" t="s">
        <v>2349</v>
      </c>
      <c r="D591" s="3" t="s">
        <v>3100</v>
      </c>
      <c r="E591" s="5">
        <v>4</v>
      </c>
      <c r="F591" s="3" t="s">
        <v>1472</v>
      </c>
      <c r="G591" s="9">
        <v>45417</v>
      </c>
      <c r="H591" s="3" t="s">
        <v>2314</v>
      </c>
      <c r="I591" s="9">
        <v>45418</v>
      </c>
      <c r="J591" s="3">
        <f>_xlfn.XLOOKUP(B591,ORDERS[OrderID],ORDERS[Rating],"Null")</f>
        <v>2</v>
      </c>
      <c r="K591" s="3">
        <f>IF(FACT_ORDERS[[#This Row],[DeliveryDate]]-FACT_ORDERS[[#This Row],[OrderDate]]&lt;=1,1,0)</f>
        <v>1</v>
      </c>
      <c r="L591" s="73">
        <v>15</v>
      </c>
      <c r="M5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91" s="73">
        <f>(_xlfn.XLOOKUP(D591,DIM_PRODUCTS[ProductID],DIM_PRODUCTS[HandlingFee]))*FACT_ORDERS[[#This Row],[Quantity]] + FACT_ORDERS[[#This Row],[DeliveryFee]]</f>
        <v>61.800000000000004</v>
      </c>
      <c r="O591" s="73">
        <f>FACT_ORDERS[[#This Row],[TotalPricePerProduct]]-FACT_ORDERS[[#This Row],[DeliveryCost]]-FACT_ORDERS[[#This Row],[OperationsCost]]</f>
        <v>32.800000000000004</v>
      </c>
      <c r="P591" s="73">
        <v>14</v>
      </c>
    </row>
    <row r="592" spans="1:16" x14ac:dyDescent="0.3">
      <c r="A592" s="5">
        <v>591</v>
      </c>
      <c r="B592" s="19" t="s">
        <v>4657</v>
      </c>
      <c r="C592" s="3" t="s">
        <v>2526</v>
      </c>
      <c r="D592" s="3" t="s">
        <v>3457</v>
      </c>
      <c r="E592" s="5">
        <v>2</v>
      </c>
      <c r="F592" s="3" t="s">
        <v>1230</v>
      </c>
      <c r="G592" s="9">
        <v>45161</v>
      </c>
      <c r="H592" s="3" t="s">
        <v>2330</v>
      </c>
      <c r="I592" s="9">
        <v>45165</v>
      </c>
      <c r="J592" s="3">
        <f>_xlfn.XLOOKUP(B592,ORDERS[OrderID],ORDERS[Rating],"Null")</f>
        <v>3</v>
      </c>
      <c r="K592" s="3">
        <f>IF(FACT_ORDERS[[#This Row],[DeliveryDate]]-FACT_ORDERS[[#This Row],[OrderDate]]&lt;=1,1,0)</f>
        <v>0</v>
      </c>
      <c r="L592" s="73">
        <v>2.7272727272727275</v>
      </c>
      <c r="M5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1.8181818181818183</v>
      </c>
      <c r="N592" s="73">
        <f>(_xlfn.XLOOKUP(D592,DIM_PRODUCTS[ProductID],DIM_PRODUCTS[HandlingFee]))*FACT_ORDERS[[#This Row],[Quantity]] + FACT_ORDERS[[#This Row],[DeliveryFee]]</f>
        <v>24.227272727272727</v>
      </c>
      <c r="O592" s="73">
        <f>FACT_ORDERS[[#This Row],[TotalPricePerProduct]]-FACT_ORDERS[[#This Row],[DeliveryCost]]-FACT_ORDERS[[#This Row],[OperationsCost]]</f>
        <v>3.4090909090909065</v>
      </c>
      <c r="P592" s="73">
        <v>19</v>
      </c>
    </row>
    <row r="593" spans="1:16" x14ac:dyDescent="0.3">
      <c r="A593" s="5">
        <v>592</v>
      </c>
      <c r="B593" s="19" t="s">
        <v>4658</v>
      </c>
      <c r="C593" s="3" t="s">
        <v>2526</v>
      </c>
      <c r="D593" s="3" t="s">
        <v>3457</v>
      </c>
      <c r="E593" s="5">
        <v>5</v>
      </c>
      <c r="F593" s="3" t="s">
        <v>1191</v>
      </c>
      <c r="G593" s="9">
        <v>45266</v>
      </c>
      <c r="H593" s="3" t="s">
        <v>2330</v>
      </c>
      <c r="I593" s="9">
        <v>45266</v>
      </c>
      <c r="J593" s="3">
        <f>_xlfn.XLOOKUP(B593,ORDERS[OrderID],ORDERS[Rating],"Null")</f>
        <v>5</v>
      </c>
      <c r="K593" s="3">
        <f>IF(FACT_ORDERS[[#This Row],[DeliveryDate]]-FACT_ORDERS[[#This Row],[OrderDate]]&lt;=1,1,0)</f>
        <v>1</v>
      </c>
      <c r="L593" s="73">
        <v>5.3571428571428577</v>
      </c>
      <c r="M5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3.5714285714285716</v>
      </c>
      <c r="N593" s="73">
        <f>(_xlfn.XLOOKUP(D593,DIM_PRODUCTS[ProductID],DIM_PRODUCTS[HandlingFee]))*FACT_ORDERS[[#This Row],[Quantity]] + FACT_ORDERS[[#This Row],[DeliveryFee]]</f>
        <v>59.107142857142861</v>
      </c>
      <c r="O593" s="73">
        <f>FACT_ORDERS[[#This Row],[TotalPricePerProduct]]-FACT_ORDERS[[#This Row],[DeliveryCost]]-FACT_ORDERS[[#This Row],[OperationsCost]]</f>
        <v>37.535714285714292</v>
      </c>
      <c r="P593" s="73">
        <v>18</v>
      </c>
    </row>
    <row r="594" spans="1:16" x14ac:dyDescent="0.3">
      <c r="A594" s="5">
        <v>593</v>
      </c>
      <c r="B594" s="19" t="s">
        <v>4555</v>
      </c>
      <c r="C594" s="3" t="s">
        <v>2519</v>
      </c>
      <c r="D594" s="3" t="s">
        <v>3443</v>
      </c>
      <c r="E594" s="5">
        <v>6</v>
      </c>
      <c r="F594" s="3" t="s">
        <v>1306</v>
      </c>
      <c r="G594" s="9">
        <v>45457</v>
      </c>
      <c r="H594" s="3" t="s">
        <v>2202</v>
      </c>
      <c r="I594" s="9">
        <v>45457</v>
      </c>
      <c r="J594" s="3">
        <f>_xlfn.XLOOKUP(B594,ORDERS[OrderID],ORDERS[Rating],"Null")</f>
        <v>4</v>
      </c>
      <c r="K594" s="3">
        <f>IF(FACT_ORDERS[[#This Row],[DeliveryDate]]-FACT_ORDERS[[#This Row],[OrderDate]]&lt;=1,1,0)</f>
        <v>1</v>
      </c>
      <c r="L594" s="73">
        <v>15</v>
      </c>
      <c r="M5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94" s="73">
        <f>(_xlfn.XLOOKUP(D594,DIM_PRODUCTS[ProductID],DIM_PRODUCTS[HandlingFee]))*FACT_ORDERS[[#This Row],[Quantity]] + FACT_ORDERS[[#This Row],[DeliveryFee]]</f>
        <v>96.300000000000011</v>
      </c>
      <c r="O594" s="73">
        <f>FACT_ORDERS[[#This Row],[TotalPricePerProduct]]-FACT_ORDERS[[#This Row],[DeliveryCost]]-FACT_ORDERS[[#This Row],[OperationsCost]]</f>
        <v>72.300000000000011</v>
      </c>
      <c r="P594" s="73">
        <v>12</v>
      </c>
    </row>
    <row r="595" spans="1:16" x14ac:dyDescent="0.3">
      <c r="A595" s="5">
        <v>594</v>
      </c>
      <c r="B595" s="19" t="s">
        <v>4556</v>
      </c>
      <c r="C595" s="3" t="s">
        <v>2519</v>
      </c>
      <c r="D595" s="3" t="s">
        <v>3443</v>
      </c>
      <c r="E595" s="5">
        <v>6</v>
      </c>
      <c r="F595" s="3" t="s">
        <v>1529</v>
      </c>
      <c r="G595" s="9">
        <v>45318</v>
      </c>
      <c r="H595" s="3" t="s">
        <v>2202</v>
      </c>
      <c r="I595" s="9">
        <v>45319</v>
      </c>
      <c r="J595" s="3">
        <f>_xlfn.XLOOKUP(B595,ORDERS[OrderID],ORDERS[Rating],"Null")</f>
        <v>1</v>
      </c>
      <c r="K595" s="3">
        <f>IF(FACT_ORDERS[[#This Row],[DeliveryDate]]-FACT_ORDERS[[#This Row],[OrderDate]]&lt;=1,1,0)</f>
        <v>1</v>
      </c>
      <c r="L595" s="73">
        <v>15</v>
      </c>
      <c r="M5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595" s="73">
        <f>(_xlfn.XLOOKUP(D595,DIM_PRODUCTS[ProductID],DIM_PRODUCTS[HandlingFee]))*FACT_ORDERS[[#This Row],[Quantity]] + FACT_ORDERS[[#This Row],[DeliveryFee]]</f>
        <v>96.300000000000011</v>
      </c>
      <c r="O595" s="73">
        <f>FACT_ORDERS[[#This Row],[TotalPricePerProduct]]-FACT_ORDERS[[#This Row],[DeliveryCost]]-FACT_ORDERS[[#This Row],[OperationsCost]]</f>
        <v>69.300000000000011</v>
      </c>
      <c r="P595" s="73">
        <v>15</v>
      </c>
    </row>
    <row r="596" spans="1:16" x14ac:dyDescent="0.3">
      <c r="A596" s="5">
        <v>595</v>
      </c>
      <c r="B596" s="19" t="s">
        <v>4181</v>
      </c>
      <c r="C596" s="3" t="s">
        <v>2362</v>
      </c>
      <c r="D596" s="3" t="s">
        <v>3126</v>
      </c>
      <c r="E596" s="5">
        <v>1</v>
      </c>
      <c r="F596" s="3" t="s">
        <v>1268</v>
      </c>
      <c r="G596" s="9">
        <v>45424</v>
      </c>
      <c r="H596" s="3" t="s">
        <v>2166</v>
      </c>
      <c r="I596" s="9">
        <v>45424</v>
      </c>
      <c r="J596" s="3">
        <f>_xlfn.XLOOKUP(B596,ORDERS[OrderID],ORDERS[Rating],"Null")</f>
        <v>4</v>
      </c>
      <c r="K596" s="3">
        <f>IF(FACT_ORDERS[[#This Row],[DeliveryDate]]-FACT_ORDERS[[#This Row],[OrderDate]]&lt;=1,1,0)</f>
        <v>1</v>
      </c>
      <c r="L596" s="73">
        <v>15</v>
      </c>
      <c r="M5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96" s="73">
        <f>(_xlfn.XLOOKUP(D596,DIM_PRODUCTS[ProductID],DIM_PRODUCTS[HandlingFee]))*FACT_ORDERS[[#This Row],[Quantity]] + FACT_ORDERS[[#This Row],[DeliveryFee]]</f>
        <v>18.649999999999999</v>
      </c>
      <c r="O596" s="73">
        <f>FACT_ORDERS[[#This Row],[TotalPricePerProduct]]-FACT_ORDERS[[#This Row],[DeliveryCost]]-FACT_ORDERS[[#This Row],[OperationsCost]]</f>
        <v>-8.3500000000000014</v>
      </c>
      <c r="P596" s="73">
        <v>12</v>
      </c>
    </row>
    <row r="597" spans="1:16" x14ac:dyDescent="0.3">
      <c r="A597" s="5">
        <v>596</v>
      </c>
      <c r="B597" s="19" t="s">
        <v>4182</v>
      </c>
      <c r="C597" s="3" t="s">
        <v>2362</v>
      </c>
      <c r="D597" s="3" t="s">
        <v>3126</v>
      </c>
      <c r="E597" s="5">
        <v>1</v>
      </c>
      <c r="F597" s="3" t="s">
        <v>1576</v>
      </c>
      <c r="G597" s="9">
        <v>45335</v>
      </c>
      <c r="H597" s="3" t="s">
        <v>2166</v>
      </c>
      <c r="I597" s="9">
        <v>45335</v>
      </c>
      <c r="J597" s="3">
        <f>_xlfn.XLOOKUP(B597,ORDERS[OrderID],ORDERS[Rating],"Null")</f>
        <v>3</v>
      </c>
      <c r="K597" s="3">
        <f>IF(FACT_ORDERS[[#This Row],[DeliveryDate]]-FACT_ORDERS[[#This Row],[OrderDate]]&lt;=1,1,0)</f>
        <v>1</v>
      </c>
      <c r="L597" s="73">
        <v>15</v>
      </c>
      <c r="M5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97" s="73">
        <f>(_xlfn.XLOOKUP(D597,DIM_PRODUCTS[ProductID],DIM_PRODUCTS[HandlingFee]))*FACT_ORDERS[[#This Row],[Quantity]] + FACT_ORDERS[[#This Row],[DeliveryFee]]</f>
        <v>18.649999999999999</v>
      </c>
      <c r="O597" s="73">
        <f>FACT_ORDERS[[#This Row],[TotalPricePerProduct]]-FACT_ORDERS[[#This Row],[DeliveryCost]]-FACT_ORDERS[[#This Row],[OperationsCost]]</f>
        <v>-15.350000000000001</v>
      </c>
      <c r="P597" s="73">
        <v>19</v>
      </c>
    </row>
    <row r="598" spans="1:16" x14ac:dyDescent="0.3">
      <c r="A598" s="5">
        <v>597</v>
      </c>
      <c r="B598" s="19" t="s">
        <v>4183</v>
      </c>
      <c r="C598" s="3" t="s">
        <v>2362</v>
      </c>
      <c r="D598" s="3" t="s">
        <v>3126</v>
      </c>
      <c r="E598" s="5">
        <v>3</v>
      </c>
      <c r="F598" s="3" t="s">
        <v>1365</v>
      </c>
      <c r="G598" s="9">
        <v>45401</v>
      </c>
      <c r="H598" s="3" t="s">
        <v>2166</v>
      </c>
      <c r="I598" s="9">
        <v>45401</v>
      </c>
      <c r="J598" s="3">
        <f>_xlfn.XLOOKUP(B598,ORDERS[OrderID],ORDERS[Rating],"Null")</f>
        <v>1</v>
      </c>
      <c r="K598" s="3">
        <f>IF(FACT_ORDERS[[#This Row],[DeliveryDate]]-FACT_ORDERS[[#This Row],[OrderDate]]&lt;=1,1,0)</f>
        <v>1</v>
      </c>
      <c r="L598" s="73">
        <v>15</v>
      </c>
      <c r="M5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598" s="73">
        <f>(_xlfn.XLOOKUP(D598,DIM_PRODUCTS[ProductID],DIM_PRODUCTS[HandlingFee]))*FACT_ORDERS[[#This Row],[Quantity]] + FACT_ORDERS[[#This Row],[DeliveryFee]]</f>
        <v>25.950000000000003</v>
      </c>
      <c r="O598" s="73">
        <f>FACT_ORDERS[[#This Row],[TotalPricePerProduct]]-FACT_ORDERS[[#This Row],[DeliveryCost]]-FACT_ORDERS[[#This Row],[OperationsCost]]</f>
        <v>-7.0499999999999972</v>
      </c>
      <c r="P598" s="73">
        <v>18</v>
      </c>
    </row>
    <row r="599" spans="1:16" x14ac:dyDescent="0.3">
      <c r="A599" s="5">
        <v>598</v>
      </c>
      <c r="B599" s="19" t="s">
        <v>4184</v>
      </c>
      <c r="C599" s="3" t="s">
        <v>2362</v>
      </c>
      <c r="D599" s="3" t="s">
        <v>3126</v>
      </c>
      <c r="E599" s="5">
        <v>12</v>
      </c>
      <c r="F599" s="3" t="s">
        <v>1404</v>
      </c>
      <c r="G599" s="9">
        <v>45360</v>
      </c>
      <c r="H599" s="3" t="s">
        <v>2166</v>
      </c>
      <c r="I599" s="9">
        <v>45360</v>
      </c>
      <c r="J599" s="3">
        <f>_xlfn.XLOOKUP(B599,ORDERS[OrderID],ORDERS[Rating],"Null")</f>
        <v>4</v>
      </c>
      <c r="K599" s="3">
        <f>IF(FACT_ORDERS[[#This Row],[DeliveryDate]]-FACT_ORDERS[[#This Row],[OrderDate]]&lt;=1,1,0)</f>
        <v>1</v>
      </c>
      <c r="L599" s="73">
        <v>15</v>
      </c>
      <c r="M5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599" s="73">
        <f>(_xlfn.XLOOKUP(D599,DIM_PRODUCTS[ProductID],DIM_PRODUCTS[HandlingFee]))*FACT_ORDERS[[#This Row],[Quantity]] + FACT_ORDERS[[#This Row],[DeliveryFee]]</f>
        <v>58.800000000000004</v>
      </c>
      <c r="O599" s="73">
        <f>FACT_ORDERS[[#This Row],[TotalPricePerProduct]]-FACT_ORDERS[[#This Row],[DeliveryCost]]-FACT_ORDERS[[#This Row],[OperationsCost]]</f>
        <v>35.800000000000004</v>
      </c>
      <c r="P599" s="73">
        <v>13</v>
      </c>
    </row>
    <row r="600" spans="1:16" x14ac:dyDescent="0.3">
      <c r="A600" s="5">
        <v>599</v>
      </c>
      <c r="B600" s="19" t="s">
        <v>4255</v>
      </c>
      <c r="C600" s="3" t="s">
        <v>2395</v>
      </c>
      <c r="D600" s="3" t="s">
        <v>3195</v>
      </c>
      <c r="E600" s="5">
        <v>9</v>
      </c>
      <c r="F600" s="3" t="s">
        <v>1523</v>
      </c>
      <c r="G600" s="9">
        <v>45328</v>
      </c>
      <c r="H600" s="3" t="s">
        <v>2199</v>
      </c>
      <c r="I600" s="9">
        <v>45329</v>
      </c>
      <c r="J600" s="3">
        <f>_xlfn.XLOOKUP(B600,ORDERS[OrderID],ORDERS[Rating],"Null")</f>
        <v>4</v>
      </c>
      <c r="K600" s="3">
        <f>IF(FACT_ORDERS[[#This Row],[DeliveryDate]]-FACT_ORDERS[[#This Row],[OrderDate]]&lt;=1,1,0)</f>
        <v>1</v>
      </c>
      <c r="L600" s="73">
        <v>15</v>
      </c>
      <c r="M6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00" s="73">
        <f>(_xlfn.XLOOKUP(D600,DIM_PRODUCTS[ProductID],DIM_PRODUCTS[HandlingFee]))*FACT_ORDERS[[#This Row],[Quantity]] + FACT_ORDERS[[#This Row],[DeliveryFee]]</f>
        <v>109.05000000000001</v>
      </c>
      <c r="O600" s="73">
        <f>FACT_ORDERS[[#This Row],[TotalPricePerProduct]]-FACT_ORDERS[[#This Row],[DeliveryCost]]-FACT_ORDERS[[#This Row],[OperationsCost]]</f>
        <v>81.050000000000011</v>
      </c>
      <c r="P600" s="73">
        <v>16</v>
      </c>
    </row>
    <row r="601" spans="1:16" x14ac:dyDescent="0.3">
      <c r="A601" s="5">
        <v>600</v>
      </c>
      <c r="B601" s="19">
        <v>72204</v>
      </c>
      <c r="C601" s="3" t="s">
        <v>2477</v>
      </c>
      <c r="D601" s="3" t="s">
        <v>3359</v>
      </c>
      <c r="E601" s="5">
        <v>6</v>
      </c>
      <c r="F601" s="3" t="s">
        <v>1402</v>
      </c>
      <c r="G601" s="9">
        <v>45416</v>
      </c>
      <c r="H601" s="3" t="s">
        <v>2224</v>
      </c>
      <c r="I601" s="9">
        <v>45417</v>
      </c>
      <c r="J601" s="3">
        <f>_xlfn.XLOOKUP(B601,ORDERS[OrderID],ORDERS[Rating],"Null")</f>
        <v>5</v>
      </c>
      <c r="K601" s="3">
        <f>IF(FACT_ORDERS[[#This Row],[DeliveryDate]]-FACT_ORDERS[[#This Row],[OrderDate]]&lt;=1,1,0)</f>
        <v>1</v>
      </c>
      <c r="L601" s="73">
        <v>15</v>
      </c>
      <c r="M6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01" s="73">
        <f>(_xlfn.XLOOKUP(D601,DIM_PRODUCTS[ProductID],DIM_PRODUCTS[HandlingFee]))*FACT_ORDERS[[#This Row],[Quantity]] + FACT_ORDERS[[#This Row],[DeliveryFee]]</f>
        <v>27.561</v>
      </c>
      <c r="O601" s="73">
        <f>FACT_ORDERS[[#This Row],[TotalPricePerProduct]]-FACT_ORDERS[[#This Row],[DeliveryCost]]-FACT_ORDERS[[#This Row],[OperationsCost]]</f>
        <v>5.5609999999999999</v>
      </c>
      <c r="P601" s="73">
        <v>10</v>
      </c>
    </row>
    <row r="602" spans="1:16" x14ac:dyDescent="0.3">
      <c r="A602" s="5">
        <v>601</v>
      </c>
      <c r="B602" s="19">
        <v>90398</v>
      </c>
      <c r="C602" s="3" t="s">
        <v>2477</v>
      </c>
      <c r="D602" s="3" t="s">
        <v>3359</v>
      </c>
      <c r="E602" s="5">
        <v>7</v>
      </c>
      <c r="F602" s="3" t="s">
        <v>1378</v>
      </c>
      <c r="G602" s="9">
        <v>45390</v>
      </c>
      <c r="H602" s="3" t="s">
        <v>2224</v>
      </c>
      <c r="I602" s="9">
        <v>45393</v>
      </c>
      <c r="J602" s="3">
        <f>_xlfn.XLOOKUP(B602,ORDERS[OrderID],ORDERS[Rating],"Null")</f>
        <v>5</v>
      </c>
      <c r="K602" s="3">
        <f>IF(FACT_ORDERS[[#This Row],[DeliveryDate]]-FACT_ORDERS[[#This Row],[OrderDate]]&lt;=1,1,0)</f>
        <v>0</v>
      </c>
      <c r="L602" s="73">
        <v>15</v>
      </c>
      <c r="M6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02" s="73">
        <f>(_xlfn.XLOOKUP(D602,DIM_PRODUCTS[ProductID],DIM_PRODUCTS[HandlingFee]))*FACT_ORDERS[[#This Row],[Quantity]] + FACT_ORDERS[[#This Row],[DeliveryFee]]</f>
        <v>29.654499999999999</v>
      </c>
      <c r="O602" s="73">
        <f>FACT_ORDERS[[#This Row],[TotalPricePerProduct]]-FACT_ORDERS[[#This Row],[DeliveryCost]]-FACT_ORDERS[[#This Row],[OperationsCost]]</f>
        <v>1.6544999999999987</v>
      </c>
      <c r="P602" s="73">
        <v>16</v>
      </c>
    </row>
    <row r="603" spans="1:16" x14ac:dyDescent="0.3">
      <c r="A603" s="5">
        <v>602</v>
      </c>
      <c r="B603" s="19">
        <v>18</v>
      </c>
      <c r="C603" s="3" t="s">
        <v>2477</v>
      </c>
      <c r="D603" s="3" t="s">
        <v>3359</v>
      </c>
      <c r="E603" s="5">
        <v>3</v>
      </c>
      <c r="F603" s="3" t="s">
        <v>1269</v>
      </c>
      <c r="G603" s="9">
        <v>45386</v>
      </c>
      <c r="H603" s="3" t="s">
        <v>2224</v>
      </c>
      <c r="I603" s="9">
        <v>45387</v>
      </c>
      <c r="J603" s="3">
        <f>_xlfn.XLOOKUP(B603,ORDERS[OrderID],ORDERS[Rating],"Null")</f>
        <v>4</v>
      </c>
      <c r="K603" s="3">
        <f>IF(FACT_ORDERS[[#This Row],[DeliveryDate]]-FACT_ORDERS[[#This Row],[OrderDate]]&lt;=1,1,0)</f>
        <v>1</v>
      </c>
      <c r="L603" s="73">
        <v>15</v>
      </c>
      <c r="M6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03" s="73">
        <f>(_xlfn.XLOOKUP(D603,DIM_PRODUCTS[ProductID],DIM_PRODUCTS[HandlingFee]))*FACT_ORDERS[[#This Row],[Quantity]] + FACT_ORDERS[[#This Row],[DeliveryFee]]</f>
        <v>21.2805</v>
      </c>
      <c r="O603" s="73">
        <f>FACT_ORDERS[[#This Row],[TotalPricePerProduct]]-FACT_ORDERS[[#This Row],[DeliveryCost]]-FACT_ORDERS[[#This Row],[OperationsCost]]</f>
        <v>-12.7195</v>
      </c>
      <c r="P603" s="73">
        <v>19</v>
      </c>
    </row>
    <row r="604" spans="1:16" x14ac:dyDescent="0.3">
      <c r="A604" s="5">
        <v>603</v>
      </c>
      <c r="B604" s="19" t="s">
        <v>4407</v>
      </c>
      <c r="C604" s="3" t="s">
        <v>2431</v>
      </c>
      <c r="D604" s="3" t="s">
        <v>3267</v>
      </c>
      <c r="E604" s="5">
        <v>1</v>
      </c>
      <c r="F604" s="3" t="s">
        <v>1450</v>
      </c>
      <c r="G604" s="9">
        <v>45437</v>
      </c>
      <c r="H604" s="3" t="s">
        <v>2226</v>
      </c>
      <c r="I604" s="9">
        <v>45441</v>
      </c>
      <c r="J604" s="3">
        <f>_xlfn.XLOOKUP(B604,ORDERS[OrderID],ORDERS[Rating],"Null")</f>
        <v>4</v>
      </c>
      <c r="K604" s="3">
        <f>IF(FACT_ORDERS[[#This Row],[DeliveryDate]]-FACT_ORDERS[[#This Row],[OrderDate]]&lt;=1,1,0)</f>
        <v>0</v>
      </c>
      <c r="L604" s="73">
        <v>15</v>
      </c>
      <c r="M6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04" s="73">
        <f>(_xlfn.XLOOKUP(D604,DIM_PRODUCTS[ProductID],DIM_PRODUCTS[HandlingFee]))*FACT_ORDERS[[#This Row],[Quantity]] + FACT_ORDERS[[#This Row],[DeliveryFee]]</f>
        <v>21.2</v>
      </c>
      <c r="O604" s="73">
        <f>FACT_ORDERS[[#This Row],[TotalPricePerProduct]]-FACT_ORDERS[[#This Row],[DeliveryCost]]-FACT_ORDERS[[#This Row],[OperationsCost]]</f>
        <v>-10.8</v>
      </c>
      <c r="P604" s="73">
        <v>17</v>
      </c>
    </row>
    <row r="605" spans="1:16" x14ac:dyDescent="0.3">
      <c r="A605" s="5">
        <v>604</v>
      </c>
      <c r="B605" s="19" t="s">
        <v>4247</v>
      </c>
      <c r="C605" s="3" t="s">
        <v>2389</v>
      </c>
      <c r="D605" s="3" t="s">
        <v>3183</v>
      </c>
      <c r="E605" s="5">
        <v>8</v>
      </c>
      <c r="F605" s="3" t="s">
        <v>1193</v>
      </c>
      <c r="G605" s="9">
        <v>45280</v>
      </c>
      <c r="H605" s="3" t="s">
        <v>2193</v>
      </c>
      <c r="I605" s="9">
        <v>45281</v>
      </c>
      <c r="J605" s="3">
        <f>_xlfn.XLOOKUP(B605,ORDERS[OrderID],ORDERS[Rating],"Null")</f>
        <v>1</v>
      </c>
      <c r="K605" s="3">
        <f>IF(FACT_ORDERS[[#This Row],[DeliveryDate]]-FACT_ORDERS[[#This Row],[OrderDate]]&lt;=1,1,0)</f>
        <v>1</v>
      </c>
      <c r="L605" s="73">
        <v>15</v>
      </c>
      <c r="M6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05" s="73">
        <f>(_xlfn.XLOOKUP(D605,DIM_PRODUCTS[ProductID],DIM_PRODUCTS[HandlingFee]))*FACT_ORDERS[[#This Row],[Quantity]] + FACT_ORDERS[[#This Row],[DeliveryFee]]</f>
        <v>75.400000000000006</v>
      </c>
      <c r="O605" s="73">
        <f>FACT_ORDERS[[#This Row],[TotalPricePerProduct]]-FACT_ORDERS[[#This Row],[DeliveryCost]]-FACT_ORDERS[[#This Row],[OperationsCost]]</f>
        <v>45.400000000000006</v>
      </c>
      <c r="P605" s="73">
        <v>18</v>
      </c>
    </row>
    <row r="606" spans="1:16" x14ac:dyDescent="0.3">
      <c r="A606" s="5">
        <v>605</v>
      </c>
      <c r="B606" s="19" t="s">
        <v>4248</v>
      </c>
      <c r="C606" s="3" t="s">
        <v>2389</v>
      </c>
      <c r="D606" s="3" t="s">
        <v>3183</v>
      </c>
      <c r="E606" s="5">
        <v>2</v>
      </c>
      <c r="F606" s="3" t="s">
        <v>1199</v>
      </c>
      <c r="G606" s="9">
        <v>45246</v>
      </c>
      <c r="H606" s="3" t="s">
        <v>2193</v>
      </c>
      <c r="I606" s="9">
        <v>45246</v>
      </c>
      <c r="J606" s="3">
        <f>_xlfn.XLOOKUP(B606,ORDERS[OrderID],ORDERS[Rating],"Null")</f>
        <v>2</v>
      </c>
      <c r="K606" s="3">
        <f>IF(FACT_ORDERS[[#This Row],[DeliveryDate]]-FACT_ORDERS[[#This Row],[OrderDate]]&lt;=1,1,0)</f>
        <v>1</v>
      </c>
      <c r="L606" s="73">
        <v>15</v>
      </c>
      <c r="M6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06" s="73">
        <f>(_xlfn.XLOOKUP(D606,DIM_PRODUCTS[ProductID],DIM_PRODUCTS[HandlingFee]))*FACT_ORDERS[[#This Row],[Quantity]] + FACT_ORDERS[[#This Row],[DeliveryFee]]</f>
        <v>30.1</v>
      </c>
      <c r="O606" s="73">
        <f>FACT_ORDERS[[#This Row],[TotalPricePerProduct]]-FACT_ORDERS[[#This Row],[DeliveryCost]]-FACT_ORDERS[[#This Row],[OperationsCost]]</f>
        <v>11.100000000000001</v>
      </c>
      <c r="P606" s="73">
        <v>4</v>
      </c>
    </row>
    <row r="607" spans="1:16" x14ac:dyDescent="0.3">
      <c r="A607" s="5">
        <v>606</v>
      </c>
      <c r="B607" s="19" t="s">
        <v>4249</v>
      </c>
      <c r="C607" s="3" t="s">
        <v>2389</v>
      </c>
      <c r="D607" s="3" t="s">
        <v>3183</v>
      </c>
      <c r="E607" s="5">
        <v>3</v>
      </c>
      <c r="F607" s="3" t="s">
        <v>1547</v>
      </c>
      <c r="G607" s="9">
        <v>45223</v>
      </c>
      <c r="H607" s="3" t="s">
        <v>2193</v>
      </c>
      <c r="I607" s="9">
        <v>45223</v>
      </c>
      <c r="J607" s="3">
        <f>_xlfn.XLOOKUP(B607,ORDERS[OrderID],ORDERS[Rating],"Null")</f>
        <v>2</v>
      </c>
      <c r="K607" s="3">
        <f>IF(FACT_ORDERS[[#This Row],[DeliveryDate]]-FACT_ORDERS[[#This Row],[OrderDate]]&lt;=1,1,0)</f>
        <v>1</v>
      </c>
      <c r="L607" s="73">
        <v>15</v>
      </c>
      <c r="M6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07" s="73">
        <f>(_xlfn.XLOOKUP(D607,DIM_PRODUCTS[ProductID],DIM_PRODUCTS[HandlingFee]))*FACT_ORDERS[[#This Row],[Quantity]] + FACT_ORDERS[[#This Row],[DeliveryFee]]</f>
        <v>37.650000000000006</v>
      </c>
      <c r="O607" s="73">
        <f>FACT_ORDERS[[#This Row],[TotalPricePerProduct]]-FACT_ORDERS[[#This Row],[DeliveryCost]]-FACT_ORDERS[[#This Row],[OperationsCost]]</f>
        <v>14.650000000000006</v>
      </c>
      <c r="P607" s="73">
        <v>8</v>
      </c>
    </row>
    <row r="608" spans="1:16" x14ac:dyDescent="0.3">
      <c r="A608" s="5">
        <v>607</v>
      </c>
      <c r="B608" s="19" t="s">
        <v>4171</v>
      </c>
      <c r="C608" s="3" t="s">
        <v>2356</v>
      </c>
      <c r="D608" s="3" t="s">
        <v>3114</v>
      </c>
      <c r="E608" s="5">
        <v>4</v>
      </c>
      <c r="F608" s="3" t="s">
        <v>1591</v>
      </c>
      <c r="G608" s="9">
        <v>45487</v>
      </c>
      <c r="H608" s="3" t="s">
        <v>2160</v>
      </c>
      <c r="I608" s="9">
        <v>45491</v>
      </c>
      <c r="J608" s="3">
        <f>_xlfn.XLOOKUP(B608,ORDERS[OrderID],ORDERS[Rating],"Null")</f>
        <v>4</v>
      </c>
      <c r="K608" s="3">
        <f>IF(FACT_ORDERS[[#This Row],[DeliveryDate]]-FACT_ORDERS[[#This Row],[OrderDate]]&lt;=1,1,0)</f>
        <v>0</v>
      </c>
      <c r="L608" s="73">
        <v>15</v>
      </c>
      <c r="M6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08" s="73">
        <f>(_xlfn.XLOOKUP(D608,DIM_PRODUCTS[ProductID],DIM_PRODUCTS[HandlingFee]))*FACT_ORDERS[[#This Row],[Quantity]] + FACT_ORDERS[[#This Row],[DeliveryFee]]</f>
        <v>50.800000000000004</v>
      </c>
      <c r="O608" s="73">
        <f>FACT_ORDERS[[#This Row],[TotalPricePerProduct]]-FACT_ORDERS[[#This Row],[DeliveryCost]]-FACT_ORDERS[[#This Row],[OperationsCost]]</f>
        <v>17.800000000000004</v>
      </c>
      <c r="P608" s="73">
        <v>18</v>
      </c>
    </row>
    <row r="609" spans="1:16" x14ac:dyDescent="0.3">
      <c r="A609" s="5">
        <v>608</v>
      </c>
      <c r="B609" s="19" t="s">
        <v>4188</v>
      </c>
      <c r="C609" s="3" t="s">
        <v>2365</v>
      </c>
      <c r="D609" s="3" t="s">
        <v>3132</v>
      </c>
      <c r="E609" s="5">
        <v>12</v>
      </c>
      <c r="F609" s="3" t="s">
        <v>1338</v>
      </c>
      <c r="G609" s="9">
        <v>45206</v>
      </c>
      <c r="H609" s="3" t="s">
        <v>2193</v>
      </c>
      <c r="I609" s="9">
        <v>45207</v>
      </c>
      <c r="J609" s="3">
        <f>_xlfn.XLOOKUP(B609,ORDERS[OrderID],ORDERS[Rating],"Null")</f>
        <v>2</v>
      </c>
      <c r="K609" s="3">
        <f>IF(FACT_ORDERS[[#This Row],[DeliveryDate]]-FACT_ORDERS[[#This Row],[OrderDate]]&lt;=1,1,0)</f>
        <v>1</v>
      </c>
      <c r="L609" s="73">
        <v>15</v>
      </c>
      <c r="M6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09" s="73">
        <f>(_xlfn.XLOOKUP(D609,DIM_PRODUCTS[ProductID],DIM_PRODUCTS[HandlingFee]))*FACT_ORDERS[[#This Row],[Quantity]] + FACT_ORDERS[[#This Row],[DeliveryFee]]</f>
        <v>58.800000000000004</v>
      </c>
      <c r="O609" s="73">
        <f>FACT_ORDERS[[#This Row],[TotalPricePerProduct]]-FACT_ORDERS[[#This Row],[DeliveryCost]]-FACT_ORDERS[[#This Row],[OperationsCost]]</f>
        <v>29.800000000000004</v>
      </c>
      <c r="P609" s="73">
        <v>19</v>
      </c>
    </row>
    <row r="610" spans="1:16" x14ac:dyDescent="0.3">
      <c r="A610" s="5">
        <v>609</v>
      </c>
      <c r="B610" s="19" t="s">
        <v>4408</v>
      </c>
      <c r="C610" s="3" t="s">
        <v>2432</v>
      </c>
      <c r="D610" s="3" t="s">
        <v>3269</v>
      </c>
      <c r="E610" s="5">
        <v>6</v>
      </c>
      <c r="F610" s="3" t="s">
        <v>1593</v>
      </c>
      <c r="G610" s="9">
        <v>45155</v>
      </c>
      <c r="H610" s="3" t="s">
        <v>2284</v>
      </c>
      <c r="I610" s="9">
        <v>45155</v>
      </c>
      <c r="J610" s="3">
        <f>_xlfn.XLOOKUP(B610,ORDERS[OrderID],ORDERS[Rating],"Null")</f>
        <v>5</v>
      </c>
      <c r="K610" s="3">
        <f>IF(FACT_ORDERS[[#This Row],[DeliveryDate]]-FACT_ORDERS[[#This Row],[OrderDate]]&lt;=1,1,0)</f>
        <v>1</v>
      </c>
      <c r="L610" s="73">
        <v>15</v>
      </c>
      <c r="M6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10" s="73">
        <f>(_xlfn.XLOOKUP(D610,DIM_PRODUCTS[ProductID],DIM_PRODUCTS[HandlingFee]))*FACT_ORDERS[[#This Row],[Quantity]] + FACT_ORDERS[[#This Row],[DeliveryFee]]</f>
        <v>84.600000000000009</v>
      </c>
      <c r="O610" s="73">
        <f>FACT_ORDERS[[#This Row],[TotalPricePerProduct]]-FACT_ORDERS[[#This Row],[DeliveryCost]]-FACT_ORDERS[[#This Row],[OperationsCost]]</f>
        <v>54.600000000000009</v>
      </c>
      <c r="P610" s="73">
        <v>18</v>
      </c>
    </row>
    <row r="611" spans="1:16" x14ac:dyDescent="0.3">
      <c r="A611" s="5">
        <v>610</v>
      </c>
      <c r="B611" s="19" t="s">
        <v>4354</v>
      </c>
      <c r="C611" s="3" t="s">
        <v>2420</v>
      </c>
      <c r="D611" s="3" t="s">
        <v>3245</v>
      </c>
      <c r="E611" s="5">
        <v>5</v>
      </c>
      <c r="F611" s="3" t="s">
        <v>1378</v>
      </c>
      <c r="G611" s="9">
        <v>45416</v>
      </c>
      <c r="H611" s="3" t="s">
        <v>2224</v>
      </c>
      <c r="I611" s="9">
        <v>45419</v>
      </c>
      <c r="J611" s="3">
        <f>_xlfn.XLOOKUP(B611,ORDERS[OrderID],ORDERS[Rating],"Null")</f>
        <v>4</v>
      </c>
      <c r="K611" s="3">
        <f>IF(FACT_ORDERS[[#This Row],[DeliveryDate]]-FACT_ORDERS[[#This Row],[OrderDate]]&lt;=1,1,0)</f>
        <v>0</v>
      </c>
      <c r="L611" s="73">
        <v>15</v>
      </c>
      <c r="M6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11" s="73">
        <f>(_xlfn.XLOOKUP(D611,DIM_PRODUCTS[ProductID],DIM_PRODUCTS[HandlingFee]))*FACT_ORDERS[[#This Row],[Quantity]] + FACT_ORDERS[[#This Row],[DeliveryFee]]</f>
        <v>59.25</v>
      </c>
      <c r="O611" s="73">
        <f>FACT_ORDERS[[#This Row],[TotalPricePerProduct]]-FACT_ORDERS[[#This Row],[DeliveryCost]]-FACT_ORDERS[[#This Row],[OperationsCost]]</f>
        <v>33.25</v>
      </c>
      <c r="P611" s="73">
        <v>14</v>
      </c>
    </row>
    <row r="612" spans="1:16" x14ac:dyDescent="0.3">
      <c r="A612" s="5">
        <v>611</v>
      </c>
      <c r="B612" s="19" t="s">
        <v>4355</v>
      </c>
      <c r="C612" s="3" t="s">
        <v>2420</v>
      </c>
      <c r="D612" s="3" t="s">
        <v>3245</v>
      </c>
      <c r="E612" s="5">
        <v>6</v>
      </c>
      <c r="F612" s="3" t="s">
        <v>1577</v>
      </c>
      <c r="G612" s="9">
        <v>45229</v>
      </c>
      <c r="H612" s="3" t="s">
        <v>2224</v>
      </c>
      <c r="I612" s="9">
        <v>45229</v>
      </c>
      <c r="J612" s="3">
        <f>_xlfn.XLOOKUP(B612,ORDERS[OrderID],ORDERS[Rating],"Null")</f>
        <v>5</v>
      </c>
      <c r="K612" s="3">
        <f>IF(FACT_ORDERS[[#This Row],[DeliveryDate]]-FACT_ORDERS[[#This Row],[OrderDate]]&lt;=1,1,0)</f>
        <v>1</v>
      </c>
      <c r="L612" s="73">
        <v>15</v>
      </c>
      <c r="M6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12" s="73">
        <f>(_xlfn.XLOOKUP(D612,DIM_PRODUCTS[ProductID],DIM_PRODUCTS[HandlingFee]))*FACT_ORDERS[[#This Row],[Quantity]] + FACT_ORDERS[[#This Row],[DeliveryFee]]</f>
        <v>68.099999999999994</v>
      </c>
      <c r="O612" s="73">
        <f>FACT_ORDERS[[#This Row],[TotalPricePerProduct]]-FACT_ORDERS[[#This Row],[DeliveryCost]]-FACT_ORDERS[[#This Row],[OperationsCost]]</f>
        <v>50.099999999999994</v>
      </c>
      <c r="P612" s="73">
        <v>6</v>
      </c>
    </row>
    <row r="613" spans="1:16" x14ac:dyDescent="0.3">
      <c r="A613" s="5">
        <v>612</v>
      </c>
      <c r="B613" s="19" t="s">
        <v>4356</v>
      </c>
      <c r="C613" s="3" t="s">
        <v>2420</v>
      </c>
      <c r="D613" s="3" t="s">
        <v>3245</v>
      </c>
      <c r="E613" s="5">
        <v>7</v>
      </c>
      <c r="F613" s="3" t="s">
        <v>1567</v>
      </c>
      <c r="G613" s="9">
        <v>45126</v>
      </c>
      <c r="H613" s="3" t="s">
        <v>2224</v>
      </c>
      <c r="I613" s="9">
        <v>45130</v>
      </c>
      <c r="J613" s="3">
        <f>_xlfn.XLOOKUP(B613,ORDERS[OrderID],ORDERS[Rating],"Null")</f>
        <v>3</v>
      </c>
      <c r="K613" s="3">
        <f>IF(FACT_ORDERS[[#This Row],[DeliveryDate]]-FACT_ORDERS[[#This Row],[OrderDate]]&lt;=1,1,0)</f>
        <v>0</v>
      </c>
      <c r="L613" s="73">
        <v>15</v>
      </c>
      <c r="M6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13" s="73">
        <f>(_xlfn.XLOOKUP(D613,DIM_PRODUCTS[ProductID],DIM_PRODUCTS[HandlingFee]))*FACT_ORDERS[[#This Row],[Quantity]] + FACT_ORDERS[[#This Row],[DeliveryFee]]</f>
        <v>76.949999999999989</v>
      </c>
      <c r="O613" s="73">
        <f>FACT_ORDERS[[#This Row],[TotalPricePerProduct]]-FACT_ORDERS[[#This Row],[DeliveryCost]]-FACT_ORDERS[[#This Row],[OperationsCost]]</f>
        <v>47.949999999999989</v>
      </c>
      <c r="P613" s="73">
        <v>17</v>
      </c>
    </row>
    <row r="614" spans="1:16" x14ac:dyDescent="0.3">
      <c r="A614" s="5">
        <v>613</v>
      </c>
      <c r="B614" s="19" t="s">
        <v>4357</v>
      </c>
      <c r="C614" s="3" t="s">
        <v>2420</v>
      </c>
      <c r="D614" s="3" t="s">
        <v>3245</v>
      </c>
      <c r="E614" s="5">
        <v>12</v>
      </c>
      <c r="F614" s="3" t="s">
        <v>1469</v>
      </c>
      <c r="G614" s="9">
        <v>45183</v>
      </c>
      <c r="H614" s="3" t="s">
        <v>2224</v>
      </c>
      <c r="I614" s="9">
        <v>45187</v>
      </c>
      <c r="J614" s="3">
        <f>_xlfn.XLOOKUP(B614,ORDERS[OrderID],ORDERS[Rating],"Null")</f>
        <v>1</v>
      </c>
      <c r="K614" s="3">
        <f>IF(FACT_ORDERS[[#This Row],[DeliveryDate]]-FACT_ORDERS[[#This Row],[OrderDate]]&lt;=1,1,0)</f>
        <v>0</v>
      </c>
      <c r="L614" s="73">
        <v>15</v>
      </c>
      <c r="M6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14" s="73">
        <f>(_xlfn.XLOOKUP(D614,DIM_PRODUCTS[ProductID],DIM_PRODUCTS[HandlingFee]))*FACT_ORDERS[[#This Row],[Quantity]] + FACT_ORDERS[[#This Row],[DeliveryFee]]</f>
        <v>121.19999999999999</v>
      </c>
      <c r="O614" s="73">
        <f>FACT_ORDERS[[#This Row],[TotalPricePerProduct]]-FACT_ORDERS[[#This Row],[DeliveryCost]]-FACT_ORDERS[[#This Row],[OperationsCost]]</f>
        <v>93.199999999999989</v>
      </c>
      <c r="P614" s="73">
        <v>18</v>
      </c>
    </row>
    <row r="615" spans="1:16" x14ac:dyDescent="0.3">
      <c r="A615" s="5">
        <v>614</v>
      </c>
      <c r="B615" s="19" t="s">
        <v>4358</v>
      </c>
      <c r="C615" s="3" t="s">
        <v>2420</v>
      </c>
      <c r="D615" s="3" t="s">
        <v>3245</v>
      </c>
      <c r="E615" s="5">
        <v>1</v>
      </c>
      <c r="F615" s="3" t="s">
        <v>1152</v>
      </c>
      <c r="G615" s="9">
        <v>45426</v>
      </c>
      <c r="H615" s="3" t="s">
        <v>2224</v>
      </c>
      <c r="I615" s="9">
        <v>45429</v>
      </c>
      <c r="J615" s="3">
        <f>_xlfn.XLOOKUP(B615,ORDERS[OrderID],ORDERS[Rating],"Null")</f>
        <v>5</v>
      </c>
      <c r="K615" s="3">
        <f>IF(FACT_ORDERS[[#This Row],[DeliveryDate]]-FACT_ORDERS[[#This Row],[OrderDate]]&lt;=1,1,0)</f>
        <v>0</v>
      </c>
      <c r="L615" s="73">
        <v>15</v>
      </c>
      <c r="M6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15" s="73">
        <f>(_xlfn.XLOOKUP(D615,DIM_PRODUCTS[ProductID],DIM_PRODUCTS[HandlingFee]))*FACT_ORDERS[[#This Row],[Quantity]] + FACT_ORDERS[[#This Row],[DeliveryFee]]</f>
        <v>23.85</v>
      </c>
      <c r="O615" s="73">
        <f>FACT_ORDERS[[#This Row],[TotalPricePerProduct]]-FACT_ORDERS[[#This Row],[DeliveryCost]]-FACT_ORDERS[[#This Row],[OperationsCost]]</f>
        <v>-0.14999999999999858</v>
      </c>
      <c r="P615" s="73">
        <v>9</v>
      </c>
    </row>
    <row r="616" spans="1:16" x14ac:dyDescent="0.3">
      <c r="A616" s="5">
        <v>615</v>
      </c>
      <c r="B616" s="19" t="s">
        <v>4359</v>
      </c>
      <c r="C616" s="3" t="s">
        <v>2420</v>
      </c>
      <c r="D616" s="3" t="s">
        <v>3245</v>
      </c>
      <c r="E616" s="5">
        <v>12</v>
      </c>
      <c r="F616" s="3" t="s">
        <v>1216</v>
      </c>
      <c r="G616" s="9">
        <v>45459</v>
      </c>
      <c r="H616" s="3" t="s">
        <v>2224</v>
      </c>
      <c r="I616" s="9">
        <v>45460</v>
      </c>
      <c r="J616" s="3">
        <f>_xlfn.XLOOKUP(B616,ORDERS[OrderID],ORDERS[Rating],"Null")</f>
        <v>2</v>
      </c>
      <c r="K616" s="3">
        <f>IF(FACT_ORDERS[[#This Row],[DeliveryDate]]-FACT_ORDERS[[#This Row],[OrderDate]]&lt;=1,1,0)</f>
        <v>1</v>
      </c>
      <c r="L616" s="73">
        <v>15</v>
      </c>
      <c r="M6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16" s="73">
        <f>(_xlfn.XLOOKUP(D616,DIM_PRODUCTS[ProductID],DIM_PRODUCTS[HandlingFee]))*FACT_ORDERS[[#This Row],[Quantity]] + FACT_ORDERS[[#This Row],[DeliveryFee]]</f>
        <v>121.19999999999999</v>
      </c>
      <c r="O616" s="73">
        <f>FACT_ORDERS[[#This Row],[TotalPricePerProduct]]-FACT_ORDERS[[#This Row],[DeliveryCost]]-FACT_ORDERS[[#This Row],[OperationsCost]]</f>
        <v>106.19999999999999</v>
      </c>
      <c r="P616" s="73">
        <v>5</v>
      </c>
    </row>
    <row r="617" spans="1:16" x14ac:dyDescent="0.3">
      <c r="A617" s="5">
        <v>616</v>
      </c>
      <c r="B617" s="19" t="s">
        <v>4360</v>
      </c>
      <c r="C617" s="3" t="s">
        <v>2420</v>
      </c>
      <c r="D617" s="3" t="s">
        <v>3245</v>
      </c>
      <c r="E617" s="5">
        <v>6</v>
      </c>
      <c r="F617" s="3" t="s">
        <v>1206</v>
      </c>
      <c r="G617" s="9">
        <v>45456</v>
      </c>
      <c r="H617" s="3" t="s">
        <v>2224</v>
      </c>
      <c r="I617" s="9">
        <v>45456</v>
      </c>
      <c r="J617" s="3">
        <f>_xlfn.XLOOKUP(B617,ORDERS[OrderID],ORDERS[Rating],"Null")</f>
        <v>5</v>
      </c>
      <c r="K617" s="3">
        <f>IF(FACT_ORDERS[[#This Row],[DeliveryDate]]-FACT_ORDERS[[#This Row],[OrderDate]]&lt;=1,1,0)</f>
        <v>1</v>
      </c>
      <c r="L617" s="73">
        <v>15</v>
      </c>
      <c r="M6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17" s="73">
        <f>(_xlfn.XLOOKUP(D617,DIM_PRODUCTS[ProductID],DIM_PRODUCTS[HandlingFee]))*FACT_ORDERS[[#This Row],[Quantity]] + FACT_ORDERS[[#This Row],[DeliveryFee]]</f>
        <v>68.099999999999994</v>
      </c>
      <c r="O617" s="73">
        <f>FACT_ORDERS[[#This Row],[TotalPricePerProduct]]-FACT_ORDERS[[#This Row],[DeliveryCost]]-FACT_ORDERS[[#This Row],[OperationsCost]]</f>
        <v>46.099999999999994</v>
      </c>
      <c r="P617" s="73">
        <v>10</v>
      </c>
    </row>
    <row r="618" spans="1:16" x14ac:dyDescent="0.3">
      <c r="A618" s="5">
        <v>617</v>
      </c>
      <c r="B618" s="19" t="s">
        <v>4361</v>
      </c>
      <c r="C618" s="3" t="s">
        <v>2420</v>
      </c>
      <c r="D618" s="3" t="s">
        <v>3245</v>
      </c>
      <c r="E618" s="5">
        <v>12</v>
      </c>
      <c r="F618" s="3" t="s">
        <v>1294</v>
      </c>
      <c r="G618" s="9">
        <v>45370</v>
      </c>
      <c r="H618" s="3" t="s">
        <v>2224</v>
      </c>
      <c r="I618" s="9">
        <v>45373</v>
      </c>
      <c r="J618" s="3">
        <f>_xlfn.XLOOKUP(B618,ORDERS[OrderID],ORDERS[Rating],"Null")</f>
        <v>2</v>
      </c>
      <c r="K618" s="3">
        <f>IF(FACT_ORDERS[[#This Row],[DeliveryDate]]-FACT_ORDERS[[#This Row],[OrderDate]]&lt;=1,1,0)</f>
        <v>0</v>
      </c>
      <c r="L618" s="73">
        <v>15</v>
      </c>
      <c r="M6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18" s="73">
        <f>(_xlfn.XLOOKUP(D618,DIM_PRODUCTS[ProductID],DIM_PRODUCTS[HandlingFee]))*FACT_ORDERS[[#This Row],[Quantity]] + FACT_ORDERS[[#This Row],[DeliveryFee]]</f>
        <v>121.19999999999999</v>
      </c>
      <c r="O618" s="73">
        <f>FACT_ORDERS[[#This Row],[TotalPricePerProduct]]-FACT_ORDERS[[#This Row],[DeliveryCost]]-FACT_ORDERS[[#This Row],[OperationsCost]]</f>
        <v>96.199999999999989</v>
      </c>
      <c r="P618" s="73">
        <v>15</v>
      </c>
    </row>
    <row r="619" spans="1:16" x14ac:dyDescent="0.3">
      <c r="A619" s="5">
        <v>618</v>
      </c>
      <c r="B619" s="19" t="s">
        <v>4362</v>
      </c>
      <c r="C619" s="3" t="s">
        <v>2420</v>
      </c>
      <c r="D619" s="3" t="s">
        <v>3245</v>
      </c>
      <c r="E619" s="5">
        <v>8</v>
      </c>
      <c r="F619" s="3" t="s">
        <v>1300</v>
      </c>
      <c r="G619" s="9">
        <v>45381</v>
      </c>
      <c r="H619" s="3" t="s">
        <v>2224</v>
      </c>
      <c r="I619" s="9">
        <v>45382</v>
      </c>
      <c r="J619" s="3">
        <f>_xlfn.XLOOKUP(B619,ORDERS[OrderID],ORDERS[Rating],"Null")</f>
        <v>1</v>
      </c>
      <c r="K619" s="3">
        <f>IF(FACT_ORDERS[[#This Row],[DeliveryDate]]-FACT_ORDERS[[#This Row],[OrderDate]]&lt;=1,1,0)</f>
        <v>1</v>
      </c>
      <c r="L619" s="73">
        <v>15</v>
      </c>
      <c r="M6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19" s="73">
        <f>(_xlfn.XLOOKUP(D619,DIM_PRODUCTS[ProductID],DIM_PRODUCTS[HandlingFee]))*FACT_ORDERS[[#This Row],[Quantity]] + FACT_ORDERS[[#This Row],[DeliveryFee]]</f>
        <v>85.8</v>
      </c>
      <c r="O619" s="73">
        <f>FACT_ORDERS[[#This Row],[TotalPricePerProduct]]-FACT_ORDERS[[#This Row],[DeliveryCost]]-FACT_ORDERS[[#This Row],[OperationsCost]]</f>
        <v>54.8</v>
      </c>
      <c r="P619" s="73">
        <v>19</v>
      </c>
    </row>
    <row r="620" spans="1:16" x14ac:dyDescent="0.3">
      <c r="A620" s="5">
        <v>619</v>
      </c>
      <c r="B620" s="19" t="s">
        <v>4363</v>
      </c>
      <c r="C620" s="3" t="s">
        <v>2420</v>
      </c>
      <c r="D620" s="3" t="s">
        <v>3245</v>
      </c>
      <c r="E620" s="5">
        <v>9</v>
      </c>
      <c r="F620" s="3" t="s">
        <v>1596</v>
      </c>
      <c r="G620" s="9">
        <v>45415</v>
      </c>
      <c r="H620" s="3" t="s">
        <v>2224</v>
      </c>
      <c r="I620" s="9">
        <v>45415</v>
      </c>
      <c r="J620" s="3">
        <f>_xlfn.XLOOKUP(B620,ORDERS[OrderID],ORDERS[Rating],"Null")</f>
        <v>4</v>
      </c>
      <c r="K620" s="3">
        <f>IF(FACT_ORDERS[[#This Row],[DeliveryDate]]-FACT_ORDERS[[#This Row],[OrderDate]]&lt;=1,1,0)</f>
        <v>1</v>
      </c>
      <c r="L620" s="73">
        <v>15</v>
      </c>
      <c r="M6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20" s="73">
        <f>(_xlfn.XLOOKUP(D620,DIM_PRODUCTS[ProductID],DIM_PRODUCTS[HandlingFee]))*FACT_ORDERS[[#This Row],[Quantity]] + FACT_ORDERS[[#This Row],[DeliveryFee]]</f>
        <v>94.649999999999991</v>
      </c>
      <c r="O620" s="73">
        <f>FACT_ORDERS[[#This Row],[TotalPricePerProduct]]-FACT_ORDERS[[#This Row],[DeliveryCost]]-FACT_ORDERS[[#This Row],[OperationsCost]]</f>
        <v>74.649999999999991</v>
      </c>
      <c r="P620" s="73">
        <v>8</v>
      </c>
    </row>
    <row r="621" spans="1:16" x14ac:dyDescent="0.3">
      <c r="A621" s="5">
        <v>620</v>
      </c>
      <c r="B621" s="19" t="s">
        <v>4364</v>
      </c>
      <c r="C621" s="3" t="s">
        <v>2420</v>
      </c>
      <c r="D621" s="3" t="s">
        <v>3245</v>
      </c>
      <c r="E621" s="5">
        <v>1</v>
      </c>
      <c r="F621" s="3" t="s">
        <v>1492</v>
      </c>
      <c r="G621" s="9">
        <v>45357</v>
      </c>
      <c r="H621" s="3" t="s">
        <v>2224</v>
      </c>
      <c r="I621" s="9">
        <v>45357</v>
      </c>
      <c r="J621" s="3">
        <f>_xlfn.XLOOKUP(B621,ORDERS[OrderID],ORDERS[Rating],"Null")</f>
        <v>3</v>
      </c>
      <c r="K621" s="3">
        <f>IF(FACT_ORDERS[[#This Row],[DeliveryDate]]-FACT_ORDERS[[#This Row],[OrderDate]]&lt;=1,1,0)</f>
        <v>1</v>
      </c>
      <c r="L621" s="73">
        <v>15</v>
      </c>
      <c r="M6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21" s="73">
        <f>(_xlfn.XLOOKUP(D621,DIM_PRODUCTS[ProductID],DIM_PRODUCTS[HandlingFee]))*FACT_ORDERS[[#This Row],[Quantity]] + FACT_ORDERS[[#This Row],[DeliveryFee]]</f>
        <v>23.85</v>
      </c>
      <c r="O621" s="73">
        <f>FACT_ORDERS[[#This Row],[TotalPricePerProduct]]-FACT_ORDERS[[#This Row],[DeliveryCost]]-FACT_ORDERS[[#This Row],[OperationsCost]]</f>
        <v>-8.1499999999999986</v>
      </c>
      <c r="P621" s="73">
        <v>17</v>
      </c>
    </row>
    <row r="622" spans="1:16" x14ac:dyDescent="0.3">
      <c r="A622" s="5">
        <v>621</v>
      </c>
      <c r="B622" s="19" t="s">
        <v>4365</v>
      </c>
      <c r="C622" s="3" t="s">
        <v>2420</v>
      </c>
      <c r="D622" s="3" t="s">
        <v>3245</v>
      </c>
      <c r="E622" s="5">
        <v>9</v>
      </c>
      <c r="F622" s="3" t="s">
        <v>1326</v>
      </c>
      <c r="G622" s="9">
        <v>45444</v>
      </c>
      <c r="H622" s="3" t="s">
        <v>2224</v>
      </c>
      <c r="I622" s="9">
        <v>45448</v>
      </c>
      <c r="J622" s="3">
        <f>_xlfn.XLOOKUP(B622,ORDERS[OrderID],ORDERS[Rating],"Null")</f>
        <v>2</v>
      </c>
      <c r="K622" s="3">
        <f>IF(FACT_ORDERS[[#This Row],[DeliveryDate]]-FACT_ORDERS[[#This Row],[OrderDate]]&lt;=1,1,0)</f>
        <v>0</v>
      </c>
      <c r="L622" s="73">
        <v>15</v>
      </c>
      <c r="M6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22" s="73">
        <f>(_xlfn.XLOOKUP(D622,DIM_PRODUCTS[ProductID],DIM_PRODUCTS[HandlingFee]))*FACT_ORDERS[[#This Row],[Quantity]] + FACT_ORDERS[[#This Row],[DeliveryFee]]</f>
        <v>94.649999999999991</v>
      </c>
      <c r="O622" s="73">
        <f>FACT_ORDERS[[#This Row],[TotalPricePerProduct]]-FACT_ORDERS[[#This Row],[DeliveryCost]]-FACT_ORDERS[[#This Row],[OperationsCost]]</f>
        <v>71.649999999999991</v>
      </c>
      <c r="P622" s="73">
        <v>11</v>
      </c>
    </row>
    <row r="623" spans="1:16" x14ac:dyDescent="0.3">
      <c r="A623" s="5">
        <v>622</v>
      </c>
      <c r="B623" s="19" t="s">
        <v>4366</v>
      </c>
      <c r="C623" s="3" t="s">
        <v>2420</v>
      </c>
      <c r="D623" s="3" t="s">
        <v>3245</v>
      </c>
      <c r="E623" s="5">
        <v>4</v>
      </c>
      <c r="F623" s="3" t="s">
        <v>1339</v>
      </c>
      <c r="G623" s="9">
        <v>45191</v>
      </c>
      <c r="H623" s="3" t="s">
        <v>2224</v>
      </c>
      <c r="I623" s="9">
        <v>45191</v>
      </c>
      <c r="J623" s="3">
        <f>_xlfn.XLOOKUP(B623,ORDERS[OrderID],ORDERS[Rating],"Null")</f>
        <v>5</v>
      </c>
      <c r="K623" s="3">
        <f>IF(FACT_ORDERS[[#This Row],[DeliveryDate]]-FACT_ORDERS[[#This Row],[OrderDate]]&lt;=1,1,0)</f>
        <v>1</v>
      </c>
      <c r="L623" s="73">
        <v>15</v>
      </c>
      <c r="M6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23" s="73">
        <f>(_xlfn.XLOOKUP(D623,DIM_PRODUCTS[ProductID],DIM_PRODUCTS[HandlingFee]))*FACT_ORDERS[[#This Row],[Quantity]] + FACT_ORDERS[[#This Row],[DeliveryFee]]</f>
        <v>50.4</v>
      </c>
      <c r="O623" s="73">
        <f>FACT_ORDERS[[#This Row],[TotalPricePerProduct]]-FACT_ORDERS[[#This Row],[DeliveryCost]]-FACT_ORDERS[[#This Row],[OperationsCost]]</f>
        <v>23.4</v>
      </c>
      <c r="P623" s="73">
        <v>12</v>
      </c>
    </row>
    <row r="624" spans="1:16" x14ac:dyDescent="0.3">
      <c r="A624" s="5">
        <v>623</v>
      </c>
      <c r="B624" s="19" t="s">
        <v>4367</v>
      </c>
      <c r="C624" s="3" t="s">
        <v>2420</v>
      </c>
      <c r="D624" s="3" t="s">
        <v>3245</v>
      </c>
      <c r="E624" s="5">
        <v>2</v>
      </c>
      <c r="F624" s="3" t="s">
        <v>1217</v>
      </c>
      <c r="G624" s="9">
        <v>45244</v>
      </c>
      <c r="H624" s="3" t="s">
        <v>2224</v>
      </c>
      <c r="I624" s="9">
        <v>45244</v>
      </c>
      <c r="J624" s="3">
        <f>_xlfn.XLOOKUP(B624,ORDERS[OrderID],ORDERS[Rating],"Null")</f>
        <v>5</v>
      </c>
      <c r="K624" s="3">
        <f>IF(FACT_ORDERS[[#This Row],[DeliveryDate]]-FACT_ORDERS[[#This Row],[OrderDate]]&lt;=1,1,0)</f>
        <v>1</v>
      </c>
      <c r="L624" s="73">
        <v>15</v>
      </c>
      <c r="M6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24" s="73">
        <f>(_xlfn.XLOOKUP(D624,DIM_PRODUCTS[ProductID],DIM_PRODUCTS[HandlingFee]))*FACT_ORDERS[[#This Row],[Quantity]] + FACT_ORDERS[[#This Row],[DeliveryFee]]</f>
        <v>32.700000000000003</v>
      </c>
      <c r="O624" s="73">
        <f>FACT_ORDERS[[#This Row],[TotalPricePerProduct]]-FACT_ORDERS[[#This Row],[DeliveryCost]]-FACT_ORDERS[[#This Row],[OperationsCost]]</f>
        <v>0.70000000000000284</v>
      </c>
      <c r="P624" s="73">
        <v>17</v>
      </c>
    </row>
    <row r="625" spans="1:16" x14ac:dyDescent="0.3">
      <c r="A625" s="5">
        <v>624</v>
      </c>
      <c r="B625" s="19" t="s">
        <v>4368</v>
      </c>
      <c r="C625" s="3" t="s">
        <v>2420</v>
      </c>
      <c r="D625" s="3" t="s">
        <v>3245</v>
      </c>
      <c r="E625" s="5">
        <v>5</v>
      </c>
      <c r="F625" s="3" t="s">
        <v>1204</v>
      </c>
      <c r="G625" s="9">
        <v>45309</v>
      </c>
      <c r="H625" s="3" t="s">
        <v>2224</v>
      </c>
      <c r="I625" s="9">
        <v>45312</v>
      </c>
      <c r="J625" s="3">
        <f>_xlfn.XLOOKUP(B625,ORDERS[OrderID],ORDERS[Rating],"Null")</f>
        <v>3</v>
      </c>
      <c r="K625" s="3">
        <f>IF(FACT_ORDERS[[#This Row],[DeliveryDate]]-FACT_ORDERS[[#This Row],[OrderDate]]&lt;=1,1,0)</f>
        <v>0</v>
      </c>
      <c r="L625" s="73">
        <v>15</v>
      </c>
      <c r="M6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25" s="73">
        <f>(_xlfn.XLOOKUP(D625,DIM_PRODUCTS[ProductID],DIM_PRODUCTS[HandlingFee]))*FACT_ORDERS[[#This Row],[Quantity]] + FACT_ORDERS[[#This Row],[DeliveryFee]]</f>
        <v>59.25</v>
      </c>
      <c r="O625" s="73">
        <f>FACT_ORDERS[[#This Row],[TotalPricePerProduct]]-FACT_ORDERS[[#This Row],[DeliveryCost]]-FACT_ORDERS[[#This Row],[OperationsCost]]</f>
        <v>39.25</v>
      </c>
      <c r="P625" s="73">
        <v>8</v>
      </c>
    </row>
    <row r="626" spans="1:16" x14ac:dyDescent="0.3">
      <c r="A626" s="5">
        <v>625</v>
      </c>
      <c r="B626" s="19" t="s">
        <v>4369</v>
      </c>
      <c r="C626" s="3" t="s">
        <v>2420</v>
      </c>
      <c r="D626" s="3" t="s">
        <v>3245</v>
      </c>
      <c r="E626" s="5">
        <v>1</v>
      </c>
      <c r="F626" s="3" t="s">
        <v>1429</v>
      </c>
      <c r="G626" s="9">
        <v>45259</v>
      </c>
      <c r="H626" s="3" t="s">
        <v>2224</v>
      </c>
      <c r="I626" s="9">
        <v>45263</v>
      </c>
      <c r="J626" s="3">
        <f>_xlfn.XLOOKUP(B626,ORDERS[OrderID],ORDERS[Rating],"Null")</f>
        <v>4</v>
      </c>
      <c r="K626" s="3">
        <f>IF(FACT_ORDERS[[#This Row],[DeliveryDate]]-FACT_ORDERS[[#This Row],[OrderDate]]&lt;=1,1,0)</f>
        <v>0</v>
      </c>
      <c r="L626" s="73">
        <v>15</v>
      </c>
      <c r="M6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26" s="73">
        <f>(_xlfn.XLOOKUP(D626,DIM_PRODUCTS[ProductID],DIM_PRODUCTS[HandlingFee]))*FACT_ORDERS[[#This Row],[Quantity]] + FACT_ORDERS[[#This Row],[DeliveryFee]]</f>
        <v>23.85</v>
      </c>
      <c r="O626" s="73">
        <f>FACT_ORDERS[[#This Row],[TotalPricePerProduct]]-FACT_ORDERS[[#This Row],[DeliveryCost]]-FACT_ORDERS[[#This Row],[OperationsCost]]</f>
        <v>4.8500000000000014</v>
      </c>
      <c r="P626" s="73">
        <v>4</v>
      </c>
    </row>
    <row r="627" spans="1:16" x14ac:dyDescent="0.3">
      <c r="A627" s="5">
        <v>626</v>
      </c>
      <c r="B627" s="19" t="s">
        <v>4370</v>
      </c>
      <c r="C627" s="3" t="s">
        <v>2420</v>
      </c>
      <c r="D627" s="3" t="s">
        <v>3245</v>
      </c>
      <c r="E627" s="5">
        <v>7</v>
      </c>
      <c r="F627" s="3" t="s">
        <v>1268</v>
      </c>
      <c r="G627" s="9">
        <v>45408</v>
      </c>
      <c r="H627" s="3" t="s">
        <v>2224</v>
      </c>
      <c r="I627" s="9">
        <v>45408</v>
      </c>
      <c r="J627" s="3">
        <f>_xlfn.XLOOKUP(B627,ORDERS[OrderID],ORDERS[Rating],"Null")</f>
        <v>5</v>
      </c>
      <c r="K627" s="3">
        <f>IF(FACT_ORDERS[[#This Row],[DeliveryDate]]-FACT_ORDERS[[#This Row],[OrderDate]]&lt;=1,1,0)</f>
        <v>1</v>
      </c>
      <c r="L627" s="73">
        <v>15</v>
      </c>
      <c r="M6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27" s="73">
        <f>(_xlfn.XLOOKUP(D627,DIM_PRODUCTS[ProductID],DIM_PRODUCTS[HandlingFee]))*FACT_ORDERS[[#This Row],[Quantity]] + FACT_ORDERS[[#This Row],[DeliveryFee]]</f>
        <v>76.949999999999989</v>
      </c>
      <c r="O627" s="73">
        <f>FACT_ORDERS[[#This Row],[TotalPricePerProduct]]-FACT_ORDERS[[#This Row],[DeliveryCost]]-FACT_ORDERS[[#This Row],[OperationsCost]]</f>
        <v>56.949999999999989</v>
      </c>
      <c r="P627" s="73">
        <v>8</v>
      </c>
    </row>
    <row r="628" spans="1:16" x14ac:dyDescent="0.3">
      <c r="A628" s="5">
        <v>627</v>
      </c>
      <c r="B628" s="19" t="s">
        <v>4371</v>
      </c>
      <c r="C628" s="3" t="s">
        <v>2420</v>
      </c>
      <c r="D628" s="3" t="s">
        <v>3245</v>
      </c>
      <c r="E628" s="5">
        <v>5</v>
      </c>
      <c r="F628" s="3" t="s">
        <v>1531</v>
      </c>
      <c r="G628" s="9">
        <v>45320</v>
      </c>
      <c r="H628" s="3" t="s">
        <v>2224</v>
      </c>
      <c r="I628" s="9">
        <v>45320</v>
      </c>
      <c r="J628" s="3">
        <f>_xlfn.XLOOKUP(B628,ORDERS[OrderID],ORDERS[Rating],"Null")</f>
        <v>5</v>
      </c>
      <c r="K628" s="3">
        <f>IF(FACT_ORDERS[[#This Row],[DeliveryDate]]-FACT_ORDERS[[#This Row],[OrderDate]]&lt;=1,1,0)</f>
        <v>1</v>
      </c>
      <c r="L628" s="73">
        <v>15</v>
      </c>
      <c r="M6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28" s="73">
        <f>(_xlfn.XLOOKUP(D628,DIM_PRODUCTS[ProductID],DIM_PRODUCTS[HandlingFee]))*FACT_ORDERS[[#This Row],[Quantity]] + FACT_ORDERS[[#This Row],[DeliveryFee]]</f>
        <v>59.25</v>
      </c>
      <c r="O628" s="73">
        <f>FACT_ORDERS[[#This Row],[TotalPricePerProduct]]-FACT_ORDERS[[#This Row],[DeliveryCost]]-FACT_ORDERS[[#This Row],[OperationsCost]]</f>
        <v>36.25</v>
      </c>
      <c r="P628" s="73">
        <v>11</v>
      </c>
    </row>
    <row r="629" spans="1:16" x14ac:dyDescent="0.3">
      <c r="A629" s="5">
        <v>628</v>
      </c>
      <c r="B629" s="19" t="s">
        <v>4372</v>
      </c>
      <c r="C629" s="3" t="s">
        <v>2420</v>
      </c>
      <c r="D629" s="3" t="s">
        <v>3245</v>
      </c>
      <c r="E629" s="5">
        <v>1</v>
      </c>
      <c r="F629" s="3" t="s">
        <v>1256</v>
      </c>
      <c r="G629" s="9">
        <v>45391</v>
      </c>
      <c r="H629" s="3" t="s">
        <v>2224</v>
      </c>
      <c r="I629" s="9">
        <v>45394</v>
      </c>
      <c r="J629" s="3">
        <f>_xlfn.XLOOKUP(B629,ORDERS[OrderID],ORDERS[Rating],"Null")</f>
        <v>3</v>
      </c>
      <c r="K629" s="3">
        <f>IF(FACT_ORDERS[[#This Row],[DeliveryDate]]-FACT_ORDERS[[#This Row],[OrderDate]]&lt;=1,1,0)</f>
        <v>0</v>
      </c>
      <c r="L629" s="73">
        <v>15</v>
      </c>
      <c r="M6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29" s="73">
        <f>(_xlfn.XLOOKUP(D629,DIM_PRODUCTS[ProductID],DIM_PRODUCTS[HandlingFee]))*FACT_ORDERS[[#This Row],[Quantity]] + FACT_ORDERS[[#This Row],[DeliveryFee]]</f>
        <v>23.85</v>
      </c>
      <c r="O629" s="73">
        <f>FACT_ORDERS[[#This Row],[TotalPricePerProduct]]-FACT_ORDERS[[#This Row],[DeliveryCost]]-FACT_ORDERS[[#This Row],[OperationsCost]]</f>
        <v>-9.1499999999999986</v>
      </c>
      <c r="P629" s="73">
        <v>18</v>
      </c>
    </row>
    <row r="630" spans="1:16" x14ac:dyDescent="0.3">
      <c r="A630" s="5">
        <v>629</v>
      </c>
      <c r="B630" s="19" t="s">
        <v>4373</v>
      </c>
      <c r="C630" s="3" t="s">
        <v>2420</v>
      </c>
      <c r="D630" s="3" t="s">
        <v>3245</v>
      </c>
      <c r="E630" s="5">
        <v>10</v>
      </c>
      <c r="F630" s="3" t="s">
        <v>1179</v>
      </c>
      <c r="G630" s="9">
        <v>45445</v>
      </c>
      <c r="H630" s="3" t="s">
        <v>2224</v>
      </c>
      <c r="I630" s="9">
        <v>45445</v>
      </c>
      <c r="J630" s="3">
        <f>_xlfn.XLOOKUP(B630,ORDERS[OrderID],ORDERS[Rating],"Null")</f>
        <v>2</v>
      </c>
      <c r="K630" s="3">
        <f>IF(FACT_ORDERS[[#This Row],[DeliveryDate]]-FACT_ORDERS[[#This Row],[OrderDate]]&lt;=1,1,0)</f>
        <v>1</v>
      </c>
      <c r="L630" s="73">
        <v>15</v>
      </c>
      <c r="M6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30" s="73">
        <f>(_xlfn.XLOOKUP(D630,DIM_PRODUCTS[ProductID],DIM_PRODUCTS[HandlingFee]))*FACT_ORDERS[[#This Row],[Quantity]] + FACT_ORDERS[[#This Row],[DeliveryFee]]</f>
        <v>103.5</v>
      </c>
      <c r="O630" s="73">
        <f>FACT_ORDERS[[#This Row],[TotalPricePerProduct]]-FACT_ORDERS[[#This Row],[DeliveryCost]]-FACT_ORDERS[[#This Row],[OperationsCost]]</f>
        <v>86.5</v>
      </c>
      <c r="P630" s="73">
        <v>5</v>
      </c>
    </row>
    <row r="631" spans="1:16" x14ac:dyDescent="0.3">
      <c r="A631" s="5">
        <v>630</v>
      </c>
      <c r="B631" s="19" t="s">
        <v>4374</v>
      </c>
      <c r="C631" s="3" t="s">
        <v>2420</v>
      </c>
      <c r="D631" s="3" t="s">
        <v>3245</v>
      </c>
      <c r="E631" s="5">
        <v>9</v>
      </c>
      <c r="F631" s="3" t="s">
        <v>1349</v>
      </c>
      <c r="G631" s="9">
        <v>45336</v>
      </c>
      <c r="H631" s="3" t="s">
        <v>2224</v>
      </c>
      <c r="I631" s="9">
        <v>45337</v>
      </c>
      <c r="J631" s="3">
        <f>_xlfn.XLOOKUP(B631,ORDERS[OrderID],ORDERS[Rating],"Null")</f>
        <v>2</v>
      </c>
      <c r="K631" s="3">
        <f>IF(FACT_ORDERS[[#This Row],[DeliveryDate]]-FACT_ORDERS[[#This Row],[OrderDate]]&lt;=1,1,0)</f>
        <v>1</v>
      </c>
      <c r="L631" s="73">
        <v>15</v>
      </c>
      <c r="M6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31" s="73">
        <f>(_xlfn.XLOOKUP(D631,DIM_PRODUCTS[ProductID],DIM_PRODUCTS[HandlingFee]))*FACT_ORDERS[[#This Row],[Quantity]] + FACT_ORDERS[[#This Row],[DeliveryFee]]</f>
        <v>94.649999999999991</v>
      </c>
      <c r="O631" s="73">
        <f>FACT_ORDERS[[#This Row],[TotalPricePerProduct]]-FACT_ORDERS[[#This Row],[DeliveryCost]]-FACT_ORDERS[[#This Row],[OperationsCost]]</f>
        <v>74.649999999999991</v>
      </c>
      <c r="P631" s="73">
        <v>8</v>
      </c>
    </row>
    <row r="632" spans="1:16" x14ac:dyDescent="0.3">
      <c r="A632" s="5">
        <v>631</v>
      </c>
      <c r="B632" s="19" t="s">
        <v>4375</v>
      </c>
      <c r="C632" s="3" t="s">
        <v>2420</v>
      </c>
      <c r="D632" s="3" t="s">
        <v>3245</v>
      </c>
      <c r="E632" s="5">
        <v>12</v>
      </c>
      <c r="F632" s="3" t="s">
        <v>1549</v>
      </c>
      <c r="G632" s="9">
        <v>45413</v>
      </c>
      <c r="H632" s="3" t="s">
        <v>2224</v>
      </c>
      <c r="I632" s="9">
        <v>45414</v>
      </c>
      <c r="J632" s="3">
        <f>_xlfn.XLOOKUP(B632,ORDERS[OrderID],ORDERS[Rating],"Null")</f>
        <v>5</v>
      </c>
      <c r="K632" s="3">
        <f>IF(FACT_ORDERS[[#This Row],[DeliveryDate]]-FACT_ORDERS[[#This Row],[OrderDate]]&lt;=1,1,0)</f>
        <v>1</v>
      </c>
      <c r="L632" s="73">
        <v>15</v>
      </c>
      <c r="M6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32" s="73">
        <f>(_xlfn.XLOOKUP(D632,DIM_PRODUCTS[ProductID],DIM_PRODUCTS[HandlingFee]))*FACT_ORDERS[[#This Row],[Quantity]] + FACT_ORDERS[[#This Row],[DeliveryFee]]</f>
        <v>121.19999999999999</v>
      </c>
      <c r="O632" s="73">
        <f>FACT_ORDERS[[#This Row],[TotalPricePerProduct]]-FACT_ORDERS[[#This Row],[DeliveryCost]]-FACT_ORDERS[[#This Row],[OperationsCost]]</f>
        <v>98.199999999999989</v>
      </c>
      <c r="P632" s="73">
        <v>13</v>
      </c>
    </row>
    <row r="633" spans="1:16" x14ac:dyDescent="0.3">
      <c r="A633" s="5">
        <v>632</v>
      </c>
      <c r="B633" s="19" t="s">
        <v>4376</v>
      </c>
      <c r="C633" s="3" t="s">
        <v>2420</v>
      </c>
      <c r="D633" s="3" t="s">
        <v>3245</v>
      </c>
      <c r="E633" s="5">
        <v>7</v>
      </c>
      <c r="F633" s="3" t="s">
        <v>1381</v>
      </c>
      <c r="G633" s="9">
        <v>45319</v>
      </c>
      <c r="H633" s="3" t="s">
        <v>2224</v>
      </c>
      <c r="I633" s="9">
        <v>45320</v>
      </c>
      <c r="J633" s="3">
        <f>_xlfn.XLOOKUP(B633,ORDERS[OrderID],ORDERS[Rating],"Null")</f>
        <v>5</v>
      </c>
      <c r="K633" s="3">
        <f>IF(FACT_ORDERS[[#This Row],[DeliveryDate]]-FACT_ORDERS[[#This Row],[OrderDate]]&lt;=1,1,0)</f>
        <v>1</v>
      </c>
      <c r="L633" s="73">
        <v>15</v>
      </c>
      <c r="M6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33" s="73">
        <f>(_xlfn.XLOOKUP(D633,DIM_PRODUCTS[ProductID],DIM_PRODUCTS[HandlingFee]))*FACT_ORDERS[[#This Row],[Quantity]] + FACT_ORDERS[[#This Row],[DeliveryFee]]</f>
        <v>76.949999999999989</v>
      </c>
      <c r="O633" s="73">
        <f>FACT_ORDERS[[#This Row],[TotalPricePerProduct]]-FACT_ORDERS[[#This Row],[DeliveryCost]]-FACT_ORDERS[[#This Row],[OperationsCost]]</f>
        <v>50.949999999999989</v>
      </c>
      <c r="P633" s="73">
        <v>14</v>
      </c>
    </row>
    <row r="634" spans="1:16" x14ac:dyDescent="0.3">
      <c r="A634" s="5">
        <v>633</v>
      </c>
      <c r="B634" s="19" t="s">
        <v>4377</v>
      </c>
      <c r="C634" s="3" t="s">
        <v>2420</v>
      </c>
      <c r="D634" s="3" t="s">
        <v>3245</v>
      </c>
      <c r="E634" s="5">
        <v>9</v>
      </c>
      <c r="F634" s="3" t="s">
        <v>1495</v>
      </c>
      <c r="G634" s="9">
        <v>45449</v>
      </c>
      <c r="H634" s="3" t="s">
        <v>2224</v>
      </c>
      <c r="I634" s="9">
        <v>45450</v>
      </c>
      <c r="J634" s="3">
        <f>_xlfn.XLOOKUP(B634,ORDERS[OrderID],ORDERS[Rating],"Null")</f>
        <v>5</v>
      </c>
      <c r="K634" s="3">
        <f>IF(FACT_ORDERS[[#This Row],[DeliveryDate]]-FACT_ORDERS[[#This Row],[OrderDate]]&lt;=1,1,0)</f>
        <v>1</v>
      </c>
      <c r="L634" s="73">
        <v>15</v>
      </c>
      <c r="M6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34" s="73">
        <f>(_xlfn.XLOOKUP(D634,DIM_PRODUCTS[ProductID],DIM_PRODUCTS[HandlingFee]))*FACT_ORDERS[[#This Row],[Quantity]] + FACT_ORDERS[[#This Row],[DeliveryFee]]</f>
        <v>94.649999999999991</v>
      </c>
      <c r="O634" s="73">
        <f>FACT_ORDERS[[#This Row],[TotalPricePerProduct]]-FACT_ORDERS[[#This Row],[DeliveryCost]]-FACT_ORDERS[[#This Row],[OperationsCost]]</f>
        <v>66.649999999999991</v>
      </c>
      <c r="P634" s="73">
        <v>16</v>
      </c>
    </row>
    <row r="635" spans="1:16" x14ac:dyDescent="0.3">
      <c r="A635" s="5">
        <v>634</v>
      </c>
      <c r="B635" s="19" t="s">
        <v>4378</v>
      </c>
      <c r="C635" s="3" t="s">
        <v>2420</v>
      </c>
      <c r="D635" s="3" t="s">
        <v>3245</v>
      </c>
      <c r="E635" s="5">
        <v>1</v>
      </c>
      <c r="F635" s="3" t="s">
        <v>1142</v>
      </c>
      <c r="G635" s="9">
        <v>45437</v>
      </c>
      <c r="H635" s="3" t="s">
        <v>2224</v>
      </c>
      <c r="I635" s="9">
        <v>45441</v>
      </c>
      <c r="J635" s="3">
        <f>_xlfn.XLOOKUP(B635,ORDERS[OrderID],ORDERS[Rating],"Null")</f>
        <v>4</v>
      </c>
      <c r="K635" s="3">
        <f>IF(FACT_ORDERS[[#This Row],[DeliveryDate]]-FACT_ORDERS[[#This Row],[OrderDate]]&lt;=1,1,0)</f>
        <v>0</v>
      </c>
      <c r="L635" s="73">
        <v>15</v>
      </c>
      <c r="M6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35" s="73">
        <f>(_xlfn.XLOOKUP(D635,DIM_PRODUCTS[ProductID],DIM_PRODUCTS[HandlingFee]))*FACT_ORDERS[[#This Row],[Quantity]] + FACT_ORDERS[[#This Row],[DeliveryFee]]</f>
        <v>23.85</v>
      </c>
      <c r="O635" s="73">
        <f>FACT_ORDERS[[#This Row],[TotalPricePerProduct]]-FACT_ORDERS[[#This Row],[DeliveryCost]]-FACT_ORDERS[[#This Row],[OperationsCost]]</f>
        <v>-5.1499999999999986</v>
      </c>
      <c r="P635" s="73">
        <v>14</v>
      </c>
    </row>
    <row r="636" spans="1:16" x14ac:dyDescent="0.3">
      <c r="A636" s="5">
        <v>635</v>
      </c>
      <c r="B636" s="19" t="s">
        <v>4379</v>
      </c>
      <c r="C636" s="3" t="s">
        <v>2420</v>
      </c>
      <c r="D636" s="3" t="s">
        <v>3245</v>
      </c>
      <c r="E636" s="5">
        <v>8</v>
      </c>
      <c r="F636" s="3" t="s">
        <v>1345</v>
      </c>
      <c r="G636" s="9">
        <v>45317</v>
      </c>
      <c r="H636" s="3" t="s">
        <v>2224</v>
      </c>
      <c r="I636" s="9">
        <v>45318</v>
      </c>
      <c r="J636" s="3">
        <f>_xlfn.XLOOKUP(B636,ORDERS[OrderID],ORDERS[Rating],"Null")</f>
        <v>5</v>
      </c>
      <c r="K636" s="3">
        <f>IF(FACT_ORDERS[[#This Row],[DeliveryDate]]-FACT_ORDERS[[#This Row],[OrderDate]]&lt;=1,1,0)</f>
        <v>1</v>
      </c>
      <c r="L636" s="73">
        <v>15</v>
      </c>
      <c r="M6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36" s="73">
        <f>(_xlfn.XLOOKUP(D636,DIM_PRODUCTS[ProductID],DIM_PRODUCTS[HandlingFee]))*FACT_ORDERS[[#This Row],[Quantity]] + FACT_ORDERS[[#This Row],[DeliveryFee]]</f>
        <v>85.8</v>
      </c>
      <c r="O636" s="73">
        <f>FACT_ORDERS[[#This Row],[TotalPricePerProduct]]-FACT_ORDERS[[#This Row],[DeliveryCost]]-FACT_ORDERS[[#This Row],[OperationsCost]]</f>
        <v>67.8</v>
      </c>
      <c r="P636" s="73">
        <v>6</v>
      </c>
    </row>
    <row r="637" spans="1:16" x14ac:dyDescent="0.3">
      <c r="A637" s="5">
        <v>636</v>
      </c>
      <c r="B637" s="19" t="s">
        <v>4380</v>
      </c>
      <c r="C637" s="3" t="s">
        <v>2420</v>
      </c>
      <c r="D637" s="3" t="s">
        <v>3245</v>
      </c>
      <c r="E637" s="5">
        <v>2</v>
      </c>
      <c r="F637" s="3" t="s">
        <v>1465</v>
      </c>
      <c r="G637" s="9">
        <v>45418</v>
      </c>
      <c r="H637" s="3" t="s">
        <v>2224</v>
      </c>
      <c r="I637" s="9">
        <v>45421</v>
      </c>
      <c r="J637" s="3">
        <f>_xlfn.XLOOKUP(B637,ORDERS[OrderID],ORDERS[Rating],"Null")</f>
        <v>5</v>
      </c>
      <c r="K637" s="3">
        <f>IF(FACT_ORDERS[[#This Row],[DeliveryDate]]-FACT_ORDERS[[#This Row],[OrderDate]]&lt;=1,1,0)</f>
        <v>0</v>
      </c>
      <c r="L637" s="73">
        <v>15</v>
      </c>
      <c r="M6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37" s="73">
        <f>(_xlfn.XLOOKUP(D637,DIM_PRODUCTS[ProductID],DIM_PRODUCTS[HandlingFee]))*FACT_ORDERS[[#This Row],[Quantity]] + FACT_ORDERS[[#This Row],[DeliveryFee]]</f>
        <v>32.700000000000003</v>
      </c>
      <c r="O637" s="73">
        <f>FACT_ORDERS[[#This Row],[TotalPricePerProduct]]-FACT_ORDERS[[#This Row],[DeliveryCost]]-FACT_ORDERS[[#This Row],[OperationsCost]]</f>
        <v>8.7000000000000028</v>
      </c>
      <c r="P637" s="73">
        <v>9</v>
      </c>
    </row>
    <row r="638" spans="1:16" x14ac:dyDescent="0.3">
      <c r="A638" s="5">
        <v>637</v>
      </c>
      <c r="B638" s="19" t="s">
        <v>4381</v>
      </c>
      <c r="C638" s="3" t="s">
        <v>2420</v>
      </c>
      <c r="D638" s="3" t="s">
        <v>3245</v>
      </c>
      <c r="E638" s="5">
        <v>4</v>
      </c>
      <c r="F638" s="3" t="s">
        <v>1373</v>
      </c>
      <c r="G638" s="9">
        <v>45353</v>
      </c>
      <c r="H638" s="3" t="s">
        <v>2224</v>
      </c>
      <c r="I638" s="9">
        <v>45356</v>
      </c>
      <c r="J638" s="3">
        <f>_xlfn.XLOOKUP(B638,ORDERS[OrderID],ORDERS[Rating],"Null")</f>
        <v>4</v>
      </c>
      <c r="K638" s="3">
        <f>IF(FACT_ORDERS[[#This Row],[DeliveryDate]]-FACT_ORDERS[[#This Row],[OrderDate]]&lt;=1,1,0)</f>
        <v>0</v>
      </c>
      <c r="L638" s="73">
        <v>15</v>
      </c>
      <c r="M6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38" s="73">
        <f>(_xlfn.XLOOKUP(D638,DIM_PRODUCTS[ProductID],DIM_PRODUCTS[HandlingFee]))*FACT_ORDERS[[#This Row],[Quantity]] + FACT_ORDERS[[#This Row],[DeliveryFee]]</f>
        <v>50.4</v>
      </c>
      <c r="O638" s="73">
        <f>FACT_ORDERS[[#This Row],[TotalPricePerProduct]]-FACT_ORDERS[[#This Row],[DeliveryCost]]-FACT_ORDERS[[#This Row],[OperationsCost]]</f>
        <v>16.399999999999999</v>
      </c>
      <c r="P638" s="73">
        <v>19</v>
      </c>
    </row>
    <row r="639" spans="1:16" x14ac:dyDescent="0.3">
      <c r="A639" s="5">
        <v>638</v>
      </c>
      <c r="B639" s="19" t="s">
        <v>4382</v>
      </c>
      <c r="C639" s="3" t="s">
        <v>2420</v>
      </c>
      <c r="D639" s="3" t="s">
        <v>3245</v>
      </c>
      <c r="E639" s="5">
        <v>5</v>
      </c>
      <c r="F639" s="3" t="s">
        <v>1468</v>
      </c>
      <c r="G639" s="9">
        <v>45303</v>
      </c>
      <c r="H639" s="3" t="s">
        <v>2224</v>
      </c>
      <c r="I639" s="9">
        <v>45306</v>
      </c>
      <c r="J639" s="3">
        <f>_xlfn.XLOOKUP(B639,ORDERS[OrderID],ORDERS[Rating],"Null")</f>
        <v>5</v>
      </c>
      <c r="K639" s="3">
        <f>IF(FACT_ORDERS[[#This Row],[DeliveryDate]]-FACT_ORDERS[[#This Row],[OrderDate]]&lt;=1,1,0)</f>
        <v>0</v>
      </c>
      <c r="L639" s="73">
        <v>15</v>
      </c>
      <c r="M6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39" s="73">
        <f>(_xlfn.XLOOKUP(D639,DIM_PRODUCTS[ProductID],DIM_PRODUCTS[HandlingFee]))*FACT_ORDERS[[#This Row],[Quantity]] + FACT_ORDERS[[#This Row],[DeliveryFee]]</f>
        <v>59.25</v>
      </c>
      <c r="O639" s="73">
        <f>FACT_ORDERS[[#This Row],[TotalPricePerProduct]]-FACT_ORDERS[[#This Row],[DeliveryCost]]-FACT_ORDERS[[#This Row],[OperationsCost]]</f>
        <v>34.25</v>
      </c>
      <c r="P639" s="73">
        <v>13</v>
      </c>
    </row>
    <row r="640" spans="1:16" x14ac:dyDescent="0.3">
      <c r="A640" s="5">
        <v>639</v>
      </c>
      <c r="B640" s="19" t="s">
        <v>4383</v>
      </c>
      <c r="C640" s="3" t="s">
        <v>2420</v>
      </c>
      <c r="D640" s="3" t="s">
        <v>3245</v>
      </c>
      <c r="E640" s="5">
        <v>1</v>
      </c>
      <c r="F640" s="3" t="s">
        <v>1426</v>
      </c>
      <c r="G640" s="9">
        <v>45398</v>
      </c>
      <c r="H640" s="3" t="s">
        <v>2224</v>
      </c>
      <c r="I640" s="9">
        <v>45399</v>
      </c>
      <c r="J640" s="3">
        <f>_xlfn.XLOOKUP(B640,ORDERS[OrderID],ORDERS[Rating],"Null")</f>
        <v>5</v>
      </c>
      <c r="K640" s="3">
        <f>IF(FACT_ORDERS[[#This Row],[DeliveryDate]]-FACT_ORDERS[[#This Row],[OrderDate]]&lt;=1,1,0)</f>
        <v>1</v>
      </c>
      <c r="L640" s="73">
        <v>15</v>
      </c>
      <c r="M6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40" s="73">
        <f>(_xlfn.XLOOKUP(D640,DIM_PRODUCTS[ProductID],DIM_PRODUCTS[HandlingFee]))*FACT_ORDERS[[#This Row],[Quantity]] + FACT_ORDERS[[#This Row],[DeliveryFee]]</f>
        <v>23.85</v>
      </c>
      <c r="O640" s="73">
        <f>FACT_ORDERS[[#This Row],[TotalPricePerProduct]]-FACT_ORDERS[[#This Row],[DeliveryCost]]-FACT_ORDERS[[#This Row],[OperationsCost]]</f>
        <v>-10.149999999999999</v>
      </c>
      <c r="P640" s="73">
        <v>19</v>
      </c>
    </row>
    <row r="641" spans="1:16" x14ac:dyDescent="0.3">
      <c r="A641" s="5">
        <v>640</v>
      </c>
      <c r="B641" s="19" t="s">
        <v>4384</v>
      </c>
      <c r="C641" s="3" t="s">
        <v>2420</v>
      </c>
      <c r="D641" s="3" t="s">
        <v>3245</v>
      </c>
      <c r="E641" s="5">
        <v>8</v>
      </c>
      <c r="F641" s="3" t="s">
        <v>1323</v>
      </c>
      <c r="G641" s="9">
        <v>45339</v>
      </c>
      <c r="H641" s="3" t="s">
        <v>2224</v>
      </c>
      <c r="I641" s="9">
        <v>45339</v>
      </c>
      <c r="J641" s="3">
        <f>_xlfn.XLOOKUP(B641,ORDERS[OrderID],ORDERS[Rating],"Null")</f>
        <v>4</v>
      </c>
      <c r="K641" s="3">
        <f>IF(FACT_ORDERS[[#This Row],[DeliveryDate]]-FACT_ORDERS[[#This Row],[OrderDate]]&lt;=1,1,0)</f>
        <v>1</v>
      </c>
      <c r="L641" s="73">
        <v>15</v>
      </c>
      <c r="M6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41" s="73">
        <f>(_xlfn.XLOOKUP(D641,DIM_PRODUCTS[ProductID],DIM_PRODUCTS[HandlingFee]))*FACT_ORDERS[[#This Row],[Quantity]] + FACT_ORDERS[[#This Row],[DeliveryFee]]</f>
        <v>85.8</v>
      </c>
      <c r="O641" s="73">
        <f>FACT_ORDERS[[#This Row],[TotalPricePerProduct]]-FACT_ORDERS[[#This Row],[DeliveryCost]]-FACT_ORDERS[[#This Row],[OperationsCost]]</f>
        <v>63.8</v>
      </c>
      <c r="P641" s="73">
        <v>10</v>
      </c>
    </row>
    <row r="642" spans="1:16" x14ac:dyDescent="0.3">
      <c r="A642" s="5">
        <v>641</v>
      </c>
      <c r="B642" s="19" t="s">
        <v>4385</v>
      </c>
      <c r="C642" s="3" t="s">
        <v>2420</v>
      </c>
      <c r="D642" s="3" t="s">
        <v>3245</v>
      </c>
      <c r="E642" s="5">
        <v>1</v>
      </c>
      <c r="F642" s="3" t="s">
        <v>1363</v>
      </c>
      <c r="G642" s="9">
        <v>45314</v>
      </c>
      <c r="H642" s="3" t="s">
        <v>2224</v>
      </c>
      <c r="I642" s="9">
        <v>45314</v>
      </c>
      <c r="J642" s="3">
        <f>_xlfn.XLOOKUP(B642,ORDERS[OrderID],ORDERS[Rating],"Null")</f>
        <v>5</v>
      </c>
      <c r="K642" s="3">
        <f>IF(FACT_ORDERS[[#This Row],[DeliveryDate]]-FACT_ORDERS[[#This Row],[OrderDate]]&lt;=1,1,0)</f>
        <v>1</v>
      </c>
      <c r="L642" s="73">
        <v>15</v>
      </c>
      <c r="M6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42" s="73">
        <f>(_xlfn.XLOOKUP(D642,DIM_PRODUCTS[ProductID],DIM_PRODUCTS[HandlingFee]))*FACT_ORDERS[[#This Row],[Quantity]] + FACT_ORDERS[[#This Row],[DeliveryFee]]</f>
        <v>23.85</v>
      </c>
      <c r="O642" s="73">
        <f>FACT_ORDERS[[#This Row],[TotalPricePerProduct]]-FACT_ORDERS[[#This Row],[DeliveryCost]]-FACT_ORDERS[[#This Row],[OperationsCost]]</f>
        <v>-8.1499999999999986</v>
      </c>
      <c r="P642" s="73">
        <v>17</v>
      </c>
    </row>
    <row r="643" spans="1:16" x14ac:dyDescent="0.3">
      <c r="A643" s="5">
        <v>642</v>
      </c>
      <c r="B643" s="19" t="s">
        <v>4386</v>
      </c>
      <c r="C643" s="3" t="s">
        <v>2420</v>
      </c>
      <c r="D643" s="3" t="s">
        <v>3245</v>
      </c>
      <c r="E643" s="5">
        <v>9</v>
      </c>
      <c r="F643" s="3" t="s">
        <v>1428</v>
      </c>
      <c r="G643" s="9">
        <v>45293</v>
      </c>
      <c r="H643" s="3" t="s">
        <v>2224</v>
      </c>
      <c r="I643" s="9">
        <v>45293</v>
      </c>
      <c r="J643" s="3">
        <f>_xlfn.XLOOKUP(B643,ORDERS[OrderID],ORDERS[Rating],"Null")</f>
        <v>5</v>
      </c>
      <c r="K643" s="3">
        <f>IF(FACT_ORDERS[[#This Row],[DeliveryDate]]-FACT_ORDERS[[#This Row],[OrderDate]]&lt;=1,1,0)</f>
        <v>1</v>
      </c>
      <c r="L643" s="73">
        <v>15</v>
      </c>
      <c r="M6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43" s="73">
        <f>(_xlfn.XLOOKUP(D643,DIM_PRODUCTS[ProductID],DIM_PRODUCTS[HandlingFee]))*FACT_ORDERS[[#This Row],[Quantity]] + FACT_ORDERS[[#This Row],[DeliveryFee]]</f>
        <v>94.649999999999991</v>
      </c>
      <c r="O643" s="73">
        <f>FACT_ORDERS[[#This Row],[TotalPricePerProduct]]-FACT_ORDERS[[#This Row],[DeliveryCost]]-FACT_ORDERS[[#This Row],[OperationsCost]]</f>
        <v>64.649999999999991</v>
      </c>
      <c r="P643" s="73">
        <v>18</v>
      </c>
    </row>
    <row r="644" spans="1:16" x14ac:dyDescent="0.3">
      <c r="A644" s="5">
        <v>643</v>
      </c>
      <c r="B644" s="19" t="s">
        <v>4387</v>
      </c>
      <c r="C644" s="3" t="s">
        <v>2420</v>
      </c>
      <c r="D644" s="3" t="s">
        <v>3245</v>
      </c>
      <c r="E644" s="5">
        <v>10</v>
      </c>
      <c r="F644" s="3" t="s">
        <v>1578</v>
      </c>
      <c r="G644" s="9">
        <v>45371</v>
      </c>
      <c r="H644" s="3" t="s">
        <v>2224</v>
      </c>
      <c r="I644" s="9">
        <v>45371</v>
      </c>
      <c r="J644" s="3">
        <f>_xlfn.XLOOKUP(B644,ORDERS[OrderID],ORDERS[Rating],"Null")</f>
        <v>5</v>
      </c>
      <c r="K644" s="3">
        <f>IF(FACT_ORDERS[[#This Row],[DeliveryDate]]-FACT_ORDERS[[#This Row],[OrderDate]]&lt;=1,1,0)</f>
        <v>1</v>
      </c>
      <c r="L644" s="73">
        <v>15</v>
      </c>
      <c r="M6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44" s="73">
        <f>(_xlfn.XLOOKUP(D644,DIM_PRODUCTS[ProductID],DIM_PRODUCTS[HandlingFee]))*FACT_ORDERS[[#This Row],[Quantity]] + FACT_ORDERS[[#This Row],[DeliveryFee]]</f>
        <v>103.5</v>
      </c>
      <c r="O644" s="73">
        <f>FACT_ORDERS[[#This Row],[TotalPricePerProduct]]-FACT_ORDERS[[#This Row],[DeliveryCost]]-FACT_ORDERS[[#This Row],[OperationsCost]]</f>
        <v>76.5</v>
      </c>
      <c r="P644" s="73">
        <v>15</v>
      </c>
    </row>
    <row r="645" spans="1:16" x14ac:dyDescent="0.3">
      <c r="A645" s="5">
        <v>644</v>
      </c>
      <c r="B645" s="19" t="s">
        <v>4388</v>
      </c>
      <c r="C645" s="3" t="s">
        <v>2420</v>
      </c>
      <c r="D645" s="3" t="s">
        <v>3245</v>
      </c>
      <c r="E645" s="5">
        <v>1</v>
      </c>
      <c r="F645" s="3" t="s">
        <v>1346</v>
      </c>
      <c r="G645" s="9">
        <v>45342</v>
      </c>
      <c r="H645" s="3" t="s">
        <v>2224</v>
      </c>
      <c r="I645" s="9">
        <v>45346</v>
      </c>
      <c r="J645" s="3">
        <f>_xlfn.XLOOKUP(B645,ORDERS[OrderID],ORDERS[Rating],"Null")</f>
        <v>5</v>
      </c>
      <c r="K645" s="3">
        <f>IF(FACT_ORDERS[[#This Row],[DeliveryDate]]-FACT_ORDERS[[#This Row],[OrderDate]]&lt;=1,1,0)</f>
        <v>0</v>
      </c>
      <c r="L645" s="73">
        <v>15</v>
      </c>
      <c r="M6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45" s="73">
        <f>(_xlfn.XLOOKUP(D645,DIM_PRODUCTS[ProductID],DIM_PRODUCTS[HandlingFee]))*FACT_ORDERS[[#This Row],[Quantity]] + FACT_ORDERS[[#This Row],[DeliveryFee]]</f>
        <v>23.85</v>
      </c>
      <c r="O645" s="73">
        <f>FACT_ORDERS[[#This Row],[TotalPricePerProduct]]-FACT_ORDERS[[#This Row],[DeliveryCost]]-FACT_ORDERS[[#This Row],[OperationsCost]]</f>
        <v>-10.149999999999999</v>
      </c>
      <c r="P645" s="73">
        <v>19</v>
      </c>
    </row>
    <row r="646" spans="1:16" x14ac:dyDescent="0.3">
      <c r="A646" s="5">
        <v>645</v>
      </c>
      <c r="B646" s="19" t="s">
        <v>4389</v>
      </c>
      <c r="C646" s="3" t="s">
        <v>2420</v>
      </c>
      <c r="D646" s="3" t="s">
        <v>3245</v>
      </c>
      <c r="E646" s="5">
        <v>4</v>
      </c>
      <c r="F646" s="3" t="s">
        <v>1599</v>
      </c>
      <c r="G646" s="9">
        <v>45463</v>
      </c>
      <c r="H646" s="3" t="s">
        <v>2224</v>
      </c>
      <c r="I646" s="9">
        <v>45466</v>
      </c>
      <c r="J646" s="3">
        <f>_xlfn.XLOOKUP(B646,ORDERS[OrderID],ORDERS[Rating],"Null")</f>
        <v>5</v>
      </c>
      <c r="K646" s="3">
        <f>IF(FACT_ORDERS[[#This Row],[DeliveryDate]]-FACT_ORDERS[[#This Row],[OrderDate]]&lt;=1,1,0)</f>
        <v>0</v>
      </c>
      <c r="L646" s="73">
        <v>15</v>
      </c>
      <c r="M6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46" s="73">
        <f>(_xlfn.XLOOKUP(D646,DIM_PRODUCTS[ProductID],DIM_PRODUCTS[HandlingFee]))*FACT_ORDERS[[#This Row],[Quantity]] + FACT_ORDERS[[#This Row],[DeliveryFee]]</f>
        <v>50.4</v>
      </c>
      <c r="O646" s="73">
        <f>FACT_ORDERS[[#This Row],[TotalPricePerProduct]]-FACT_ORDERS[[#This Row],[DeliveryCost]]-FACT_ORDERS[[#This Row],[OperationsCost]]</f>
        <v>22.4</v>
      </c>
      <c r="P646" s="73">
        <v>13</v>
      </c>
    </row>
    <row r="647" spans="1:16" x14ac:dyDescent="0.3">
      <c r="A647" s="5">
        <v>646</v>
      </c>
      <c r="B647" s="19" t="s">
        <v>4390</v>
      </c>
      <c r="C647" s="3" t="s">
        <v>2420</v>
      </c>
      <c r="D647" s="3" t="s">
        <v>3245</v>
      </c>
      <c r="E647" s="5">
        <v>10</v>
      </c>
      <c r="F647" s="3" t="s">
        <v>1440</v>
      </c>
      <c r="G647" s="9">
        <v>45265</v>
      </c>
      <c r="H647" s="3" t="s">
        <v>2224</v>
      </c>
      <c r="I647" s="9">
        <v>45265</v>
      </c>
      <c r="J647" s="3">
        <f>_xlfn.XLOOKUP(B647,ORDERS[OrderID],ORDERS[Rating],"Null")</f>
        <v>5</v>
      </c>
      <c r="K647" s="3">
        <f>IF(FACT_ORDERS[[#This Row],[DeliveryDate]]-FACT_ORDERS[[#This Row],[OrderDate]]&lt;=1,1,0)</f>
        <v>1</v>
      </c>
      <c r="L647" s="73">
        <v>15</v>
      </c>
      <c r="M6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47" s="73">
        <f>(_xlfn.XLOOKUP(D647,DIM_PRODUCTS[ProductID],DIM_PRODUCTS[HandlingFee]))*FACT_ORDERS[[#This Row],[Quantity]] + FACT_ORDERS[[#This Row],[DeliveryFee]]</f>
        <v>103.5</v>
      </c>
      <c r="O647" s="73">
        <f>FACT_ORDERS[[#This Row],[TotalPricePerProduct]]-FACT_ORDERS[[#This Row],[DeliveryCost]]-FACT_ORDERS[[#This Row],[OperationsCost]]</f>
        <v>83.5</v>
      </c>
      <c r="P647" s="73">
        <v>8</v>
      </c>
    </row>
    <row r="648" spans="1:16" x14ac:dyDescent="0.3">
      <c r="A648" s="5">
        <v>647</v>
      </c>
      <c r="B648" s="19" t="s">
        <v>4391</v>
      </c>
      <c r="C648" s="3" t="s">
        <v>2420</v>
      </c>
      <c r="D648" s="3" t="s">
        <v>3245</v>
      </c>
      <c r="E648" s="5">
        <v>8</v>
      </c>
      <c r="F648" s="3" t="s">
        <v>1609</v>
      </c>
      <c r="G648" s="9">
        <v>45346</v>
      </c>
      <c r="H648" s="3" t="s">
        <v>2224</v>
      </c>
      <c r="I648" s="9">
        <v>45347</v>
      </c>
      <c r="J648" s="3">
        <f>_xlfn.XLOOKUP(B648,ORDERS[OrderID],ORDERS[Rating],"Null")</f>
        <v>3</v>
      </c>
      <c r="K648" s="3">
        <f>IF(FACT_ORDERS[[#This Row],[DeliveryDate]]-FACT_ORDERS[[#This Row],[OrderDate]]&lt;=1,1,0)</f>
        <v>1</v>
      </c>
      <c r="L648" s="73">
        <v>15</v>
      </c>
      <c r="M6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48" s="73">
        <f>(_xlfn.XLOOKUP(D648,DIM_PRODUCTS[ProductID],DIM_PRODUCTS[HandlingFee]))*FACT_ORDERS[[#This Row],[Quantity]] + FACT_ORDERS[[#This Row],[DeliveryFee]]</f>
        <v>85.8</v>
      </c>
      <c r="O648" s="73">
        <f>FACT_ORDERS[[#This Row],[TotalPricePerProduct]]-FACT_ORDERS[[#This Row],[DeliveryCost]]-FACT_ORDERS[[#This Row],[OperationsCost]]</f>
        <v>55.8</v>
      </c>
      <c r="P648" s="73">
        <v>18</v>
      </c>
    </row>
    <row r="649" spans="1:16" x14ac:dyDescent="0.3">
      <c r="A649" s="5">
        <v>648</v>
      </c>
      <c r="B649" s="19" t="s">
        <v>4392</v>
      </c>
      <c r="C649" s="3" t="s">
        <v>2420</v>
      </c>
      <c r="D649" s="3" t="s">
        <v>3245</v>
      </c>
      <c r="E649" s="5">
        <v>9</v>
      </c>
      <c r="F649" s="3" t="s">
        <v>1212</v>
      </c>
      <c r="G649" s="9">
        <v>45481</v>
      </c>
      <c r="H649" s="3" t="s">
        <v>2224</v>
      </c>
      <c r="I649" s="9">
        <v>45484</v>
      </c>
      <c r="J649" s="3">
        <f>_xlfn.XLOOKUP(B649,ORDERS[OrderID],ORDERS[Rating],"Null")</f>
        <v>2</v>
      </c>
      <c r="K649" s="3">
        <f>IF(FACT_ORDERS[[#This Row],[DeliveryDate]]-FACT_ORDERS[[#This Row],[OrderDate]]&lt;=1,1,0)</f>
        <v>0</v>
      </c>
      <c r="L649" s="73">
        <v>15</v>
      </c>
      <c r="M6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49" s="73">
        <f>(_xlfn.XLOOKUP(D649,DIM_PRODUCTS[ProductID],DIM_PRODUCTS[HandlingFee]))*FACT_ORDERS[[#This Row],[Quantity]] + FACT_ORDERS[[#This Row],[DeliveryFee]]</f>
        <v>94.649999999999991</v>
      </c>
      <c r="O649" s="73">
        <f>FACT_ORDERS[[#This Row],[TotalPricePerProduct]]-FACT_ORDERS[[#This Row],[DeliveryCost]]-FACT_ORDERS[[#This Row],[OperationsCost]]</f>
        <v>76.649999999999991</v>
      </c>
      <c r="P649" s="73">
        <v>6</v>
      </c>
    </row>
    <row r="650" spans="1:16" x14ac:dyDescent="0.3">
      <c r="A650" s="5">
        <v>649</v>
      </c>
      <c r="B650" s="19" t="s">
        <v>4393</v>
      </c>
      <c r="C650" s="3" t="s">
        <v>2420</v>
      </c>
      <c r="D650" s="3" t="s">
        <v>3245</v>
      </c>
      <c r="E650" s="5">
        <v>11</v>
      </c>
      <c r="F650" s="3" t="s">
        <v>1510</v>
      </c>
      <c r="G650" s="9">
        <v>45301</v>
      </c>
      <c r="H650" s="3" t="s">
        <v>2224</v>
      </c>
      <c r="I650" s="9">
        <v>45304</v>
      </c>
      <c r="J650" s="3">
        <f>_xlfn.XLOOKUP(B650,ORDERS[OrderID],ORDERS[Rating],"Null")</f>
        <v>5</v>
      </c>
      <c r="K650" s="3">
        <f>IF(FACT_ORDERS[[#This Row],[DeliveryDate]]-FACT_ORDERS[[#This Row],[OrderDate]]&lt;=1,1,0)</f>
        <v>0</v>
      </c>
      <c r="L650" s="73">
        <v>15</v>
      </c>
      <c r="M6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50" s="73">
        <f>(_xlfn.XLOOKUP(D650,DIM_PRODUCTS[ProductID],DIM_PRODUCTS[HandlingFee]))*FACT_ORDERS[[#This Row],[Quantity]] + FACT_ORDERS[[#This Row],[DeliveryFee]]</f>
        <v>112.35</v>
      </c>
      <c r="O650" s="73">
        <f>FACT_ORDERS[[#This Row],[TotalPricePerProduct]]-FACT_ORDERS[[#This Row],[DeliveryCost]]-FACT_ORDERS[[#This Row],[OperationsCost]]</f>
        <v>95.35</v>
      </c>
      <c r="P650" s="73">
        <v>7</v>
      </c>
    </row>
    <row r="651" spans="1:16" x14ac:dyDescent="0.3">
      <c r="A651" s="5">
        <v>650</v>
      </c>
      <c r="B651" s="19" t="s">
        <v>4132</v>
      </c>
      <c r="C651" s="3" t="s">
        <v>2723</v>
      </c>
      <c r="D651" s="3" t="s">
        <v>3851</v>
      </c>
      <c r="E651" s="5">
        <v>2</v>
      </c>
      <c r="F651" s="3" t="s">
        <v>1365</v>
      </c>
      <c r="G651" s="9">
        <v>45530</v>
      </c>
      <c r="H651" s="3" t="s">
        <v>2314</v>
      </c>
      <c r="I651" s="9">
        <v>45530</v>
      </c>
      <c r="J651" s="3">
        <f>_xlfn.XLOOKUP(B651,ORDERS[OrderID],ORDERS[Rating],"Null")</f>
        <v>4</v>
      </c>
      <c r="K651" s="3">
        <f>IF(FACT_ORDERS[[#This Row],[DeliveryDate]]-FACT_ORDERS[[#This Row],[OrderDate]]&lt;=1,1,0)</f>
        <v>1</v>
      </c>
      <c r="L651" s="73">
        <v>10</v>
      </c>
      <c r="M6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51" s="73">
        <f>(_xlfn.XLOOKUP(D651,DIM_PRODUCTS[ProductID],DIM_PRODUCTS[HandlingFee]))*FACT_ORDERS[[#This Row],[Quantity]] + FACT_ORDERS[[#This Row],[DeliveryFee]]</f>
        <v>15.7</v>
      </c>
      <c r="O651" s="73">
        <f>FACT_ORDERS[[#This Row],[TotalPricePerProduct]]-FACT_ORDERS[[#This Row],[DeliveryCost]]-FACT_ORDERS[[#This Row],[OperationsCost]]</f>
        <v>-10.3</v>
      </c>
      <c r="P651" s="73">
        <v>16</v>
      </c>
    </row>
    <row r="652" spans="1:16" x14ac:dyDescent="0.3">
      <c r="A652" s="5">
        <v>651</v>
      </c>
      <c r="B652" s="19" t="s">
        <v>4257</v>
      </c>
      <c r="C652" s="3" t="s">
        <v>2397</v>
      </c>
      <c r="D652" s="3" t="s">
        <v>3199</v>
      </c>
      <c r="E652" s="5">
        <v>12</v>
      </c>
      <c r="F652" s="3" t="s">
        <v>1311</v>
      </c>
      <c r="G652" s="9">
        <v>45443</v>
      </c>
      <c r="H652" s="3" t="s">
        <v>2325</v>
      </c>
      <c r="I652" s="9">
        <v>45443</v>
      </c>
      <c r="J652" s="3">
        <f>_xlfn.XLOOKUP(B652,ORDERS[OrderID],ORDERS[Rating],"Null")</f>
        <v>5</v>
      </c>
      <c r="K652" s="3">
        <f>IF(FACT_ORDERS[[#This Row],[DeliveryDate]]-FACT_ORDERS[[#This Row],[OrderDate]]&lt;=1,1,0)</f>
        <v>1</v>
      </c>
      <c r="L652" s="73">
        <v>15</v>
      </c>
      <c r="M6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52" s="73">
        <f>(_xlfn.XLOOKUP(D652,DIM_PRODUCTS[ProductID],DIM_PRODUCTS[HandlingFee]))*FACT_ORDERS[[#This Row],[Quantity]] + FACT_ORDERS[[#This Row],[DeliveryFee]]</f>
        <v>39</v>
      </c>
      <c r="O652" s="73">
        <f>FACT_ORDERS[[#This Row],[TotalPricePerProduct]]-FACT_ORDERS[[#This Row],[DeliveryCost]]-FACT_ORDERS[[#This Row],[OperationsCost]]</f>
        <v>16</v>
      </c>
      <c r="P652" s="73">
        <v>13</v>
      </c>
    </row>
    <row r="653" spans="1:16" x14ac:dyDescent="0.3">
      <c r="A653" s="5">
        <v>652</v>
      </c>
      <c r="B653" s="19" t="s">
        <v>4132</v>
      </c>
      <c r="C653" s="3" t="s">
        <v>2339</v>
      </c>
      <c r="D653" s="3" t="s">
        <v>3081</v>
      </c>
      <c r="E653" s="5">
        <v>1</v>
      </c>
      <c r="F653" s="3" t="s">
        <v>1365</v>
      </c>
      <c r="G653" s="9">
        <v>45530</v>
      </c>
      <c r="H653" s="3" t="s">
        <v>2314</v>
      </c>
      <c r="I653" s="9">
        <v>45530</v>
      </c>
      <c r="J653" s="3">
        <f>_xlfn.XLOOKUP(B653,ORDERS[OrderID],ORDERS[Rating],"Null")</f>
        <v>4</v>
      </c>
      <c r="K653" s="3">
        <f>IF(FACT_ORDERS[[#This Row],[DeliveryDate]]-FACT_ORDERS[[#This Row],[OrderDate]]&lt;=1,1,0)</f>
        <v>1</v>
      </c>
      <c r="L653" s="73">
        <v>5</v>
      </c>
      <c r="M6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</v>
      </c>
      <c r="N653" s="73">
        <f>(_xlfn.XLOOKUP(D653,DIM_PRODUCTS[ProductID],DIM_PRODUCTS[HandlingFee]))*FACT_ORDERS[[#This Row],[Quantity]] + FACT_ORDERS[[#This Row],[DeliveryFee]]</f>
        <v>8.0785</v>
      </c>
      <c r="O653" s="73">
        <f>FACT_ORDERS[[#This Row],[TotalPricePerProduct]]-FACT_ORDERS[[#This Row],[DeliveryCost]]-FACT_ORDERS[[#This Row],[OperationsCost]]</f>
        <v>-9.9215</v>
      </c>
      <c r="P653" s="73">
        <v>13</v>
      </c>
    </row>
    <row r="654" spans="1:16" x14ac:dyDescent="0.3">
      <c r="A654" s="5">
        <v>653</v>
      </c>
      <c r="B654" s="19" t="s">
        <v>4231</v>
      </c>
      <c r="C654" s="3" t="s">
        <v>2378</v>
      </c>
      <c r="D654" s="3" t="s">
        <v>3161</v>
      </c>
      <c r="E654" s="5">
        <v>3</v>
      </c>
      <c r="F654" s="3" t="s">
        <v>1371</v>
      </c>
      <c r="G654" s="9">
        <v>45212</v>
      </c>
      <c r="H654" s="3" t="s">
        <v>2182</v>
      </c>
      <c r="I654" s="9">
        <v>45215</v>
      </c>
      <c r="J654" s="3">
        <f>_xlfn.XLOOKUP(B654,ORDERS[OrderID],ORDERS[Rating],"Null")</f>
        <v>1</v>
      </c>
      <c r="K654" s="3">
        <f>IF(FACT_ORDERS[[#This Row],[DeliveryDate]]-FACT_ORDERS[[#This Row],[OrderDate]]&lt;=1,1,0)</f>
        <v>0</v>
      </c>
      <c r="L654" s="73">
        <v>15</v>
      </c>
      <c r="M6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54" s="73">
        <f>(_xlfn.XLOOKUP(D654,DIM_PRODUCTS[ProductID],DIM_PRODUCTS[HandlingFee]))*FACT_ORDERS[[#This Row],[Quantity]] + FACT_ORDERS[[#This Row],[DeliveryFee]]</f>
        <v>37.5</v>
      </c>
      <c r="O654" s="73">
        <f>FACT_ORDERS[[#This Row],[TotalPricePerProduct]]-FACT_ORDERS[[#This Row],[DeliveryCost]]-FACT_ORDERS[[#This Row],[OperationsCost]]</f>
        <v>8.5</v>
      </c>
      <c r="P654" s="73">
        <v>14</v>
      </c>
    </row>
    <row r="655" spans="1:16" x14ac:dyDescent="0.3">
      <c r="A655" s="5">
        <v>654</v>
      </c>
      <c r="B655" s="19" t="s">
        <v>4679</v>
      </c>
      <c r="C655" s="3" t="s">
        <v>2530</v>
      </c>
      <c r="D655" s="3" t="s">
        <v>3465</v>
      </c>
      <c r="E655" s="5">
        <v>11</v>
      </c>
      <c r="F655" s="3" t="s">
        <v>1295</v>
      </c>
      <c r="G655" s="9">
        <v>45135</v>
      </c>
      <c r="H655" s="3" t="s">
        <v>2193</v>
      </c>
      <c r="I655" s="9">
        <v>45138</v>
      </c>
      <c r="J655" s="3">
        <f>_xlfn.XLOOKUP(B655,ORDERS[OrderID],ORDERS[Rating],"Null")</f>
        <v>5</v>
      </c>
      <c r="K655" s="3">
        <f>IF(FACT_ORDERS[[#This Row],[DeliveryDate]]-FACT_ORDERS[[#This Row],[OrderDate]]&lt;=1,1,0)</f>
        <v>0</v>
      </c>
      <c r="L655" s="73">
        <v>8.25</v>
      </c>
      <c r="M6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5.5</v>
      </c>
      <c r="N655" s="73">
        <f>(_xlfn.XLOOKUP(D655,DIM_PRODUCTS[ProductID],DIM_PRODUCTS[HandlingFee]))*FACT_ORDERS[[#This Row],[Quantity]] + FACT_ORDERS[[#This Row],[DeliveryFee]]</f>
        <v>92.95</v>
      </c>
      <c r="O655" s="73">
        <f>FACT_ORDERS[[#This Row],[TotalPricePerProduct]]-FACT_ORDERS[[#This Row],[DeliveryCost]]-FACT_ORDERS[[#This Row],[OperationsCost]]</f>
        <v>72.45</v>
      </c>
      <c r="P655" s="73">
        <v>15</v>
      </c>
    </row>
    <row r="656" spans="1:16" x14ac:dyDescent="0.3">
      <c r="A656" s="5">
        <v>655</v>
      </c>
      <c r="B656" s="19" t="s">
        <v>4680</v>
      </c>
      <c r="C656" s="3" t="s">
        <v>2530</v>
      </c>
      <c r="D656" s="3" t="s">
        <v>3465</v>
      </c>
      <c r="E656" s="5">
        <v>6</v>
      </c>
      <c r="F656" s="3" t="s">
        <v>1489</v>
      </c>
      <c r="G656" s="9">
        <v>45200</v>
      </c>
      <c r="H656" s="3" t="s">
        <v>2193</v>
      </c>
      <c r="I656" s="9">
        <v>45204</v>
      </c>
      <c r="J656" s="3">
        <f>_xlfn.XLOOKUP(B656,ORDERS[OrderID],ORDERS[Rating],"Null")</f>
        <v>4</v>
      </c>
      <c r="K656" s="3">
        <f>IF(FACT_ORDERS[[#This Row],[DeliveryDate]]-FACT_ORDERS[[#This Row],[OrderDate]]&lt;=1,1,0)</f>
        <v>0</v>
      </c>
      <c r="L656" s="73">
        <v>12.857142857142856</v>
      </c>
      <c r="M6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10.285714285714285</v>
      </c>
      <c r="N656" s="73">
        <f>(_xlfn.XLOOKUP(D656,DIM_PRODUCTS[ProductID],DIM_PRODUCTS[HandlingFee]))*FACT_ORDERS[[#This Row],[Quantity]] + FACT_ORDERS[[#This Row],[DeliveryFee]]</f>
        <v>59.057142857142857</v>
      </c>
      <c r="O656" s="73">
        <f>FACT_ORDERS[[#This Row],[TotalPricePerProduct]]-FACT_ORDERS[[#This Row],[DeliveryCost]]-FACT_ORDERS[[#This Row],[OperationsCost]]</f>
        <v>40.771428571428572</v>
      </c>
      <c r="P656" s="73">
        <v>8</v>
      </c>
    </row>
    <row r="657" spans="1:16" x14ac:dyDescent="0.3">
      <c r="A657" s="5">
        <v>656</v>
      </c>
      <c r="B657" s="19" t="s">
        <v>4681</v>
      </c>
      <c r="C657" s="3" t="s">
        <v>2530</v>
      </c>
      <c r="D657" s="3" t="s">
        <v>3465</v>
      </c>
      <c r="E657" s="5">
        <v>4</v>
      </c>
      <c r="F657" s="3" t="s">
        <v>1162</v>
      </c>
      <c r="G657" s="9">
        <v>45520</v>
      </c>
      <c r="H657" s="3" t="s">
        <v>2193</v>
      </c>
      <c r="I657" s="9">
        <v>45520</v>
      </c>
      <c r="J657" s="3">
        <f>_xlfn.XLOOKUP(B657,ORDERS[OrderID],ORDERS[Rating],"Null")</f>
        <v>4</v>
      </c>
      <c r="K657" s="3">
        <f>IF(FACT_ORDERS[[#This Row],[DeliveryDate]]-FACT_ORDERS[[#This Row],[OrderDate]]&lt;=1,1,0)</f>
        <v>1</v>
      </c>
      <c r="L657" s="73">
        <v>12</v>
      </c>
      <c r="M6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9.6000000000000014</v>
      </c>
      <c r="N657" s="73">
        <f>(_xlfn.XLOOKUP(D657,DIM_PRODUCTS[ProductID],DIM_PRODUCTS[HandlingFee]))*FACT_ORDERS[[#This Row],[Quantity]] + FACT_ORDERS[[#This Row],[DeliveryFee]]</f>
        <v>42.8</v>
      </c>
      <c r="O657" s="73">
        <f>FACT_ORDERS[[#This Row],[TotalPricePerProduct]]-FACT_ORDERS[[#This Row],[DeliveryCost]]-FACT_ORDERS[[#This Row],[OperationsCost]]</f>
        <v>24.199999999999996</v>
      </c>
      <c r="P657" s="73">
        <v>9</v>
      </c>
    </row>
    <row r="658" spans="1:16" x14ac:dyDescent="0.3">
      <c r="A658" s="5">
        <v>657</v>
      </c>
      <c r="B658" s="19" t="s">
        <v>4404</v>
      </c>
      <c r="C658" s="3" t="s">
        <v>2426</v>
      </c>
      <c r="D658" s="3" t="s">
        <v>3257</v>
      </c>
      <c r="E658" s="5">
        <v>8</v>
      </c>
      <c r="F658" s="3" t="s">
        <v>1162</v>
      </c>
      <c r="G658" s="9">
        <v>45239</v>
      </c>
      <c r="H658" s="3" t="s">
        <v>2200</v>
      </c>
      <c r="I658" s="9">
        <v>45240</v>
      </c>
      <c r="J658" s="3">
        <f>_xlfn.XLOOKUP(B658,ORDERS[OrderID],ORDERS[Rating],"Null")</f>
        <v>5</v>
      </c>
      <c r="K658" s="3">
        <f>IF(FACT_ORDERS[[#This Row],[DeliveryDate]]-FACT_ORDERS[[#This Row],[OrderDate]]&lt;=1,1,0)</f>
        <v>1</v>
      </c>
      <c r="L658" s="73">
        <v>15</v>
      </c>
      <c r="M6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58" s="73">
        <f>(_xlfn.XLOOKUP(D658,DIM_PRODUCTS[ProductID],DIM_PRODUCTS[HandlingFee]))*FACT_ORDERS[[#This Row],[Quantity]] + FACT_ORDERS[[#This Row],[DeliveryFee]]</f>
        <v>69.400000000000006</v>
      </c>
      <c r="O658" s="73">
        <f>FACT_ORDERS[[#This Row],[TotalPricePerProduct]]-FACT_ORDERS[[#This Row],[DeliveryCost]]-FACT_ORDERS[[#This Row],[OperationsCost]]</f>
        <v>49.400000000000006</v>
      </c>
      <c r="P658" s="73">
        <v>8</v>
      </c>
    </row>
    <row r="659" spans="1:16" x14ac:dyDescent="0.3">
      <c r="A659" s="5">
        <v>658</v>
      </c>
      <c r="B659" s="19" t="s">
        <v>4245</v>
      </c>
      <c r="C659" s="3" t="s">
        <v>2388</v>
      </c>
      <c r="D659" s="3" t="s">
        <v>3181</v>
      </c>
      <c r="E659" s="5">
        <v>3</v>
      </c>
      <c r="F659" s="3" t="s">
        <v>1451</v>
      </c>
      <c r="G659" s="9">
        <v>45354</v>
      </c>
      <c r="H659" s="3" t="s">
        <v>2192</v>
      </c>
      <c r="I659" s="9">
        <v>45354</v>
      </c>
      <c r="J659" s="3">
        <f>_xlfn.XLOOKUP(B659,ORDERS[OrderID],ORDERS[Rating],"Null")</f>
        <v>3</v>
      </c>
      <c r="K659" s="3">
        <f>IF(FACT_ORDERS[[#This Row],[DeliveryDate]]-FACT_ORDERS[[#This Row],[OrderDate]]&lt;=1,1,0)</f>
        <v>1</v>
      </c>
      <c r="L659" s="73">
        <v>15</v>
      </c>
      <c r="M6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59" s="73">
        <f>(_xlfn.XLOOKUP(D659,DIM_PRODUCTS[ProductID],DIM_PRODUCTS[HandlingFee]))*FACT_ORDERS[[#This Row],[Quantity]] + FACT_ORDERS[[#This Row],[DeliveryFee]]</f>
        <v>36.299999999999997</v>
      </c>
      <c r="O659" s="73">
        <f>FACT_ORDERS[[#This Row],[TotalPricePerProduct]]-FACT_ORDERS[[#This Row],[DeliveryCost]]-FACT_ORDERS[[#This Row],[OperationsCost]]</f>
        <v>8.2999999999999972</v>
      </c>
      <c r="P659" s="73">
        <v>13</v>
      </c>
    </row>
    <row r="660" spans="1:16" x14ac:dyDescent="0.3">
      <c r="A660" s="5">
        <v>659</v>
      </c>
      <c r="B660" s="19" t="s">
        <v>4246</v>
      </c>
      <c r="C660" s="3" t="s">
        <v>2388</v>
      </c>
      <c r="D660" s="3" t="s">
        <v>3181</v>
      </c>
      <c r="E660" s="5">
        <v>11</v>
      </c>
      <c r="F660" s="3" t="s">
        <v>1576</v>
      </c>
      <c r="G660" s="9">
        <v>45379</v>
      </c>
      <c r="H660" s="3" t="s">
        <v>2192</v>
      </c>
      <c r="I660" s="9">
        <v>45382</v>
      </c>
      <c r="J660" s="3">
        <f>_xlfn.XLOOKUP(B660,ORDERS[OrderID],ORDERS[Rating],"Null")</f>
        <v>1</v>
      </c>
      <c r="K660" s="3">
        <f>IF(FACT_ORDERS[[#This Row],[DeliveryDate]]-FACT_ORDERS[[#This Row],[OrderDate]]&lt;=1,1,0)</f>
        <v>0</v>
      </c>
      <c r="L660" s="73">
        <v>15</v>
      </c>
      <c r="M6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60" s="73">
        <f>(_xlfn.XLOOKUP(D660,DIM_PRODUCTS[ProductID],DIM_PRODUCTS[HandlingFee]))*FACT_ORDERS[[#This Row],[Quantity]] + FACT_ORDERS[[#This Row],[DeliveryFee]]</f>
        <v>93.100000000000009</v>
      </c>
      <c r="O660" s="73">
        <f>FACT_ORDERS[[#This Row],[TotalPricePerProduct]]-FACT_ORDERS[[#This Row],[DeliveryCost]]-FACT_ORDERS[[#This Row],[OperationsCost]]</f>
        <v>65.100000000000009</v>
      </c>
      <c r="P660" s="73">
        <v>18</v>
      </c>
    </row>
    <row r="661" spans="1:16" x14ac:dyDescent="0.3">
      <c r="A661" s="5">
        <v>660</v>
      </c>
      <c r="B661" s="19" t="s">
        <v>4456</v>
      </c>
      <c r="C661" s="3" t="s">
        <v>2474</v>
      </c>
      <c r="D661" s="3" t="s">
        <v>3353</v>
      </c>
      <c r="E661" s="5">
        <v>1</v>
      </c>
      <c r="F661" s="3" t="s">
        <v>1299</v>
      </c>
      <c r="G661" s="9">
        <v>45447</v>
      </c>
      <c r="H661" s="3" t="s">
        <v>2278</v>
      </c>
      <c r="I661" s="9">
        <v>45447</v>
      </c>
      <c r="J661" s="3">
        <f>_xlfn.XLOOKUP(B661,ORDERS[OrderID],ORDERS[Rating],"Null")</f>
        <v>4</v>
      </c>
      <c r="K661" s="3">
        <f>IF(FACT_ORDERS[[#This Row],[DeliveryDate]]-FACT_ORDERS[[#This Row],[OrderDate]]&lt;=1,1,0)</f>
        <v>1</v>
      </c>
      <c r="L661" s="73">
        <v>15</v>
      </c>
      <c r="M6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61" s="73">
        <f>(_xlfn.XLOOKUP(D661,DIM_PRODUCTS[ProductID],DIM_PRODUCTS[HandlingFee]))*FACT_ORDERS[[#This Row],[Quantity]] + FACT_ORDERS[[#This Row],[DeliveryFee]]</f>
        <v>25.108499999999999</v>
      </c>
      <c r="O661" s="73">
        <f>FACT_ORDERS[[#This Row],[TotalPricePerProduct]]-FACT_ORDERS[[#This Row],[DeliveryCost]]-FACT_ORDERS[[#This Row],[OperationsCost]]</f>
        <v>-5.8915000000000006</v>
      </c>
      <c r="P661" s="73">
        <v>16</v>
      </c>
    </row>
    <row r="662" spans="1:16" x14ac:dyDescent="0.3">
      <c r="A662" s="5">
        <v>661</v>
      </c>
      <c r="B662" s="19" t="s">
        <v>4457</v>
      </c>
      <c r="C662" s="3" t="s">
        <v>2474</v>
      </c>
      <c r="D662" s="3" t="s">
        <v>3353</v>
      </c>
      <c r="E662" s="5">
        <v>3</v>
      </c>
      <c r="F662" s="3" t="s">
        <v>1496</v>
      </c>
      <c r="G662" s="9">
        <v>45489</v>
      </c>
      <c r="H662" s="3" t="s">
        <v>2278</v>
      </c>
      <c r="I662" s="9">
        <v>45489</v>
      </c>
      <c r="J662" s="3">
        <f>_xlfn.XLOOKUP(B662,ORDERS[OrderID],ORDERS[Rating],"Null")</f>
        <v>2</v>
      </c>
      <c r="K662" s="3">
        <f>IF(FACT_ORDERS[[#This Row],[DeliveryDate]]-FACT_ORDERS[[#This Row],[OrderDate]]&lt;=1,1,0)</f>
        <v>1</v>
      </c>
      <c r="L662" s="73">
        <v>15</v>
      </c>
      <c r="M6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62" s="73">
        <f>(_xlfn.XLOOKUP(D662,DIM_PRODUCTS[ProductID],DIM_PRODUCTS[HandlingFee]))*FACT_ORDERS[[#This Row],[Quantity]] + FACT_ORDERS[[#This Row],[DeliveryFee]]</f>
        <v>45.325499999999998</v>
      </c>
      <c r="O662" s="73">
        <f>FACT_ORDERS[[#This Row],[TotalPricePerProduct]]-FACT_ORDERS[[#This Row],[DeliveryCost]]-FACT_ORDERS[[#This Row],[OperationsCost]]</f>
        <v>24.325499999999998</v>
      </c>
      <c r="P662" s="73">
        <v>6</v>
      </c>
    </row>
    <row r="663" spans="1:16" x14ac:dyDescent="0.3">
      <c r="A663" s="5">
        <v>662</v>
      </c>
      <c r="B663" s="19" t="s">
        <v>4458</v>
      </c>
      <c r="C663" s="3" t="s">
        <v>2474</v>
      </c>
      <c r="D663" s="3" t="s">
        <v>3353</v>
      </c>
      <c r="E663" s="5">
        <v>2</v>
      </c>
      <c r="F663" s="3" t="s">
        <v>1151</v>
      </c>
      <c r="G663" s="9">
        <v>45345</v>
      </c>
      <c r="H663" s="3" t="s">
        <v>2278</v>
      </c>
      <c r="I663" s="9">
        <v>45346</v>
      </c>
      <c r="J663" s="3">
        <f>_xlfn.XLOOKUP(B663,ORDERS[OrderID],ORDERS[Rating],"Null")</f>
        <v>4</v>
      </c>
      <c r="K663" s="3">
        <f>IF(FACT_ORDERS[[#This Row],[DeliveryDate]]-FACT_ORDERS[[#This Row],[OrderDate]]&lt;=1,1,0)</f>
        <v>1</v>
      </c>
      <c r="L663" s="73">
        <v>15</v>
      </c>
      <c r="M6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63" s="73">
        <f>(_xlfn.XLOOKUP(D663,DIM_PRODUCTS[ProductID],DIM_PRODUCTS[HandlingFee]))*FACT_ORDERS[[#This Row],[Quantity]] + FACT_ORDERS[[#This Row],[DeliveryFee]]</f>
        <v>35.216999999999999</v>
      </c>
      <c r="O663" s="73">
        <f>FACT_ORDERS[[#This Row],[TotalPricePerProduct]]-FACT_ORDERS[[#This Row],[DeliveryCost]]-FACT_ORDERS[[#This Row],[OperationsCost]]</f>
        <v>5.2169999999999987</v>
      </c>
      <c r="P663" s="73">
        <v>15</v>
      </c>
    </row>
    <row r="664" spans="1:16" x14ac:dyDescent="0.3">
      <c r="A664" s="5">
        <v>663</v>
      </c>
      <c r="B664" s="19" t="s">
        <v>4459</v>
      </c>
      <c r="C664" s="3" t="s">
        <v>2474</v>
      </c>
      <c r="D664" s="3" t="s">
        <v>3353</v>
      </c>
      <c r="E664" s="5">
        <v>2</v>
      </c>
      <c r="F664" s="3" t="s">
        <v>1270</v>
      </c>
      <c r="G664" s="9">
        <v>45374</v>
      </c>
      <c r="H664" s="3" t="s">
        <v>2278</v>
      </c>
      <c r="I664" s="9">
        <v>45374</v>
      </c>
      <c r="J664" s="3">
        <f>_xlfn.XLOOKUP(B664,ORDERS[OrderID],ORDERS[Rating],"Null")</f>
        <v>5</v>
      </c>
      <c r="K664" s="3">
        <f>IF(FACT_ORDERS[[#This Row],[DeliveryDate]]-FACT_ORDERS[[#This Row],[OrderDate]]&lt;=1,1,0)</f>
        <v>1</v>
      </c>
      <c r="L664" s="73">
        <v>15</v>
      </c>
      <c r="M6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64" s="73">
        <f>(_xlfn.XLOOKUP(D664,DIM_PRODUCTS[ProductID],DIM_PRODUCTS[HandlingFee]))*FACT_ORDERS[[#This Row],[Quantity]] + FACT_ORDERS[[#This Row],[DeliveryFee]]</f>
        <v>35.216999999999999</v>
      </c>
      <c r="O664" s="73">
        <f>FACT_ORDERS[[#This Row],[TotalPricePerProduct]]-FACT_ORDERS[[#This Row],[DeliveryCost]]-FACT_ORDERS[[#This Row],[OperationsCost]]</f>
        <v>6.2169999999999987</v>
      </c>
      <c r="P664" s="73">
        <v>14</v>
      </c>
    </row>
    <row r="665" spans="1:16" x14ac:dyDescent="0.3">
      <c r="A665" s="5">
        <v>664</v>
      </c>
      <c r="B665" s="19" t="s">
        <v>4460</v>
      </c>
      <c r="C665" s="3" t="s">
        <v>2474</v>
      </c>
      <c r="D665" s="3" t="s">
        <v>3353</v>
      </c>
      <c r="E665" s="5">
        <v>6</v>
      </c>
      <c r="F665" s="3" t="s">
        <v>1591</v>
      </c>
      <c r="G665" s="9">
        <v>45162</v>
      </c>
      <c r="H665" s="3" t="s">
        <v>2278</v>
      </c>
      <c r="I665" s="9">
        <v>45165</v>
      </c>
      <c r="J665" s="3">
        <f>_xlfn.XLOOKUP(B665,ORDERS[OrderID],ORDERS[Rating],"Null")</f>
        <v>5</v>
      </c>
      <c r="K665" s="3">
        <f>IF(FACT_ORDERS[[#This Row],[DeliveryDate]]-FACT_ORDERS[[#This Row],[OrderDate]]&lt;=1,1,0)</f>
        <v>0</v>
      </c>
      <c r="L665" s="73">
        <v>15</v>
      </c>
      <c r="M6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65" s="73">
        <f>(_xlfn.XLOOKUP(D665,DIM_PRODUCTS[ProductID],DIM_PRODUCTS[HandlingFee]))*FACT_ORDERS[[#This Row],[Quantity]] + FACT_ORDERS[[#This Row],[DeliveryFee]]</f>
        <v>75.650999999999996</v>
      </c>
      <c r="O665" s="73">
        <f>FACT_ORDERS[[#This Row],[TotalPricePerProduct]]-FACT_ORDERS[[#This Row],[DeliveryCost]]-FACT_ORDERS[[#This Row],[OperationsCost]]</f>
        <v>59.650999999999996</v>
      </c>
      <c r="P665" s="73">
        <v>4</v>
      </c>
    </row>
    <row r="666" spans="1:16" x14ac:dyDescent="0.3">
      <c r="A666" s="5">
        <v>665</v>
      </c>
      <c r="B666" s="19" t="s">
        <v>4461</v>
      </c>
      <c r="C666" s="3" t="s">
        <v>2474</v>
      </c>
      <c r="D666" s="3" t="s">
        <v>3353</v>
      </c>
      <c r="E666" s="5">
        <v>3</v>
      </c>
      <c r="F666" s="3" t="s">
        <v>1618</v>
      </c>
      <c r="G666" s="9">
        <v>45317</v>
      </c>
      <c r="H666" s="3" t="s">
        <v>2278</v>
      </c>
      <c r="I666" s="9">
        <v>45317</v>
      </c>
      <c r="J666" s="3">
        <f>_xlfn.XLOOKUP(B666,ORDERS[OrderID],ORDERS[Rating],"Null")</f>
        <v>5</v>
      </c>
      <c r="K666" s="3">
        <f>IF(FACT_ORDERS[[#This Row],[DeliveryDate]]-FACT_ORDERS[[#This Row],[OrderDate]]&lt;=1,1,0)</f>
        <v>1</v>
      </c>
      <c r="L666" s="73">
        <v>15</v>
      </c>
      <c r="M6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66" s="73">
        <f>(_xlfn.XLOOKUP(D666,DIM_PRODUCTS[ProductID],DIM_PRODUCTS[HandlingFee]))*FACT_ORDERS[[#This Row],[Quantity]] + FACT_ORDERS[[#This Row],[DeliveryFee]]</f>
        <v>45.325499999999998</v>
      </c>
      <c r="O666" s="73">
        <f>FACT_ORDERS[[#This Row],[TotalPricePerProduct]]-FACT_ORDERS[[#This Row],[DeliveryCost]]-FACT_ORDERS[[#This Row],[OperationsCost]]</f>
        <v>16.325499999999998</v>
      </c>
      <c r="P666" s="73">
        <v>14</v>
      </c>
    </row>
    <row r="667" spans="1:16" x14ac:dyDescent="0.3">
      <c r="A667" s="5">
        <v>666</v>
      </c>
      <c r="B667" s="19" t="s">
        <v>4462</v>
      </c>
      <c r="C667" s="3" t="s">
        <v>2474</v>
      </c>
      <c r="D667" s="3" t="s">
        <v>3353</v>
      </c>
      <c r="E667" s="5">
        <v>4</v>
      </c>
      <c r="F667" s="3" t="s">
        <v>1159</v>
      </c>
      <c r="G667" s="9">
        <v>45461</v>
      </c>
      <c r="H667" s="3" t="s">
        <v>2278</v>
      </c>
      <c r="I667" s="9">
        <v>45461</v>
      </c>
      <c r="J667" s="3">
        <f>_xlfn.XLOOKUP(B667,ORDERS[OrderID],ORDERS[Rating],"Null")</f>
        <v>3</v>
      </c>
      <c r="K667" s="3">
        <f>IF(FACT_ORDERS[[#This Row],[DeliveryDate]]-FACT_ORDERS[[#This Row],[OrderDate]]&lt;=1,1,0)</f>
        <v>1</v>
      </c>
      <c r="L667" s="73">
        <v>15</v>
      </c>
      <c r="M6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67" s="73">
        <f>(_xlfn.XLOOKUP(D667,DIM_PRODUCTS[ProductID],DIM_PRODUCTS[HandlingFee]))*FACT_ORDERS[[#This Row],[Quantity]] + FACT_ORDERS[[#This Row],[DeliveryFee]]</f>
        <v>55.433999999999997</v>
      </c>
      <c r="O667" s="73">
        <f>FACT_ORDERS[[#This Row],[TotalPricePerProduct]]-FACT_ORDERS[[#This Row],[DeliveryCost]]-FACT_ORDERS[[#This Row],[OperationsCost]]</f>
        <v>28.433999999999997</v>
      </c>
      <c r="P667" s="73">
        <v>12</v>
      </c>
    </row>
    <row r="668" spans="1:16" x14ac:dyDescent="0.3">
      <c r="A668" s="5">
        <v>667</v>
      </c>
      <c r="B668" s="19" t="s">
        <v>4463</v>
      </c>
      <c r="C668" s="3" t="s">
        <v>2474</v>
      </c>
      <c r="D668" s="3" t="s">
        <v>3353</v>
      </c>
      <c r="E668" s="5">
        <v>8</v>
      </c>
      <c r="F668" s="3" t="s">
        <v>1498</v>
      </c>
      <c r="G668" s="9">
        <v>45291</v>
      </c>
      <c r="H668" s="3" t="s">
        <v>2278</v>
      </c>
      <c r="I668" s="9">
        <v>45291</v>
      </c>
      <c r="J668" s="3">
        <f>_xlfn.XLOOKUP(B668,ORDERS[OrderID],ORDERS[Rating],"Null")</f>
        <v>2</v>
      </c>
      <c r="K668" s="3">
        <f>IF(FACT_ORDERS[[#This Row],[DeliveryDate]]-FACT_ORDERS[[#This Row],[OrderDate]]&lt;=1,1,0)</f>
        <v>1</v>
      </c>
      <c r="L668" s="73">
        <v>15</v>
      </c>
      <c r="M6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68" s="73">
        <f>(_xlfn.XLOOKUP(D668,DIM_PRODUCTS[ProductID],DIM_PRODUCTS[HandlingFee]))*FACT_ORDERS[[#This Row],[Quantity]] + FACT_ORDERS[[#This Row],[DeliveryFee]]</f>
        <v>95.867999999999995</v>
      </c>
      <c r="O668" s="73">
        <f>FACT_ORDERS[[#This Row],[TotalPricePerProduct]]-FACT_ORDERS[[#This Row],[DeliveryCost]]-FACT_ORDERS[[#This Row],[OperationsCost]]</f>
        <v>69.867999999999995</v>
      </c>
      <c r="P668" s="73">
        <v>14</v>
      </c>
    </row>
    <row r="669" spans="1:16" x14ac:dyDescent="0.3">
      <c r="A669" s="5">
        <v>668</v>
      </c>
      <c r="B669" s="19" t="s">
        <v>4464</v>
      </c>
      <c r="C669" s="3" t="s">
        <v>2474</v>
      </c>
      <c r="D669" s="3" t="s">
        <v>3353</v>
      </c>
      <c r="E669" s="5">
        <v>2</v>
      </c>
      <c r="F669" s="3" t="s">
        <v>1321</v>
      </c>
      <c r="G669" s="9">
        <v>45215</v>
      </c>
      <c r="H669" s="3" t="s">
        <v>2278</v>
      </c>
      <c r="I669" s="9">
        <v>45215</v>
      </c>
      <c r="J669" s="3">
        <f>_xlfn.XLOOKUP(B669,ORDERS[OrderID],ORDERS[Rating],"Null")</f>
        <v>1</v>
      </c>
      <c r="K669" s="3">
        <f>IF(FACT_ORDERS[[#This Row],[DeliveryDate]]-FACT_ORDERS[[#This Row],[OrderDate]]&lt;=1,1,0)</f>
        <v>1</v>
      </c>
      <c r="L669" s="73">
        <v>15</v>
      </c>
      <c r="M6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69" s="73">
        <f>(_xlfn.XLOOKUP(D669,DIM_PRODUCTS[ProductID],DIM_PRODUCTS[HandlingFee]))*FACT_ORDERS[[#This Row],[Quantity]] + FACT_ORDERS[[#This Row],[DeliveryFee]]</f>
        <v>35.216999999999999</v>
      </c>
      <c r="O669" s="73">
        <f>FACT_ORDERS[[#This Row],[TotalPricePerProduct]]-FACT_ORDERS[[#This Row],[DeliveryCost]]-FACT_ORDERS[[#This Row],[OperationsCost]]</f>
        <v>6.2169999999999987</v>
      </c>
      <c r="P669" s="73">
        <v>14</v>
      </c>
    </row>
    <row r="670" spans="1:16" x14ac:dyDescent="0.3">
      <c r="A670" s="5">
        <v>669</v>
      </c>
      <c r="B670" s="19" t="s">
        <v>4465</v>
      </c>
      <c r="C670" s="3" t="s">
        <v>2474</v>
      </c>
      <c r="D670" s="3" t="s">
        <v>3353</v>
      </c>
      <c r="E670" s="5">
        <v>2</v>
      </c>
      <c r="F670" s="3" t="s">
        <v>1154</v>
      </c>
      <c r="G670" s="9">
        <v>45364</v>
      </c>
      <c r="H670" s="3" t="s">
        <v>2278</v>
      </c>
      <c r="I670" s="9">
        <v>45365</v>
      </c>
      <c r="J670" s="3">
        <f>_xlfn.XLOOKUP(B670,ORDERS[OrderID],ORDERS[Rating],"Null")</f>
        <v>4</v>
      </c>
      <c r="K670" s="3">
        <f>IF(FACT_ORDERS[[#This Row],[DeliveryDate]]-FACT_ORDERS[[#This Row],[OrderDate]]&lt;=1,1,0)</f>
        <v>1</v>
      </c>
      <c r="L670" s="73">
        <v>15</v>
      </c>
      <c r="M6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70" s="73">
        <f>(_xlfn.XLOOKUP(D670,DIM_PRODUCTS[ProductID],DIM_PRODUCTS[HandlingFee]))*FACT_ORDERS[[#This Row],[Quantity]] + FACT_ORDERS[[#This Row],[DeliveryFee]]</f>
        <v>35.216999999999999</v>
      </c>
      <c r="O670" s="73">
        <f>FACT_ORDERS[[#This Row],[TotalPricePerProduct]]-FACT_ORDERS[[#This Row],[DeliveryCost]]-FACT_ORDERS[[#This Row],[OperationsCost]]</f>
        <v>12.216999999999999</v>
      </c>
      <c r="P670" s="73">
        <v>8</v>
      </c>
    </row>
    <row r="671" spans="1:16" x14ac:dyDescent="0.3">
      <c r="A671" s="5">
        <v>670</v>
      </c>
      <c r="B671" s="19" t="s">
        <v>4466</v>
      </c>
      <c r="C671" s="3" t="s">
        <v>2474</v>
      </c>
      <c r="D671" s="3" t="s">
        <v>3353</v>
      </c>
      <c r="E671" s="5">
        <v>8</v>
      </c>
      <c r="F671" s="3" t="s">
        <v>1597</v>
      </c>
      <c r="G671" s="9">
        <v>45278</v>
      </c>
      <c r="H671" s="3" t="s">
        <v>2278</v>
      </c>
      <c r="I671" s="9">
        <v>45278</v>
      </c>
      <c r="J671" s="3">
        <f>_xlfn.XLOOKUP(B671,ORDERS[OrderID],ORDERS[Rating],"Null")</f>
        <v>4</v>
      </c>
      <c r="K671" s="3">
        <f>IF(FACT_ORDERS[[#This Row],[DeliveryDate]]-FACT_ORDERS[[#This Row],[OrderDate]]&lt;=1,1,0)</f>
        <v>1</v>
      </c>
      <c r="L671" s="73">
        <v>15</v>
      </c>
      <c r="M6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71" s="73">
        <f>(_xlfn.XLOOKUP(D671,DIM_PRODUCTS[ProductID],DIM_PRODUCTS[HandlingFee]))*FACT_ORDERS[[#This Row],[Quantity]] + FACT_ORDERS[[#This Row],[DeliveryFee]]</f>
        <v>95.867999999999995</v>
      </c>
      <c r="O671" s="73">
        <f>FACT_ORDERS[[#This Row],[TotalPricePerProduct]]-FACT_ORDERS[[#This Row],[DeliveryCost]]-FACT_ORDERS[[#This Row],[OperationsCost]]</f>
        <v>68.867999999999995</v>
      </c>
      <c r="P671" s="73">
        <v>15</v>
      </c>
    </row>
    <row r="672" spans="1:16" x14ac:dyDescent="0.3">
      <c r="A672" s="5">
        <v>671</v>
      </c>
      <c r="B672" s="19" t="s">
        <v>4467</v>
      </c>
      <c r="C672" s="3" t="s">
        <v>2474</v>
      </c>
      <c r="D672" s="3" t="s">
        <v>3353</v>
      </c>
      <c r="E672" s="5">
        <v>8</v>
      </c>
      <c r="F672" s="3" t="s">
        <v>1163</v>
      </c>
      <c r="G672" s="9">
        <v>45394</v>
      </c>
      <c r="H672" s="3" t="s">
        <v>2278</v>
      </c>
      <c r="I672" s="9">
        <v>45397</v>
      </c>
      <c r="J672" s="3">
        <f>_xlfn.XLOOKUP(B672,ORDERS[OrderID],ORDERS[Rating],"Null")</f>
        <v>2</v>
      </c>
      <c r="K672" s="3">
        <f>IF(FACT_ORDERS[[#This Row],[DeliveryDate]]-FACT_ORDERS[[#This Row],[OrderDate]]&lt;=1,1,0)</f>
        <v>0</v>
      </c>
      <c r="L672" s="73">
        <v>15</v>
      </c>
      <c r="M6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72" s="73">
        <f>(_xlfn.XLOOKUP(D672,DIM_PRODUCTS[ProductID],DIM_PRODUCTS[HandlingFee]))*FACT_ORDERS[[#This Row],[Quantity]] + FACT_ORDERS[[#This Row],[DeliveryFee]]</f>
        <v>95.867999999999995</v>
      </c>
      <c r="O672" s="73">
        <f>FACT_ORDERS[[#This Row],[TotalPricePerProduct]]-FACT_ORDERS[[#This Row],[DeliveryCost]]-FACT_ORDERS[[#This Row],[OperationsCost]]</f>
        <v>73.867999999999995</v>
      </c>
      <c r="P672" s="73">
        <v>10</v>
      </c>
    </row>
    <row r="673" spans="1:16" x14ac:dyDescent="0.3">
      <c r="A673" s="5">
        <v>672</v>
      </c>
      <c r="B673" s="19" t="s">
        <v>4468</v>
      </c>
      <c r="C673" s="3" t="s">
        <v>2474</v>
      </c>
      <c r="D673" s="3" t="s">
        <v>3353</v>
      </c>
      <c r="E673" s="5">
        <v>1</v>
      </c>
      <c r="F673" s="3" t="s">
        <v>1546</v>
      </c>
      <c r="G673" s="9">
        <v>45483</v>
      </c>
      <c r="H673" s="3" t="s">
        <v>2278</v>
      </c>
      <c r="I673" s="9">
        <v>45483</v>
      </c>
      <c r="J673" s="3">
        <f>_xlfn.XLOOKUP(B673,ORDERS[OrderID],ORDERS[Rating],"Null")</f>
        <v>3</v>
      </c>
      <c r="K673" s="3">
        <f>IF(FACT_ORDERS[[#This Row],[DeliveryDate]]-FACT_ORDERS[[#This Row],[OrderDate]]&lt;=1,1,0)</f>
        <v>1</v>
      </c>
      <c r="L673" s="73">
        <v>15</v>
      </c>
      <c r="M6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73" s="73">
        <f>(_xlfn.XLOOKUP(D673,DIM_PRODUCTS[ProductID],DIM_PRODUCTS[HandlingFee]))*FACT_ORDERS[[#This Row],[Quantity]] + FACT_ORDERS[[#This Row],[DeliveryFee]]</f>
        <v>25.108499999999999</v>
      </c>
      <c r="O673" s="73">
        <f>FACT_ORDERS[[#This Row],[TotalPricePerProduct]]-FACT_ORDERS[[#This Row],[DeliveryCost]]-FACT_ORDERS[[#This Row],[OperationsCost]]</f>
        <v>-8.8915000000000006</v>
      </c>
      <c r="P673" s="73">
        <v>19</v>
      </c>
    </row>
    <row r="674" spans="1:16" x14ac:dyDescent="0.3">
      <c r="A674" s="5">
        <v>673</v>
      </c>
      <c r="B674" s="19" t="s">
        <v>4469</v>
      </c>
      <c r="C674" s="3" t="s">
        <v>2474</v>
      </c>
      <c r="D674" s="3" t="s">
        <v>3353</v>
      </c>
      <c r="E674" s="5">
        <v>6</v>
      </c>
      <c r="F674" s="3" t="s">
        <v>1408</v>
      </c>
      <c r="G674" s="9">
        <v>45369</v>
      </c>
      <c r="H674" s="3" t="s">
        <v>2278</v>
      </c>
      <c r="I674" s="9">
        <v>45369</v>
      </c>
      <c r="J674" s="3">
        <f>_xlfn.XLOOKUP(B674,ORDERS[OrderID],ORDERS[Rating],"Null")</f>
        <v>2</v>
      </c>
      <c r="K674" s="3">
        <f>IF(FACT_ORDERS[[#This Row],[DeliveryDate]]-FACT_ORDERS[[#This Row],[OrderDate]]&lt;=1,1,0)</f>
        <v>1</v>
      </c>
      <c r="L674" s="73">
        <v>15</v>
      </c>
      <c r="M6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74" s="73">
        <f>(_xlfn.XLOOKUP(D674,DIM_PRODUCTS[ProductID],DIM_PRODUCTS[HandlingFee]))*FACT_ORDERS[[#This Row],[Quantity]] + FACT_ORDERS[[#This Row],[DeliveryFee]]</f>
        <v>75.650999999999996</v>
      </c>
      <c r="O674" s="73">
        <f>FACT_ORDERS[[#This Row],[TotalPricePerProduct]]-FACT_ORDERS[[#This Row],[DeliveryCost]]-FACT_ORDERS[[#This Row],[OperationsCost]]</f>
        <v>49.650999999999996</v>
      </c>
      <c r="P674" s="73">
        <v>14</v>
      </c>
    </row>
    <row r="675" spans="1:16" x14ac:dyDescent="0.3">
      <c r="A675" s="5">
        <v>674</v>
      </c>
      <c r="B675" s="19" t="s">
        <v>4470</v>
      </c>
      <c r="C675" s="3" t="s">
        <v>2474</v>
      </c>
      <c r="D675" s="3" t="s">
        <v>3353</v>
      </c>
      <c r="E675" s="5">
        <v>12</v>
      </c>
      <c r="F675" s="3" t="s">
        <v>1343</v>
      </c>
      <c r="G675" s="9">
        <v>45175</v>
      </c>
      <c r="H675" s="3" t="s">
        <v>2278</v>
      </c>
      <c r="I675" s="9">
        <v>45175</v>
      </c>
      <c r="J675" s="3">
        <f>_xlfn.XLOOKUP(B675,ORDERS[OrderID],ORDERS[Rating],"Null")</f>
        <v>2</v>
      </c>
      <c r="K675" s="3">
        <f>IF(FACT_ORDERS[[#This Row],[DeliveryDate]]-FACT_ORDERS[[#This Row],[OrderDate]]&lt;=1,1,0)</f>
        <v>1</v>
      </c>
      <c r="L675" s="73">
        <v>15</v>
      </c>
      <c r="M6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75" s="73">
        <f>(_xlfn.XLOOKUP(D675,DIM_PRODUCTS[ProductID],DIM_PRODUCTS[HandlingFee]))*FACT_ORDERS[[#This Row],[Quantity]] + FACT_ORDERS[[#This Row],[DeliveryFee]]</f>
        <v>136.30199999999999</v>
      </c>
      <c r="O675" s="73">
        <f>FACT_ORDERS[[#This Row],[TotalPricePerProduct]]-FACT_ORDERS[[#This Row],[DeliveryCost]]-FACT_ORDERS[[#This Row],[OperationsCost]]</f>
        <v>110.30199999999999</v>
      </c>
      <c r="P675" s="73">
        <v>16</v>
      </c>
    </row>
    <row r="676" spans="1:16" x14ac:dyDescent="0.3">
      <c r="A676" s="5">
        <v>675</v>
      </c>
      <c r="B676" s="19" t="s">
        <v>4471</v>
      </c>
      <c r="C676" s="3" t="s">
        <v>2474</v>
      </c>
      <c r="D676" s="3" t="s">
        <v>3353</v>
      </c>
      <c r="E676" s="5">
        <v>4</v>
      </c>
      <c r="F676" s="3" t="s">
        <v>1417</v>
      </c>
      <c r="G676" s="9">
        <v>45326</v>
      </c>
      <c r="H676" s="3" t="s">
        <v>2278</v>
      </c>
      <c r="I676" s="9">
        <v>45329</v>
      </c>
      <c r="J676" s="3">
        <f>_xlfn.XLOOKUP(B676,ORDERS[OrderID],ORDERS[Rating],"Null")</f>
        <v>3</v>
      </c>
      <c r="K676" s="3">
        <f>IF(FACT_ORDERS[[#This Row],[DeliveryDate]]-FACT_ORDERS[[#This Row],[OrderDate]]&lt;=1,1,0)</f>
        <v>0</v>
      </c>
      <c r="L676" s="73">
        <v>15</v>
      </c>
      <c r="M6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76" s="73">
        <f>(_xlfn.XLOOKUP(D676,DIM_PRODUCTS[ProductID],DIM_PRODUCTS[HandlingFee]))*FACT_ORDERS[[#This Row],[Quantity]] + FACT_ORDERS[[#This Row],[DeliveryFee]]</f>
        <v>55.433999999999997</v>
      </c>
      <c r="O676" s="73">
        <f>FACT_ORDERS[[#This Row],[TotalPricePerProduct]]-FACT_ORDERS[[#This Row],[DeliveryCost]]-FACT_ORDERS[[#This Row],[OperationsCost]]</f>
        <v>28.433999999999997</v>
      </c>
      <c r="P676" s="73">
        <v>12</v>
      </c>
    </row>
    <row r="677" spans="1:16" x14ac:dyDescent="0.3">
      <c r="A677" s="5">
        <v>676</v>
      </c>
      <c r="B677" s="19" t="s">
        <v>4472</v>
      </c>
      <c r="C677" s="3" t="s">
        <v>2474</v>
      </c>
      <c r="D677" s="3" t="s">
        <v>3353</v>
      </c>
      <c r="E677" s="5">
        <v>8</v>
      </c>
      <c r="F677" s="3" t="s">
        <v>1431</v>
      </c>
      <c r="G677" s="9">
        <v>45392</v>
      </c>
      <c r="H677" s="3" t="s">
        <v>2278</v>
      </c>
      <c r="I677" s="9">
        <v>45393</v>
      </c>
      <c r="J677" s="3">
        <f>_xlfn.XLOOKUP(B677,ORDERS[OrderID],ORDERS[Rating],"Null")</f>
        <v>4</v>
      </c>
      <c r="K677" s="3">
        <f>IF(FACT_ORDERS[[#This Row],[DeliveryDate]]-FACT_ORDERS[[#This Row],[OrderDate]]&lt;=1,1,0)</f>
        <v>1</v>
      </c>
      <c r="L677" s="73">
        <v>15</v>
      </c>
      <c r="M6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77" s="73">
        <f>(_xlfn.XLOOKUP(D677,DIM_PRODUCTS[ProductID],DIM_PRODUCTS[HandlingFee]))*FACT_ORDERS[[#This Row],[Quantity]] + FACT_ORDERS[[#This Row],[DeliveryFee]]</f>
        <v>95.867999999999995</v>
      </c>
      <c r="O677" s="73">
        <f>FACT_ORDERS[[#This Row],[TotalPricePerProduct]]-FACT_ORDERS[[#This Row],[DeliveryCost]]-FACT_ORDERS[[#This Row],[OperationsCost]]</f>
        <v>76.867999999999995</v>
      </c>
      <c r="P677" s="73">
        <v>7</v>
      </c>
    </row>
    <row r="678" spans="1:16" x14ac:dyDescent="0.3">
      <c r="A678" s="5">
        <v>677</v>
      </c>
      <c r="B678" s="19" t="s">
        <v>4473</v>
      </c>
      <c r="C678" s="3" t="s">
        <v>2474</v>
      </c>
      <c r="D678" s="3" t="s">
        <v>3353</v>
      </c>
      <c r="E678" s="5">
        <v>9</v>
      </c>
      <c r="F678" s="3" t="s">
        <v>1473</v>
      </c>
      <c r="G678" s="9">
        <v>45157</v>
      </c>
      <c r="H678" s="3" t="s">
        <v>2278</v>
      </c>
      <c r="I678" s="9">
        <v>45158</v>
      </c>
      <c r="J678" s="3">
        <f>_xlfn.XLOOKUP(B678,ORDERS[OrderID],ORDERS[Rating],"Null")</f>
        <v>2</v>
      </c>
      <c r="K678" s="3">
        <f>IF(FACT_ORDERS[[#This Row],[DeliveryDate]]-FACT_ORDERS[[#This Row],[OrderDate]]&lt;=1,1,0)</f>
        <v>1</v>
      </c>
      <c r="L678" s="73">
        <v>15</v>
      </c>
      <c r="M6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78" s="73">
        <f>(_xlfn.XLOOKUP(D678,DIM_PRODUCTS[ProductID],DIM_PRODUCTS[HandlingFee]))*FACT_ORDERS[[#This Row],[Quantity]] + FACT_ORDERS[[#This Row],[DeliveryFee]]</f>
        <v>105.97649999999999</v>
      </c>
      <c r="O678" s="73">
        <f>FACT_ORDERS[[#This Row],[TotalPricePerProduct]]-FACT_ORDERS[[#This Row],[DeliveryCost]]-FACT_ORDERS[[#This Row],[OperationsCost]]</f>
        <v>79.976499999999987</v>
      </c>
      <c r="P678" s="73">
        <v>14</v>
      </c>
    </row>
    <row r="679" spans="1:16" x14ac:dyDescent="0.3">
      <c r="A679" s="5">
        <v>678</v>
      </c>
      <c r="B679" s="19" t="s">
        <v>4474</v>
      </c>
      <c r="C679" s="3" t="s">
        <v>2474</v>
      </c>
      <c r="D679" s="3" t="s">
        <v>3353</v>
      </c>
      <c r="E679" s="5">
        <v>9</v>
      </c>
      <c r="F679" s="3" t="s">
        <v>1277</v>
      </c>
      <c r="G679" s="9">
        <v>45149</v>
      </c>
      <c r="H679" s="3" t="s">
        <v>2278</v>
      </c>
      <c r="I679" s="9">
        <v>45149</v>
      </c>
      <c r="J679" s="3">
        <f>_xlfn.XLOOKUP(B679,ORDERS[OrderID],ORDERS[Rating],"Null")</f>
        <v>4</v>
      </c>
      <c r="K679" s="3">
        <f>IF(FACT_ORDERS[[#This Row],[DeliveryDate]]-FACT_ORDERS[[#This Row],[OrderDate]]&lt;=1,1,0)</f>
        <v>1</v>
      </c>
      <c r="L679" s="73">
        <v>15</v>
      </c>
      <c r="M6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79" s="73">
        <f>(_xlfn.XLOOKUP(D679,DIM_PRODUCTS[ProductID],DIM_PRODUCTS[HandlingFee]))*FACT_ORDERS[[#This Row],[Quantity]] + FACT_ORDERS[[#This Row],[DeliveryFee]]</f>
        <v>105.97649999999999</v>
      </c>
      <c r="O679" s="73">
        <f>FACT_ORDERS[[#This Row],[TotalPricePerProduct]]-FACT_ORDERS[[#This Row],[DeliveryCost]]-FACT_ORDERS[[#This Row],[OperationsCost]]</f>
        <v>79.976499999999987</v>
      </c>
      <c r="P679" s="73">
        <v>14</v>
      </c>
    </row>
    <row r="680" spans="1:16" x14ac:dyDescent="0.3">
      <c r="A680" s="5">
        <v>679</v>
      </c>
      <c r="B680" s="19" t="s">
        <v>4475</v>
      </c>
      <c r="C680" s="3" t="s">
        <v>2474</v>
      </c>
      <c r="D680" s="3" t="s">
        <v>3353</v>
      </c>
      <c r="E680" s="5">
        <v>6</v>
      </c>
      <c r="F680" s="3" t="s">
        <v>1554</v>
      </c>
      <c r="G680" s="9">
        <v>45311</v>
      </c>
      <c r="H680" s="3" t="s">
        <v>2278</v>
      </c>
      <c r="I680" s="9">
        <v>45311</v>
      </c>
      <c r="J680" s="3">
        <f>_xlfn.XLOOKUP(B680,ORDERS[OrderID],ORDERS[Rating],"Null")</f>
        <v>1</v>
      </c>
      <c r="K680" s="3">
        <f>IF(FACT_ORDERS[[#This Row],[DeliveryDate]]-FACT_ORDERS[[#This Row],[OrderDate]]&lt;=1,1,0)</f>
        <v>1</v>
      </c>
      <c r="L680" s="73">
        <v>15</v>
      </c>
      <c r="M6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80" s="73">
        <f>(_xlfn.XLOOKUP(D680,DIM_PRODUCTS[ProductID],DIM_PRODUCTS[HandlingFee]))*FACT_ORDERS[[#This Row],[Quantity]] + FACT_ORDERS[[#This Row],[DeliveryFee]]</f>
        <v>75.650999999999996</v>
      </c>
      <c r="O680" s="73">
        <f>FACT_ORDERS[[#This Row],[TotalPricePerProduct]]-FACT_ORDERS[[#This Row],[DeliveryCost]]-FACT_ORDERS[[#This Row],[OperationsCost]]</f>
        <v>54.650999999999996</v>
      </c>
      <c r="P680" s="73">
        <v>9</v>
      </c>
    </row>
    <row r="681" spans="1:16" x14ac:dyDescent="0.3">
      <c r="A681" s="5">
        <v>680</v>
      </c>
      <c r="B681" s="19" t="s">
        <v>4476</v>
      </c>
      <c r="C681" s="3" t="s">
        <v>2474</v>
      </c>
      <c r="D681" s="3" t="s">
        <v>3353</v>
      </c>
      <c r="E681" s="5">
        <v>1</v>
      </c>
      <c r="F681" s="3" t="s">
        <v>1339</v>
      </c>
      <c r="G681" s="9">
        <v>45371</v>
      </c>
      <c r="H681" s="3" t="s">
        <v>2278</v>
      </c>
      <c r="I681" s="9">
        <v>45374</v>
      </c>
      <c r="J681" s="3">
        <f>_xlfn.XLOOKUP(B681,ORDERS[OrderID],ORDERS[Rating],"Null")</f>
        <v>1</v>
      </c>
      <c r="K681" s="3">
        <f>IF(FACT_ORDERS[[#This Row],[DeliveryDate]]-FACT_ORDERS[[#This Row],[OrderDate]]&lt;=1,1,0)</f>
        <v>0</v>
      </c>
      <c r="L681" s="73">
        <v>15</v>
      </c>
      <c r="M6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81" s="73">
        <f>(_xlfn.XLOOKUP(D681,DIM_PRODUCTS[ProductID],DIM_PRODUCTS[HandlingFee]))*FACT_ORDERS[[#This Row],[Quantity]] + FACT_ORDERS[[#This Row],[DeliveryFee]]</f>
        <v>25.108499999999999</v>
      </c>
      <c r="O681" s="73">
        <f>FACT_ORDERS[[#This Row],[TotalPricePerProduct]]-FACT_ORDERS[[#This Row],[DeliveryCost]]-FACT_ORDERS[[#This Row],[OperationsCost]]</f>
        <v>-2.8915000000000006</v>
      </c>
      <c r="P681" s="73">
        <v>13</v>
      </c>
    </row>
    <row r="682" spans="1:16" x14ac:dyDescent="0.3">
      <c r="A682" s="5">
        <v>681</v>
      </c>
      <c r="B682" s="19" t="s">
        <v>4477</v>
      </c>
      <c r="C682" s="3" t="s">
        <v>2474</v>
      </c>
      <c r="D682" s="3" t="s">
        <v>3353</v>
      </c>
      <c r="E682" s="5">
        <v>8</v>
      </c>
      <c r="F682" s="3" t="s">
        <v>1185</v>
      </c>
      <c r="G682" s="9">
        <v>45331</v>
      </c>
      <c r="H682" s="3" t="s">
        <v>2278</v>
      </c>
      <c r="I682" s="9">
        <v>45331</v>
      </c>
      <c r="J682" s="3">
        <f>_xlfn.XLOOKUP(B682,ORDERS[OrderID],ORDERS[Rating],"Null")</f>
        <v>4</v>
      </c>
      <c r="K682" s="3">
        <f>IF(FACT_ORDERS[[#This Row],[DeliveryDate]]-FACT_ORDERS[[#This Row],[OrderDate]]&lt;=1,1,0)</f>
        <v>1</v>
      </c>
      <c r="L682" s="73">
        <v>15</v>
      </c>
      <c r="M6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82" s="73">
        <f>(_xlfn.XLOOKUP(D682,DIM_PRODUCTS[ProductID],DIM_PRODUCTS[HandlingFee]))*FACT_ORDERS[[#This Row],[Quantity]] + FACT_ORDERS[[#This Row],[DeliveryFee]]</f>
        <v>95.867999999999995</v>
      </c>
      <c r="O682" s="73">
        <f>FACT_ORDERS[[#This Row],[TotalPricePerProduct]]-FACT_ORDERS[[#This Row],[DeliveryCost]]-FACT_ORDERS[[#This Row],[OperationsCost]]</f>
        <v>65.867999999999995</v>
      </c>
      <c r="P682" s="73">
        <v>18</v>
      </c>
    </row>
    <row r="683" spans="1:16" x14ac:dyDescent="0.3">
      <c r="A683" s="5">
        <v>682</v>
      </c>
      <c r="B683" s="19" t="s">
        <v>4229</v>
      </c>
      <c r="C683" s="3" t="s">
        <v>2569</v>
      </c>
      <c r="D683" s="3" t="s">
        <v>3543</v>
      </c>
      <c r="E683" s="5">
        <v>6</v>
      </c>
      <c r="F683" s="3" t="s">
        <v>1420</v>
      </c>
      <c r="G683" s="9">
        <v>45358</v>
      </c>
      <c r="H683" s="3" t="s">
        <v>2229</v>
      </c>
      <c r="I683" s="9">
        <v>45361</v>
      </c>
      <c r="J683" s="3">
        <f>_xlfn.XLOOKUP(B683,ORDERS[OrderID],ORDERS[Rating],"Null")</f>
        <v>4</v>
      </c>
      <c r="K683" s="3">
        <f>IF(FACT_ORDERS[[#This Row],[DeliveryDate]]-FACT_ORDERS[[#This Row],[OrderDate]]&lt;=1,1,0)</f>
        <v>0</v>
      </c>
      <c r="L683" s="73">
        <v>5</v>
      </c>
      <c r="M6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3.333333333333333</v>
      </c>
      <c r="N683" s="73">
        <f>(_xlfn.XLOOKUP(D683,DIM_PRODUCTS[ProductID],DIM_PRODUCTS[HandlingFee]))*FACT_ORDERS[[#This Row],[Quantity]] + FACT_ORDERS[[#This Row],[DeliveryFee]]</f>
        <v>57.800000000000004</v>
      </c>
      <c r="O683" s="73">
        <f>FACT_ORDERS[[#This Row],[TotalPricePerProduct]]-FACT_ORDERS[[#This Row],[DeliveryCost]]-FACT_ORDERS[[#This Row],[OperationsCost]]</f>
        <v>35.466666666666669</v>
      </c>
      <c r="P683" s="73">
        <v>19</v>
      </c>
    </row>
    <row r="684" spans="1:16" x14ac:dyDescent="0.3">
      <c r="A684" s="5">
        <v>683</v>
      </c>
      <c r="B684" s="19" t="s">
        <v>4230</v>
      </c>
      <c r="C684" s="3" t="s">
        <v>2569</v>
      </c>
      <c r="D684" s="3" t="s">
        <v>3543</v>
      </c>
      <c r="E684" s="5">
        <v>6</v>
      </c>
      <c r="F684" s="3" t="s">
        <v>1442</v>
      </c>
      <c r="G684" s="9">
        <v>45364</v>
      </c>
      <c r="H684" s="3" t="s">
        <v>2229</v>
      </c>
      <c r="I684" s="9">
        <v>45367</v>
      </c>
      <c r="J684" s="3">
        <f>_xlfn.XLOOKUP(B684,ORDERS[OrderID],ORDERS[Rating],"Null")</f>
        <v>2</v>
      </c>
      <c r="K684" s="3">
        <f>IF(FACT_ORDERS[[#This Row],[DeliveryDate]]-FACT_ORDERS[[#This Row],[OrderDate]]&lt;=1,1,0)</f>
        <v>0</v>
      </c>
      <c r="L684" s="73">
        <v>11.25</v>
      </c>
      <c r="M6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9</v>
      </c>
      <c r="N684" s="73">
        <f>(_xlfn.XLOOKUP(D684,DIM_PRODUCTS[ProductID],DIM_PRODUCTS[HandlingFee]))*FACT_ORDERS[[#This Row],[Quantity]] + FACT_ORDERS[[#This Row],[DeliveryFee]]</f>
        <v>64.050000000000011</v>
      </c>
      <c r="O684" s="73">
        <f>FACT_ORDERS[[#This Row],[TotalPricePerProduct]]-FACT_ORDERS[[#This Row],[DeliveryCost]]-FACT_ORDERS[[#This Row],[OperationsCost]]</f>
        <v>38.050000000000011</v>
      </c>
      <c r="P684" s="73">
        <v>17</v>
      </c>
    </row>
    <row r="685" spans="1:16" x14ac:dyDescent="0.3">
      <c r="A685" s="5">
        <v>684</v>
      </c>
      <c r="B685" s="19" t="s">
        <v>4678</v>
      </c>
      <c r="C685" s="3" t="s">
        <v>2529</v>
      </c>
      <c r="D685" s="3" t="s">
        <v>3463</v>
      </c>
      <c r="E685" s="5">
        <v>5</v>
      </c>
      <c r="F685" s="3" t="s">
        <v>1405</v>
      </c>
      <c r="G685" s="9">
        <v>45370</v>
      </c>
      <c r="H685" s="3" t="s">
        <v>2199</v>
      </c>
      <c r="I685" s="9">
        <v>45374</v>
      </c>
      <c r="J685" s="3">
        <f>_xlfn.XLOOKUP(B685,ORDERS[OrderID],ORDERS[Rating],"Null")</f>
        <v>2</v>
      </c>
      <c r="K685" s="3">
        <f>IF(FACT_ORDERS[[#This Row],[DeliveryDate]]-FACT_ORDERS[[#This Row],[OrderDate]]&lt;=1,1,0)</f>
        <v>0</v>
      </c>
      <c r="L685" s="73">
        <v>15</v>
      </c>
      <c r="M6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85" s="73">
        <f>(_xlfn.XLOOKUP(D685,DIM_PRODUCTS[ProductID],DIM_PRODUCTS[HandlingFee]))*FACT_ORDERS[[#This Row],[Quantity]] + FACT_ORDERS[[#This Row],[DeliveryFee]]</f>
        <v>47.5</v>
      </c>
      <c r="O685" s="73">
        <f>FACT_ORDERS[[#This Row],[TotalPricePerProduct]]-FACT_ORDERS[[#This Row],[DeliveryCost]]-FACT_ORDERS[[#This Row],[OperationsCost]]</f>
        <v>21.5</v>
      </c>
      <c r="P685" s="73">
        <v>14</v>
      </c>
    </row>
    <row r="686" spans="1:16" x14ac:dyDescent="0.3">
      <c r="A686" s="5">
        <v>685</v>
      </c>
      <c r="B686" s="19" t="s">
        <v>4449</v>
      </c>
      <c r="C686" s="3" t="s">
        <v>2463</v>
      </c>
      <c r="D686" s="3" t="s">
        <v>3331</v>
      </c>
      <c r="E686" s="5">
        <v>2</v>
      </c>
      <c r="F686" s="3" t="s">
        <v>1590</v>
      </c>
      <c r="G686" s="9">
        <v>45402</v>
      </c>
      <c r="H686" s="3" t="s">
        <v>2210</v>
      </c>
      <c r="I686" s="9">
        <v>45406</v>
      </c>
      <c r="J686" s="3">
        <f>_xlfn.XLOOKUP(B686,ORDERS[OrderID],ORDERS[Rating],"Null")</f>
        <v>2</v>
      </c>
      <c r="K686" s="3">
        <f>IF(FACT_ORDERS[[#This Row],[DeliveryDate]]-FACT_ORDERS[[#This Row],[OrderDate]]&lt;=1,1,0)</f>
        <v>0</v>
      </c>
      <c r="L686" s="73">
        <v>15</v>
      </c>
      <c r="M6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86" s="73">
        <f>(_xlfn.XLOOKUP(D686,DIM_PRODUCTS[ProductID],DIM_PRODUCTS[HandlingFee]))*FACT_ORDERS[[#This Row],[Quantity]] + FACT_ORDERS[[#This Row],[DeliveryFee]]</f>
        <v>29.728999999999999</v>
      </c>
      <c r="O686" s="73">
        <f>FACT_ORDERS[[#This Row],[TotalPricePerProduct]]-FACT_ORDERS[[#This Row],[DeliveryCost]]-FACT_ORDERS[[#This Row],[OperationsCost]]</f>
        <v>-3.2710000000000008</v>
      </c>
      <c r="P686" s="73">
        <v>18</v>
      </c>
    </row>
    <row r="687" spans="1:16" x14ac:dyDescent="0.3">
      <c r="A687" s="5">
        <v>686</v>
      </c>
      <c r="B687" s="19" t="s">
        <v>4197</v>
      </c>
      <c r="C687" s="3" t="s">
        <v>2753</v>
      </c>
      <c r="D687" s="3" t="s">
        <v>3911</v>
      </c>
      <c r="E687" s="5">
        <v>4</v>
      </c>
      <c r="F687" s="3" t="s">
        <v>1172</v>
      </c>
      <c r="G687" s="9">
        <v>45200</v>
      </c>
      <c r="H687" s="3" t="s">
        <v>2173</v>
      </c>
      <c r="I687" s="9">
        <v>45200</v>
      </c>
      <c r="J687" s="3">
        <f>_xlfn.XLOOKUP(B687,ORDERS[OrderID],ORDERS[Rating],"Null")</f>
        <v>3</v>
      </c>
      <c r="K687" s="3">
        <f>IF(FACT_ORDERS[[#This Row],[DeliveryDate]]-FACT_ORDERS[[#This Row],[OrderDate]]&lt;=1,1,0)</f>
        <v>1</v>
      </c>
      <c r="L687" s="73">
        <v>4</v>
      </c>
      <c r="M6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2.6666666666666665</v>
      </c>
      <c r="N687" s="73">
        <f>(_xlfn.XLOOKUP(D687,DIM_PRODUCTS[ProductID],DIM_PRODUCTS[HandlingFee]))*FACT_ORDERS[[#This Row],[Quantity]] + FACT_ORDERS[[#This Row],[DeliveryFee]]</f>
        <v>34.6</v>
      </c>
      <c r="O687" s="73">
        <f>FACT_ORDERS[[#This Row],[TotalPricePerProduct]]-FACT_ORDERS[[#This Row],[DeliveryCost]]-FACT_ORDERS[[#This Row],[OperationsCost]]</f>
        <v>12.933333333333334</v>
      </c>
      <c r="P687" s="73">
        <v>19</v>
      </c>
    </row>
    <row r="688" spans="1:16" x14ac:dyDescent="0.3">
      <c r="A688" s="5">
        <v>687</v>
      </c>
      <c r="B688" s="19" t="s">
        <v>4453</v>
      </c>
      <c r="C688" s="3" t="s">
        <v>2466</v>
      </c>
      <c r="D688" s="3" t="s">
        <v>3337</v>
      </c>
      <c r="E688" s="5">
        <v>1</v>
      </c>
      <c r="F688" s="3" t="s">
        <v>1527</v>
      </c>
      <c r="G688" s="9">
        <v>45434</v>
      </c>
      <c r="H688" s="3" t="s">
        <v>2152</v>
      </c>
      <c r="I688" s="9">
        <v>45434</v>
      </c>
      <c r="J688" s="3">
        <f>_xlfn.XLOOKUP(B688,ORDERS[OrderID],ORDERS[Rating],"Null")</f>
        <v>4</v>
      </c>
      <c r="K688" s="3">
        <f>IF(FACT_ORDERS[[#This Row],[DeliveryDate]]-FACT_ORDERS[[#This Row],[OrderDate]]&lt;=1,1,0)</f>
        <v>1</v>
      </c>
      <c r="L688" s="73">
        <v>15</v>
      </c>
      <c r="M6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88" s="73">
        <f>(_xlfn.XLOOKUP(D688,DIM_PRODUCTS[ProductID],DIM_PRODUCTS[HandlingFee]))*FACT_ORDERS[[#This Row],[Quantity]] + FACT_ORDERS[[#This Row],[DeliveryFee]]</f>
        <v>22.108000000000001</v>
      </c>
      <c r="O688" s="73">
        <f>FACT_ORDERS[[#This Row],[TotalPricePerProduct]]-FACT_ORDERS[[#This Row],[DeliveryCost]]-FACT_ORDERS[[#This Row],[OperationsCost]]</f>
        <v>-11.891999999999999</v>
      </c>
      <c r="P688" s="73">
        <v>19</v>
      </c>
    </row>
    <row r="689" spans="1:16" x14ac:dyDescent="0.3">
      <c r="A689" s="5">
        <v>688</v>
      </c>
      <c r="B689" s="19" t="s">
        <v>4454</v>
      </c>
      <c r="C689" s="3" t="s">
        <v>2467</v>
      </c>
      <c r="D689" s="3" t="s">
        <v>3339</v>
      </c>
      <c r="E689" s="5">
        <v>9</v>
      </c>
      <c r="F689" s="3" t="s">
        <v>1433</v>
      </c>
      <c r="G689" s="9">
        <v>45180</v>
      </c>
      <c r="H689" s="3" t="s">
        <v>2224</v>
      </c>
      <c r="I689" s="9">
        <v>45180</v>
      </c>
      <c r="J689" s="3">
        <f>_xlfn.XLOOKUP(B689,ORDERS[OrderID],ORDERS[Rating],"Null")</f>
        <v>5</v>
      </c>
      <c r="K689" s="3">
        <f>IF(FACT_ORDERS[[#This Row],[DeliveryDate]]-FACT_ORDERS[[#This Row],[OrderDate]]&lt;=1,1,0)</f>
        <v>1</v>
      </c>
      <c r="L689" s="73">
        <v>15</v>
      </c>
      <c r="M6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89" s="73">
        <f>(_xlfn.XLOOKUP(D689,DIM_PRODUCTS[ProductID],DIM_PRODUCTS[HandlingFee]))*FACT_ORDERS[[#This Row],[Quantity]] + FACT_ORDERS[[#This Row],[DeliveryFee]]</f>
        <v>81.955500000000001</v>
      </c>
      <c r="O689" s="73">
        <f>FACT_ORDERS[[#This Row],[TotalPricePerProduct]]-FACT_ORDERS[[#This Row],[DeliveryCost]]-FACT_ORDERS[[#This Row],[OperationsCost]]</f>
        <v>56.955500000000001</v>
      </c>
      <c r="P689" s="73">
        <v>13</v>
      </c>
    </row>
    <row r="690" spans="1:16" x14ac:dyDescent="0.3">
      <c r="A690" s="5">
        <v>689</v>
      </c>
      <c r="B690" s="19" t="s">
        <v>4455</v>
      </c>
      <c r="C690" s="3" t="s">
        <v>2467</v>
      </c>
      <c r="D690" s="3" t="s">
        <v>3339</v>
      </c>
      <c r="E690" s="5">
        <v>10</v>
      </c>
      <c r="F690" s="3" t="s">
        <v>1327</v>
      </c>
      <c r="G690" s="9">
        <v>45368</v>
      </c>
      <c r="H690" s="3" t="s">
        <v>2224</v>
      </c>
      <c r="I690" s="9">
        <v>45369</v>
      </c>
      <c r="J690" s="3">
        <f>_xlfn.XLOOKUP(B690,ORDERS[OrderID],ORDERS[Rating],"Null")</f>
        <v>2</v>
      </c>
      <c r="K690" s="3">
        <f>IF(FACT_ORDERS[[#This Row],[DeliveryDate]]-FACT_ORDERS[[#This Row],[OrderDate]]&lt;=1,1,0)</f>
        <v>1</v>
      </c>
      <c r="L690" s="73">
        <v>15</v>
      </c>
      <c r="M6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90" s="73">
        <f>(_xlfn.XLOOKUP(D690,DIM_PRODUCTS[ProductID],DIM_PRODUCTS[HandlingFee]))*FACT_ORDERS[[#This Row],[Quantity]] + FACT_ORDERS[[#This Row],[DeliveryFee]]</f>
        <v>89.394999999999996</v>
      </c>
      <c r="O690" s="73">
        <f>FACT_ORDERS[[#This Row],[TotalPricePerProduct]]-FACT_ORDERS[[#This Row],[DeliveryCost]]-FACT_ORDERS[[#This Row],[OperationsCost]]</f>
        <v>63.394999999999996</v>
      </c>
      <c r="P690" s="73">
        <v>14</v>
      </c>
    </row>
    <row r="691" spans="1:16" x14ac:dyDescent="0.3">
      <c r="A691" s="5">
        <v>690</v>
      </c>
      <c r="B691" s="19" t="s">
        <v>4136</v>
      </c>
      <c r="C691" s="3" t="s">
        <v>2342</v>
      </c>
      <c r="D691" s="3" t="s">
        <v>3087</v>
      </c>
      <c r="E691" s="5">
        <v>3</v>
      </c>
      <c r="F691" s="3" t="s">
        <v>1528</v>
      </c>
      <c r="G691" s="9">
        <v>45299</v>
      </c>
      <c r="H691" s="3" t="s">
        <v>2146</v>
      </c>
      <c r="I691" s="9">
        <v>45299</v>
      </c>
      <c r="J691" s="3">
        <f>_xlfn.XLOOKUP(B691,ORDERS[OrderID],ORDERS[Rating],"Null")</f>
        <v>2</v>
      </c>
      <c r="K691" s="3">
        <f>IF(FACT_ORDERS[[#This Row],[DeliveryDate]]-FACT_ORDERS[[#This Row],[OrderDate]]&lt;=1,1,0)</f>
        <v>1</v>
      </c>
      <c r="L691" s="73">
        <v>15</v>
      </c>
      <c r="M6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91" s="73">
        <f>(_xlfn.XLOOKUP(D691,DIM_PRODUCTS[ProductID],DIM_PRODUCTS[HandlingFee]))*FACT_ORDERS[[#This Row],[Quantity]] + FACT_ORDERS[[#This Row],[DeliveryFee]]</f>
        <v>31.255500000000001</v>
      </c>
      <c r="O691" s="73">
        <f>FACT_ORDERS[[#This Row],[TotalPricePerProduct]]-FACT_ORDERS[[#This Row],[DeliveryCost]]-FACT_ORDERS[[#This Row],[OperationsCost]]</f>
        <v>6.2555000000000014</v>
      </c>
      <c r="P691" s="73">
        <v>10</v>
      </c>
    </row>
    <row r="692" spans="1:16" x14ac:dyDescent="0.3">
      <c r="A692" s="5">
        <v>691</v>
      </c>
      <c r="B692" s="19" t="s">
        <v>4289</v>
      </c>
      <c r="C692" s="3" t="s">
        <v>2407</v>
      </c>
      <c r="D692" s="3" t="s">
        <v>3219</v>
      </c>
      <c r="E692" s="5">
        <v>1</v>
      </c>
      <c r="F692" s="3" t="s">
        <v>1264</v>
      </c>
      <c r="G692" s="9">
        <v>45185</v>
      </c>
      <c r="H692" s="3" t="s">
        <v>2229</v>
      </c>
      <c r="I692" s="9">
        <v>45185</v>
      </c>
      <c r="J692" s="3">
        <f>_xlfn.XLOOKUP(B692,ORDERS[OrderID],ORDERS[Rating],"Null")</f>
        <v>2</v>
      </c>
      <c r="K692" s="3">
        <f>IF(FACT_ORDERS[[#This Row],[DeliveryDate]]-FACT_ORDERS[[#This Row],[OrderDate]]&lt;=1,1,0)</f>
        <v>1</v>
      </c>
      <c r="L692" s="73">
        <v>15</v>
      </c>
      <c r="M6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92" s="73">
        <f>(_xlfn.XLOOKUP(D692,DIM_PRODUCTS[ProductID],DIM_PRODUCTS[HandlingFee]))*FACT_ORDERS[[#This Row],[Quantity]] + FACT_ORDERS[[#This Row],[DeliveryFee]]</f>
        <v>21.4</v>
      </c>
      <c r="O692" s="73">
        <f>FACT_ORDERS[[#This Row],[TotalPricePerProduct]]-FACT_ORDERS[[#This Row],[DeliveryCost]]-FACT_ORDERS[[#This Row],[OperationsCost]]</f>
        <v>-8.6000000000000014</v>
      </c>
      <c r="P692" s="73">
        <v>15</v>
      </c>
    </row>
    <row r="693" spans="1:16" x14ac:dyDescent="0.3">
      <c r="A693" s="5">
        <v>692</v>
      </c>
      <c r="B693" s="19" t="s">
        <v>4290</v>
      </c>
      <c r="C693" s="3" t="s">
        <v>2407</v>
      </c>
      <c r="D693" s="3" t="s">
        <v>3219</v>
      </c>
      <c r="E693" s="5">
        <v>2</v>
      </c>
      <c r="F693" s="3" t="s">
        <v>1228</v>
      </c>
      <c r="G693" s="9">
        <v>45233</v>
      </c>
      <c r="H693" s="3" t="s">
        <v>2229</v>
      </c>
      <c r="I693" s="9">
        <v>45236</v>
      </c>
      <c r="J693" s="3">
        <f>_xlfn.XLOOKUP(B693,ORDERS[OrderID],ORDERS[Rating],"Null")</f>
        <v>4</v>
      </c>
      <c r="K693" s="3">
        <f>IF(FACT_ORDERS[[#This Row],[DeliveryDate]]-FACT_ORDERS[[#This Row],[OrderDate]]&lt;=1,1,0)</f>
        <v>0</v>
      </c>
      <c r="L693" s="73">
        <v>15</v>
      </c>
      <c r="M6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693" s="73">
        <f>(_xlfn.XLOOKUP(D693,DIM_PRODUCTS[ProductID],DIM_PRODUCTS[HandlingFee]))*FACT_ORDERS[[#This Row],[Quantity]] + FACT_ORDERS[[#This Row],[DeliveryFee]]</f>
        <v>27.8</v>
      </c>
      <c r="O693" s="73">
        <f>FACT_ORDERS[[#This Row],[TotalPricePerProduct]]-FACT_ORDERS[[#This Row],[DeliveryCost]]-FACT_ORDERS[[#This Row],[OperationsCost]]</f>
        <v>-4.1999999999999993</v>
      </c>
      <c r="P693" s="73">
        <v>17</v>
      </c>
    </row>
    <row r="694" spans="1:16" x14ac:dyDescent="0.3">
      <c r="A694" s="5">
        <v>693</v>
      </c>
      <c r="B694" s="19" t="s">
        <v>4655</v>
      </c>
      <c r="C694" s="3" t="s">
        <v>2524</v>
      </c>
      <c r="D694" s="3" t="s">
        <v>3453</v>
      </c>
      <c r="E694" s="5">
        <v>7</v>
      </c>
      <c r="F694" s="3" t="s">
        <v>1191</v>
      </c>
      <c r="G694" s="9">
        <v>45397</v>
      </c>
      <c r="H694" s="3" t="s">
        <v>2314</v>
      </c>
      <c r="I694" s="9">
        <v>45397</v>
      </c>
      <c r="J694" s="3">
        <f>_xlfn.XLOOKUP(B694,ORDERS[OrderID],ORDERS[Rating],"Null")</f>
        <v>1</v>
      </c>
      <c r="K694" s="3">
        <f>IF(FACT_ORDERS[[#This Row],[DeliveryDate]]-FACT_ORDERS[[#This Row],[OrderDate]]&lt;=1,1,0)</f>
        <v>1</v>
      </c>
      <c r="L694" s="73">
        <v>15</v>
      </c>
      <c r="M6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94" s="73">
        <f>(_xlfn.XLOOKUP(D694,DIM_PRODUCTS[ProductID],DIM_PRODUCTS[HandlingFee]))*FACT_ORDERS[[#This Row],[Quantity]] + FACT_ORDERS[[#This Row],[DeliveryFee]]</f>
        <v>89.55</v>
      </c>
      <c r="O694" s="73">
        <f>FACT_ORDERS[[#This Row],[TotalPricePerProduct]]-FACT_ORDERS[[#This Row],[DeliveryCost]]-FACT_ORDERS[[#This Row],[OperationsCost]]</f>
        <v>63.55</v>
      </c>
      <c r="P694" s="73">
        <v>14</v>
      </c>
    </row>
    <row r="695" spans="1:16" x14ac:dyDescent="0.3">
      <c r="A695" s="5">
        <v>694</v>
      </c>
      <c r="B695" s="19" t="s">
        <v>4150</v>
      </c>
      <c r="C695" s="3" t="s">
        <v>2540</v>
      </c>
      <c r="D695" s="3" t="s">
        <v>3485</v>
      </c>
      <c r="E695" s="5">
        <v>4</v>
      </c>
      <c r="F695" s="3" t="s">
        <v>1541</v>
      </c>
      <c r="G695" s="9">
        <v>45175</v>
      </c>
      <c r="H695" s="3" t="s">
        <v>2152</v>
      </c>
      <c r="I695" s="9">
        <v>45175</v>
      </c>
      <c r="J695" s="3">
        <f>_xlfn.XLOOKUP(B695,ORDERS[OrderID],ORDERS[Rating],"Null")</f>
        <v>2</v>
      </c>
      <c r="K695" s="3">
        <f>IF(FACT_ORDERS[[#This Row],[DeliveryDate]]-FACT_ORDERS[[#This Row],[OrderDate]]&lt;=1,1,0)</f>
        <v>1</v>
      </c>
      <c r="L695" s="73">
        <v>5.454545454545455</v>
      </c>
      <c r="M6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3.6363636363636367</v>
      </c>
      <c r="N695" s="73">
        <f>(_xlfn.XLOOKUP(D695,DIM_PRODUCTS[ProductID],DIM_PRODUCTS[HandlingFee]))*FACT_ORDERS[[#This Row],[Quantity]] + FACT_ORDERS[[#This Row],[DeliveryFee]]</f>
        <v>24.654545454545456</v>
      </c>
      <c r="O695" s="73">
        <f>FACT_ORDERS[[#This Row],[TotalPricePerProduct]]-FACT_ORDERS[[#This Row],[DeliveryCost]]-FACT_ORDERS[[#This Row],[OperationsCost]]</f>
        <v>8.0181818181818194</v>
      </c>
      <c r="P695" s="73">
        <v>13</v>
      </c>
    </row>
    <row r="696" spans="1:16" x14ac:dyDescent="0.3">
      <c r="A696" s="5">
        <v>695</v>
      </c>
      <c r="B696" s="19" t="s">
        <v>4152</v>
      </c>
      <c r="C696" s="3" t="s">
        <v>2540</v>
      </c>
      <c r="D696" s="3" t="s">
        <v>3485</v>
      </c>
      <c r="E696" s="5">
        <v>10</v>
      </c>
      <c r="F696" s="3" t="s">
        <v>1389</v>
      </c>
      <c r="G696" s="9">
        <v>45131</v>
      </c>
      <c r="H696" s="3" t="s">
        <v>2152</v>
      </c>
      <c r="I696" s="9">
        <v>45131</v>
      </c>
      <c r="J696" s="3">
        <f>_xlfn.XLOOKUP(B696,ORDERS[OrderID],ORDERS[Rating],"Null")</f>
        <v>4</v>
      </c>
      <c r="K696" s="3">
        <f>IF(FACT_ORDERS[[#This Row],[DeliveryDate]]-FACT_ORDERS[[#This Row],[OrderDate]]&lt;=1,1,0)</f>
        <v>1</v>
      </c>
      <c r="L696" s="73">
        <v>8.3333333333333339</v>
      </c>
      <c r="M6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5.5555555555555554</v>
      </c>
      <c r="N696" s="73">
        <f>(_xlfn.XLOOKUP(D696,DIM_PRODUCTS[ProductID],DIM_PRODUCTS[HandlingFee]))*FACT_ORDERS[[#This Row],[Quantity]] + FACT_ORDERS[[#This Row],[DeliveryFee]]</f>
        <v>56.333333333333343</v>
      </c>
      <c r="O696" s="73">
        <f>FACT_ORDERS[[#This Row],[TotalPricePerProduct]]-FACT_ORDERS[[#This Row],[DeliveryCost]]-FACT_ORDERS[[#This Row],[OperationsCost]]</f>
        <v>38.777777777777786</v>
      </c>
      <c r="P696" s="73">
        <v>12</v>
      </c>
    </row>
    <row r="697" spans="1:16" x14ac:dyDescent="0.3">
      <c r="A697" s="5">
        <v>696</v>
      </c>
      <c r="B697" s="19" t="s">
        <v>4159</v>
      </c>
      <c r="C697" s="3" t="s">
        <v>2540</v>
      </c>
      <c r="D697" s="3" t="s">
        <v>3485</v>
      </c>
      <c r="E697" s="5">
        <v>8</v>
      </c>
      <c r="F697" s="3" t="s">
        <v>1166</v>
      </c>
      <c r="G697" s="9">
        <v>45168</v>
      </c>
      <c r="H697" s="3" t="s">
        <v>2152</v>
      </c>
      <c r="I697" s="9">
        <v>45169</v>
      </c>
      <c r="J697" s="3">
        <f>_xlfn.XLOOKUP(B697,ORDERS[OrderID],ORDERS[Rating],"Null")</f>
        <v>1</v>
      </c>
      <c r="K697" s="3">
        <f>IF(FACT_ORDERS[[#This Row],[DeliveryDate]]-FACT_ORDERS[[#This Row],[OrderDate]]&lt;=1,1,0)</f>
        <v>1</v>
      </c>
      <c r="L697" s="73">
        <v>6.3157894736842106</v>
      </c>
      <c r="M6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4.2105263157894735</v>
      </c>
      <c r="N697" s="73">
        <f>(_xlfn.XLOOKUP(D697,DIM_PRODUCTS[ProductID],DIM_PRODUCTS[HandlingFee]))*FACT_ORDERS[[#This Row],[Quantity]] + FACT_ORDERS[[#This Row],[DeliveryFee]]</f>
        <v>44.715789473684218</v>
      </c>
      <c r="O697" s="73">
        <f>FACT_ORDERS[[#This Row],[TotalPricePerProduct]]-FACT_ORDERS[[#This Row],[DeliveryCost]]-FACT_ORDERS[[#This Row],[OperationsCost]]</f>
        <v>21.505263157894746</v>
      </c>
      <c r="P697" s="73">
        <v>19</v>
      </c>
    </row>
    <row r="698" spans="1:16" x14ac:dyDescent="0.3">
      <c r="A698" s="5">
        <v>697</v>
      </c>
      <c r="B698" s="19" t="s">
        <v>4656</v>
      </c>
      <c r="C698" s="3" t="s">
        <v>2525</v>
      </c>
      <c r="D698" s="3" t="s">
        <v>3455</v>
      </c>
      <c r="E698" s="5">
        <v>12</v>
      </c>
      <c r="F698" s="3" t="s">
        <v>1241</v>
      </c>
      <c r="G698" s="9">
        <v>45421</v>
      </c>
      <c r="H698" s="3" t="s">
        <v>2200</v>
      </c>
      <c r="I698" s="9">
        <v>45424</v>
      </c>
      <c r="J698" s="3">
        <f>_xlfn.XLOOKUP(B698,ORDERS[OrderID],ORDERS[Rating],"Null")</f>
        <v>5</v>
      </c>
      <c r="K698" s="3">
        <f>IF(FACT_ORDERS[[#This Row],[DeliveryDate]]-FACT_ORDERS[[#This Row],[OrderDate]]&lt;=1,1,0)</f>
        <v>0</v>
      </c>
      <c r="L698" s="73">
        <v>15</v>
      </c>
      <c r="M6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698" s="73">
        <f>(_xlfn.XLOOKUP(D698,DIM_PRODUCTS[ProductID],DIM_PRODUCTS[HandlingFee]))*FACT_ORDERS[[#This Row],[Quantity]] + FACT_ORDERS[[#This Row],[DeliveryFee]]</f>
        <v>189.60000000000002</v>
      </c>
      <c r="O698" s="73">
        <f>FACT_ORDERS[[#This Row],[TotalPricePerProduct]]-FACT_ORDERS[[#This Row],[DeliveryCost]]-FACT_ORDERS[[#This Row],[OperationsCost]]</f>
        <v>176.60000000000002</v>
      </c>
      <c r="P698" s="73">
        <v>3</v>
      </c>
    </row>
    <row r="699" spans="1:16" x14ac:dyDescent="0.3">
      <c r="A699" s="5">
        <v>698</v>
      </c>
      <c r="B699" s="19" t="s">
        <v>4482</v>
      </c>
      <c r="C699" s="3" t="s">
        <v>2499</v>
      </c>
      <c r="D699" s="3" t="s">
        <v>3403</v>
      </c>
      <c r="E699" s="5">
        <v>9</v>
      </c>
      <c r="F699" s="3" t="s">
        <v>1223</v>
      </c>
      <c r="G699" s="9">
        <v>45129</v>
      </c>
      <c r="H699" s="3" t="s">
        <v>2193</v>
      </c>
      <c r="I699" s="9">
        <v>45129</v>
      </c>
      <c r="J699" s="3">
        <f>_xlfn.XLOOKUP(B699,ORDERS[OrderID],ORDERS[Rating],"Null")</f>
        <v>4</v>
      </c>
      <c r="K699" s="3">
        <f>IF(FACT_ORDERS[[#This Row],[DeliveryDate]]-FACT_ORDERS[[#This Row],[OrderDate]]&lt;=1,1,0)</f>
        <v>1</v>
      </c>
      <c r="L699" s="73">
        <v>15</v>
      </c>
      <c r="M6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699" s="73">
        <f>(_xlfn.XLOOKUP(D699,DIM_PRODUCTS[ProductID],DIM_PRODUCTS[HandlingFee]))*FACT_ORDERS[[#This Row],[Quantity]] + FACT_ORDERS[[#This Row],[DeliveryFee]]</f>
        <v>108.4425</v>
      </c>
      <c r="O699" s="73">
        <f>FACT_ORDERS[[#This Row],[TotalPricePerProduct]]-FACT_ORDERS[[#This Row],[DeliveryCost]]-FACT_ORDERS[[#This Row],[OperationsCost]]</f>
        <v>82.442499999999995</v>
      </c>
      <c r="P699" s="73">
        <v>14</v>
      </c>
    </row>
    <row r="700" spans="1:16" x14ac:dyDescent="0.3">
      <c r="A700" s="5">
        <v>699</v>
      </c>
      <c r="B700" s="19" t="s">
        <v>4293</v>
      </c>
      <c r="C700" s="3" t="s">
        <v>2411</v>
      </c>
      <c r="D700" s="3" t="s">
        <v>3227</v>
      </c>
      <c r="E700" s="5">
        <v>10</v>
      </c>
      <c r="F700" s="3" t="s">
        <v>1184</v>
      </c>
      <c r="G700" s="9">
        <v>45451</v>
      </c>
      <c r="H700" s="3" t="s">
        <v>2160</v>
      </c>
      <c r="I700" s="9">
        <v>45455</v>
      </c>
      <c r="J700" s="3">
        <f>_xlfn.XLOOKUP(B700,ORDERS[OrderID],ORDERS[Rating],"Null")</f>
        <v>5</v>
      </c>
      <c r="K700" s="3">
        <f>IF(FACT_ORDERS[[#This Row],[DeliveryDate]]-FACT_ORDERS[[#This Row],[OrderDate]]&lt;=1,1,0)</f>
        <v>0</v>
      </c>
      <c r="L700" s="73">
        <v>15</v>
      </c>
      <c r="M7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00" s="73">
        <f>(_xlfn.XLOOKUP(D700,DIM_PRODUCTS[ProductID],DIM_PRODUCTS[HandlingFee]))*FACT_ORDERS[[#This Row],[Quantity]] + FACT_ORDERS[[#This Row],[DeliveryFee]]</f>
        <v>91</v>
      </c>
      <c r="O700" s="73">
        <f>FACT_ORDERS[[#This Row],[TotalPricePerProduct]]-FACT_ORDERS[[#This Row],[DeliveryCost]]-FACT_ORDERS[[#This Row],[OperationsCost]]</f>
        <v>62</v>
      </c>
      <c r="P700" s="73">
        <v>17</v>
      </c>
    </row>
    <row r="701" spans="1:16" x14ac:dyDescent="0.3">
      <c r="A701" s="5">
        <v>700</v>
      </c>
      <c r="B701" s="19" t="s">
        <v>4174</v>
      </c>
      <c r="C701" s="3" t="s">
        <v>2358</v>
      </c>
      <c r="D701" s="3" t="s">
        <v>3118</v>
      </c>
      <c r="E701" s="5">
        <v>5</v>
      </c>
      <c r="F701" s="3" t="s">
        <v>1152</v>
      </c>
      <c r="G701" s="9">
        <v>45233</v>
      </c>
      <c r="H701" s="3" t="s">
        <v>2223</v>
      </c>
      <c r="I701" s="9">
        <v>45234</v>
      </c>
      <c r="J701" s="3">
        <f>_xlfn.XLOOKUP(B701,ORDERS[OrderID],ORDERS[Rating],"Null")</f>
        <v>2</v>
      </c>
      <c r="K701" s="3">
        <f>IF(FACT_ORDERS[[#This Row],[DeliveryDate]]-FACT_ORDERS[[#This Row],[OrderDate]]&lt;=1,1,0)</f>
        <v>1</v>
      </c>
      <c r="L701" s="73">
        <v>15</v>
      </c>
      <c r="M7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01" s="73">
        <f>(_xlfn.XLOOKUP(D701,DIM_PRODUCTS[ProductID],DIM_PRODUCTS[HandlingFee]))*FACT_ORDERS[[#This Row],[Quantity]] + FACT_ORDERS[[#This Row],[DeliveryFee]]</f>
        <v>61.75</v>
      </c>
      <c r="O701" s="73">
        <f>FACT_ORDERS[[#This Row],[TotalPricePerProduct]]-FACT_ORDERS[[#This Row],[DeliveryCost]]-FACT_ORDERS[[#This Row],[OperationsCost]]</f>
        <v>38.75</v>
      </c>
      <c r="P701" s="73">
        <v>11</v>
      </c>
    </row>
    <row r="702" spans="1:16" x14ac:dyDescent="0.3">
      <c r="A702" s="5">
        <v>701</v>
      </c>
      <c r="B702" s="20" t="s">
        <v>4686</v>
      </c>
      <c r="C702" s="3" t="s">
        <v>2340</v>
      </c>
      <c r="D702" s="10" t="s">
        <v>3083</v>
      </c>
      <c r="E702" s="5">
        <v>1</v>
      </c>
      <c r="F702" s="3" t="s">
        <v>1365</v>
      </c>
      <c r="G702" s="9">
        <v>45530</v>
      </c>
      <c r="H702" s="3" t="s">
        <v>2314</v>
      </c>
      <c r="I702" s="9">
        <v>45530</v>
      </c>
      <c r="J702" s="3">
        <f>_xlfn.XLOOKUP(B702,ORDERS[OrderID],ORDERS[Rating],"Null")</f>
        <v>4</v>
      </c>
      <c r="K702" s="3">
        <f>IF(FACT_ORDERS[[#This Row],[DeliveryDate]]-FACT_ORDERS[[#This Row],[OrderDate]]&lt;=1,1,0)</f>
        <v>1</v>
      </c>
      <c r="L702" s="73">
        <v>15</v>
      </c>
      <c r="M7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02" s="73">
        <f>(_xlfn.XLOOKUP(D702,DIM_PRODUCTS[ProductID],DIM_PRODUCTS[HandlingFee]))*FACT_ORDERS[[#This Row],[Quantity]] + FACT_ORDERS[[#This Row],[DeliveryFee]]</f>
        <v>18.850000000000001</v>
      </c>
      <c r="O702" s="73">
        <f>FACT_ORDERS[[#This Row],[TotalPricePerProduct]]-FACT_ORDERS[[#This Row],[DeliveryCost]]-FACT_ORDERS[[#This Row],[OperationsCost]]</f>
        <v>-15.149999999999999</v>
      </c>
      <c r="P702" s="73">
        <v>19</v>
      </c>
    </row>
    <row r="703" spans="1:16" x14ac:dyDescent="0.3">
      <c r="A703" s="5">
        <v>702</v>
      </c>
      <c r="B703" s="20" t="s">
        <v>4687</v>
      </c>
      <c r="C703" s="3" t="s">
        <v>2341</v>
      </c>
      <c r="D703" s="10" t="s">
        <v>3085</v>
      </c>
      <c r="E703" s="5">
        <v>1</v>
      </c>
      <c r="F703" s="3" t="s">
        <v>1603</v>
      </c>
      <c r="G703" s="9">
        <v>45503</v>
      </c>
      <c r="H703" s="3" t="s">
        <v>2224</v>
      </c>
      <c r="I703" s="9">
        <v>45503</v>
      </c>
      <c r="J703" s="3">
        <f>_xlfn.XLOOKUP(B703,ORDERS[OrderID],ORDERS[Rating],"Null")</f>
        <v>5</v>
      </c>
      <c r="K703" s="3">
        <f>IF(FACT_ORDERS[[#This Row],[DeliveryDate]]-FACT_ORDERS[[#This Row],[OrderDate]]&lt;=1,1,0)</f>
        <v>1</v>
      </c>
      <c r="L703" s="73">
        <v>15</v>
      </c>
      <c r="M7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03" s="73">
        <f>(_xlfn.XLOOKUP(D703,DIM_PRODUCTS[ProductID],DIM_PRODUCTS[HandlingFee]))*FACT_ORDERS[[#This Row],[Quantity]] + FACT_ORDERS[[#This Row],[DeliveryFee]]</f>
        <v>28.35</v>
      </c>
      <c r="O703" s="73">
        <f>FACT_ORDERS[[#This Row],[TotalPricePerProduct]]-FACT_ORDERS[[#This Row],[DeliveryCost]]-FACT_ORDERS[[#This Row],[OperationsCost]]</f>
        <v>-0.64999999999999858</v>
      </c>
      <c r="P703" s="73">
        <v>14</v>
      </c>
    </row>
    <row r="704" spans="1:16" x14ac:dyDescent="0.3">
      <c r="A704" s="5">
        <v>703</v>
      </c>
      <c r="B704" s="20" t="s">
        <v>4688</v>
      </c>
      <c r="C704" s="3" t="s">
        <v>2341</v>
      </c>
      <c r="D704" s="10" t="s">
        <v>3085</v>
      </c>
      <c r="E704" s="5">
        <v>2</v>
      </c>
      <c r="F704" s="3" t="s">
        <v>1354</v>
      </c>
      <c r="G704" s="9">
        <v>45645</v>
      </c>
      <c r="H704" s="3" t="s">
        <v>2229</v>
      </c>
      <c r="I704" s="9">
        <v>45646</v>
      </c>
      <c r="J704" s="3">
        <f>_xlfn.XLOOKUP(B704,ORDERS[OrderID],ORDERS[Rating],"Null")</f>
        <v>4</v>
      </c>
      <c r="K704" s="3">
        <f>IF(FACT_ORDERS[[#This Row],[DeliveryDate]]-FACT_ORDERS[[#This Row],[OrderDate]]&lt;=1,1,0)</f>
        <v>1</v>
      </c>
      <c r="L704" s="73">
        <v>15</v>
      </c>
      <c r="M7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04" s="73">
        <f>(_xlfn.XLOOKUP(D704,DIM_PRODUCTS[ProductID],DIM_PRODUCTS[HandlingFee]))*FACT_ORDERS[[#This Row],[Quantity]] + FACT_ORDERS[[#This Row],[DeliveryFee]]</f>
        <v>41.7</v>
      </c>
      <c r="O704" s="73">
        <f>FACT_ORDERS[[#This Row],[TotalPricePerProduct]]-FACT_ORDERS[[#This Row],[DeliveryCost]]-FACT_ORDERS[[#This Row],[OperationsCost]]</f>
        <v>14.700000000000003</v>
      </c>
      <c r="P704" s="73">
        <v>12</v>
      </c>
    </row>
    <row r="705" spans="1:16" x14ac:dyDescent="0.3">
      <c r="A705" s="5">
        <v>704</v>
      </c>
      <c r="B705" s="20" t="s">
        <v>4689</v>
      </c>
      <c r="C705" s="3" t="s">
        <v>2341</v>
      </c>
      <c r="D705" s="10" t="s">
        <v>3085</v>
      </c>
      <c r="E705" s="5">
        <v>2</v>
      </c>
      <c r="F705" s="3" t="s">
        <v>1354</v>
      </c>
      <c r="G705" s="9">
        <v>45419</v>
      </c>
      <c r="H705" s="3" t="s">
        <v>2229</v>
      </c>
      <c r="I705" s="9">
        <v>45420</v>
      </c>
      <c r="J705" s="3">
        <f>_xlfn.XLOOKUP(B705,ORDERS[OrderID],ORDERS[Rating],"Null")</f>
        <v>4</v>
      </c>
      <c r="K705" s="3">
        <f>IF(FACT_ORDERS[[#This Row],[DeliveryDate]]-FACT_ORDERS[[#This Row],[OrderDate]]&lt;=1,1,0)</f>
        <v>1</v>
      </c>
      <c r="L705" s="73">
        <v>15</v>
      </c>
      <c r="M7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05" s="73">
        <f>(_xlfn.XLOOKUP(D705,DIM_PRODUCTS[ProductID],DIM_PRODUCTS[HandlingFee]))*FACT_ORDERS[[#This Row],[Quantity]] + FACT_ORDERS[[#This Row],[DeliveryFee]]</f>
        <v>41.7</v>
      </c>
      <c r="O705" s="73">
        <f>FACT_ORDERS[[#This Row],[TotalPricePerProduct]]-FACT_ORDERS[[#This Row],[DeliveryCost]]-FACT_ORDERS[[#This Row],[OperationsCost]]</f>
        <v>11.700000000000003</v>
      </c>
      <c r="P705" s="73">
        <v>15</v>
      </c>
    </row>
    <row r="706" spans="1:16" x14ac:dyDescent="0.3">
      <c r="A706" s="5">
        <v>705</v>
      </c>
      <c r="B706" s="20" t="s">
        <v>4690</v>
      </c>
      <c r="C706" s="3" t="s">
        <v>2341</v>
      </c>
      <c r="D706" s="10" t="s">
        <v>3085</v>
      </c>
      <c r="E706" s="5">
        <v>2</v>
      </c>
      <c r="F706" s="3" t="s">
        <v>1354</v>
      </c>
      <c r="G706" s="9">
        <v>45299</v>
      </c>
      <c r="H706" s="3" t="s">
        <v>2229</v>
      </c>
      <c r="I706" s="9">
        <v>45299</v>
      </c>
      <c r="J706" s="3">
        <f>_xlfn.XLOOKUP(B706,ORDERS[OrderID],ORDERS[Rating],"Null")</f>
        <v>5</v>
      </c>
      <c r="K706" s="3">
        <f>IF(FACT_ORDERS[[#This Row],[DeliveryDate]]-FACT_ORDERS[[#This Row],[OrderDate]]&lt;=1,1,0)</f>
        <v>1</v>
      </c>
      <c r="L706" s="73">
        <v>15</v>
      </c>
      <c r="M7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06" s="73">
        <f>(_xlfn.XLOOKUP(D706,DIM_PRODUCTS[ProductID],DIM_PRODUCTS[HandlingFee]))*FACT_ORDERS[[#This Row],[Quantity]] + FACT_ORDERS[[#This Row],[DeliveryFee]]</f>
        <v>41.7</v>
      </c>
      <c r="O706" s="73">
        <f>FACT_ORDERS[[#This Row],[TotalPricePerProduct]]-FACT_ORDERS[[#This Row],[DeliveryCost]]-FACT_ORDERS[[#This Row],[OperationsCost]]</f>
        <v>22.700000000000003</v>
      </c>
      <c r="P706" s="73">
        <v>4</v>
      </c>
    </row>
    <row r="707" spans="1:16" x14ac:dyDescent="0.3">
      <c r="A707" s="5">
        <v>706</v>
      </c>
      <c r="B707" s="20" t="s">
        <v>4691</v>
      </c>
      <c r="C707" s="3" t="s">
        <v>2343</v>
      </c>
      <c r="D707" s="10" t="s">
        <v>3089</v>
      </c>
      <c r="E707" s="5">
        <v>5</v>
      </c>
      <c r="F707" s="3" t="s">
        <v>1354</v>
      </c>
      <c r="G707" s="9">
        <v>45297</v>
      </c>
      <c r="H707" s="3" t="s">
        <v>2229</v>
      </c>
      <c r="I707" s="9">
        <v>45300</v>
      </c>
      <c r="J707" s="3">
        <f>_xlfn.XLOOKUP(B707,ORDERS[OrderID],ORDERS[Rating],"Null")</f>
        <v>5</v>
      </c>
      <c r="K707" s="3">
        <f>IF(FACT_ORDERS[[#This Row],[DeliveryDate]]-FACT_ORDERS[[#This Row],[OrderDate]]&lt;=1,1,0)</f>
        <v>0</v>
      </c>
      <c r="L707" s="73">
        <v>15</v>
      </c>
      <c r="M7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07" s="73">
        <f>(_xlfn.XLOOKUP(D707,DIM_PRODUCTS[ProductID],DIM_PRODUCTS[HandlingFee]))*FACT_ORDERS[[#This Row],[Quantity]] + FACT_ORDERS[[#This Row],[DeliveryFee]]</f>
        <v>45.75</v>
      </c>
      <c r="O707" s="73">
        <f>FACT_ORDERS[[#This Row],[TotalPricePerProduct]]-FACT_ORDERS[[#This Row],[DeliveryCost]]-FACT_ORDERS[[#This Row],[OperationsCost]]</f>
        <v>28.75</v>
      </c>
      <c r="P707" s="73">
        <v>5</v>
      </c>
    </row>
    <row r="708" spans="1:16" x14ac:dyDescent="0.3">
      <c r="A708" s="5">
        <v>707</v>
      </c>
      <c r="B708" s="20" t="s">
        <v>4692</v>
      </c>
      <c r="C708" s="3" t="s">
        <v>2345</v>
      </c>
      <c r="D708" s="10" t="s">
        <v>3093</v>
      </c>
      <c r="E708" s="5">
        <v>7</v>
      </c>
      <c r="F708" s="3" t="s">
        <v>1399</v>
      </c>
      <c r="G708" s="9">
        <v>45651</v>
      </c>
      <c r="H708" s="3" t="s">
        <v>2229</v>
      </c>
      <c r="I708" s="9">
        <v>45651</v>
      </c>
      <c r="J708" s="3">
        <f>_xlfn.XLOOKUP(B708,ORDERS[OrderID],ORDERS[Rating],"Null")</f>
        <v>5</v>
      </c>
      <c r="K708" s="3">
        <f>IF(FACT_ORDERS[[#This Row],[DeliveryDate]]-FACT_ORDERS[[#This Row],[OrderDate]]&lt;=1,1,0)</f>
        <v>1</v>
      </c>
      <c r="L708" s="73">
        <v>15</v>
      </c>
      <c r="M7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08" s="73">
        <f>(_xlfn.XLOOKUP(D708,DIM_PRODUCTS[ProductID],DIM_PRODUCTS[HandlingFee]))*FACT_ORDERS[[#This Row],[Quantity]] + FACT_ORDERS[[#This Row],[DeliveryFee]]</f>
        <v>76.949999999999989</v>
      </c>
      <c r="O708" s="73">
        <f>FACT_ORDERS[[#This Row],[TotalPricePerProduct]]-FACT_ORDERS[[#This Row],[DeliveryCost]]-FACT_ORDERS[[#This Row],[OperationsCost]]</f>
        <v>47.949999999999989</v>
      </c>
      <c r="P708" s="73">
        <v>17</v>
      </c>
    </row>
    <row r="709" spans="1:16" x14ac:dyDescent="0.3">
      <c r="A709" s="5">
        <v>708</v>
      </c>
      <c r="B709" s="20" t="s">
        <v>4693</v>
      </c>
      <c r="C709" s="3" t="s">
        <v>2345</v>
      </c>
      <c r="D709" s="10" t="s">
        <v>3093</v>
      </c>
      <c r="E709" s="5">
        <v>1</v>
      </c>
      <c r="F709" s="3" t="s">
        <v>1187</v>
      </c>
      <c r="G709" s="9">
        <v>45433</v>
      </c>
      <c r="H709" s="3" t="s">
        <v>2149</v>
      </c>
      <c r="I709" s="9">
        <v>45433</v>
      </c>
      <c r="J709" s="3">
        <f>_xlfn.XLOOKUP(B709,ORDERS[OrderID],ORDERS[Rating],"Null")</f>
        <v>5</v>
      </c>
      <c r="K709" s="3">
        <f>IF(FACT_ORDERS[[#This Row],[DeliveryDate]]-FACT_ORDERS[[#This Row],[OrderDate]]&lt;=1,1,0)</f>
        <v>1</v>
      </c>
      <c r="L709" s="73">
        <v>15</v>
      </c>
      <c r="M7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09" s="73">
        <f>(_xlfn.XLOOKUP(D709,DIM_PRODUCTS[ProductID],DIM_PRODUCTS[HandlingFee]))*FACT_ORDERS[[#This Row],[Quantity]] + FACT_ORDERS[[#This Row],[DeliveryFee]]</f>
        <v>23.85</v>
      </c>
      <c r="O709" s="73">
        <f>FACT_ORDERS[[#This Row],[TotalPricePerProduct]]-FACT_ORDERS[[#This Row],[DeliveryCost]]-FACT_ORDERS[[#This Row],[OperationsCost]]</f>
        <v>1.8500000000000014</v>
      </c>
      <c r="P709" s="73">
        <v>7</v>
      </c>
    </row>
    <row r="710" spans="1:16" x14ac:dyDescent="0.3">
      <c r="A710" s="5">
        <v>709</v>
      </c>
      <c r="B710" s="20" t="s">
        <v>4694</v>
      </c>
      <c r="C710" s="3" t="s">
        <v>2345</v>
      </c>
      <c r="D710" s="10" t="s">
        <v>3093</v>
      </c>
      <c r="E710" s="5">
        <v>11</v>
      </c>
      <c r="F710" s="3" t="s">
        <v>1485</v>
      </c>
      <c r="G710" s="9">
        <v>45510</v>
      </c>
      <c r="H710" s="3" t="s">
        <v>2149</v>
      </c>
      <c r="I710" s="9">
        <v>45511</v>
      </c>
      <c r="J710" s="3">
        <f>_xlfn.XLOOKUP(B710,ORDERS[OrderID],ORDERS[Rating],"Null")</f>
        <v>4</v>
      </c>
      <c r="K710" s="3">
        <f>IF(FACT_ORDERS[[#This Row],[DeliveryDate]]-FACT_ORDERS[[#This Row],[OrderDate]]&lt;=1,1,0)</f>
        <v>1</v>
      </c>
      <c r="L710" s="73">
        <v>15</v>
      </c>
      <c r="M7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10" s="73">
        <f>(_xlfn.XLOOKUP(D710,DIM_PRODUCTS[ProductID],DIM_PRODUCTS[HandlingFee]))*FACT_ORDERS[[#This Row],[Quantity]] + FACT_ORDERS[[#This Row],[DeliveryFee]]</f>
        <v>112.35</v>
      </c>
      <c r="O710" s="73">
        <f>FACT_ORDERS[[#This Row],[TotalPricePerProduct]]-FACT_ORDERS[[#This Row],[DeliveryCost]]-FACT_ORDERS[[#This Row],[OperationsCost]]</f>
        <v>87.35</v>
      </c>
      <c r="P710" s="73">
        <v>15</v>
      </c>
    </row>
    <row r="711" spans="1:16" x14ac:dyDescent="0.3">
      <c r="A711" s="5">
        <v>710</v>
      </c>
      <c r="B711" s="20" t="s">
        <v>4695</v>
      </c>
      <c r="C711" s="3" t="s">
        <v>2345</v>
      </c>
      <c r="D711" s="10" t="s">
        <v>3093</v>
      </c>
      <c r="E711" s="5">
        <v>1</v>
      </c>
      <c r="F711" s="3" t="s">
        <v>1436</v>
      </c>
      <c r="G711" s="9">
        <v>45439</v>
      </c>
      <c r="H711" s="3" t="s">
        <v>2149</v>
      </c>
      <c r="I711" s="9">
        <v>45439</v>
      </c>
      <c r="J711" s="3">
        <f>_xlfn.XLOOKUP(B711,ORDERS[OrderID],ORDERS[Rating],"Null")</f>
        <v>5</v>
      </c>
      <c r="K711" s="3">
        <f>IF(FACT_ORDERS[[#This Row],[DeliveryDate]]-FACT_ORDERS[[#This Row],[OrderDate]]&lt;=1,1,0)</f>
        <v>1</v>
      </c>
      <c r="L711" s="73">
        <v>15</v>
      </c>
      <c r="M7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11" s="73">
        <f>(_xlfn.XLOOKUP(D711,DIM_PRODUCTS[ProductID],DIM_PRODUCTS[HandlingFee]))*FACT_ORDERS[[#This Row],[Quantity]] + FACT_ORDERS[[#This Row],[DeliveryFee]]</f>
        <v>23.85</v>
      </c>
      <c r="O711" s="73">
        <f>FACT_ORDERS[[#This Row],[TotalPricePerProduct]]-FACT_ORDERS[[#This Row],[DeliveryCost]]-FACT_ORDERS[[#This Row],[OperationsCost]]</f>
        <v>-6.1499999999999986</v>
      </c>
      <c r="P711" s="73">
        <v>15</v>
      </c>
    </row>
    <row r="712" spans="1:16" x14ac:dyDescent="0.3">
      <c r="A712" s="5">
        <v>711</v>
      </c>
      <c r="B712" s="20" t="s">
        <v>4696</v>
      </c>
      <c r="C712" s="3" t="s">
        <v>2345</v>
      </c>
      <c r="D712" s="10" t="s">
        <v>3093</v>
      </c>
      <c r="E712" s="5">
        <v>10</v>
      </c>
      <c r="F712" s="3" t="s">
        <v>1226</v>
      </c>
      <c r="G712" s="9">
        <v>45472</v>
      </c>
      <c r="H712" s="3" t="s">
        <v>2149</v>
      </c>
      <c r="I712" s="9">
        <v>45476</v>
      </c>
      <c r="J712" s="3">
        <f>_xlfn.XLOOKUP(B712,ORDERS[OrderID],ORDERS[Rating],"Null")</f>
        <v>4</v>
      </c>
      <c r="K712" s="3">
        <f>IF(FACT_ORDERS[[#This Row],[DeliveryDate]]-FACT_ORDERS[[#This Row],[OrderDate]]&lt;=1,1,0)</f>
        <v>0</v>
      </c>
      <c r="L712" s="73">
        <v>15</v>
      </c>
      <c r="M7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12" s="73">
        <f>(_xlfn.XLOOKUP(D712,DIM_PRODUCTS[ProductID],DIM_PRODUCTS[HandlingFee]))*FACT_ORDERS[[#This Row],[Quantity]] + FACT_ORDERS[[#This Row],[DeliveryFee]]</f>
        <v>103.5</v>
      </c>
      <c r="O712" s="73">
        <f>FACT_ORDERS[[#This Row],[TotalPricePerProduct]]-FACT_ORDERS[[#This Row],[DeliveryCost]]-FACT_ORDERS[[#This Row],[OperationsCost]]</f>
        <v>74.5</v>
      </c>
      <c r="P712" s="73">
        <v>17</v>
      </c>
    </row>
    <row r="713" spans="1:16" x14ac:dyDescent="0.3">
      <c r="A713" s="5">
        <v>712</v>
      </c>
      <c r="B713" s="20" t="s">
        <v>4697</v>
      </c>
      <c r="C713" s="3" t="s">
        <v>2345</v>
      </c>
      <c r="D713" s="10" t="s">
        <v>3093</v>
      </c>
      <c r="E713" s="5">
        <v>5</v>
      </c>
      <c r="F713" s="3" t="s">
        <v>1444</v>
      </c>
      <c r="G713" s="9">
        <v>45628</v>
      </c>
      <c r="H713" s="3" t="s">
        <v>2149</v>
      </c>
      <c r="I713" s="9">
        <v>45628</v>
      </c>
      <c r="J713" s="3">
        <f>_xlfn.XLOOKUP(B713,ORDERS[OrderID],ORDERS[Rating],"Null")</f>
        <v>5</v>
      </c>
      <c r="K713" s="3">
        <f>IF(FACT_ORDERS[[#This Row],[DeliveryDate]]-FACT_ORDERS[[#This Row],[OrderDate]]&lt;=1,1,0)</f>
        <v>1</v>
      </c>
      <c r="L713" s="73">
        <v>15</v>
      </c>
      <c r="M7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13" s="73">
        <f>(_xlfn.XLOOKUP(D713,DIM_PRODUCTS[ProductID],DIM_PRODUCTS[HandlingFee]))*FACT_ORDERS[[#This Row],[Quantity]] + FACT_ORDERS[[#This Row],[DeliveryFee]]</f>
        <v>59.25</v>
      </c>
      <c r="O713" s="73">
        <f>FACT_ORDERS[[#This Row],[TotalPricePerProduct]]-FACT_ORDERS[[#This Row],[DeliveryCost]]-FACT_ORDERS[[#This Row],[OperationsCost]]</f>
        <v>37.25</v>
      </c>
      <c r="P713" s="73">
        <v>10</v>
      </c>
    </row>
    <row r="714" spans="1:16" x14ac:dyDescent="0.3">
      <c r="A714" s="5">
        <v>713</v>
      </c>
      <c r="B714" s="20" t="s">
        <v>4698</v>
      </c>
      <c r="C714" s="3" t="s">
        <v>2346</v>
      </c>
      <c r="D714" s="10" t="s">
        <v>3094</v>
      </c>
      <c r="E714" s="5">
        <v>2</v>
      </c>
      <c r="F714" s="3" t="s">
        <v>1297</v>
      </c>
      <c r="G714" s="9">
        <v>45598</v>
      </c>
      <c r="H714" s="3" t="s">
        <v>2149</v>
      </c>
      <c r="I714" s="9">
        <v>45598</v>
      </c>
      <c r="J714" s="3">
        <f>_xlfn.XLOOKUP(B714,ORDERS[OrderID],ORDERS[Rating],"Null")</f>
        <v>5</v>
      </c>
      <c r="K714" s="3">
        <f>IF(FACT_ORDERS[[#This Row],[DeliveryDate]]-FACT_ORDERS[[#This Row],[OrderDate]]&lt;=1,1,0)</f>
        <v>1</v>
      </c>
      <c r="L714" s="73">
        <v>15</v>
      </c>
      <c r="M7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14" s="73">
        <f>(_xlfn.XLOOKUP(D714,DIM_PRODUCTS[ProductID],DIM_PRODUCTS[HandlingFee]))*FACT_ORDERS[[#This Row],[Quantity]] + FACT_ORDERS[[#This Row],[DeliveryFee]]</f>
        <v>44.1</v>
      </c>
      <c r="O714" s="73">
        <f>FACT_ORDERS[[#This Row],[TotalPricePerProduct]]-FACT_ORDERS[[#This Row],[DeliveryCost]]-FACT_ORDERS[[#This Row],[OperationsCost]]</f>
        <v>10.100000000000001</v>
      </c>
      <c r="P714" s="73">
        <v>19</v>
      </c>
    </row>
    <row r="715" spans="1:16" x14ac:dyDescent="0.3">
      <c r="A715" s="5">
        <v>714</v>
      </c>
      <c r="B715" s="20" t="s">
        <v>4699</v>
      </c>
      <c r="C715" s="3" t="s">
        <v>2347</v>
      </c>
      <c r="D715" s="10" t="s">
        <v>3096</v>
      </c>
      <c r="E715" s="5">
        <v>11</v>
      </c>
      <c r="F715" s="3" t="s">
        <v>1270</v>
      </c>
      <c r="G715" s="9">
        <v>45635</v>
      </c>
      <c r="H715" s="3" t="s">
        <v>2223</v>
      </c>
      <c r="I715" s="9">
        <v>45638</v>
      </c>
      <c r="J715" s="3">
        <f>_xlfn.XLOOKUP(B715,ORDERS[OrderID],ORDERS[Rating],"Null")</f>
        <v>5</v>
      </c>
      <c r="K715" s="3">
        <f>IF(FACT_ORDERS[[#This Row],[DeliveryDate]]-FACT_ORDERS[[#This Row],[OrderDate]]&lt;=1,1,0)</f>
        <v>0</v>
      </c>
      <c r="L715" s="73">
        <v>15</v>
      </c>
      <c r="M7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15" s="73">
        <f>(_xlfn.XLOOKUP(D715,DIM_PRODUCTS[ProductID],DIM_PRODUCTS[HandlingFee]))*FACT_ORDERS[[#This Row],[Quantity]] + FACT_ORDERS[[#This Row],[DeliveryFee]]</f>
        <v>143.15</v>
      </c>
      <c r="O715" s="73">
        <f>FACT_ORDERS[[#This Row],[TotalPricePerProduct]]-FACT_ORDERS[[#This Row],[DeliveryCost]]-FACT_ORDERS[[#This Row],[OperationsCost]]</f>
        <v>118.15</v>
      </c>
      <c r="P715" s="73">
        <v>15</v>
      </c>
    </row>
    <row r="716" spans="1:16" x14ac:dyDescent="0.3">
      <c r="A716" s="5">
        <v>715</v>
      </c>
      <c r="B716" s="20" t="s">
        <v>4700</v>
      </c>
      <c r="C716" s="3" t="s">
        <v>2347</v>
      </c>
      <c r="D716" s="10" t="s">
        <v>3096</v>
      </c>
      <c r="E716" s="5">
        <v>9</v>
      </c>
      <c r="F716" s="3" t="s">
        <v>1378</v>
      </c>
      <c r="G716" s="9">
        <v>45601</v>
      </c>
      <c r="H716" s="3" t="s">
        <v>2151</v>
      </c>
      <c r="I716" s="9">
        <v>45604</v>
      </c>
      <c r="J716" s="3">
        <f>_xlfn.XLOOKUP(B716,ORDERS[OrderID],ORDERS[Rating],"Null")</f>
        <v>5</v>
      </c>
      <c r="K716" s="3">
        <f>IF(FACT_ORDERS[[#This Row],[DeliveryDate]]-FACT_ORDERS[[#This Row],[OrderDate]]&lt;=1,1,0)</f>
        <v>0</v>
      </c>
      <c r="L716" s="73">
        <v>15</v>
      </c>
      <c r="M7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16" s="73">
        <f>(_xlfn.XLOOKUP(D716,DIM_PRODUCTS[ProductID],DIM_PRODUCTS[HandlingFee]))*FACT_ORDERS[[#This Row],[Quantity]] + FACT_ORDERS[[#This Row],[DeliveryFee]]</f>
        <v>119.85000000000001</v>
      </c>
      <c r="O716" s="73">
        <f>FACT_ORDERS[[#This Row],[TotalPricePerProduct]]-FACT_ORDERS[[#This Row],[DeliveryCost]]-FACT_ORDERS[[#This Row],[OperationsCost]]</f>
        <v>95.850000000000009</v>
      </c>
      <c r="P716" s="73">
        <v>12</v>
      </c>
    </row>
    <row r="717" spans="1:16" x14ac:dyDescent="0.3">
      <c r="A717" s="5">
        <v>716</v>
      </c>
      <c r="B717" s="20" t="s">
        <v>4701</v>
      </c>
      <c r="C717" s="3" t="s">
        <v>2347</v>
      </c>
      <c r="D717" s="10" t="s">
        <v>3096</v>
      </c>
      <c r="E717" s="5">
        <v>6</v>
      </c>
      <c r="F717" s="3" t="s">
        <v>1390</v>
      </c>
      <c r="G717" s="9">
        <v>45580</v>
      </c>
      <c r="H717" s="3" t="s">
        <v>2151</v>
      </c>
      <c r="I717" s="9">
        <v>45580</v>
      </c>
      <c r="J717" s="3">
        <f>_xlfn.XLOOKUP(B717,ORDERS[OrderID],ORDERS[Rating],"Null")</f>
        <v>5</v>
      </c>
      <c r="K717" s="3">
        <f>IF(FACT_ORDERS[[#This Row],[DeliveryDate]]-FACT_ORDERS[[#This Row],[OrderDate]]&lt;=1,1,0)</f>
        <v>1</v>
      </c>
      <c r="L717" s="73">
        <v>15</v>
      </c>
      <c r="M7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17" s="73">
        <f>(_xlfn.XLOOKUP(D717,DIM_PRODUCTS[ProductID],DIM_PRODUCTS[HandlingFee]))*FACT_ORDERS[[#This Row],[Quantity]] + FACT_ORDERS[[#This Row],[DeliveryFee]]</f>
        <v>84.9</v>
      </c>
      <c r="O717" s="73">
        <f>FACT_ORDERS[[#This Row],[TotalPricePerProduct]]-FACT_ORDERS[[#This Row],[DeliveryCost]]-FACT_ORDERS[[#This Row],[OperationsCost]]</f>
        <v>53.900000000000006</v>
      </c>
      <c r="P717" s="73">
        <v>19</v>
      </c>
    </row>
    <row r="718" spans="1:16" x14ac:dyDescent="0.3">
      <c r="A718" s="5">
        <v>717</v>
      </c>
      <c r="B718" s="20" t="s">
        <v>4702</v>
      </c>
      <c r="C718" s="3" t="s">
        <v>2347</v>
      </c>
      <c r="D718" s="10" t="s">
        <v>3096</v>
      </c>
      <c r="E718" s="5">
        <v>7</v>
      </c>
      <c r="F718" s="3" t="s">
        <v>1324</v>
      </c>
      <c r="G718" s="9">
        <v>45578</v>
      </c>
      <c r="H718" s="3" t="s">
        <v>2151</v>
      </c>
      <c r="I718" s="9">
        <v>45578</v>
      </c>
      <c r="J718" s="3">
        <f>_xlfn.XLOOKUP(B718,ORDERS[OrderID],ORDERS[Rating],"Null")</f>
        <v>4</v>
      </c>
      <c r="K718" s="3">
        <f>IF(FACT_ORDERS[[#This Row],[DeliveryDate]]-FACT_ORDERS[[#This Row],[OrderDate]]&lt;=1,1,0)</f>
        <v>1</v>
      </c>
      <c r="L718" s="73">
        <v>15</v>
      </c>
      <c r="M7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18" s="73">
        <f>(_xlfn.XLOOKUP(D718,DIM_PRODUCTS[ProductID],DIM_PRODUCTS[HandlingFee]))*FACT_ORDERS[[#This Row],[Quantity]] + FACT_ORDERS[[#This Row],[DeliveryFee]]</f>
        <v>96.55</v>
      </c>
      <c r="O718" s="73">
        <f>FACT_ORDERS[[#This Row],[TotalPricePerProduct]]-FACT_ORDERS[[#This Row],[DeliveryCost]]-FACT_ORDERS[[#This Row],[OperationsCost]]</f>
        <v>71.55</v>
      </c>
      <c r="P718" s="73">
        <v>13</v>
      </c>
    </row>
    <row r="719" spans="1:16" x14ac:dyDescent="0.3">
      <c r="A719" s="5">
        <v>718</v>
      </c>
      <c r="B719" s="20" t="s">
        <v>4703</v>
      </c>
      <c r="C719" s="3" t="s">
        <v>2348</v>
      </c>
      <c r="D719" s="10" t="s">
        <v>3098</v>
      </c>
      <c r="E719" s="5">
        <v>8</v>
      </c>
      <c r="F719" s="3" t="s">
        <v>1149</v>
      </c>
      <c r="G719" s="9">
        <v>45514</v>
      </c>
      <c r="H719" s="3" t="s">
        <v>2151</v>
      </c>
      <c r="I719" s="9">
        <v>45515</v>
      </c>
      <c r="J719" s="3">
        <f>_xlfn.XLOOKUP(B719,ORDERS[OrderID],ORDERS[Rating],"Null")</f>
        <v>5</v>
      </c>
      <c r="K719" s="3">
        <f>IF(FACT_ORDERS[[#This Row],[DeliveryDate]]-FACT_ORDERS[[#This Row],[OrderDate]]&lt;=1,1,0)</f>
        <v>1</v>
      </c>
      <c r="L719" s="73">
        <v>15</v>
      </c>
      <c r="M7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19" s="73">
        <f>(_xlfn.XLOOKUP(D719,DIM_PRODUCTS[ProductID],DIM_PRODUCTS[HandlingFee]))*FACT_ORDERS[[#This Row],[Quantity]] + FACT_ORDERS[[#This Row],[DeliveryFee]]</f>
        <v>53</v>
      </c>
      <c r="O719" s="73">
        <f>FACT_ORDERS[[#This Row],[TotalPricePerProduct]]-FACT_ORDERS[[#This Row],[DeliveryCost]]-FACT_ORDERS[[#This Row],[OperationsCost]]</f>
        <v>23</v>
      </c>
      <c r="P719" s="73">
        <v>18</v>
      </c>
    </row>
    <row r="720" spans="1:16" x14ac:dyDescent="0.3">
      <c r="A720" s="5">
        <v>719</v>
      </c>
      <c r="B720" s="20" t="s">
        <v>4704</v>
      </c>
      <c r="C720" s="3" t="s">
        <v>2348</v>
      </c>
      <c r="D720" s="10" t="s">
        <v>3098</v>
      </c>
      <c r="E720" s="5">
        <v>1</v>
      </c>
      <c r="F720" s="3" t="s">
        <v>1541</v>
      </c>
      <c r="G720" s="9">
        <v>45541</v>
      </c>
      <c r="H720" s="3" t="s">
        <v>2152</v>
      </c>
      <c r="I720" s="9">
        <v>45541</v>
      </c>
      <c r="J720" s="3">
        <f>_xlfn.XLOOKUP(B720,ORDERS[OrderID],ORDERS[Rating],"Null")</f>
        <v>5</v>
      </c>
      <c r="K720" s="3">
        <f>IF(FACT_ORDERS[[#This Row],[DeliveryDate]]-FACT_ORDERS[[#This Row],[OrderDate]]&lt;=1,1,0)</f>
        <v>1</v>
      </c>
      <c r="L720" s="73">
        <v>15</v>
      </c>
      <c r="M7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20" s="73">
        <f>(_xlfn.XLOOKUP(D720,DIM_PRODUCTS[ProductID],DIM_PRODUCTS[HandlingFee]))*FACT_ORDERS[[#This Row],[Quantity]] + FACT_ORDERS[[#This Row],[DeliveryFee]]</f>
        <v>19.75</v>
      </c>
      <c r="O720" s="73">
        <f>FACT_ORDERS[[#This Row],[TotalPricePerProduct]]-FACT_ORDERS[[#This Row],[DeliveryCost]]-FACT_ORDERS[[#This Row],[OperationsCost]]</f>
        <v>-2.25</v>
      </c>
      <c r="P720" s="73">
        <v>7</v>
      </c>
    </row>
    <row r="721" spans="1:16" x14ac:dyDescent="0.3">
      <c r="A721" s="5">
        <v>720</v>
      </c>
      <c r="B721" s="20" t="s">
        <v>4705</v>
      </c>
      <c r="C721" s="3" t="s">
        <v>2348</v>
      </c>
      <c r="D721" s="10" t="s">
        <v>3098</v>
      </c>
      <c r="E721" s="5">
        <v>12</v>
      </c>
      <c r="F721" s="3" t="s">
        <v>1227</v>
      </c>
      <c r="G721" s="9">
        <v>45620</v>
      </c>
      <c r="H721" s="3" t="s">
        <v>2152</v>
      </c>
      <c r="I721" s="9">
        <v>45621</v>
      </c>
      <c r="J721" s="3">
        <f>_xlfn.XLOOKUP(B721,ORDERS[OrderID],ORDERS[Rating],"Null")</f>
        <v>5</v>
      </c>
      <c r="K721" s="3">
        <f>IF(FACT_ORDERS[[#This Row],[DeliveryDate]]-FACT_ORDERS[[#This Row],[OrderDate]]&lt;=1,1,0)</f>
        <v>1</v>
      </c>
      <c r="L721" s="73">
        <v>15</v>
      </c>
      <c r="M7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21" s="73">
        <f>(_xlfn.XLOOKUP(D721,DIM_PRODUCTS[ProductID],DIM_PRODUCTS[HandlingFee]))*FACT_ORDERS[[#This Row],[Quantity]] + FACT_ORDERS[[#This Row],[DeliveryFee]]</f>
        <v>72</v>
      </c>
      <c r="O721" s="73">
        <f>FACT_ORDERS[[#This Row],[TotalPricePerProduct]]-FACT_ORDERS[[#This Row],[DeliveryCost]]-FACT_ORDERS[[#This Row],[OperationsCost]]</f>
        <v>51</v>
      </c>
      <c r="P721" s="73">
        <v>11</v>
      </c>
    </row>
    <row r="722" spans="1:16" x14ac:dyDescent="0.3">
      <c r="A722" s="5">
        <v>721</v>
      </c>
      <c r="B722" s="20" t="s">
        <v>4706</v>
      </c>
      <c r="C722" s="3" t="s">
        <v>2348</v>
      </c>
      <c r="D722" s="10" t="s">
        <v>3098</v>
      </c>
      <c r="E722" s="5">
        <v>8</v>
      </c>
      <c r="F722" s="3" t="s">
        <v>1389</v>
      </c>
      <c r="G722" s="9">
        <v>45497</v>
      </c>
      <c r="H722" s="3" t="s">
        <v>2152</v>
      </c>
      <c r="I722" s="9">
        <v>45497</v>
      </c>
      <c r="J722" s="3">
        <f>_xlfn.XLOOKUP(B722,ORDERS[OrderID],ORDERS[Rating],"Null")</f>
        <v>5</v>
      </c>
      <c r="K722" s="3">
        <f>IF(FACT_ORDERS[[#This Row],[DeliveryDate]]-FACT_ORDERS[[#This Row],[OrderDate]]&lt;=1,1,0)</f>
        <v>1</v>
      </c>
      <c r="L722" s="73">
        <v>15</v>
      </c>
      <c r="M7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22" s="73">
        <f>(_xlfn.XLOOKUP(D722,DIM_PRODUCTS[ProductID],DIM_PRODUCTS[HandlingFee]))*FACT_ORDERS[[#This Row],[Quantity]] + FACT_ORDERS[[#This Row],[DeliveryFee]]</f>
        <v>53</v>
      </c>
      <c r="O722" s="73">
        <f>FACT_ORDERS[[#This Row],[TotalPricePerProduct]]-FACT_ORDERS[[#This Row],[DeliveryCost]]-FACT_ORDERS[[#This Row],[OperationsCost]]</f>
        <v>22</v>
      </c>
      <c r="P722" s="73">
        <v>19</v>
      </c>
    </row>
    <row r="723" spans="1:16" x14ac:dyDescent="0.3">
      <c r="A723" s="5">
        <v>722</v>
      </c>
      <c r="B723" s="20" t="s">
        <v>4707</v>
      </c>
      <c r="C723" s="3" t="s">
        <v>2348</v>
      </c>
      <c r="D723" s="10" t="s">
        <v>3098</v>
      </c>
      <c r="E723" s="5">
        <v>5</v>
      </c>
      <c r="F723" s="3" t="s">
        <v>1227</v>
      </c>
      <c r="G723" s="9">
        <v>45405</v>
      </c>
      <c r="H723" s="3" t="s">
        <v>2152</v>
      </c>
      <c r="I723" s="9">
        <v>45408</v>
      </c>
      <c r="J723" s="3">
        <f>_xlfn.XLOOKUP(B723,ORDERS[OrderID],ORDERS[Rating],"Null")</f>
        <v>5</v>
      </c>
      <c r="K723" s="3">
        <f>IF(FACT_ORDERS[[#This Row],[DeliveryDate]]-FACT_ORDERS[[#This Row],[OrderDate]]&lt;=1,1,0)</f>
        <v>0</v>
      </c>
      <c r="L723" s="73">
        <v>15</v>
      </c>
      <c r="M7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23" s="73">
        <f>(_xlfn.XLOOKUP(D723,DIM_PRODUCTS[ProductID],DIM_PRODUCTS[HandlingFee]))*FACT_ORDERS[[#This Row],[Quantity]] + FACT_ORDERS[[#This Row],[DeliveryFee]]</f>
        <v>38.75</v>
      </c>
      <c r="O723" s="73">
        <f>FACT_ORDERS[[#This Row],[TotalPricePerProduct]]-FACT_ORDERS[[#This Row],[DeliveryCost]]-FACT_ORDERS[[#This Row],[OperationsCost]]</f>
        <v>13.75</v>
      </c>
      <c r="P723" s="73">
        <v>13</v>
      </c>
    </row>
    <row r="724" spans="1:16" x14ac:dyDescent="0.3">
      <c r="A724" s="5">
        <v>723</v>
      </c>
      <c r="B724" s="20" t="s">
        <v>4708</v>
      </c>
      <c r="C724" s="3" t="s">
        <v>2348</v>
      </c>
      <c r="D724" s="10" t="s">
        <v>3098</v>
      </c>
      <c r="E724" s="5">
        <v>4</v>
      </c>
      <c r="F724" s="3" t="s">
        <v>1164</v>
      </c>
      <c r="G724" s="9">
        <v>45327</v>
      </c>
      <c r="H724" s="3" t="s">
        <v>2152</v>
      </c>
      <c r="I724" s="9">
        <v>45327</v>
      </c>
      <c r="J724" s="3">
        <f>_xlfn.XLOOKUP(B724,ORDERS[OrderID],ORDERS[Rating],"Null")</f>
        <v>5</v>
      </c>
      <c r="K724" s="3">
        <f>IF(FACT_ORDERS[[#This Row],[DeliveryDate]]-FACT_ORDERS[[#This Row],[OrderDate]]&lt;=1,1,0)</f>
        <v>1</v>
      </c>
      <c r="L724" s="73">
        <v>15</v>
      </c>
      <c r="M7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24" s="73">
        <f>(_xlfn.XLOOKUP(D724,DIM_PRODUCTS[ProductID],DIM_PRODUCTS[HandlingFee]))*FACT_ORDERS[[#This Row],[Quantity]] + FACT_ORDERS[[#This Row],[DeliveryFee]]</f>
        <v>34</v>
      </c>
      <c r="O724" s="73">
        <f>FACT_ORDERS[[#This Row],[TotalPricePerProduct]]-FACT_ORDERS[[#This Row],[DeliveryCost]]-FACT_ORDERS[[#This Row],[OperationsCost]]</f>
        <v>4</v>
      </c>
      <c r="P724" s="73">
        <v>15</v>
      </c>
    </row>
    <row r="725" spans="1:16" x14ac:dyDescent="0.3">
      <c r="A725" s="5">
        <v>724</v>
      </c>
      <c r="B725" s="20" t="s">
        <v>4709</v>
      </c>
      <c r="C725" s="3" t="s">
        <v>2348</v>
      </c>
      <c r="D725" s="10" t="s">
        <v>3098</v>
      </c>
      <c r="E725" s="5">
        <v>4</v>
      </c>
      <c r="F725" s="3" t="s">
        <v>1148</v>
      </c>
      <c r="G725" s="9">
        <v>45453</v>
      </c>
      <c r="H725" s="3" t="s">
        <v>2152</v>
      </c>
      <c r="I725" s="9">
        <v>45453</v>
      </c>
      <c r="J725" s="3">
        <f>_xlfn.XLOOKUP(B725,ORDERS[OrderID],ORDERS[Rating],"Null")</f>
        <v>5</v>
      </c>
      <c r="K725" s="3">
        <f>IF(FACT_ORDERS[[#This Row],[DeliveryDate]]-FACT_ORDERS[[#This Row],[OrderDate]]&lt;=1,1,0)</f>
        <v>1</v>
      </c>
      <c r="L725" s="73">
        <v>15</v>
      </c>
      <c r="M7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25" s="73">
        <f>(_xlfn.XLOOKUP(D725,DIM_PRODUCTS[ProductID],DIM_PRODUCTS[HandlingFee]))*FACT_ORDERS[[#This Row],[Quantity]] + FACT_ORDERS[[#This Row],[DeliveryFee]]</f>
        <v>34</v>
      </c>
      <c r="O725" s="73">
        <f>FACT_ORDERS[[#This Row],[TotalPricePerProduct]]-FACT_ORDERS[[#This Row],[DeliveryCost]]-FACT_ORDERS[[#This Row],[OperationsCost]]</f>
        <v>3</v>
      </c>
      <c r="P725" s="73">
        <v>16</v>
      </c>
    </row>
    <row r="726" spans="1:16" x14ac:dyDescent="0.3">
      <c r="A726" s="5">
        <v>725</v>
      </c>
      <c r="B726" s="20" t="s">
        <v>4710</v>
      </c>
      <c r="C726" s="3" t="s">
        <v>2348</v>
      </c>
      <c r="D726" s="10" t="s">
        <v>3098</v>
      </c>
      <c r="E726" s="5">
        <v>6</v>
      </c>
      <c r="F726" s="3" t="s">
        <v>1558</v>
      </c>
      <c r="G726" s="9">
        <v>45599</v>
      </c>
      <c r="H726" s="3" t="s">
        <v>2152</v>
      </c>
      <c r="I726" s="9">
        <v>45600</v>
      </c>
      <c r="J726" s="3">
        <f>_xlfn.XLOOKUP(B726,ORDERS[OrderID],ORDERS[Rating],"Null")</f>
        <v>5</v>
      </c>
      <c r="K726" s="3">
        <f>IF(FACT_ORDERS[[#This Row],[DeliveryDate]]-FACT_ORDERS[[#This Row],[OrderDate]]&lt;=1,1,0)</f>
        <v>1</v>
      </c>
      <c r="L726" s="73">
        <v>15</v>
      </c>
      <c r="M7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26" s="73">
        <f>(_xlfn.XLOOKUP(D726,DIM_PRODUCTS[ProductID],DIM_PRODUCTS[HandlingFee]))*FACT_ORDERS[[#This Row],[Quantity]] + FACT_ORDERS[[#This Row],[DeliveryFee]]</f>
        <v>43.5</v>
      </c>
      <c r="O726" s="73">
        <f>FACT_ORDERS[[#This Row],[TotalPricePerProduct]]-FACT_ORDERS[[#This Row],[DeliveryCost]]-FACT_ORDERS[[#This Row],[OperationsCost]]</f>
        <v>24.5</v>
      </c>
      <c r="P726" s="73">
        <v>7</v>
      </c>
    </row>
    <row r="727" spans="1:16" x14ac:dyDescent="0.3">
      <c r="A727" s="5">
        <v>726</v>
      </c>
      <c r="B727" s="20" t="s">
        <v>4711</v>
      </c>
      <c r="C727" s="3" t="s">
        <v>2348</v>
      </c>
      <c r="D727" s="10" t="s">
        <v>3098</v>
      </c>
      <c r="E727" s="5">
        <v>10</v>
      </c>
      <c r="F727" s="3" t="s">
        <v>1519</v>
      </c>
      <c r="G727" s="9">
        <v>45436</v>
      </c>
      <c r="H727" s="3" t="s">
        <v>2152</v>
      </c>
      <c r="I727" s="9">
        <v>45437</v>
      </c>
      <c r="J727" s="3">
        <f>_xlfn.XLOOKUP(B727,ORDERS[OrderID],ORDERS[Rating],"Null")</f>
        <v>5</v>
      </c>
      <c r="K727" s="3">
        <f>IF(FACT_ORDERS[[#This Row],[DeliveryDate]]-FACT_ORDERS[[#This Row],[OrderDate]]&lt;=1,1,0)</f>
        <v>1</v>
      </c>
      <c r="L727" s="73">
        <v>15</v>
      </c>
      <c r="M7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27" s="73">
        <f>(_xlfn.XLOOKUP(D727,DIM_PRODUCTS[ProductID],DIM_PRODUCTS[HandlingFee]))*FACT_ORDERS[[#This Row],[Quantity]] + FACT_ORDERS[[#This Row],[DeliveryFee]]</f>
        <v>62.5</v>
      </c>
      <c r="O727" s="73">
        <f>FACT_ORDERS[[#This Row],[TotalPricePerProduct]]-FACT_ORDERS[[#This Row],[DeliveryCost]]-FACT_ORDERS[[#This Row],[OperationsCost]]</f>
        <v>35.5</v>
      </c>
      <c r="P727" s="73">
        <v>15</v>
      </c>
    </row>
    <row r="728" spans="1:16" x14ac:dyDescent="0.3">
      <c r="A728" s="5">
        <v>727</v>
      </c>
      <c r="B728" s="20" t="s">
        <v>4712</v>
      </c>
      <c r="C728" s="3" t="s">
        <v>2348</v>
      </c>
      <c r="D728" s="10" t="s">
        <v>3098</v>
      </c>
      <c r="E728" s="5">
        <v>5</v>
      </c>
      <c r="F728" s="3" t="s">
        <v>1360</v>
      </c>
      <c r="G728" s="9">
        <v>45422</v>
      </c>
      <c r="H728" s="3" t="s">
        <v>2152</v>
      </c>
      <c r="I728" s="9">
        <v>45425</v>
      </c>
      <c r="J728" s="3">
        <f>_xlfn.XLOOKUP(B728,ORDERS[OrderID],ORDERS[Rating],"Null")</f>
        <v>4</v>
      </c>
      <c r="K728" s="3">
        <f>IF(FACT_ORDERS[[#This Row],[DeliveryDate]]-FACT_ORDERS[[#This Row],[OrderDate]]&lt;=1,1,0)</f>
        <v>0</v>
      </c>
      <c r="L728" s="73">
        <v>15</v>
      </c>
      <c r="M7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28" s="73">
        <f>(_xlfn.XLOOKUP(D728,DIM_PRODUCTS[ProductID],DIM_PRODUCTS[HandlingFee]))*FACT_ORDERS[[#This Row],[Quantity]] + FACT_ORDERS[[#This Row],[DeliveryFee]]</f>
        <v>38.75</v>
      </c>
      <c r="O728" s="73">
        <f>FACT_ORDERS[[#This Row],[TotalPricePerProduct]]-FACT_ORDERS[[#This Row],[DeliveryCost]]-FACT_ORDERS[[#This Row],[OperationsCost]]</f>
        <v>13.75</v>
      </c>
      <c r="P728" s="73">
        <v>13</v>
      </c>
    </row>
    <row r="729" spans="1:16" x14ac:dyDescent="0.3">
      <c r="A729" s="5">
        <v>728</v>
      </c>
      <c r="B729" s="20" t="s">
        <v>4713</v>
      </c>
      <c r="C729" s="3" t="s">
        <v>2348</v>
      </c>
      <c r="D729" s="10" t="s">
        <v>3098</v>
      </c>
      <c r="E729" s="5">
        <v>6</v>
      </c>
      <c r="F729" s="3" t="s">
        <v>1166</v>
      </c>
      <c r="G729" s="9">
        <v>45534</v>
      </c>
      <c r="H729" s="3" t="s">
        <v>2152</v>
      </c>
      <c r="I729" s="9">
        <v>45534</v>
      </c>
      <c r="J729" s="3">
        <f>_xlfn.XLOOKUP(B729,ORDERS[OrderID],ORDERS[Rating],"Null")</f>
        <v>5</v>
      </c>
      <c r="K729" s="3">
        <f>IF(FACT_ORDERS[[#This Row],[DeliveryDate]]-FACT_ORDERS[[#This Row],[OrderDate]]&lt;=1,1,0)</f>
        <v>1</v>
      </c>
      <c r="L729" s="73">
        <v>15</v>
      </c>
      <c r="M7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29" s="73">
        <f>(_xlfn.XLOOKUP(D729,DIM_PRODUCTS[ProductID],DIM_PRODUCTS[HandlingFee]))*FACT_ORDERS[[#This Row],[Quantity]] + FACT_ORDERS[[#This Row],[DeliveryFee]]</f>
        <v>43.5</v>
      </c>
      <c r="O729" s="73">
        <f>FACT_ORDERS[[#This Row],[TotalPricePerProduct]]-FACT_ORDERS[[#This Row],[DeliveryCost]]-FACT_ORDERS[[#This Row],[OperationsCost]]</f>
        <v>20.5</v>
      </c>
      <c r="P729" s="73">
        <v>11</v>
      </c>
    </row>
    <row r="730" spans="1:16" x14ac:dyDescent="0.3">
      <c r="A730" s="5">
        <v>729</v>
      </c>
      <c r="B730" s="20" t="s">
        <v>4714</v>
      </c>
      <c r="C730" s="3" t="s">
        <v>2349</v>
      </c>
      <c r="D730" s="10" t="s">
        <v>3100</v>
      </c>
      <c r="E730" s="5">
        <v>2</v>
      </c>
      <c r="F730" s="3" t="s">
        <v>1466</v>
      </c>
      <c r="G730" s="9">
        <v>45477</v>
      </c>
      <c r="H730" s="3" t="s">
        <v>2152</v>
      </c>
      <c r="I730" s="9">
        <v>45477</v>
      </c>
      <c r="J730" s="3">
        <f>_xlfn.XLOOKUP(B730,ORDERS[OrderID],ORDERS[Rating],"Null")</f>
        <v>5</v>
      </c>
      <c r="K730" s="3">
        <f>IF(FACT_ORDERS[[#This Row],[DeliveryDate]]-FACT_ORDERS[[#This Row],[OrderDate]]&lt;=1,1,0)</f>
        <v>1</v>
      </c>
      <c r="L730" s="73">
        <v>15</v>
      </c>
      <c r="M7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30" s="73">
        <f>(_xlfn.XLOOKUP(D730,DIM_PRODUCTS[ProductID],DIM_PRODUCTS[HandlingFee]))*FACT_ORDERS[[#This Row],[Quantity]] + FACT_ORDERS[[#This Row],[DeliveryFee]]</f>
        <v>38.400000000000006</v>
      </c>
      <c r="O730" s="73">
        <f>FACT_ORDERS[[#This Row],[TotalPricePerProduct]]-FACT_ORDERS[[#This Row],[DeliveryCost]]-FACT_ORDERS[[#This Row],[OperationsCost]]</f>
        <v>16.400000000000006</v>
      </c>
      <c r="P730" s="73">
        <v>7</v>
      </c>
    </row>
    <row r="731" spans="1:16" x14ac:dyDescent="0.3">
      <c r="A731" s="5">
        <v>730</v>
      </c>
      <c r="B731" s="20" t="s">
        <v>4715</v>
      </c>
      <c r="C731" s="3" t="s">
        <v>2350</v>
      </c>
      <c r="D731" s="10" t="s">
        <v>3102</v>
      </c>
      <c r="E731" s="5">
        <v>11</v>
      </c>
      <c r="F731" s="3" t="s">
        <v>1472</v>
      </c>
      <c r="G731" s="9">
        <v>45417</v>
      </c>
      <c r="H731" s="3" t="s">
        <v>2314</v>
      </c>
      <c r="I731" s="9">
        <v>45420</v>
      </c>
      <c r="J731" s="3">
        <f>_xlfn.XLOOKUP(B731,ORDERS[OrderID],ORDERS[Rating],"Null")</f>
        <v>5</v>
      </c>
      <c r="K731" s="3">
        <f>IF(FACT_ORDERS[[#This Row],[DeliveryDate]]-FACT_ORDERS[[#This Row],[OrderDate]]&lt;=1,1,0)</f>
        <v>0</v>
      </c>
      <c r="L731" s="73">
        <v>15</v>
      </c>
      <c r="M7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31" s="73">
        <f>(_xlfn.XLOOKUP(D731,DIM_PRODUCTS[ProductID],DIM_PRODUCTS[HandlingFee]))*FACT_ORDERS[[#This Row],[Quantity]] + FACT_ORDERS[[#This Row],[DeliveryFee]]</f>
        <v>57.35</v>
      </c>
      <c r="O731" s="73">
        <f>FACT_ORDERS[[#This Row],[TotalPricePerProduct]]-FACT_ORDERS[[#This Row],[DeliveryCost]]-FACT_ORDERS[[#This Row],[OperationsCost]]</f>
        <v>31.35</v>
      </c>
      <c r="P731" s="73">
        <v>16</v>
      </c>
    </row>
    <row r="732" spans="1:16" x14ac:dyDescent="0.3">
      <c r="A732" s="5">
        <v>731</v>
      </c>
      <c r="B732" s="20" t="s">
        <v>4716</v>
      </c>
      <c r="C732" s="3" t="s">
        <v>2351</v>
      </c>
      <c r="D732" s="10" t="s">
        <v>3104</v>
      </c>
      <c r="E732" s="5">
        <v>2</v>
      </c>
      <c r="F732" s="3" t="s">
        <v>1191</v>
      </c>
      <c r="G732" s="9">
        <v>45627</v>
      </c>
      <c r="H732" s="3" t="s">
        <v>2154</v>
      </c>
      <c r="I732" s="9">
        <v>45627</v>
      </c>
      <c r="J732" s="3">
        <f>_xlfn.XLOOKUP(B732,ORDERS[OrderID],ORDERS[Rating],"Null")</f>
        <v>4</v>
      </c>
      <c r="K732" s="3">
        <f>IF(FACT_ORDERS[[#This Row],[DeliveryDate]]-FACT_ORDERS[[#This Row],[OrderDate]]&lt;=1,1,0)</f>
        <v>1</v>
      </c>
      <c r="L732" s="73">
        <v>15</v>
      </c>
      <c r="M7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32" s="73">
        <f>(_xlfn.XLOOKUP(D732,DIM_PRODUCTS[ProductID],DIM_PRODUCTS[HandlingFee]))*FACT_ORDERS[[#This Row],[Quantity]] + FACT_ORDERS[[#This Row],[DeliveryFee]]</f>
        <v>41.7</v>
      </c>
      <c r="O732" s="73">
        <f>FACT_ORDERS[[#This Row],[TotalPricePerProduct]]-FACT_ORDERS[[#This Row],[DeliveryCost]]-FACT_ORDERS[[#This Row],[OperationsCost]]</f>
        <v>9.7000000000000028</v>
      </c>
      <c r="P732" s="73">
        <v>17</v>
      </c>
    </row>
    <row r="733" spans="1:16" x14ac:dyDescent="0.3">
      <c r="A733" s="5">
        <v>732</v>
      </c>
      <c r="B733" s="20" t="s">
        <v>4717</v>
      </c>
      <c r="C733" s="3" t="s">
        <v>2352</v>
      </c>
      <c r="D733" s="10" t="s">
        <v>3106</v>
      </c>
      <c r="E733" s="5">
        <v>11</v>
      </c>
      <c r="F733" s="3" t="s">
        <v>1409</v>
      </c>
      <c r="G733" s="9">
        <v>45633</v>
      </c>
      <c r="H733" s="3" t="s">
        <v>2223</v>
      </c>
      <c r="I733" s="9">
        <v>45634</v>
      </c>
      <c r="J733" s="3">
        <f>_xlfn.XLOOKUP(B733,ORDERS[OrderID],ORDERS[Rating],"Null")</f>
        <v>5</v>
      </c>
      <c r="K733" s="3">
        <f>IF(FACT_ORDERS[[#This Row],[DeliveryDate]]-FACT_ORDERS[[#This Row],[OrderDate]]&lt;=1,1,0)</f>
        <v>1</v>
      </c>
      <c r="L733" s="73">
        <v>15</v>
      </c>
      <c r="M7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33" s="73">
        <f>(_xlfn.XLOOKUP(D733,DIM_PRODUCTS[ProductID],DIM_PRODUCTS[HandlingFee]))*FACT_ORDERS[[#This Row],[Quantity]] + FACT_ORDERS[[#This Row],[DeliveryFee]]</f>
        <v>48.550000000000004</v>
      </c>
      <c r="O733" s="73">
        <f>FACT_ORDERS[[#This Row],[TotalPricePerProduct]]-FACT_ORDERS[[#This Row],[DeliveryCost]]-FACT_ORDERS[[#This Row],[OperationsCost]]</f>
        <v>28.550000000000004</v>
      </c>
      <c r="P733" s="73">
        <v>10</v>
      </c>
    </row>
    <row r="734" spans="1:16" x14ac:dyDescent="0.3">
      <c r="A734" s="5">
        <v>733</v>
      </c>
      <c r="B734" s="20" t="s">
        <v>4718</v>
      </c>
      <c r="C734" s="3" t="s">
        <v>2352</v>
      </c>
      <c r="D734" s="10" t="s">
        <v>3106</v>
      </c>
      <c r="E734" s="5">
        <v>9</v>
      </c>
      <c r="F734" s="3" t="s">
        <v>1160</v>
      </c>
      <c r="G734" s="9">
        <v>45455</v>
      </c>
      <c r="H734" s="3" t="s">
        <v>2282</v>
      </c>
      <c r="I734" s="9">
        <v>45455</v>
      </c>
      <c r="J734" s="3">
        <f>_xlfn.XLOOKUP(B734,ORDERS[OrderID],ORDERS[Rating],"Null")</f>
        <v>4</v>
      </c>
      <c r="K734" s="3">
        <f>IF(FACT_ORDERS[[#This Row],[DeliveryDate]]-FACT_ORDERS[[#This Row],[OrderDate]]&lt;=1,1,0)</f>
        <v>1</v>
      </c>
      <c r="L734" s="73">
        <v>15</v>
      </c>
      <c r="M7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34" s="73">
        <f>(_xlfn.XLOOKUP(D734,DIM_PRODUCTS[ProductID],DIM_PRODUCTS[HandlingFee]))*FACT_ORDERS[[#This Row],[Quantity]] + FACT_ORDERS[[#This Row],[DeliveryFee]]</f>
        <v>42.45</v>
      </c>
      <c r="O734" s="73">
        <f>FACT_ORDERS[[#This Row],[TotalPricePerProduct]]-FACT_ORDERS[[#This Row],[DeliveryCost]]-FACT_ORDERS[[#This Row],[OperationsCost]]</f>
        <v>16.450000000000003</v>
      </c>
      <c r="P734" s="73">
        <v>14</v>
      </c>
    </row>
    <row r="735" spans="1:16" x14ac:dyDescent="0.3">
      <c r="A735" s="5">
        <v>734</v>
      </c>
      <c r="B735" s="20" t="s">
        <v>4719</v>
      </c>
      <c r="C735" s="3" t="s">
        <v>2352</v>
      </c>
      <c r="D735" s="10" t="s">
        <v>3106</v>
      </c>
      <c r="E735" s="5">
        <v>6</v>
      </c>
      <c r="F735" s="3" t="s">
        <v>1192</v>
      </c>
      <c r="G735" s="9">
        <v>45541</v>
      </c>
      <c r="H735" s="3" t="s">
        <v>2282</v>
      </c>
      <c r="I735" s="9">
        <v>45541</v>
      </c>
      <c r="J735" s="3">
        <f>_xlfn.XLOOKUP(B735,ORDERS[OrderID],ORDERS[Rating],"Null")</f>
        <v>4</v>
      </c>
      <c r="K735" s="3">
        <f>IF(FACT_ORDERS[[#This Row],[DeliveryDate]]-FACT_ORDERS[[#This Row],[OrderDate]]&lt;=1,1,0)</f>
        <v>1</v>
      </c>
      <c r="L735" s="73">
        <v>15</v>
      </c>
      <c r="M7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35" s="73">
        <f>(_xlfn.XLOOKUP(D735,DIM_PRODUCTS[ProductID],DIM_PRODUCTS[HandlingFee]))*FACT_ORDERS[[#This Row],[Quantity]] + FACT_ORDERS[[#This Row],[DeliveryFee]]</f>
        <v>33.299999999999997</v>
      </c>
      <c r="O735" s="73">
        <f>FACT_ORDERS[[#This Row],[TotalPricePerProduct]]-FACT_ORDERS[[#This Row],[DeliveryCost]]-FACT_ORDERS[[#This Row],[OperationsCost]]</f>
        <v>14.299999999999997</v>
      </c>
      <c r="P735" s="73">
        <v>7</v>
      </c>
    </row>
    <row r="736" spans="1:16" x14ac:dyDescent="0.3">
      <c r="A736" s="5">
        <v>735</v>
      </c>
      <c r="B736" s="20" t="s">
        <v>4720</v>
      </c>
      <c r="C736" s="3" t="s">
        <v>2353</v>
      </c>
      <c r="D736" s="10" t="s">
        <v>3108</v>
      </c>
      <c r="E736" s="5">
        <v>9</v>
      </c>
      <c r="F736" s="3" t="s">
        <v>1442</v>
      </c>
      <c r="G736" s="9">
        <v>45489</v>
      </c>
      <c r="H736" s="3" t="s">
        <v>2282</v>
      </c>
      <c r="I736" s="9">
        <v>45489</v>
      </c>
      <c r="J736" s="3">
        <f>_xlfn.XLOOKUP(B736,ORDERS[OrderID],ORDERS[Rating],"Null")</f>
        <v>5</v>
      </c>
      <c r="K736" s="3">
        <f>IF(FACT_ORDERS[[#This Row],[DeliveryDate]]-FACT_ORDERS[[#This Row],[OrderDate]]&lt;=1,1,0)</f>
        <v>1</v>
      </c>
      <c r="L736" s="73">
        <v>15</v>
      </c>
      <c r="M7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36" s="73">
        <f>(_xlfn.XLOOKUP(D736,DIM_PRODUCTS[ProductID],DIM_PRODUCTS[HandlingFee]))*FACT_ORDERS[[#This Row],[Quantity]] + FACT_ORDERS[[#This Row],[DeliveryFee]]</f>
        <v>45.6</v>
      </c>
      <c r="O736" s="73">
        <f>FACT_ORDERS[[#This Row],[TotalPricePerProduct]]-FACT_ORDERS[[#This Row],[DeliveryCost]]-FACT_ORDERS[[#This Row],[OperationsCost]]</f>
        <v>18.600000000000001</v>
      </c>
      <c r="P736" s="73">
        <v>15</v>
      </c>
    </row>
    <row r="737" spans="1:16" x14ac:dyDescent="0.3">
      <c r="A737" s="5">
        <v>736</v>
      </c>
      <c r="B737" s="20" t="s">
        <v>4721</v>
      </c>
      <c r="C737" s="3" t="s">
        <v>2354</v>
      </c>
      <c r="D737" s="10" t="s">
        <v>3110</v>
      </c>
      <c r="E737" s="5">
        <v>6</v>
      </c>
      <c r="F737" s="3" t="s">
        <v>1577</v>
      </c>
      <c r="G737" s="9">
        <v>45378</v>
      </c>
      <c r="H737" s="3" t="s">
        <v>2160</v>
      </c>
      <c r="I737" s="9">
        <v>45382</v>
      </c>
      <c r="J737" s="3">
        <f>_xlfn.XLOOKUP(B737,ORDERS[OrderID],ORDERS[Rating],"Null")</f>
        <v>4</v>
      </c>
      <c r="K737" s="3">
        <f>IF(FACT_ORDERS[[#This Row],[DeliveryDate]]-FACT_ORDERS[[#This Row],[OrderDate]]&lt;=1,1,0)</f>
        <v>0</v>
      </c>
      <c r="L737" s="73">
        <v>15</v>
      </c>
      <c r="M7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37" s="73">
        <f>(_xlfn.XLOOKUP(D737,DIM_PRODUCTS[ProductID],DIM_PRODUCTS[HandlingFee]))*FACT_ORDERS[[#This Row],[Quantity]] + FACT_ORDERS[[#This Row],[DeliveryFee]]</f>
        <v>41.1</v>
      </c>
      <c r="O737" s="73">
        <f>FACT_ORDERS[[#This Row],[TotalPricePerProduct]]-FACT_ORDERS[[#This Row],[DeliveryCost]]-FACT_ORDERS[[#This Row],[OperationsCost]]</f>
        <v>14.100000000000001</v>
      </c>
      <c r="P737" s="73">
        <v>15</v>
      </c>
    </row>
    <row r="738" spans="1:16" x14ac:dyDescent="0.3">
      <c r="A738" s="5">
        <v>737</v>
      </c>
      <c r="B738" s="20" t="s">
        <v>4722</v>
      </c>
      <c r="C738" s="3" t="s">
        <v>2355</v>
      </c>
      <c r="D738" s="10" t="s">
        <v>3112</v>
      </c>
      <c r="E738" s="5">
        <v>8</v>
      </c>
      <c r="F738" s="3" t="s">
        <v>1353</v>
      </c>
      <c r="G738" s="9">
        <v>45588</v>
      </c>
      <c r="H738" s="3" t="s">
        <v>2202</v>
      </c>
      <c r="I738" s="9">
        <v>45588</v>
      </c>
      <c r="J738" s="3">
        <f>_xlfn.XLOOKUP(B738,ORDERS[OrderID],ORDERS[Rating],"Null")</f>
        <v>4</v>
      </c>
      <c r="K738" s="3">
        <f>IF(FACT_ORDERS[[#This Row],[DeliveryDate]]-FACT_ORDERS[[#This Row],[OrderDate]]&lt;=1,1,0)</f>
        <v>1</v>
      </c>
      <c r="L738" s="73">
        <v>15</v>
      </c>
      <c r="M7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38" s="73">
        <f>(_xlfn.XLOOKUP(D738,DIM_PRODUCTS[ProductID],DIM_PRODUCTS[HandlingFee]))*FACT_ORDERS[[#This Row],[Quantity]] + FACT_ORDERS[[#This Row],[DeliveryFee]]</f>
        <v>85</v>
      </c>
      <c r="O738" s="73">
        <f>FACT_ORDERS[[#This Row],[TotalPricePerProduct]]-FACT_ORDERS[[#This Row],[DeliveryCost]]-FACT_ORDERS[[#This Row],[OperationsCost]]</f>
        <v>63</v>
      </c>
      <c r="P738" s="73">
        <v>10</v>
      </c>
    </row>
    <row r="739" spans="1:16" x14ac:dyDescent="0.3">
      <c r="A739" s="5">
        <v>738</v>
      </c>
      <c r="B739" s="20" t="s">
        <v>4723</v>
      </c>
      <c r="C739" s="3" t="s">
        <v>2355</v>
      </c>
      <c r="D739" s="10" t="s">
        <v>3112</v>
      </c>
      <c r="E739" s="5">
        <v>7</v>
      </c>
      <c r="F739" s="3" t="s">
        <v>1572</v>
      </c>
      <c r="G739" s="9">
        <v>45485</v>
      </c>
      <c r="H739" s="3" t="s">
        <v>2224</v>
      </c>
      <c r="I739" s="9">
        <v>45485</v>
      </c>
      <c r="J739" s="3">
        <f>_xlfn.XLOOKUP(B739,ORDERS[OrderID],ORDERS[Rating],"Null")</f>
        <v>5</v>
      </c>
      <c r="K739" s="3">
        <f>IF(FACT_ORDERS[[#This Row],[DeliveryDate]]-FACT_ORDERS[[#This Row],[OrderDate]]&lt;=1,1,0)</f>
        <v>1</v>
      </c>
      <c r="L739" s="73">
        <v>15</v>
      </c>
      <c r="M7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39" s="73">
        <f>(_xlfn.XLOOKUP(D739,DIM_PRODUCTS[ProductID],DIM_PRODUCTS[HandlingFee]))*FACT_ORDERS[[#This Row],[Quantity]] + FACT_ORDERS[[#This Row],[DeliveryFee]]</f>
        <v>76.25</v>
      </c>
      <c r="O739" s="73">
        <f>FACT_ORDERS[[#This Row],[TotalPricePerProduct]]-FACT_ORDERS[[#This Row],[DeliveryCost]]-FACT_ORDERS[[#This Row],[OperationsCost]]</f>
        <v>45.25</v>
      </c>
      <c r="P739" s="73">
        <v>19</v>
      </c>
    </row>
    <row r="740" spans="1:16" x14ac:dyDescent="0.3">
      <c r="A740" s="5">
        <v>739</v>
      </c>
      <c r="B740" s="20" t="s">
        <v>4724</v>
      </c>
      <c r="C740" s="3" t="s">
        <v>2356</v>
      </c>
      <c r="D740" s="10" t="s">
        <v>3114</v>
      </c>
      <c r="E740" s="5">
        <v>2</v>
      </c>
      <c r="F740" s="3" t="s">
        <v>1486</v>
      </c>
      <c r="G740" s="9">
        <v>45370</v>
      </c>
      <c r="H740" s="3" t="s">
        <v>2224</v>
      </c>
      <c r="I740" s="9">
        <v>45370</v>
      </c>
      <c r="J740" s="3">
        <f>_xlfn.XLOOKUP(B740,ORDERS[OrderID],ORDERS[Rating],"Null")</f>
        <v>4</v>
      </c>
      <c r="K740" s="3">
        <f>IF(FACT_ORDERS[[#This Row],[DeliveryDate]]-FACT_ORDERS[[#This Row],[OrderDate]]&lt;=1,1,0)</f>
        <v>1</v>
      </c>
      <c r="L740" s="73">
        <v>15</v>
      </c>
      <c r="M7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40" s="73">
        <f>(_xlfn.XLOOKUP(D740,DIM_PRODUCTS[ProductID],DIM_PRODUCTS[HandlingFee]))*FACT_ORDERS[[#This Row],[Quantity]] + FACT_ORDERS[[#This Row],[DeliveryFee]]</f>
        <v>32.900000000000006</v>
      </c>
      <c r="O740" s="73">
        <f>FACT_ORDERS[[#This Row],[TotalPricePerProduct]]-FACT_ORDERS[[#This Row],[DeliveryCost]]-FACT_ORDERS[[#This Row],[OperationsCost]]</f>
        <v>-1.0999999999999943</v>
      </c>
      <c r="P740" s="73">
        <v>19</v>
      </c>
    </row>
    <row r="741" spans="1:16" x14ac:dyDescent="0.3">
      <c r="A741" s="5">
        <v>740</v>
      </c>
      <c r="B741" s="20" t="s">
        <v>4725</v>
      </c>
      <c r="C741" s="3" t="s">
        <v>2357</v>
      </c>
      <c r="D741" s="10" t="s">
        <v>3116</v>
      </c>
      <c r="E741" s="5">
        <v>11</v>
      </c>
      <c r="F741" s="3" t="s">
        <v>1591</v>
      </c>
      <c r="G741" s="9">
        <v>45487</v>
      </c>
      <c r="H741" s="3" t="s">
        <v>2160</v>
      </c>
      <c r="I741" s="9">
        <v>45488</v>
      </c>
      <c r="J741" s="3">
        <f>_xlfn.XLOOKUP(B741,ORDERS[OrderID],ORDERS[Rating],"Null")</f>
        <v>5</v>
      </c>
      <c r="K741" s="3">
        <f>IF(FACT_ORDERS[[#This Row],[DeliveryDate]]-FACT_ORDERS[[#This Row],[OrderDate]]&lt;=1,1,0)</f>
        <v>1</v>
      </c>
      <c r="L741" s="73">
        <v>15</v>
      </c>
      <c r="M7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41" s="73">
        <f>(_xlfn.XLOOKUP(D741,DIM_PRODUCTS[ProductID],DIM_PRODUCTS[HandlingFee]))*FACT_ORDERS[[#This Row],[Quantity]] + FACT_ORDERS[[#This Row],[DeliveryFee]]</f>
        <v>65.05</v>
      </c>
      <c r="O741" s="73">
        <f>FACT_ORDERS[[#This Row],[TotalPricePerProduct]]-FACT_ORDERS[[#This Row],[DeliveryCost]]-FACT_ORDERS[[#This Row],[OperationsCost]]</f>
        <v>39.049999999999997</v>
      </c>
      <c r="P741" s="73">
        <v>16</v>
      </c>
    </row>
    <row r="742" spans="1:16" x14ac:dyDescent="0.3">
      <c r="A742" s="5">
        <v>741</v>
      </c>
      <c r="B742" s="20" t="s">
        <v>4726</v>
      </c>
      <c r="C742" s="3" t="s">
        <v>2357</v>
      </c>
      <c r="D742" s="10" t="s">
        <v>3116</v>
      </c>
      <c r="E742" s="5">
        <v>7</v>
      </c>
      <c r="F742" s="3" t="s">
        <v>1612</v>
      </c>
      <c r="G742" s="9">
        <v>45310</v>
      </c>
      <c r="H742" s="3" t="s">
        <v>2161</v>
      </c>
      <c r="I742" s="9">
        <v>45313</v>
      </c>
      <c r="J742" s="3">
        <f>_xlfn.XLOOKUP(B742,ORDERS[OrderID],ORDERS[Rating],"Null")</f>
        <v>5</v>
      </c>
      <c r="K742" s="3">
        <f>IF(FACT_ORDERS[[#This Row],[DeliveryDate]]-FACT_ORDERS[[#This Row],[OrderDate]]&lt;=1,1,0)</f>
        <v>0</v>
      </c>
      <c r="L742" s="73">
        <v>15</v>
      </c>
      <c r="M7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42" s="73">
        <f>(_xlfn.XLOOKUP(D742,DIM_PRODUCTS[ProductID],DIM_PRODUCTS[HandlingFee]))*FACT_ORDERS[[#This Row],[Quantity]] + FACT_ORDERS[[#This Row],[DeliveryFee]]</f>
        <v>46.849999999999994</v>
      </c>
      <c r="O742" s="73">
        <f>FACT_ORDERS[[#This Row],[TotalPricePerProduct]]-FACT_ORDERS[[#This Row],[DeliveryCost]]-FACT_ORDERS[[#This Row],[OperationsCost]]</f>
        <v>20.849999999999994</v>
      </c>
      <c r="P742" s="73">
        <v>14</v>
      </c>
    </row>
    <row r="743" spans="1:16" x14ac:dyDescent="0.3">
      <c r="A743" s="5">
        <v>742</v>
      </c>
      <c r="B743" s="20" t="s">
        <v>4727</v>
      </c>
      <c r="C743" s="3" t="s">
        <v>2358</v>
      </c>
      <c r="D743" s="10" t="s">
        <v>3118</v>
      </c>
      <c r="E743" s="5">
        <v>7</v>
      </c>
      <c r="F743" s="3" t="s">
        <v>1612</v>
      </c>
      <c r="G743" s="9">
        <v>45543</v>
      </c>
      <c r="H743" s="3" t="s">
        <v>2161</v>
      </c>
      <c r="I743" s="9">
        <v>45546</v>
      </c>
      <c r="J743" s="3">
        <f>_xlfn.XLOOKUP(B743,ORDERS[OrderID],ORDERS[Rating],"Null")</f>
        <v>4</v>
      </c>
      <c r="K743" s="3">
        <f>IF(FACT_ORDERS[[#This Row],[DeliveryDate]]-FACT_ORDERS[[#This Row],[OrderDate]]&lt;=1,1,0)</f>
        <v>0</v>
      </c>
      <c r="L743" s="73">
        <v>15</v>
      </c>
      <c r="M7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43" s="73">
        <f>(_xlfn.XLOOKUP(D743,DIM_PRODUCTS[ProductID],DIM_PRODUCTS[HandlingFee]))*FACT_ORDERS[[#This Row],[Quantity]] + FACT_ORDERS[[#This Row],[DeliveryFee]]</f>
        <v>80.45</v>
      </c>
      <c r="O743" s="73">
        <f>FACT_ORDERS[[#This Row],[TotalPricePerProduct]]-FACT_ORDERS[[#This Row],[DeliveryCost]]-FACT_ORDERS[[#This Row],[OperationsCost]]</f>
        <v>56.45</v>
      </c>
      <c r="P743" s="73">
        <v>12</v>
      </c>
    </row>
    <row r="744" spans="1:16" x14ac:dyDescent="0.3">
      <c r="A744" s="5">
        <v>743</v>
      </c>
      <c r="B744" s="20" t="s">
        <v>4728</v>
      </c>
      <c r="C744" s="3" t="s">
        <v>2359</v>
      </c>
      <c r="D744" s="10" t="s">
        <v>3120</v>
      </c>
      <c r="E744" s="5">
        <v>12</v>
      </c>
      <c r="F744" s="3" t="s">
        <v>1612</v>
      </c>
      <c r="G744" s="9">
        <v>45599</v>
      </c>
      <c r="H744" s="3" t="s">
        <v>2223</v>
      </c>
      <c r="I744" s="9">
        <v>45599</v>
      </c>
      <c r="J744" s="3">
        <f>_xlfn.XLOOKUP(B744,ORDERS[OrderID],ORDERS[Rating],"Null")</f>
        <v>4</v>
      </c>
      <c r="K744" s="3">
        <f>IF(FACT_ORDERS[[#This Row],[DeliveryDate]]-FACT_ORDERS[[#This Row],[OrderDate]]&lt;=1,1,0)</f>
        <v>1</v>
      </c>
      <c r="L744" s="73">
        <v>15</v>
      </c>
      <c r="M7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44" s="73">
        <f>(_xlfn.XLOOKUP(D744,DIM_PRODUCTS[ProductID],DIM_PRODUCTS[HandlingFee]))*FACT_ORDERS[[#This Row],[Quantity]] + FACT_ORDERS[[#This Row],[DeliveryFee]]</f>
        <v>88.800000000000011</v>
      </c>
      <c r="O744" s="73">
        <f>FACT_ORDERS[[#This Row],[TotalPricePerProduct]]-FACT_ORDERS[[#This Row],[DeliveryCost]]-FACT_ORDERS[[#This Row],[OperationsCost]]</f>
        <v>62.800000000000011</v>
      </c>
      <c r="P744" s="73">
        <v>16</v>
      </c>
    </row>
    <row r="745" spans="1:16" x14ac:dyDescent="0.3">
      <c r="A745" s="5">
        <v>744</v>
      </c>
      <c r="B745" s="20" t="s">
        <v>4729</v>
      </c>
      <c r="C745" s="3" t="s">
        <v>2359</v>
      </c>
      <c r="D745" s="10" t="s">
        <v>3120</v>
      </c>
      <c r="E745" s="5">
        <v>11</v>
      </c>
      <c r="F745" s="3" t="s">
        <v>1612</v>
      </c>
      <c r="G745" s="9">
        <v>45604</v>
      </c>
      <c r="H745" s="3" t="s">
        <v>2163</v>
      </c>
      <c r="I745" s="9">
        <v>45607</v>
      </c>
      <c r="J745" s="3">
        <f>_xlfn.XLOOKUP(B745,ORDERS[OrderID],ORDERS[Rating],"Null")</f>
        <v>5</v>
      </c>
      <c r="K745" s="3">
        <f>IF(FACT_ORDERS[[#This Row],[DeliveryDate]]-FACT_ORDERS[[#This Row],[OrderDate]]&lt;=1,1,0)</f>
        <v>0</v>
      </c>
      <c r="L745" s="73">
        <v>15</v>
      </c>
      <c r="M7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45" s="73">
        <f>(_xlfn.XLOOKUP(D745,DIM_PRODUCTS[ProductID],DIM_PRODUCTS[HandlingFee]))*FACT_ORDERS[[#This Row],[Quantity]] + FACT_ORDERS[[#This Row],[DeliveryFee]]</f>
        <v>82.65</v>
      </c>
      <c r="O745" s="73">
        <f>FACT_ORDERS[[#This Row],[TotalPricePerProduct]]-FACT_ORDERS[[#This Row],[DeliveryCost]]-FACT_ORDERS[[#This Row],[OperationsCost]]</f>
        <v>55.650000000000006</v>
      </c>
      <c r="P745" s="73">
        <v>17</v>
      </c>
    </row>
    <row r="746" spans="1:16" x14ac:dyDescent="0.3">
      <c r="A746" s="5">
        <v>745</v>
      </c>
      <c r="B746" s="20" t="s">
        <v>4730</v>
      </c>
      <c r="C746" s="3" t="s">
        <v>2359</v>
      </c>
      <c r="D746" s="10" t="s">
        <v>3120</v>
      </c>
      <c r="E746" s="5">
        <v>1</v>
      </c>
      <c r="F746" s="3" t="s">
        <v>1434</v>
      </c>
      <c r="G746" s="9">
        <v>45590</v>
      </c>
      <c r="H746" s="3" t="s">
        <v>2163</v>
      </c>
      <c r="I746" s="9">
        <v>45591</v>
      </c>
      <c r="J746" s="3">
        <f>_xlfn.XLOOKUP(B746,ORDERS[OrderID],ORDERS[Rating],"Null")</f>
        <v>5</v>
      </c>
      <c r="K746" s="3">
        <f>IF(FACT_ORDERS[[#This Row],[DeliveryDate]]-FACT_ORDERS[[#This Row],[OrderDate]]&lt;=1,1,0)</f>
        <v>1</v>
      </c>
      <c r="L746" s="73">
        <v>15</v>
      </c>
      <c r="M7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46" s="73">
        <f>(_xlfn.XLOOKUP(D746,DIM_PRODUCTS[ProductID],DIM_PRODUCTS[HandlingFee]))*FACT_ORDERS[[#This Row],[Quantity]] + FACT_ORDERS[[#This Row],[DeliveryFee]]</f>
        <v>21.15</v>
      </c>
      <c r="O746" s="73">
        <f>FACT_ORDERS[[#This Row],[TotalPricePerProduct]]-FACT_ORDERS[[#This Row],[DeliveryCost]]-FACT_ORDERS[[#This Row],[OperationsCost]]</f>
        <v>-12.850000000000001</v>
      </c>
      <c r="P746" s="73">
        <v>19</v>
      </c>
    </row>
    <row r="747" spans="1:16" x14ac:dyDescent="0.3">
      <c r="A747" s="5">
        <v>746</v>
      </c>
      <c r="B747" s="20" t="s">
        <v>4731</v>
      </c>
      <c r="C747" s="3" t="s">
        <v>2359</v>
      </c>
      <c r="D747" s="10" t="s">
        <v>3120</v>
      </c>
      <c r="E747" s="5">
        <v>12</v>
      </c>
      <c r="F747" s="3" t="s">
        <v>1485</v>
      </c>
      <c r="G747" s="9">
        <v>45566</v>
      </c>
      <c r="H747" s="3" t="s">
        <v>2163</v>
      </c>
      <c r="I747" s="9">
        <v>45566</v>
      </c>
      <c r="J747" s="3">
        <f>_xlfn.XLOOKUP(B747,ORDERS[OrderID],ORDERS[Rating],"Null")</f>
        <v>5</v>
      </c>
      <c r="K747" s="3">
        <f>IF(FACT_ORDERS[[#This Row],[DeliveryDate]]-FACT_ORDERS[[#This Row],[OrderDate]]&lt;=1,1,0)</f>
        <v>1</v>
      </c>
      <c r="L747" s="73">
        <v>15</v>
      </c>
      <c r="M7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47" s="73">
        <f>(_xlfn.XLOOKUP(D747,DIM_PRODUCTS[ProductID],DIM_PRODUCTS[HandlingFee]))*FACT_ORDERS[[#This Row],[Quantity]] + FACT_ORDERS[[#This Row],[DeliveryFee]]</f>
        <v>88.800000000000011</v>
      </c>
      <c r="O747" s="73">
        <f>FACT_ORDERS[[#This Row],[TotalPricePerProduct]]-FACT_ORDERS[[#This Row],[DeliveryCost]]-FACT_ORDERS[[#This Row],[OperationsCost]]</f>
        <v>73.800000000000011</v>
      </c>
      <c r="P747" s="73">
        <v>5</v>
      </c>
    </row>
    <row r="748" spans="1:16" x14ac:dyDescent="0.3">
      <c r="A748" s="5">
        <v>747</v>
      </c>
      <c r="B748" s="20" t="s">
        <v>4732</v>
      </c>
      <c r="C748" s="3" t="s">
        <v>2361</v>
      </c>
      <c r="D748" s="10" t="s">
        <v>3124</v>
      </c>
      <c r="E748" s="5">
        <v>1</v>
      </c>
      <c r="F748" s="3" t="s">
        <v>1364</v>
      </c>
      <c r="G748" s="9">
        <v>45300</v>
      </c>
      <c r="H748" s="3" t="s">
        <v>2163</v>
      </c>
      <c r="I748" s="9">
        <v>45300</v>
      </c>
      <c r="J748" s="3">
        <f>_xlfn.XLOOKUP(B748,ORDERS[OrderID],ORDERS[Rating],"Null")</f>
        <v>5</v>
      </c>
      <c r="K748" s="3">
        <f>IF(FACT_ORDERS[[#This Row],[DeliveryDate]]-FACT_ORDERS[[#This Row],[OrderDate]]&lt;=1,1,0)</f>
        <v>1</v>
      </c>
      <c r="L748" s="73">
        <v>15</v>
      </c>
      <c r="M7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48" s="73">
        <f>(_xlfn.XLOOKUP(D748,DIM_PRODUCTS[ProductID],DIM_PRODUCTS[HandlingFee]))*FACT_ORDERS[[#This Row],[Quantity]] + FACT_ORDERS[[#This Row],[DeliveryFee]]</f>
        <v>24.9</v>
      </c>
      <c r="O748" s="73">
        <f>FACT_ORDERS[[#This Row],[TotalPricePerProduct]]-FACT_ORDERS[[#This Row],[DeliveryCost]]-FACT_ORDERS[[#This Row],[OperationsCost]]</f>
        <v>-5.1000000000000014</v>
      </c>
      <c r="P748" s="73">
        <v>15</v>
      </c>
    </row>
    <row r="749" spans="1:16" x14ac:dyDescent="0.3">
      <c r="A749" s="5">
        <v>748</v>
      </c>
      <c r="B749" s="20" t="s">
        <v>4733</v>
      </c>
      <c r="C749" s="3" t="s">
        <v>2361</v>
      </c>
      <c r="D749" s="10" t="s">
        <v>3124</v>
      </c>
      <c r="E749" s="5">
        <v>12</v>
      </c>
      <c r="F749" s="3" t="s">
        <v>1565</v>
      </c>
      <c r="G749" s="9">
        <v>45297</v>
      </c>
      <c r="H749" s="3" t="s">
        <v>2193</v>
      </c>
      <c r="I749" s="9">
        <v>45297</v>
      </c>
      <c r="J749" s="3">
        <f>_xlfn.XLOOKUP(B749,ORDERS[OrderID],ORDERS[Rating],"Null")</f>
        <v>5</v>
      </c>
      <c r="K749" s="3">
        <f>IF(FACT_ORDERS[[#This Row],[DeliveryDate]]-FACT_ORDERS[[#This Row],[OrderDate]]&lt;=1,1,0)</f>
        <v>1</v>
      </c>
      <c r="L749" s="73">
        <v>15</v>
      </c>
      <c r="M7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49" s="73">
        <f>(_xlfn.XLOOKUP(D749,DIM_PRODUCTS[ProductID],DIM_PRODUCTS[HandlingFee]))*FACT_ORDERS[[#This Row],[Quantity]] + FACT_ORDERS[[#This Row],[DeliveryFee]]</f>
        <v>133.80000000000001</v>
      </c>
      <c r="O749" s="73">
        <f>FACT_ORDERS[[#This Row],[TotalPricePerProduct]]-FACT_ORDERS[[#This Row],[DeliveryCost]]-FACT_ORDERS[[#This Row],[OperationsCost]]</f>
        <v>119.80000000000001</v>
      </c>
      <c r="P749" s="73">
        <v>4</v>
      </c>
    </row>
    <row r="750" spans="1:16" x14ac:dyDescent="0.3">
      <c r="A750" s="5">
        <v>749</v>
      </c>
      <c r="B750" s="20" t="s">
        <v>4734</v>
      </c>
      <c r="C750" s="3" t="s">
        <v>2362</v>
      </c>
      <c r="D750" s="10" t="s">
        <v>3126</v>
      </c>
      <c r="E750" s="5">
        <v>10</v>
      </c>
      <c r="F750" s="3" t="s">
        <v>1159</v>
      </c>
      <c r="G750" s="9">
        <v>45302</v>
      </c>
      <c r="H750" s="3" t="s">
        <v>2193</v>
      </c>
      <c r="I750" s="9">
        <v>45302</v>
      </c>
      <c r="J750" s="3">
        <f>_xlfn.XLOOKUP(B750,ORDERS[OrderID],ORDERS[Rating],"Null")</f>
        <v>5</v>
      </c>
      <c r="K750" s="3">
        <f>IF(FACT_ORDERS[[#This Row],[DeliveryDate]]-FACT_ORDERS[[#This Row],[OrderDate]]&lt;=1,1,0)</f>
        <v>1</v>
      </c>
      <c r="L750" s="73">
        <v>15</v>
      </c>
      <c r="M7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50" s="73">
        <f>(_xlfn.XLOOKUP(D750,DIM_PRODUCTS[ProductID],DIM_PRODUCTS[HandlingFee]))*FACT_ORDERS[[#This Row],[Quantity]] + FACT_ORDERS[[#This Row],[DeliveryFee]]</f>
        <v>51.5</v>
      </c>
      <c r="O750" s="73">
        <f>FACT_ORDERS[[#This Row],[TotalPricePerProduct]]-FACT_ORDERS[[#This Row],[DeliveryCost]]-FACT_ORDERS[[#This Row],[OperationsCost]]</f>
        <v>23.5</v>
      </c>
      <c r="P750" s="73">
        <v>16</v>
      </c>
    </row>
    <row r="751" spans="1:16" x14ac:dyDescent="0.3">
      <c r="A751" s="5">
        <v>750</v>
      </c>
      <c r="B751" s="20" t="s">
        <v>4735</v>
      </c>
      <c r="C751" s="3" t="s">
        <v>2362</v>
      </c>
      <c r="D751" s="10" t="s">
        <v>3126</v>
      </c>
      <c r="E751" s="5">
        <v>12</v>
      </c>
      <c r="F751" s="3" t="s">
        <v>1268</v>
      </c>
      <c r="G751" s="9">
        <v>45424</v>
      </c>
      <c r="H751" s="3" t="s">
        <v>2166</v>
      </c>
      <c r="I751" s="9">
        <v>45425</v>
      </c>
      <c r="J751" s="3">
        <f>_xlfn.XLOOKUP(B751,ORDERS[OrderID],ORDERS[Rating],"Null")</f>
        <v>5</v>
      </c>
      <c r="K751" s="3">
        <f>IF(FACT_ORDERS[[#This Row],[DeliveryDate]]-FACT_ORDERS[[#This Row],[OrderDate]]&lt;=1,1,0)</f>
        <v>1</v>
      </c>
      <c r="L751" s="73">
        <v>15</v>
      </c>
      <c r="M7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51" s="73">
        <f>(_xlfn.XLOOKUP(D751,DIM_PRODUCTS[ProductID],DIM_PRODUCTS[HandlingFee]))*FACT_ORDERS[[#This Row],[Quantity]] + FACT_ORDERS[[#This Row],[DeliveryFee]]</f>
        <v>58.800000000000004</v>
      </c>
      <c r="O751" s="73">
        <f>FACT_ORDERS[[#This Row],[TotalPricePerProduct]]-FACT_ORDERS[[#This Row],[DeliveryCost]]-FACT_ORDERS[[#This Row],[OperationsCost]]</f>
        <v>36.800000000000004</v>
      </c>
      <c r="P751" s="73">
        <v>12</v>
      </c>
    </row>
    <row r="752" spans="1:16" x14ac:dyDescent="0.3">
      <c r="A752" s="5">
        <v>751</v>
      </c>
      <c r="B752" s="20" t="s">
        <v>4736</v>
      </c>
      <c r="C752" s="3" t="s">
        <v>2362</v>
      </c>
      <c r="D752" s="10" t="s">
        <v>3126</v>
      </c>
      <c r="E752" s="5">
        <v>12</v>
      </c>
      <c r="F752" s="3" t="s">
        <v>1576</v>
      </c>
      <c r="G752" s="9">
        <v>45335</v>
      </c>
      <c r="H752" s="3" t="s">
        <v>2166</v>
      </c>
      <c r="I752" s="9">
        <v>45335</v>
      </c>
      <c r="J752" s="3">
        <f>_xlfn.XLOOKUP(B752,ORDERS[OrderID],ORDERS[Rating],"Null")</f>
        <v>4</v>
      </c>
      <c r="K752" s="3">
        <f>IF(FACT_ORDERS[[#This Row],[DeliveryDate]]-FACT_ORDERS[[#This Row],[OrderDate]]&lt;=1,1,0)</f>
        <v>1</v>
      </c>
      <c r="L752" s="73">
        <v>15</v>
      </c>
      <c r="M7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52" s="73">
        <f>(_xlfn.XLOOKUP(D752,DIM_PRODUCTS[ProductID],DIM_PRODUCTS[HandlingFee]))*FACT_ORDERS[[#This Row],[Quantity]] + FACT_ORDERS[[#This Row],[DeliveryFee]]</f>
        <v>58.800000000000004</v>
      </c>
      <c r="O752" s="73">
        <f>FACT_ORDERS[[#This Row],[TotalPricePerProduct]]-FACT_ORDERS[[#This Row],[DeliveryCost]]-FACT_ORDERS[[#This Row],[OperationsCost]]</f>
        <v>34.800000000000004</v>
      </c>
      <c r="P752" s="73">
        <v>14</v>
      </c>
    </row>
    <row r="753" spans="1:16" x14ac:dyDescent="0.3">
      <c r="A753" s="5">
        <v>752</v>
      </c>
      <c r="B753" s="20" t="s">
        <v>4737</v>
      </c>
      <c r="C753" s="3" t="s">
        <v>2362</v>
      </c>
      <c r="D753" s="10" t="s">
        <v>3126</v>
      </c>
      <c r="E753" s="5">
        <v>8</v>
      </c>
      <c r="F753" s="3" t="s">
        <v>1365</v>
      </c>
      <c r="G753" s="9">
        <v>45401</v>
      </c>
      <c r="H753" s="3" t="s">
        <v>2166</v>
      </c>
      <c r="I753" s="9">
        <v>45404</v>
      </c>
      <c r="J753" s="3">
        <f>_xlfn.XLOOKUP(B753,ORDERS[OrderID],ORDERS[Rating],"Null")</f>
        <v>5</v>
      </c>
      <c r="K753" s="3">
        <f>IF(FACT_ORDERS[[#This Row],[DeliveryDate]]-FACT_ORDERS[[#This Row],[OrderDate]]&lt;=1,1,0)</f>
        <v>0</v>
      </c>
      <c r="L753" s="73">
        <v>15</v>
      </c>
      <c r="M7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53" s="73">
        <f>(_xlfn.XLOOKUP(D753,DIM_PRODUCTS[ProductID],DIM_PRODUCTS[HandlingFee]))*FACT_ORDERS[[#This Row],[Quantity]] + FACT_ORDERS[[#This Row],[DeliveryFee]]</f>
        <v>44.2</v>
      </c>
      <c r="O753" s="73">
        <f>FACT_ORDERS[[#This Row],[TotalPricePerProduct]]-FACT_ORDERS[[#This Row],[DeliveryCost]]-FACT_ORDERS[[#This Row],[OperationsCost]]</f>
        <v>24.200000000000003</v>
      </c>
      <c r="P753" s="73">
        <v>8</v>
      </c>
    </row>
    <row r="754" spans="1:16" x14ac:dyDescent="0.3">
      <c r="A754" s="5">
        <v>753</v>
      </c>
      <c r="B754" s="20" t="s">
        <v>4738</v>
      </c>
      <c r="C754" s="3" t="s">
        <v>2363</v>
      </c>
      <c r="D754" s="10" t="s">
        <v>3128</v>
      </c>
      <c r="E754" s="5">
        <v>12</v>
      </c>
      <c r="F754" s="3" t="s">
        <v>1404</v>
      </c>
      <c r="G754" s="9">
        <v>45360</v>
      </c>
      <c r="H754" s="3" t="s">
        <v>2166</v>
      </c>
      <c r="I754" s="9">
        <v>45360</v>
      </c>
      <c r="J754" s="3">
        <f>_xlfn.XLOOKUP(B754,ORDERS[OrderID],ORDERS[Rating],"Null")</f>
        <v>4</v>
      </c>
      <c r="K754" s="3">
        <f>IF(FACT_ORDERS[[#This Row],[DeliveryDate]]-FACT_ORDERS[[#This Row],[OrderDate]]&lt;=1,1,0)</f>
        <v>1</v>
      </c>
      <c r="L754" s="73">
        <v>15</v>
      </c>
      <c r="M7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54" s="73">
        <f>(_xlfn.XLOOKUP(D754,DIM_PRODUCTS[ProductID],DIM_PRODUCTS[HandlingFee]))*FACT_ORDERS[[#This Row],[Quantity]] + FACT_ORDERS[[#This Row],[DeliveryFee]]</f>
        <v>96</v>
      </c>
      <c r="O754" s="73">
        <f>FACT_ORDERS[[#This Row],[TotalPricePerProduct]]-FACT_ORDERS[[#This Row],[DeliveryCost]]-FACT_ORDERS[[#This Row],[OperationsCost]]</f>
        <v>79</v>
      </c>
      <c r="P754" s="73">
        <v>7</v>
      </c>
    </row>
    <row r="755" spans="1:16" x14ac:dyDescent="0.3">
      <c r="A755" s="5">
        <v>754</v>
      </c>
      <c r="B755" s="20" t="s">
        <v>4739</v>
      </c>
      <c r="C755" s="3" t="s">
        <v>2364</v>
      </c>
      <c r="D755" s="10" t="s">
        <v>3130</v>
      </c>
      <c r="E755" s="5">
        <v>6</v>
      </c>
      <c r="F755" s="3" t="s">
        <v>1412</v>
      </c>
      <c r="G755" s="9">
        <v>45399</v>
      </c>
      <c r="H755" s="3" t="s">
        <v>2282</v>
      </c>
      <c r="I755" s="9">
        <v>45400</v>
      </c>
      <c r="J755" s="3">
        <f>_xlfn.XLOOKUP(B755,ORDERS[OrderID],ORDERS[Rating],"Null")</f>
        <v>5</v>
      </c>
      <c r="K755" s="3">
        <f>IF(FACT_ORDERS[[#This Row],[DeliveryDate]]-FACT_ORDERS[[#This Row],[OrderDate]]&lt;=1,1,0)</f>
        <v>1</v>
      </c>
      <c r="L755" s="73">
        <v>15</v>
      </c>
      <c r="M7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55" s="73">
        <f>(_xlfn.XLOOKUP(D755,DIM_PRODUCTS[ProductID],DIM_PRODUCTS[HandlingFee]))*FACT_ORDERS[[#This Row],[Quantity]] + FACT_ORDERS[[#This Row],[DeliveryFee]]</f>
        <v>63</v>
      </c>
      <c r="O755" s="73">
        <f>FACT_ORDERS[[#This Row],[TotalPricePerProduct]]-FACT_ORDERS[[#This Row],[DeliveryCost]]-FACT_ORDERS[[#This Row],[OperationsCost]]</f>
        <v>33</v>
      </c>
      <c r="P755" s="73">
        <v>18</v>
      </c>
    </row>
    <row r="756" spans="1:16" x14ac:dyDescent="0.3">
      <c r="A756" s="5">
        <v>755</v>
      </c>
      <c r="B756" s="20" t="s">
        <v>4740</v>
      </c>
      <c r="C756" s="3" t="s">
        <v>2364</v>
      </c>
      <c r="D756" s="10" t="s">
        <v>3130</v>
      </c>
      <c r="E756" s="5">
        <v>12</v>
      </c>
      <c r="F756" s="3" t="s">
        <v>1287</v>
      </c>
      <c r="G756" s="9">
        <v>45441</v>
      </c>
      <c r="H756" s="3" t="s">
        <v>2224</v>
      </c>
      <c r="I756" s="9">
        <v>45441</v>
      </c>
      <c r="J756" s="3">
        <f>_xlfn.XLOOKUP(B756,ORDERS[OrderID],ORDERS[Rating],"Null")</f>
        <v>5</v>
      </c>
      <c r="K756" s="3">
        <f>IF(FACT_ORDERS[[#This Row],[DeliveryDate]]-FACT_ORDERS[[#This Row],[OrderDate]]&lt;=1,1,0)</f>
        <v>1</v>
      </c>
      <c r="L756" s="73">
        <v>15</v>
      </c>
      <c r="M7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56" s="73">
        <f>(_xlfn.XLOOKUP(D756,DIM_PRODUCTS[ProductID],DIM_PRODUCTS[HandlingFee]))*FACT_ORDERS[[#This Row],[Quantity]] + FACT_ORDERS[[#This Row],[DeliveryFee]]</f>
        <v>111</v>
      </c>
      <c r="O756" s="73">
        <f>FACT_ORDERS[[#This Row],[TotalPricePerProduct]]-FACT_ORDERS[[#This Row],[DeliveryCost]]-FACT_ORDERS[[#This Row],[OperationsCost]]</f>
        <v>86</v>
      </c>
      <c r="P756" s="73">
        <v>15</v>
      </c>
    </row>
    <row r="757" spans="1:16" x14ac:dyDescent="0.3">
      <c r="A757" s="5">
        <v>756</v>
      </c>
      <c r="B757" s="20" t="s">
        <v>4741</v>
      </c>
      <c r="C757" s="3" t="s">
        <v>2365</v>
      </c>
      <c r="D757" s="10" t="s">
        <v>3132</v>
      </c>
      <c r="E757" s="5">
        <v>5</v>
      </c>
      <c r="F757" s="3" t="s">
        <v>1477</v>
      </c>
      <c r="G757" s="9">
        <v>45551</v>
      </c>
      <c r="H757" s="3" t="s">
        <v>2224</v>
      </c>
      <c r="I757" s="9">
        <v>45554</v>
      </c>
      <c r="J757" s="3">
        <f>_xlfn.XLOOKUP(B757,ORDERS[OrderID],ORDERS[Rating],"Null")</f>
        <v>5</v>
      </c>
      <c r="K757" s="3">
        <f>IF(FACT_ORDERS[[#This Row],[DeliveryDate]]-FACT_ORDERS[[#This Row],[OrderDate]]&lt;=1,1,0)</f>
        <v>0</v>
      </c>
      <c r="L757" s="73">
        <v>15</v>
      </c>
      <c r="M7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57" s="73">
        <f>(_xlfn.XLOOKUP(D757,DIM_PRODUCTS[ProductID],DIM_PRODUCTS[HandlingFee]))*FACT_ORDERS[[#This Row],[Quantity]] + FACT_ORDERS[[#This Row],[DeliveryFee]]</f>
        <v>33.25</v>
      </c>
      <c r="O757" s="73">
        <f>FACT_ORDERS[[#This Row],[TotalPricePerProduct]]-FACT_ORDERS[[#This Row],[DeliveryCost]]-FACT_ORDERS[[#This Row],[OperationsCost]]</f>
        <v>2.25</v>
      </c>
      <c r="P757" s="73">
        <v>19</v>
      </c>
    </row>
    <row r="758" spans="1:16" x14ac:dyDescent="0.3">
      <c r="A758" s="5">
        <v>757</v>
      </c>
      <c r="B758" s="20" t="s">
        <v>4742</v>
      </c>
      <c r="C758" s="3" t="s">
        <v>2366</v>
      </c>
      <c r="D758" s="10" t="s">
        <v>3134</v>
      </c>
      <c r="E758" s="5">
        <v>11</v>
      </c>
      <c r="F758" s="3" t="s">
        <v>1338</v>
      </c>
      <c r="G758" s="9">
        <v>45572</v>
      </c>
      <c r="H758" s="3" t="s">
        <v>2193</v>
      </c>
      <c r="I758" s="9">
        <v>45572</v>
      </c>
      <c r="J758" s="3">
        <f>_xlfn.XLOOKUP(B758,ORDERS[OrderID],ORDERS[Rating],"Null")</f>
        <v>5</v>
      </c>
      <c r="K758" s="3">
        <f>IF(FACT_ORDERS[[#This Row],[DeliveryDate]]-FACT_ORDERS[[#This Row],[OrderDate]]&lt;=1,1,0)</f>
        <v>1</v>
      </c>
      <c r="L758" s="73">
        <v>15</v>
      </c>
      <c r="M7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58" s="73">
        <f>(_xlfn.XLOOKUP(D758,DIM_PRODUCTS[ProductID],DIM_PRODUCTS[HandlingFee]))*FACT_ORDERS[[#This Row],[Quantity]] + FACT_ORDERS[[#This Row],[DeliveryFee]]</f>
        <v>74.400000000000006</v>
      </c>
      <c r="O758" s="73">
        <f>FACT_ORDERS[[#This Row],[TotalPricePerProduct]]-FACT_ORDERS[[#This Row],[DeliveryCost]]-FACT_ORDERS[[#This Row],[OperationsCost]]</f>
        <v>50.400000000000006</v>
      </c>
      <c r="P758" s="73">
        <v>14</v>
      </c>
    </row>
    <row r="759" spans="1:16" x14ac:dyDescent="0.3">
      <c r="A759" s="5">
        <v>758</v>
      </c>
      <c r="B759" s="20" t="s">
        <v>4743</v>
      </c>
      <c r="C759" s="3" t="s">
        <v>2367</v>
      </c>
      <c r="D759" s="10" t="s">
        <v>3137</v>
      </c>
      <c r="E759" s="5">
        <v>10</v>
      </c>
      <c r="F759" s="3" t="s">
        <v>1231</v>
      </c>
      <c r="G759" s="9">
        <v>45487</v>
      </c>
      <c r="H759" s="3" t="s">
        <v>2193</v>
      </c>
      <c r="I759" s="9">
        <v>45490</v>
      </c>
      <c r="J759" s="3">
        <f>_xlfn.XLOOKUP(B759,ORDERS[OrderID],ORDERS[Rating],"Null")</f>
        <v>5</v>
      </c>
      <c r="K759" s="3">
        <f>IF(FACT_ORDERS[[#This Row],[DeliveryDate]]-FACT_ORDERS[[#This Row],[OrderDate]]&lt;=1,1,0)</f>
        <v>0</v>
      </c>
      <c r="L759" s="73">
        <v>15</v>
      </c>
      <c r="M7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59" s="73">
        <f>(_xlfn.XLOOKUP(D759,DIM_PRODUCTS[ProductID],DIM_PRODUCTS[HandlingFee]))*FACT_ORDERS[[#This Row],[Quantity]] + FACT_ORDERS[[#This Row],[DeliveryFee]]</f>
        <v>109.50000000000001</v>
      </c>
      <c r="O759" s="73">
        <f>FACT_ORDERS[[#This Row],[TotalPricePerProduct]]-FACT_ORDERS[[#This Row],[DeliveryCost]]-FACT_ORDERS[[#This Row],[OperationsCost]]</f>
        <v>78.500000000000014</v>
      </c>
      <c r="P759" s="73">
        <v>19</v>
      </c>
    </row>
    <row r="760" spans="1:16" x14ac:dyDescent="0.3">
      <c r="A760" s="5">
        <v>759</v>
      </c>
      <c r="B760" s="20" t="s">
        <v>4744</v>
      </c>
      <c r="C760" s="3" t="s">
        <v>2367</v>
      </c>
      <c r="D760" s="10" t="s">
        <v>3137</v>
      </c>
      <c r="E760" s="5">
        <v>6</v>
      </c>
      <c r="F760" s="3" t="s">
        <v>1487</v>
      </c>
      <c r="G760" s="9">
        <v>45489</v>
      </c>
      <c r="H760" s="3" t="s">
        <v>2218</v>
      </c>
      <c r="I760" s="9">
        <v>45489</v>
      </c>
      <c r="J760" s="3">
        <f>_xlfn.XLOOKUP(B760,ORDERS[OrderID],ORDERS[Rating],"Null")</f>
        <v>4</v>
      </c>
      <c r="K760" s="3">
        <f>IF(FACT_ORDERS[[#This Row],[DeliveryDate]]-FACT_ORDERS[[#This Row],[OrderDate]]&lt;=1,1,0)</f>
        <v>1</v>
      </c>
      <c r="L760" s="73">
        <v>15</v>
      </c>
      <c r="M7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60" s="73">
        <f>(_xlfn.XLOOKUP(D760,DIM_PRODUCTS[ProductID],DIM_PRODUCTS[HandlingFee]))*FACT_ORDERS[[#This Row],[Quantity]] + FACT_ORDERS[[#This Row],[DeliveryFee]]</f>
        <v>71.7</v>
      </c>
      <c r="O760" s="73">
        <f>FACT_ORDERS[[#This Row],[TotalPricePerProduct]]-FACT_ORDERS[[#This Row],[DeliveryCost]]-FACT_ORDERS[[#This Row],[OperationsCost]]</f>
        <v>51.7</v>
      </c>
      <c r="P760" s="73">
        <v>8</v>
      </c>
    </row>
    <row r="761" spans="1:16" x14ac:dyDescent="0.3">
      <c r="A761" s="5">
        <v>760</v>
      </c>
      <c r="B761" s="20" t="s">
        <v>4745</v>
      </c>
      <c r="C761" s="3" t="s">
        <v>2368</v>
      </c>
      <c r="D761" s="10" t="s">
        <v>3139</v>
      </c>
      <c r="E761" s="5">
        <v>4</v>
      </c>
      <c r="F761" s="3" t="s">
        <v>1579</v>
      </c>
      <c r="G761" s="9">
        <v>45464</v>
      </c>
      <c r="H761" s="3" t="s">
        <v>2218</v>
      </c>
      <c r="I761" s="9">
        <v>45467</v>
      </c>
      <c r="J761" s="3">
        <f>_xlfn.XLOOKUP(B761,ORDERS[OrderID],ORDERS[Rating],"Null")</f>
        <v>4</v>
      </c>
      <c r="K761" s="3">
        <f>IF(FACT_ORDERS[[#This Row],[DeliveryDate]]-FACT_ORDERS[[#This Row],[OrderDate]]&lt;=1,1,0)</f>
        <v>0</v>
      </c>
      <c r="L761" s="73">
        <v>15</v>
      </c>
      <c r="M7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61" s="73">
        <f>(_xlfn.XLOOKUP(D761,DIM_PRODUCTS[ProductID],DIM_PRODUCTS[HandlingFee]))*FACT_ORDERS[[#This Row],[Quantity]] + FACT_ORDERS[[#This Row],[DeliveryFee]]</f>
        <v>57.6</v>
      </c>
      <c r="O761" s="73">
        <f>FACT_ORDERS[[#This Row],[TotalPricePerProduct]]-FACT_ORDERS[[#This Row],[DeliveryCost]]-FACT_ORDERS[[#This Row],[OperationsCost]]</f>
        <v>35.6</v>
      </c>
      <c r="P761" s="73">
        <v>7</v>
      </c>
    </row>
    <row r="762" spans="1:16" x14ac:dyDescent="0.3">
      <c r="A762" s="5">
        <v>761</v>
      </c>
      <c r="B762" s="20" t="s">
        <v>4746</v>
      </c>
      <c r="C762" s="3" t="s">
        <v>2368</v>
      </c>
      <c r="D762" s="10" t="s">
        <v>3139</v>
      </c>
      <c r="E762" s="5">
        <v>5</v>
      </c>
      <c r="F762" s="3" t="s">
        <v>1219</v>
      </c>
      <c r="G762" s="9">
        <v>45522</v>
      </c>
      <c r="H762" s="3" t="s">
        <v>2229</v>
      </c>
      <c r="I762" s="9">
        <v>45524</v>
      </c>
      <c r="J762" s="3">
        <f>_xlfn.XLOOKUP(B762,ORDERS[OrderID],ORDERS[Rating],"Null")</f>
        <v>5</v>
      </c>
      <c r="K762" s="3">
        <f>IF(FACT_ORDERS[[#This Row],[DeliveryDate]]-FACT_ORDERS[[#This Row],[OrderDate]]&lt;=1,1,0)</f>
        <v>0</v>
      </c>
      <c r="L762" s="73">
        <v>15</v>
      </c>
      <c r="M7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62" s="73">
        <f>(_xlfn.XLOOKUP(D762,DIM_PRODUCTS[ProductID],DIM_PRODUCTS[HandlingFee]))*FACT_ORDERS[[#This Row],[Quantity]] + FACT_ORDERS[[#This Row],[DeliveryFee]]</f>
        <v>68.25</v>
      </c>
      <c r="O762" s="73">
        <f>FACT_ORDERS[[#This Row],[TotalPricePerProduct]]-FACT_ORDERS[[#This Row],[DeliveryCost]]-FACT_ORDERS[[#This Row],[OperationsCost]]</f>
        <v>39.25</v>
      </c>
      <c r="P762" s="73">
        <v>17</v>
      </c>
    </row>
    <row r="763" spans="1:16" x14ac:dyDescent="0.3">
      <c r="A763" s="5">
        <v>762</v>
      </c>
      <c r="B763" s="20" t="s">
        <v>4747</v>
      </c>
      <c r="C763" s="3" t="s">
        <v>2369</v>
      </c>
      <c r="D763" s="10" t="s">
        <v>3141</v>
      </c>
      <c r="E763" s="5">
        <v>7</v>
      </c>
      <c r="F763" s="3" t="s">
        <v>1300</v>
      </c>
      <c r="G763" s="9">
        <v>45645</v>
      </c>
      <c r="H763" s="3" t="s">
        <v>2229</v>
      </c>
      <c r="I763" s="9">
        <v>45647</v>
      </c>
      <c r="J763" s="3">
        <f>_xlfn.XLOOKUP(B763,ORDERS[OrderID],ORDERS[Rating],"Null")</f>
        <v>4</v>
      </c>
      <c r="K763" s="3">
        <f>IF(FACT_ORDERS[[#This Row],[DeliveryDate]]-FACT_ORDERS[[#This Row],[OrderDate]]&lt;=1,1,0)</f>
        <v>0</v>
      </c>
      <c r="L763" s="73">
        <v>15</v>
      </c>
      <c r="M7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63" s="73">
        <f>(_xlfn.XLOOKUP(D763,DIM_PRODUCTS[ProductID],DIM_PRODUCTS[HandlingFee]))*FACT_ORDERS[[#This Row],[Quantity]] + FACT_ORDERS[[#This Row],[DeliveryFee]]</f>
        <v>91.65</v>
      </c>
      <c r="O763" s="73">
        <f>FACT_ORDERS[[#This Row],[TotalPricePerProduct]]-FACT_ORDERS[[#This Row],[DeliveryCost]]-FACT_ORDERS[[#This Row],[OperationsCost]]</f>
        <v>70.650000000000006</v>
      </c>
      <c r="P763" s="73">
        <v>9</v>
      </c>
    </row>
    <row r="764" spans="1:16" x14ac:dyDescent="0.3">
      <c r="A764" s="5">
        <v>763</v>
      </c>
      <c r="B764" s="20" t="s">
        <v>4748</v>
      </c>
      <c r="C764" s="3" t="s">
        <v>2369</v>
      </c>
      <c r="D764" s="10" t="s">
        <v>3141</v>
      </c>
      <c r="E764" s="5">
        <v>5</v>
      </c>
      <c r="F764" s="3" t="s">
        <v>1505</v>
      </c>
      <c r="G764" s="9">
        <v>45639</v>
      </c>
      <c r="H764" s="3" t="s">
        <v>2173</v>
      </c>
      <c r="I764" s="9">
        <v>45639</v>
      </c>
      <c r="J764" s="3">
        <f>_xlfn.XLOOKUP(B764,ORDERS[OrderID],ORDERS[Rating],"Null")</f>
        <v>4</v>
      </c>
      <c r="K764" s="3">
        <f>IF(FACT_ORDERS[[#This Row],[DeliveryDate]]-FACT_ORDERS[[#This Row],[OrderDate]]&lt;=1,1,0)</f>
        <v>1</v>
      </c>
      <c r="L764" s="73">
        <v>15</v>
      </c>
      <c r="M7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64" s="73">
        <f>(_xlfn.XLOOKUP(D764,DIM_PRODUCTS[ProductID],DIM_PRODUCTS[HandlingFee]))*FACT_ORDERS[[#This Row],[Quantity]] + FACT_ORDERS[[#This Row],[DeliveryFee]]</f>
        <v>69.75</v>
      </c>
      <c r="O764" s="73">
        <f>FACT_ORDERS[[#This Row],[TotalPricePerProduct]]-FACT_ORDERS[[#This Row],[DeliveryCost]]-FACT_ORDERS[[#This Row],[OperationsCost]]</f>
        <v>39.75</v>
      </c>
      <c r="P764" s="73">
        <v>18</v>
      </c>
    </row>
    <row r="765" spans="1:16" x14ac:dyDescent="0.3">
      <c r="A765" s="5">
        <v>764</v>
      </c>
      <c r="B765" s="20" t="s">
        <v>4749</v>
      </c>
      <c r="C765" s="3" t="s">
        <v>2369</v>
      </c>
      <c r="D765" s="10" t="s">
        <v>3141</v>
      </c>
      <c r="E765" s="5">
        <v>5</v>
      </c>
      <c r="F765" s="3" t="s">
        <v>1312</v>
      </c>
      <c r="G765" s="9">
        <v>45379</v>
      </c>
      <c r="H765" s="3" t="s">
        <v>2173</v>
      </c>
      <c r="I765" s="9">
        <v>45379</v>
      </c>
      <c r="J765" s="3">
        <f>_xlfn.XLOOKUP(B765,ORDERS[OrderID],ORDERS[Rating],"Null")</f>
        <v>5</v>
      </c>
      <c r="K765" s="3">
        <f>IF(FACT_ORDERS[[#This Row],[DeliveryDate]]-FACT_ORDERS[[#This Row],[OrderDate]]&lt;=1,1,0)</f>
        <v>1</v>
      </c>
      <c r="L765" s="73">
        <v>15</v>
      </c>
      <c r="M7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65" s="73">
        <f>(_xlfn.XLOOKUP(D765,DIM_PRODUCTS[ProductID],DIM_PRODUCTS[HandlingFee]))*FACT_ORDERS[[#This Row],[Quantity]] + FACT_ORDERS[[#This Row],[DeliveryFee]]</f>
        <v>69.75</v>
      </c>
      <c r="O765" s="73">
        <f>FACT_ORDERS[[#This Row],[TotalPricePerProduct]]-FACT_ORDERS[[#This Row],[DeliveryCost]]-FACT_ORDERS[[#This Row],[OperationsCost]]</f>
        <v>42.75</v>
      </c>
      <c r="P765" s="73">
        <v>15</v>
      </c>
    </row>
    <row r="766" spans="1:16" x14ac:dyDescent="0.3">
      <c r="A766" s="5">
        <v>765</v>
      </c>
      <c r="B766" s="20" t="s">
        <v>4750</v>
      </c>
      <c r="C766" s="3" t="s">
        <v>2369</v>
      </c>
      <c r="D766" s="10" t="s">
        <v>3141</v>
      </c>
      <c r="E766" s="5">
        <v>11</v>
      </c>
      <c r="F766" s="3" t="s">
        <v>1555</v>
      </c>
      <c r="G766" s="9">
        <v>45423</v>
      </c>
      <c r="H766" s="3" t="s">
        <v>2173</v>
      </c>
      <c r="I766" s="9">
        <v>45424</v>
      </c>
      <c r="J766" s="3">
        <f>_xlfn.XLOOKUP(B766,ORDERS[OrderID],ORDERS[Rating],"Null")</f>
        <v>5</v>
      </c>
      <c r="K766" s="3">
        <f>IF(FACT_ORDERS[[#This Row],[DeliveryDate]]-FACT_ORDERS[[#This Row],[OrderDate]]&lt;=1,1,0)</f>
        <v>1</v>
      </c>
      <c r="L766" s="73">
        <v>15</v>
      </c>
      <c r="M7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66" s="73">
        <f>(_xlfn.XLOOKUP(D766,DIM_PRODUCTS[ProductID],DIM_PRODUCTS[HandlingFee]))*FACT_ORDERS[[#This Row],[Quantity]] + FACT_ORDERS[[#This Row],[DeliveryFee]]</f>
        <v>135.45000000000002</v>
      </c>
      <c r="O766" s="73">
        <f>FACT_ORDERS[[#This Row],[TotalPricePerProduct]]-FACT_ORDERS[[#This Row],[DeliveryCost]]-FACT_ORDERS[[#This Row],[OperationsCost]]</f>
        <v>107.45000000000002</v>
      </c>
      <c r="P766" s="73">
        <v>18</v>
      </c>
    </row>
    <row r="767" spans="1:16" x14ac:dyDescent="0.3">
      <c r="A767" s="5">
        <v>766</v>
      </c>
      <c r="B767" s="20" t="s">
        <v>4751</v>
      </c>
      <c r="C767" s="3" t="s">
        <v>2369</v>
      </c>
      <c r="D767" s="10" t="s">
        <v>3141</v>
      </c>
      <c r="E767" s="5">
        <v>11</v>
      </c>
      <c r="F767" s="3" t="s">
        <v>1172</v>
      </c>
      <c r="G767" s="9">
        <v>45566</v>
      </c>
      <c r="H767" s="3" t="s">
        <v>2173</v>
      </c>
      <c r="I767" s="9">
        <v>45569</v>
      </c>
      <c r="J767" s="3">
        <f>_xlfn.XLOOKUP(B767,ORDERS[OrderID],ORDERS[Rating],"Null")</f>
        <v>4</v>
      </c>
      <c r="K767" s="3">
        <f>IF(FACT_ORDERS[[#This Row],[DeliveryDate]]-FACT_ORDERS[[#This Row],[OrderDate]]&lt;=1,1,0)</f>
        <v>0</v>
      </c>
      <c r="L767" s="73">
        <v>15</v>
      </c>
      <c r="M7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67" s="73">
        <f>(_xlfn.XLOOKUP(D767,DIM_PRODUCTS[ProductID],DIM_PRODUCTS[HandlingFee]))*FACT_ORDERS[[#This Row],[Quantity]] + FACT_ORDERS[[#This Row],[DeliveryFee]]</f>
        <v>135.45000000000002</v>
      </c>
      <c r="O767" s="73">
        <f>FACT_ORDERS[[#This Row],[TotalPricePerProduct]]-FACT_ORDERS[[#This Row],[DeliveryCost]]-FACT_ORDERS[[#This Row],[OperationsCost]]</f>
        <v>112.45000000000002</v>
      </c>
      <c r="P767" s="73">
        <v>13</v>
      </c>
    </row>
    <row r="768" spans="1:16" x14ac:dyDescent="0.3">
      <c r="A768" s="5">
        <v>767</v>
      </c>
      <c r="B768" s="20" t="s">
        <v>4752</v>
      </c>
      <c r="C768" s="3" t="s">
        <v>2369</v>
      </c>
      <c r="D768" s="10" t="s">
        <v>3141</v>
      </c>
      <c r="E768" s="5">
        <v>7</v>
      </c>
      <c r="F768" s="3" t="s">
        <v>1297</v>
      </c>
      <c r="G768" s="9">
        <v>45473</v>
      </c>
      <c r="H768" s="3" t="s">
        <v>2173</v>
      </c>
      <c r="I768" s="9">
        <v>45473</v>
      </c>
      <c r="J768" s="3">
        <f>_xlfn.XLOOKUP(B768,ORDERS[OrderID],ORDERS[Rating],"Null")</f>
        <v>4</v>
      </c>
      <c r="K768" s="3">
        <f>IF(FACT_ORDERS[[#This Row],[DeliveryDate]]-FACT_ORDERS[[#This Row],[OrderDate]]&lt;=1,1,0)</f>
        <v>1</v>
      </c>
      <c r="L768" s="73">
        <v>15</v>
      </c>
      <c r="M7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68" s="73">
        <f>(_xlfn.XLOOKUP(D768,DIM_PRODUCTS[ProductID],DIM_PRODUCTS[HandlingFee]))*FACT_ORDERS[[#This Row],[Quantity]] + FACT_ORDERS[[#This Row],[DeliveryFee]]</f>
        <v>91.65</v>
      </c>
      <c r="O768" s="73">
        <f>FACT_ORDERS[[#This Row],[TotalPricePerProduct]]-FACT_ORDERS[[#This Row],[DeliveryCost]]-FACT_ORDERS[[#This Row],[OperationsCost]]</f>
        <v>62.650000000000006</v>
      </c>
      <c r="P768" s="73">
        <v>17</v>
      </c>
    </row>
    <row r="769" spans="1:16" x14ac:dyDescent="0.3">
      <c r="A769" s="5">
        <v>768</v>
      </c>
      <c r="B769" s="20" t="s">
        <v>4753</v>
      </c>
      <c r="C769" s="3" t="s">
        <v>2369</v>
      </c>
      <c r="D769" s="10" t="s">
        <v>3141</v>
      </c>
      <c r="E769" s="5">
        <v>3</v>
      </c>
      <c r="F769" s="3" t="s">
        <v>1164</v>
      </c>
      <c r="G769" s="9">
        <v>45340</v>
      </c>
      <c r="H769" s="3" t="s">
        <v>2173</v>
      </c>
      <c r="I769" s="9">
        <v>45340</v>
      </c>
      <c r="J769" s="3">
        <f>_xlfn.XLOOKUP(B769,ORDERS[OrderID],ORDERS[Rating],"Null")</f>
        <v>5</v>
      </c>
      <c r="K769" s="3">
        <f>IF(FACT_ORDERS[[#This Row],[DeliveryDate]]-FACT_ORDERS[[#This Row],[OrderDate]]&lt;=1,1,0)</f>
        <v>1</v>
      </c>
      <c r="L769" s="73">
        <v>15</v>
      </c>
      <c r="M7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69" s="73">
        <f>(_xlfn.XLOOKUP(D769,DIM_PRODUCTS[ProductID],DIM_PRODUCTS[HandlingFee]))*FACT_ORDERS[[#This Row],[Quantity]] + FACT_ORDERS[[#This Row],[DeliveryFee]]</f>
        <v>47.85</v>
      </c>
      <c r="O769" s="73">
        <f>FACT_ORDERS[[#This Row],[TotalPricePerProduct]]-FACT_ORDERS[[#This Row],[DeliveryCost]]-FACT_ORDERS[[#This Row],[OperationsCost]]</f>
        <v>16.850000000000001</v>
      </c>
      <c r="P769" s="73">
        <v>16</v>
      </c>
    </row>
    <row r="770" spans="1:16" x14ac:dyDescent="0.3">
      <c r="A770" s="5">
        <v>769</v>
      </c>
      <c r="B770" s="20" t="s">
        <v>4754</v>
      </c>
      <c r="C770" s="3" t="s">
        <v>2373</v>
      </c>
      <c r="D770" s="10" t="s">
        <v>3150</v>
      </c>
      <c r="E770" s="5">
        <v>2</v>
      </c>
      <c r="F770" s="3" t="s">
        <v>1466</v>
      </c>
      <c r="G770" s="9">
        <v>45303</v>
      </c>
      <c r="H770" s="3" t="s">
        <v>2173</v>
      </c>
      <c r="I770" s="9">
        <v>45303</v>
      </c>
      <c r="J770" s="3">
        <f>_xlfn.XLOOKUP(B770,ORDERS[OrderID],ORDERS[Rating],"Null")</f>
        <v>5</v>
      </c>
      <c r="K770" s="3">
        <f>IF(FACT_ORDERS[[#This Row],[DeliveryDate]]-FACT_ORDERS[[#This Row],[OrderDate]]&lt;=1,1,0)</f>
        <v>1</v>
      </c>
      <c r="L770" s="73">
        <v>15</v>
      </c>
      <c r="M7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70" s="73">
        <f>(_xlfn.XLOOKUP(D770,DIM_PRODUCTS[ProductID],DIM_PRODUCTS[HandlingFee]))*FACT_ORDERS[[#This Row],[Quantity]] + FACT_ORDERS[[#This Row],[DeliveryFee]]</f>
        <v>21.9</v>
      </c>
      <c r="O770" s="73">
        <f>FACT_ORDERS[[#This Row],[TotalPricePerProduct]]-FACT_ORDERS[[#This Row],[DeliveryCost]]-FACT_ORDERS[[#This Row],[OperationsCost]]</f>
        <v>-11.100000000000001</v>
      </c>
      <c r="P770" s="73">
        <v>18</v>
      </c>
    </row>
    <row r="771" spans="1:16" x14ac:dyDescent="0.3">
      <c r="A771" s="5">
        <v>770</v>
      </c>
      <c r="B771" s="20" t="s">
        <v>4755</v>
      </c>
      <c r="C771" s="3" t="s">
        <v>2373</v>
      </c>
      <c r="D771" s="10" t="s">
        <v>3150</v>
      </c>
      <c r="E771" s="5">
        <v>12</v>
      </c>
      <c r="F771" s="3" t="s">
        <v>1599</v>
      </c>
      <c r="G771" s="9">
        <v>45348</v>
      </c>
      <c r="H771" s="3" t="s">
        <v>2177</v>
      </c>
      <c r="I771" s="9">
        <v>45349</v>
      </c>
      <c r="J771" s="3">
        <f>_xlfn.XLOOKUP(B771,ORDERS[OrderID],ORDERS[Rating],"Null")</f>
        <v>5</v>
      </c>
      <c r="K771" s="3">
        <f>IF(FACT_ORDERS[[#This Row],[DeliveryDate]]-FACT_ORDERS[[#This Row],[OrderDate]]&lt;=1,1,0)</f>
        <v>1</v>
      </c>
      <c r="L771" s="73">
        <v>15</v>
      </c>
      <c r="M7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71" s="73">
        <f>(_xlfn.XLOOKUP(D771,DIM_PRODUCTS[ProductID],DIM_PRODUCTS[HandlingFee]))*FACT_ORDERS[[#This Row],[Quantity]] + FACT_ORDERS[[#This Row],[DeliveryFee]]</f>
        <v>56.400000000000006</v>
      </c>
      <c r="O771" s="73">
        <f>FACT_ORDERS[[#This Row],[TotalPricePerProduct]]-FACT_ORDERS[[#This Row],[DeliveryCost]]-FACT_ORDERS[[#This Row],[OperationsCost]]</f>
        <v>41.400000000000006</v>
      </c>
      <c r="P771" s="73">
        <v>5</v>
      </c>
    </row>
    <row r="772" spans="1:16" x14ac:dyDescent="0.3">
      <c r="A772" s="5">
        <v>771</v>
      </c>
      <c r="B772" s="20" t="s">
        <v>4756</v>
      </c>
      <c r="C772" s="3" t="s">
        <v>2374</v>
      </c>
      <c r="D772" s="10" t="s">
        <v>3153</v>
      </c>
      <c r="E772" s="5">
        <v>9</v>
      </c>
      <c r="F772" s="3" t="s">
        <v>1388</v>
      </c>
      <c r="G772" s="9">
        <v>45484</v>
      </c>
      <c r="H772" s="3" t="s">
        <v>2177</v>
      </c>
      <c r="I772" s="9">
        <v>45484</v>
      </c>
      <c r="J772" s="3">
        <f>_xlfn.XLOOKUP(B772,ORDERS[OrderID],ORDERS[Rating],"Null")</f>
        <v>4</v>
      </c>
      <c r="K772" s="3">
        <f>IF(FACT_ORDERS[[#This Row],[DeliveryDate]]-FACT_ORDERS[[#This Row],[OrderDate]]&lt;=1,1,0)</f>
        <v>1</v>
      </c>
      <c r="L772" s="73">
        <v>15</v>
      </c>
      <c r="M7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72" s="73">
        <f>(_xlfn.XLOOKUP(D772,DIM_PRODUCTS[ProductID],DIM_PRODUCTS[HandlingFee]))*FACT_ORDERS[[#This Row],[Quantity]] + FACT_ORDERS[[#This Row],[DeliveryFee]]</f>
        <v>148.20000000000002</v>
      </c>
      <c r="O772" s="73">
        <f>FACT_ORDERS[[#This Row],[TotalPricePerProduct]]-FACT_ORDERS[[#This Row],[DeliveryCost]]-FACT_ORDERS[[#This Row],[OperationsCost]]</f>
        <v>119.20000000000002</v>
      </c>
      <c r="P772" s="73">
        <v>17</v>
      </c>
    </row>
    <row r="773" spans="1:16" x14ac:dyDescent="0.3">
      <c r="A773" s="5">
        <v>772</v>
      </c>
      <c r="B773" s="20" t="s">
        <v>4757</v>
      </c>
      <c r="C773" s="3" t="s">
        <v>2374</v>
      </c>
      <c r="D773" s="10" t="s">
        <v>3153</v>
      </c>
      <c r="E773" s="5">
        <v>3</v>
      </c>
      <c r="F773" s="3" t="s">
        <v>1381</v>
      </c>
      <c r="G773" s="9">
        <v>45461</v>
      </c>
      <c r="H773" s="3" t="s">
        <v>2218</v>
      </c>
      <c r="I773" s="9">
        <v>45462</v>
      </c>
      <c r="J773" s="3">
        <f>_xlfn.XLOOKUP(B773,ORDERS[OrderID],ORDERS[Rating],"Null")</f>
        <v>5</v>
      </c>
      <c r="K773" s="3">
        <f>IF(FACT_ORDERS[[#This Row],[DeliveryDate]]-FACT_ORDERS[[#This Row],[OrderDate]]&lt;=1,1,0)</f>
        <v>1</v>
      </c>
      <c r="L773" s="73">
        <v>15</v>
      </c>
      <c r="M7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73" s="73">
        <f>(_xlfn.XLOOKUP(D773,DIM_PRODUCTS[ProductID],DIM_PRODUCTS[HandlingFee]))*FACT_ORDERS[[#This Row],[Quantity]] + FACT_ORDERS[[#This Row],[DeliveryFee]]</f>
        <v>59.400000000000006</v>
      </c>
      <c r="O773" s="73">
        <f>FACT_ORDERS[[#This Row],[TotalPricePerProduct]]-FACT_ORDERS[[#This Row],[DeliveryCost]]-FACT_ORDERS[[#This Row],[OperationsCost]]</f>
        <v>26.400000000000006</v>
      </c>
      <c r="P773" s="73">
        <v>18</v>
      </c>
    </row>
    <row r="774" spans="1:16" x14ac:dyDescent="0.3">
      <c r="A774" s="5">
        <v>773</v>
      </c>
      <c r="B774" s="20" t="s">
        <v>4758</v>
      </c>
      <c r="C774" s="3" t="s">
        <v>2374</v>
      </c>
      <c r="D774" s="10" t="s">
        <v>3153</v>
      </c>
      <c r="E774" s="5">
        <v>6</v>
      </c>
      <c r="F774" s="3" t="s">
        <v>1222</v>
      </c>
      <c r="G774" s="9">
        <v>45536</v>
      </c>
      <c r="H774" s="3" t="s">
        <v>2218</v>
      </c>
      <c r="I774" s="9">
        <v>45539</v>
      </c>
      <c r="J774" s="3">
        <f>_xlfn.XLOOKUP(B774,ORDERS[OrderID],ORDERS[Rating],"Null")</f>
        <v>4</v>
      </c>
      <c r="K774" s="3">
        <f>IF(FACT_ORDERS[[#This Row],[DeliveryDate]]-FACT_ORDERS[[#This Row],[OrderDate]]&lt;=1,1,0)</f>
        <v>0</v>
      </c>
      <c r="L774" s="73">
        <v>15</v>
      </c>
      <c r="M7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74" s="73">
        <f>(_xlfn.XLOOKUP(D774,DIM_PRODUCTS[ProductID],DIM_PRODUCTS[HandlingFee]))*FACT_ORDERS[[#This Row],[Quantity]] + FACT_ORDERS[[#This Row],[DeliveryFee]]</f>
        <v>103.80000000000001</v>
      </c>
      <c r="O774" s="73">
        <f>FACT_ORDERS[[#This Row],[TotalPricePerProduct]]-FACT_ORDERS[[#This Row],[DeliveryCost]]-FACT_ORDERS[[#This Row],[OperationsCost]]</f>
        <v>86.800000000000011</v>
      </c>
      <c r="P774" s="73">
        <v>5</v>
      </c>
    </row>
    <row r="775" spans="1:16" x14ac:dyDescent="0.3">
      <c r="A775" s="5">
        <v>774</v>
      </c>
      <c r="B775" s="20" t="s">
        <v>4759</v>
      </c>
      <c r="C775" s="3" t="s">
        <v>2374</v>
      </c>
      <c r="D775" s="10" t="s">
        <v>3153</v>
      </c>
      <c r="E775" s="5">
        <v>4</v>
      </c>
      <c r="F775" s="3" t="s">
        <v>1516</v>
      </c>
      <c r="G775" s="9">
        <v>45527</v>
      </c>
      <c r="H775" s="3" t="s">
        <v>2218</v>
      </c>
      <c r="I775" s="9">
        <v>45527</v>
      </c>
      <c r="J775" s="3">
        <f>_xlfn.XLOOKUP(B775,ORDERS[OrderID],ORDERS[Rating],"Null")</f>
        <v>5</v>
      </c>
      <c r="K775" s="3">
        <f>IF(FACT_ORDERS[[#This Row],[DeliveryDate]]-FACT_ORDERS[[#This Row],[OrderDate]]&lt;=1,1,0)</f>
        <v>1</v>
      </c>
      <c r="L775" s="73">
        <v>15</v>
      </c>
      <c r="M7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75" s="73">
        <f>(_xlfn.XLOOKUP(D775,DIM_PRODUCTS[ProductID],DIM_PRODUCTS[HandlingFee]))*FACT_ORDERS[[#This Row],[Quantity]] + FACT_ORDERS[[#This Row],[DeliveryFee]]</f>
        <v>74.2</v>
      </c>
      <c r="O775" s="73">
        <f>FACT_ORDERS[[#This Row],[TotalPricePerProduct]]-FACT_ORDERS[[#This Row],[DeliveryCost]]-FACT_ORDERS[[#This Row],[OperationsCost]]</f>
        <v>43.2</v>
      </c>
      <c r="P775" s="73">
        <v>16</v>
      </c>
    </row>
    <row r="776" spans="1:16" x14ac:dyDescent="0.3">
      <c r="A776" s="5">
        <v>775</v>
      </c>
      <c r="B776" s="20" t="s">
        <v>4760</v>
      </c>
      <c r="C776" s="3" t="s">
        <v>2374</v>
      </c>
      <c r="D776" s="10" t="s">
        <v>3153</v>
      </c>
      <c r="E776" s="5">
        <v>10</v>
      </c>
      <c r="F776" s="3" t="s">
        <v>1618</v>
      </c>
      <c r="G776" s="9">
        <v>45326</v>
      </c>
      <c r="H776" s="3" t="s">
        <v>2218</v>
      </c>
      <c r="I776" s="9">
        <v>45326</v>
      </c>
      <c r="J776" s="3">
        <f>_xlfn.XLOOKUP(B776,ORDERS[OrderID],ORDERS[Rating],"Null")</f>
        <v>5</v>
      </c>
      <c r="K776" s="3">
        <f>IF(FACT_ORDERS[[#This Row],[DeliveryDate]]-FACT_ORDERS[[#This Row],[OrderDate]]&lt;=1,1,0)</f>
        <v>1</v>
      </c>
      <c r="L776" s="73">
        <v>15</v>
      </c>
      <c r="M7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76" s="73">
        <f>(_xlfn.XLOOKUP(D776,DIM_PRODUCTS[ProductID],DIM_PRODUCTS[HandlingFee]))*FACT_ORDERS[[#This Row],[Quantity]] + FACT_ORDERS[[#This Row],[DeliveryFee]]</f>
        <v>163</v>
      </c>
      <c r="O776" s="73">
        <f>FACT_ORDERS[[#This Row],[TotalPricePerProduct]]-FACT_ORDERS[[#This Row],[DeliveryCost]]-FACT_ORDERS[[#This Row],[OperationsCost]]</f>
        <v>141</v>
      </c>
      <c r="P776" s="73">
        <v>10</v>
      </c>
    </row>
    <row r="777" spans="1:16" x14ac:dyDescent="0.3">
      <c r="A777" s="5">
        <v>776</v>
      </c>
      <c r="B777" s="20" t="s">
        <v>4761</v>
      </c>
      <c r="C777" s="3" t="s">
        <v>2374</v>
      </c>
      <c r="D777" s="10" t="s">
        <v>3153</v>
      </c>
      <c r="E777" s="5">
        <v>9</v>
      </c>
      <c r="F777" s="3" t="s">
        <v>1141</v>
      </c>
      <c r="G777" s="9">
        <v>45604</v>
      </c>
      <c r="H777" s="3" t="s">
        <v>2218</v>
      </c>
      <c r="I777" s="9">
        <v>45604</v>
      </c>
      <c r="J777" s="3">
        <f>_xlfn.XLOOKUP(B777,ORDERS[OrderID],ORDERS[Rating],"Null")</f>
        <v>4</v>
      </c>
      <c r="K777" s="3">
        <f>IF(FACT_ORDERS[[#This Row],[DeliveryDate]]-FACT_ORDERS[[#This Row],[OrderDate]]&lt;=1,1,0)</f>
        <v>1</v>
      </c>
      <c r="L777" s="73">
        <v>15</v>
      </c>
      <c r="M7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77" s="73">
        <f>(_xlfn.XLOOKUP(D777,DIM_PRODUCTS[ProductID],DIM_PRODUCTS[HandlingFee]))*FACT_ORDERS[[#This Row],[Quantity]] + FACT_ORDERS[[#This Row],[DeliveryFee]]</f>
        <v>148.20000000000002</v>
      </c>
      <c r="O777" s="73">
        <f>FACT_ORDERS[[#This Row],[TotalPricePerProduct]]-FACT_ORDERS[[#This Row],[DeliveryCost]]-FACT_ORDERS[[#This Row],[OperationsCost]]</f>
        <v>126.20000000000002</v>
      </c>
      <c r="P777" s="73">
        <v>10</v>
      </c>
    </row>
    <row r="778" spans="1:16" x14ac:dyDescent="0.3">
      <c r="A778" s="5">
        <v>777</v>
      </c>
      <c r="B778" s="20" t="s">
        <v>4762</v>
      </c>
      <c r="C778" s="3" t="s">
        <v>2374</v>
      </c>
      <c r="D778" s="10" t="s">
        <v>3153</v>
      </c>
      <c r="E778" s="5">
        <v>3</v>
      </c>
      <c r="F778" s="3" t="s">
        <v>1167</v>
      </c>
      <c r="G778" s="9">
        <v>45442</v>
      </c>
      <c r="H778" s="3" t="s">
        <v>2218</v>
      </c>
      <c r="I778" s="9">
        <v>45443</v>
      </c>
      <c r="J778" s="3">
        <f>_xlfn.XLOOKUP(B778,ORDERS[OrderID],ORDERS[Rating],"Null")</f>
        <v>4</v>
      </c>
      <c r="K778" s="3">
        <f>IF(FACT_ORDERS[[#This Row],[DeliveryDate]]-FACT_ORDERS[[#This Row],[OrderDate]]&lt;=1,1,0)</f>
        <v>1</v>
      </c>
      <c r="L778" s="73">
        <v>15</v>
      </c>
      <c r="M7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78" s="73">
        <f>(_xlfn.XLOOKUP(D778,DIM_PRODUCTS[ProductID],DIM_PRODUCTS[HandlingFee]))*FACT_ORDERS[[#This Row],[Quantity]] + FACT_ORDERS[[#This Row],[DeliveryFee]]</f>
        <v>59.400000000000006</v>
      </c>
      <c r="O778" s="73">
        <f>FACT_ORDERS[[#This Row],[TotalPricePerProduct]]-FACT_ORDERS[[#This Row],[DeliveryCost]]-FACT_ORDERS[[#This Row],[OperationsCost]]</f>
        <v>26.400000000000006</v>
      </c>
      <c r="P778" s="73">
        <v>18</v>
      </c>
    </row>
    <row r="779" spans="1:16" x14ac:dyDescent="0.3">
      <c r="A779" s="5">
        <v>778</v>
      </c>
      <c r="B779" s="20" t="s">
        <v>4763</v>
      </c>
      <c r="C779" s="3" t="s">
        <v>2374</v>
      </c>
      <c r="D779" s="10" t="s">
        <v>3153</v>
      </c>
      <c r="E779" s="5">
        <v>6</v>
      </c>
      <c r="F779" s="3" t="s">
        <v>1386</v>
      </c>
      <c r="G779" s="9">
        <v>45589</v>
      </c>
      <c r="H779" s="3" t="s">
        <v>2218</v>
      </c>
      <c r="I779" s="9">
        <v>45589</v>
      </c>
      <c r="J779" s="3">
        <f>_xlfn.XLOOKUP(B779,ORDERS[OrderID],ORDERS[Rating],"Null")</f>
        <v>5</v>
      </c>
      <c r="K779" s="3">
        <f>IF(FACT_ORDERS[[#This Row],[DeliveryDate]]-FACT_ORDERS[[#This Row],[OrderDate]]&lt;=1,1,0)</f>
        <v>1</v>
      </c>
      <c r="L779" s="73">
        <v>15</v>
      </c>
      <c r="M7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79" s="73">
        <f>(_xlfn.XLOOKUP(D779,DIM_PRODUCTS[ProductID],DIM_PRODUCTS[HandlingFee]))*FACT_ORDERS[[#This Row],[Quantity]] + FACT_ORDERS[[#This Row],[DeliveryFee]]</f>
        <v>103.80000000000001</v>
      </c>
      <c r="O779" s="73">
        <f>FACT_ORDERS[[#This Row],[TotalPricePerProduct]]-FACT_ORDERS[[#This Row],[DeliveryCost]]-FACT_ORDERS[[#This Row],[OperationsCost]]</f>
        <v>80.800000000000011</v>
      </c>
      <c r="P779" s="73">
        <v>11</v>
      </c>
    </row>
    <row r="780" spans="1:16" x14ac:dyDescent="0.3">
      <c r="A780" s="5">
        <v>779</v>
      </c>
      <c r="B780" s="20" t="s">
        <v>4764</v>
      </c>
      <c r="C780" s="3" t="s">
        <v>2374</v>
      </c>
      <c r="D780" s="10" t="s">
        <v>3153</v>
      </c>
      <c r="E780" s="5">
        <v>6</v>
      </c>
      <c r="F780" s="3" t="s">
        <v>1617</v>
      </c>
      <c r="G780" s="9">
        <v>45425</v>
      </c>
      <c r="H780" s="3" t="s">
        <v>2218</v>
      </c>
      <c r="I780" s="9">
        <v>45425</v>
      </c>
      <c r="J780" s="3">
        <f>_xlfn.XLOOKUP(B780,ORDERS[OrderID],ORDERS[Rating],"Null")</f>
        <v>5</v>
      </c>
      <c r="K780" s="3">
        <f>IF(FACT_ORDERS[[#This Row],[DeliveryDate]]-FACT_ORDERS[[#This Row],[OrderDate]]&lt;=1,1,0)</f>
        <v>1</v>
      </c>
      <c r="L780" s="73">
        <v>15</v>
      </c>
      <c r="M7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80" s="73">
        <f>(_xlfn.XLOOKUP(D780,DIM_PRODUCTS[ProductID],DIM_PRODUCTS[HandlingFee]))*FACT_ORDERS[[#This Row],[Quantity]] + FACT_ORDERS[[#This Row],[DeliveryFee]]</f>
        <v>103.80000000000001</v>
      </c>
      <c r="O780" s="73">
        <f>FACT_ORDERS[[#This Row],[TotalPricePerProduct]]-FACT_ORDERS[[#This Row],[DeliveryCost]]-FACT_ORDERS[[#This Row],[OperationsCost]]</f>
        <v>72.800000000000011</v>
      </c>
      <c r="P780" s="73">
        <v>19</v>
      </c>
    </row>
    <row r="781" spans="1:16" x14ac:dyDescent="0.3">
      <c r="A781" s="5">
        <v>780</v>
      </c>
      <c r="B781" s="20" t="s">
        <v>4765</v>
      </c>
      <c r="C781" s="3" t="s">
        <v>2374</v>
      </c>
      <c r="D781" s="10" t="s">
        <v>3153</v>
      </c>
      <c r="E781" s="5">
        <v>5</v>
      </c>
      <c r="F781" s="3" t="s">
        <v>1418</v>
      </c>
      <c r="G781" s="9">
        <v>45301</v>
      </c>
      <c r="H781" s="3" t="s">
        <v>2218</v>
      </c>
      <c r="I781" s="9">
        <v>45302</v>
      </c>
      <c r="J781" s="3">
        <f>_xlfn.XLOOKUP(B781,ORDERS[OrderID],ORDERS[Rating],"Null")</f>
        <v>5</v>
      </c>
      <c r="K781" s="3">
        <f>IF(FACT_ORDERS[[#This Row],[DeliveryDate]]-FACT_ORDERS[[#This Row],[OrderDate]]&lt;=1,1,0)</f>
        <v>1</v>
      </c>
      <c r="L781" s="73">
        <v>15</v>
      </c>
      <c r="M7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81" s="73">
        <f>(_xlfn.XLOOKUP(D781,DIM_PRODUCTS[ProductID],DIM_PRODUCTS[HandlingFee]))*FACT_ORDERS[[#This Row],[Quantity]] + FACT_ORDERS[[#This Row],[DeliveryFee]]</f>
        <v>89</v>
      </c>
      <c r="O781" s="73">
        <f>FACT_ORDERS[[#This Row],[TotalPricePerProduct]]-FACT_ORDERS[[#This Row],[DeliveryCost]]-FACT_ORDERS[[#This Row],[OperationsCost]]</f>
        <v>60</v>
      </c>
      <c r="P781" s="73">
        <v>17</v>
      </c>
    </row>
    <row r="782" spans="1:16" x14ac:dyDescent="0.3">
      <c r="A782" s="5">
        <v>781</v>
      </c>
      <c r="B782" s="20" t="s">
        <v>4766</v>
      </c>
      <c r="C782" s="3" t="s">
        <v>2374</v>
      </c>
      <c r="D782" s="10" t="s">
        <v>3153</v>
      </c>
      <c r="E782" s="5">
        <v>2</v>
      </c>
      <c r="F782" s="3" t="s">
        <v>1466</v>
      </c>
      <c r="G782" s="9">
        <v>45315</v>
      </c>
      <c r="H782" s="3" t="s">
        <v>2218</v>
      </c>
      <c r="I782" s="9">
        <v>45315</v>
      </c>
      <c r="J782" s="3">
        <f>_xlfn.XLOOKUP(B782,ORDERS[OrderID],ORDERS[Rating],"Null")</f>
        <v>5</v>
      </c>
      <c r="K782" s="3">
        <f>IF(FACT_ORDERS[[#This Row],[DeliveryDate]]-FACT_ORDERS[[#This Row],[OrderDate]]&lt;=1,1,0)</f>
        <v>1</v>
      </c>
      <c r="L782" s="73">
        <v>15</v>
      </c>
      <c r="M7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82" s="73">
        <f>(_xlfn.XLOOKUP(D782,DIM_PRODUCTS[ProductID],DIM_PRODUCTS[HandlingFee]))*FACT_ORDERS[[#This Row],[Quantity]] + FACT_ORDERS[[#This Row],[DeliveryFee]]</f>
        <v>44.6</v>
      </c>
      <c r="O782" s="73">
        <f>FACT_ORDERS[[#This Row],[TotalPricePerProduct]]-FACT_ORDERS[[#This Row],[DeliveryCost]]-FACT_ORDERS[[#This Row],[OperationsCost]]</f>
        <v>11.600000000000001</v>
      </c>
      <c r="P782" s="73">
        <v>18</v>
      </c>
    </row>
    <row r="783" spans="1:16" x14ac:dyDescent="0.3">
      <c r="A783" s="5">
        <v>782</v>
      </c>
      <c r="B783" s="20" t="s">
        <v>4767</v>
      </c>
      <c r="C783" s="3" t="s">
        <v>2374</v>
      </c>
      <c r="D783" s="10" t="s">
        <v>3153</v>
      </c>
      <c r="E783" s="5">
        <v>3</v>
      </c>
      <c r="F783" s="3" t="s">
        <v>1404</v>
      </c>
      <c r="G783" s="9">
        <v>45638</v>
      </c>
      <c r="H783" s="3" t="s">
        <v>2218</v>
      </c>
      <c r="I783" s="9">
        <v>45638</v>
      </c>
      <c r="J783" s="3">
        <f>_xlfn.XLOOKUP(B783,ORDERS[OrderID],ORDERS[Rating],"Null")</f>
        <v>5</v>
      </c>
      <c r="K783" s="3">
        <f>IF(FACT_ORDERS[[#This Row],[DeliveryDate]]-FACT_ORDERS[[#This Row],[OrderDate]]&lt;=1,1,0)</f>
        <v>1</v>
      </c>
      <c r="L783" s="73">
        <v>15</v>
      </c>
      <c r="M7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83" s="73">
        <f>(_xlfn.XLOOKUP(D783,DIM_PRODUCTS[ProductID],DIM_PRODUCTS[HandlingFee]))*FACT_ORDERS[[#This Row],[Quantity]] + FACT_ORDERS[[#This Row],[DeliveryFee]]</f>
        <v>59.400000000000006</v>
      </c>
      <c r="O783" s="73">
        <f>FACT_ORDERS[[#This Row],[TotalPricePerProduct]]-FACT_ORDERS[[#This Row],[DeliveryCost]]-FACT_ORDERS[[#This Row],[OperationsCost]]</f>
        <v>26.400000000000006</v>
      </c>
      <c r="P783" s="73">
        <v>18</v>
      </c>
    </row>
    <row r="784" spans="1:16" x14ac:dyDescent="0.3">
      <c r="A784" s="5">
        <v>783</v>
      </c>
      <c r="B784" s="20" t="s">
        <v>4768</v>
      </c>
      <c r="C784" s="3" t="s">
        <v>2374</v>
      </c>
      <c r="D784" s="10" t="s">
        <v>3153</v>
      </c>
      <c r="E784" s="5">
        <v>11</v>
      </c>
      <c r="F784" s="3" t="s">
        <v>1582</v>
      </c>
      <c r="G784" s="9">
        <v>45575</v>
      </c>
      <c r="H784" s="3" t="s">
        <v>2218</v>
      </c>
      <c r="I784" s="9">
        <v>45576</v>
      </c>
      <c r="J784" s="3">
        <f>_xlfn.XLOOKUP(B784,ORDERS[OrderID],ORDERS[Rating],"Null")</f>
        <v>5</v>
      </c>
      <c r="K784" s="3">
        <f>IF(FACT_ORDERS[[#This Row],[DeliveryDate]]-FACT_ORDERS[[#This Row],[OrderDate]]&lt;=1,1,0)</f>
        <v>1</v>
      </c>
      <c r="L784" s="73">
        <v>15</v>
      </c>
      <c r="M7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84" s="73">
        <f>(_xlfn.XLOOKUP(D784,DIM_PRODUCTS[ProductID],DIM_PRODUCTS[HandlingFee]))*FACT_ORDERS[[#This Row],[Quantity]] + FACT_ORDERS[[#This Row],[DeliveryFee]]</f>
        <v>177.8</v>
      </c>
      <c r="O784" s="73">
        <f>FACT_ORDERS[[#This Row],[TotalPricePerProduct]]-FACT_ORDERS[[#This Row],[DeliveryCost]]-FACT_ORDERS[[#This Row],[OperationsCost]]</f>
        <v>154.80000000000001</v>
      </c>
      <c r="P784" s="73">
        <v>13</v>
      </c>
    </row>
    <row r="785" spans="1:16" x14ac:dyDescent="0.3">
      <c r="A785" s="5">
        <v>784</v>
      </c>
      <c r="B785" s="20" t="s">
        <v>4769</v>
      </c>
      <c r="C785" s="3" t="s">
        <v>2374</v>
      </c>
      <c r="D785" s="10" t="s">
        <v>3153</v>
      </c>
      <c r="E785" s="5">
        <v>7</v>
      </c>
      <c r="F785" s="3" t="s">
        <v>1470</v>
      </c>
      <c r="G785" s="9">
        <v>45300</v>
      </c>
      <c r="H785" s="3" t="s">
        <v>2218</v>
      </c>
      <c r="I785" s="9">
        <v>45300</v>
      </c>
      <c r="J785" s="3">
        <f>_xlfn.XLOOKUP(B785,ORDERS[OrderID],ORDERS[Rating],"Null")</f>
        <v>4</v>
      </c>
      <c r="K785" s="3">
        <f>IF(FACT_ORDERS[[#This Row],[DeliveryDate]]-FACT_ORDERS[[#This Row],[OrderDate]]&lt;=1,1,0)</f>
        <v>1</v>
      </c>
      <c r="L785" s="73">
        <v>15</v>
      </c>
      <c r="M7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85" s="73">
        <f>(_xlfn.XLOOKUP(D785,DIM_PRODUCTS[ProductID],DIM_PRODUCTS[HandlingFee]))*FACT_ORDERS[[#This Row],[Quantity]] + FACT_ORDERS[[#This Row],[DeliveryFee]]</f>
        <v>118.60000000000001</v>
      </c>
      <c r="O785" s="73">
        <f>FACT_ORDERS[[#This Row],[TotalPricePerProduct]]-FACT_ORDERS[[#This Row],[DeliveryCost]]-FACT_ORDERS[[#This Row],[OperationsCost]]</f>
        <v>89.600000000000009</v>
      </c>
      <c r="P785" s="73">
        <v>17</v>
      </c>
    </row>
    <row r="786" spans="1:16" x14ac:dyDescent="0.3">
      <c r="A786" s="5">
        <v>785</v>
      </c>
      <c r="B786" s="20" t="s">
        <v>4770</v>
      </c>
      <c r="C786" s="3" t="s">
        <v>2374</v>
      </c>
      <c r="D786" s="10" t="s">
        <v>3153</v>
      </c>
      <c r="E786" s="5">
        <v>10</v>
      </c>
      <c r="F786" s="3" t="s">
        <v>1186</v>
      </c>
      <c r="G786" s="9">
        <v>45575</v>
      </c>
      <c r="H786" s="3" t="s">
        <v>2218</v>
      </c>
      <c r="I786" s="9">
        <v>45575</v>
      </c>
      <c r="J786" s="3">
        <f>_xlfn.XLOOKUP(B786,ORDERS[OrderID],ORDERS[Rating],"Null")</f>
        <v>5</v>
      </c>
      <c r="K786" s="3">
        <f>IF(FACT_ORDERS[[#This Row],[DeliveryDate]]-FACT_ORDERS[[#This Row],[OrderDate]]&lt;=1,1,0)</f>
        <v>1</v>
      </c>
      <c r="L786" s="73">
        <v>15</v>
      </c>
      <c r="M7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86" s="73">
        <f>(_xlfn.XLOOKUP(D786,DIM_PRODUCTS[ProductID],DIM_PRODUCTS[HandlingFee]))*FACT_ORDERS[[#This Row],[Quantity]] + FACT_ORDERS[[#This Row],[DeliveryFee]]</f>
        <v>163</v>
      </c>
      <c r="O786" s="73">
        <f>FACT_ORDERS[[#This Row],[TotalPricePerProduct]]-FACT_ORDERS[[#This Row],[DeliveryCost]]-FACT_ORDERS[[#This Row],[OperationsCost]]</f>
        <v>134</v>
      </c>
      <c r="P786" s="73">
        <v>17</v>
      </c>
    </row>
    <row r="787" spans="1:16" x14ac:dyDescent="0.3">
      <c r="A787" s="5">
        <v>786</v>
      </c>
      <c r="B787" s="20" t="s">
        <v>4771</v>
      </c>
      <c r="C787" s="3" t="s">
        <v>2374</v>
      </c>
      <c r="D787" s="10" t="s">
        <v>3153</v>
      </c>
      <c r="E787" s="5">
        <v>6</v>
      </c>
      <c r="F787" s="3" t="s">
        <v>1509</v>
      </c>
      <c r="G787" s="9">
        <v>45359</v>
      </c>
      <c r="H787" s="3" t="s">
        <v>2218</v>
      </c>
      <c r="I787" s="9">
        <v>45359</v>
      </c>
      <c r="J787" s="3">
        <f>_xlfn.XLOOKUP(B787,ORDERS[OrderID],ORDERS[Rating],"Null")</f>
        <v>5</v>
      </c>
      <c r="K787" s="3">
        <f>IF(FACT_ORDERS[[#This Row],[DeliveryDate]]-FACT_ORDERS[[#This Row],[OrderDate]]&lt;=1,1,0)</f>
        <v>1</v>
      </c>
      <c r="L787" s="73">
        <v>15</v>
      </c>
      <c r="M7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87" s="73">
        <f>(_xlfn.XLOOKUP(D787,DIM_PRODUCTS[ProductID],DIM_PRODUCTS[HandlingFee]))*FACT_ORDERS[[#This Row],[Quantity]] + FACT_ORDERS[[#This Row],[DeliveryFee]]</f>
        <v>103.80000000000001</v>
      </c>
      <c r="O787" s="73">
        <f>FACT_ORDERS[[#This Row],[TotalPricePerProduct]]-FACT_ORDERS[[#This Row],[DeliveryCost]]-FACT_ORDERS[[#This Row],[OperationsCost]]</f>
        <v>80.800000000000011</v>
      </c>
      <c r="P787" s="73">
        <v>11</v>
      </c>
    </row>
    <row r="788" spans="1:16" x14ac:dyDescent="0.3">
      <c r="A788" s="5">
        <v>787</v>
      </c>
      <c r="B788" s="20" t="s">
        <v>4772</v>
      </c>
      <c r="C788" s="3" t="s">
        <v>2374</v>
      </c>
      <c r="D788" s="10" t="s">
        <v>3153</v>
      </c>
      <c r="E788" s="5">
        <v>8</v>
      </c>
      <c r="F788" s="3" t="s">
        <v>1355</v>
      </c>
      <c r="G788" s="9">
        <v>45539</v>
      </c>
      <c r="H788" s="3" t="s">
        <v>2218</v>
      </c>
      <c r="I788" s="9">
        <v>45539</v>
      </c>
      <c r="J788" s="3">
        <f>_xlfn.XLOOKUP(B788,ORDERS[OrderID],ORDERS[Rating],"Null")</f>
        <v>4</v>
      </c>
      <c r="K788" s="3">
        <f>IF(FACT_ORDERS[[#This Row],[DeliveryDate]]-FACT_ORDERS[[#This Row],[OrderDate]]&lt;=1,1,0)</f>
        <v>1</v>
      </c>
      <c r="L788" s="73">
        <v>15</v>
      </c>
      <c r="M7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88" s="73">
        <f>(_xlfn.XLOOKUP(D788,DIM_PRODUCTS[ProductID],DIM_PRODUCTS[HandlingFee]))*FACT_ORDERS[[#This Row],[Quantity]] + FACT_ORDERS[[#This Row],[DeliveryFee]]</f>
        <v>133.4</v>
      </c>
      <c r="O788" s="73">
        <f>FACT_ORDERS[[#This Row],[TotalPricePerProduct]]-FACT_ORDERS[[#This Row],[DeliveryCost]]-FACT_ORDERS[[#This Row],[OperationsCost]]</f>
        <v>112.4</v>
      </c>
      <c r="P788" s="73">
        <v>9</v>
      </c>
    </row>
    <row r="789" spans="1:16" x14ac:dyDescent="0.3">
      <c r="A789" s="5">
        <v>788</v>
      </c>
      <c r="B789" s="20" t="s">
        <v>4773</v>
      </c>
      <c r="C789" s="3" t="s">
        <v>2374</v>
      </c>
      <c r="D789" s="10" t="s">
        <v>3153</v>
      </c>
      <c r="E789" s="5">
        <v>8</v>
      </c>
      <c r="F789" s="3" t="s">
        <v>1303</v>
      </c>
      <c r="G789" s="9">
        <v>45315</v>
      </c>
      <c r="H789" s="3" t="s">
        <v>2218</v>
      </c>
      <c r="I789" s="9">
        <v>45316</v>
      </c>
      <c r="J789" s="3">
        <f>_xlfn.XLOOKUP(B789,ORDERS[OrderID],ORDERS[Rating],"Null")</f>
        <v>4</v>
      </c>
      <c r="K789" s="3">
        <f>IF(FACT_ORDERS[[#This Row],[DeliveryDate]]-FACT_ORDERS[[#This Row],[OrderDate]]&lt;=1,1,0)</f>
        <v>1</v>
      </c>
      <c r="L789" s="73">
        <v>15</v>
      </c>
      <c r="M7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89" s="73">
        <f>(_xlfn.XLOOKUP(D789,DIM_PRODUCTS[ProductID],DIM_PRODUCTS[HandlingFee]))*FACT_ORDERS[[#This Row],[Quantity]] + FACT_ORDERS[[#This Row],[DeliveryFee]]</f>
        <v>133.4</v>
      </c>
      <c r="O789" s="73">
        <f>FACT_ORDERS[[#This Row],[TotalPricePerProduct]]-FACT_ORDERS[[#This Row],[DeliveryCost]]-FACT_ORDERS[[#This Row],[OperationsCost]]</f>
        <v>115.4</v>
      </c>
      <c r="P789" s="73">
        <v>6</v>
      </c>
    </row>
    <row r="790" spans="1:16" x14ac:dyDescent="0.3">
      <c r="A790" s="5">
        <v>789</v>
      </c>
      <c r="B790" s="20" t="s">
        <v>4774</v>
      </c>
      <c r="C790" s="3" t="s">
        <v>2374</v>
      </c>
      <c r="D790" s="10" t="s">
        <v>3153</v>
      </c>
      <c r="E790" s="5">
        <v>12</v>
      </c>
      <c r="F790" s="3" t="s">
        <v>1283</v>
      </c>
      <c r="G790" s="9">
        <v>45605</v>
      </c>
      <c r="H790" s="3" t="s">
        <v>2218</v>
      </c>
      <c r="I790" s="9">
        <v>45605</v>
      </c>
      <c r="J790" s="3">
        <f>_xlfn.XLOOKUP(B790,ORDERS[OrderID],ORDERS[Rating],"Null")</f>
        <v>5</v>
      </c>
      <c r="K790" s="3">
        <f>IF(FACT_ORDERS[[#This Row],[DeliveryDate]]-FACT_ORDERS[[#This Row],[OrderDate]]&lt;=1,1,0)</f>
        <v>1</v>
      </c>
      <c r="L790" s="73">
        <v>15</v>
      </c>
      <c r="M7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790" s="73">
        <f>(_xlfn.XLOOKUP(D790,DIM_PRODUCTS[ProductID],DIM_PRODUCTS[HandlingFee]))*FACT_ORDERS[[#This Row],[Quantity]] + FACT_ORDERS[[#This Row],[DeliveryFee]]</f>
        <v>192.60000000000002</v>
      </c>
      <c r="O790" s="73">
        <f>FACT_ORDERS[[#This Row],[TotalPricePerProduct]]-FACT_ORDERS[[#This Row],[DeliveryCost]]-FACT_ORDERS[[#This Row],[OperationsCost]]</f>
        <v>172.60000000000002</v>
      </c>
      <c r="P790" s="73">
        <v>10</v>
      </c>
    </row>
    <row r="791" spans="1:16" x14ac:dyDescent="0.3">
      <c r="A791" s="5">
        <v>790</v>
      </c>
      <c r="B791" s="20" t="s">
        <v>4775</v>
      </c>
      <c r="C791" s="3" t="s">
        <v>2374</v>
      </c>
      <c r="D791" s="10" t="s">
        <v>3153</v>
      </c>
      <c r="E791" s="5">
        <v>10</v>
      </c>
      <c r="F791" s="3" t="s">
        <v>1162</v>
      </c>
      <c r="G791" s="9">
        <v>45356</v>
      </c>
      <c r="H791" s="3" t="s">
        <v>2218</v>
      </c>
      <c r="I791" s="9">
        <v>45356</v>
      </c>
      <c r="J791" s="3">
        <f>_xlfn.XLOOKUP(B791,ORDERS[OrderID],ORDERS[Rating],"Null")</f>
        <v>5</v>
      </c>
      <c r="K791" s="3">
        <f>IF(FACT_ORDERS[[#This Row],[DeliveryDate]]-FACT_ORDERS[[#This Row],[OrderDate]]&lt;=1,1,0)</f>
        <v>1</v>
      </c>
      <c r="L791" s="73">
        <v>15</v>
      </c>
      <c r="M7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91" s="73">
        <f>(_xlfn.XLOOKUP(D791,DIM_PRODUCTS[ProductID],DIM_PRODUCTS[HandlingFee]))*FACT_ORDERS[[#This Row],[Quantity]] + FACT_ORDERS[[#This Row],[DeliveryFee]]</f>
        <v>163</v>
      </c>
      <c r="O791" s="73">
        <f>FACT_ORDERS[[#This Row],[TotalPricePerProduct]]-FACT_ORDERS[[#This Row],[DeliveryCost]]-FACT_ORDERS[[#This Row],[OperationsCost]]</f>
        <v>138</v>
      </c>
      <c r="P791" s="73">
        <v>13</v>
      </c>
    </row>
    <row r="792" spans="1:16" x14ac:dyDescent="0.3">
      <c r="A792" s="5">
        <v>791</v>
      </c>
      <c r="B792" s="20" t="s">
        <v>4776</v>
      </c>
      <c r="C792" s="3" t="s">
        <v>2374</v>
      </c>
      <c r="D792" s="10" t="s">
        <v>3153</v>
      </c>
      <c r="E792" s="5">
        <v>5</v>
      </c>
      <c r="F792" s="3" t="s">
        <v>1313</v>
      </c>
      <c r="G792" s="9">
        <v>45596</v>
      </c>
      <c r="H792" s="3" t="s">
        <v>2218</v>
      </c>
      <c r="I792" s="9">
        <v>45600</v>
      </c>
      <c r="J792" s="3">
        <f>_xlfn.XLOOKUP(B792,ORDERS[OrderID],ORDERS[Rating],"Null")</f>
        <v>5</v>
      </c>
      <c r="K792" s="3">
        <f>IF(FACT_ORDERS[[#This Row],[DeliveryDate]]-FACT_ORDERS[[#This Row],[OrderDate]]&lt;=1,1,0)</f>
        <v>0</v>
      </c>
      <c r="L792" s="73">
        <v>15</v>
      </c>
      <c r="M7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92" s="73">
        <f>(_xlfn.XLOOKUP(D792,DIM_PRODUCTS[ProductID],DIM_PRODUCTS[HandlingFee]))*FACT_ORDERS[[#This Row],[Quantity]] + FACT_ORDERS[[#This Row],[DeliveryFee]]</f>
        <v>89</v>
      </c>
      <c r="O792" s="73">
        <f>FACT_ORDERS[[#This Row],[TotalPricePerProduct]]-FACT_ORDERS[[#This Row],[DeliveryCost]]-FACT_ORDERS[[#This Row],[OperationsCost]]</f>
        <v>72</v>
      </c>
      <c r="P792" s="73">
        <v>5</v>
      </c>
    </row>
    <row r="793" spans="1:16" x14ac:dyDescent="0.3">
      <c r="A793" s="5">
        <v>792</v>
      </c>
      <c r="B793" s="20" t="s">
        <v>4777</v>
      </c>
      <c r="C793" s="3" t="s">
        <v>2374</v>
      </c>
      <c r="D793" s="10" t="s">
        <v>3153</v>
      </c>
      <c r="E793" s="5">
        <v>9</v>
      </c>
      <c r="F793" s="3" t="s">
        <v>1270</v>
      </c>
      <c r="G793" s="9">
        <v>45303</v>
      </c>
      <c r="H793" s="3" t="s">
        <v>2218</v>
      </c>
      <c r="I793" s="9">
        <v>45307</v>
      </c>
      <c r="J793" s="3">
        <f>_xlfn.XLOOKUP(B793,ORDERS[OrderID],ORDERS[Rating],"Null")</f>
        <v>4</v>
      </c>
      <c r="K793" s="3">
        <f>IF(FACT_ORDERS[[#This Row],[DeliveryDate]]-FACT_ORDERS[[#This Row],[OrderDate]]&lt;=1,1,0)</f>
        <v>0</v>
      </c>
      <c r="L793" s="73">
        <v>15</v>
      </c>
      <c r="M7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93" s="73">
        <f>(_xlfn.XLOOKUP(D793,DIM_PRODUCTS[ProductID],DIM_PRODUCTS[HandlingFee]))*FACT_ORDERS[[#This Row],[Quantity]] + FACT_ORDERS[[#This Row],[DeliveryFee]]</f>
        <v>148.20000000000002</v>
      </c>
      <c r="O793" s="73">
        <f>FACT_ORDERS[[#This Row],[TotalPricePerProduct]]-FACT_ORDERS[[#This Row],[DeliveryCost]]-FACT_ORDERS[[#This Row],[OperationsCost]]</f>
        <v>118.20000000000002</v>
      </c>
      <c r="P793" s="73">
        <v>18</v>
      </c>
    </row>
    <row r="794" spans="1:16" x14ac:dyDescent="0.3">
      <c r="A794" s="5">
        <v>793</v>
      </c>
      <c r="B794" s="20" t="s">
        <v>4778</v>
      </c>
      <c r="C794" s="3" t="s">
        <v>2375</v>
      </c>
      <c r="D794" s="10" t="s">
        <v>3155</v>
      </c>
      <c r="E794" s="5">
        <v>10</v>
      </c>
      <c r="F794" s="3" t="s">
        <v>1421</v>
      </c>
      <c r="G794" s="9">
        <v>45366</v>
      </c>
      <c r="H794" s="3" t="s">
        <v>2218</v>
      </c>
      <c r="I794" s="9">
        <v>45366</v>
      </c>
      <c r="J794" s="3">
        <f>_xlfn.XLOOKUP(B794,ORDERS[OrderID],ORDERS[Rating],"Null")</f>
        <v>4</v>
      </c>
      <c r="K794" s="3">
        <f>IF(FACT_ORDERS[[#This Row],[DeliveryDate]]-FACT_ORDERS[[#This Row],[OrderDate]]&lt;=1,1,0)</f>
        <v>1</v>
      </c>
      <c r="L794" s="73">
        <v>15</v>
      </c>
      <c r="M7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94" s="73">
        <f>(_xlfn.XLOOKUP(D794,DIM_PRODUCTS[ProductID],DIM_PRODUCTS[HandlingFee]))*FACT_ORDERS[[#This Row],[Quantity]] + FACT_ORDERS[[#This Row],[DeliveryFee]]</f>
        <v>102.00000000000001</v>
      </c>
      <c r="O794" s="73">
        <f>FACT_ORDERS[[#This Row],[TotalPricePerProduct]]-FACT_ORDERS[[#This Row],[DeliveryCost]]-FACT_ORDERS[[#This Row],[OperationsCost]]</f>
        <v>75.000000000000014</v>
      </c>
      <c r="P794" s="73">
        <v>15</v>
      </c>
    </row>
    <row r="795" spans="1:16" x14ac:dyDescent="0.3">
      <c r="A795" s="5">
        <v>794</v>
      </c>
      <c r="B795" s="20" t="s">
        <v>4779</v>
      </c>
      <c r="C795" s="3" t="s">
        <v>2375</v>
      </c>
      <c r="D795" s="10" t="s">
        <v>3155</v>
      </c>
      <c r="E795" s="5">
        <v>3</v>
      </c>
      <c r="F795" s="3" t="s">
        <v>1558</v>
      </c>
      <c r="G795" s="9">
        <v>45338</v>
      </c>
      <c r="H795" s="3" t="s">
        <v>2179</v>
      </c>
      <c r="I795" s="9">
        <v>45338</v>
      </c>
      <c r="J795" s="3">
        <f>_xlfn.XLOOKUP(B795,ORDERS[OrderID],ORDERS[Rating],"Null")</f>
        <v>5</v>
      </c>
      <c r="K795" s="3">
        <f>IF(FACT_ORDERS[[#This Row],[DeliveryDate]]-FACT_ORDERS[[#This Row],[OrderDate]]&lt;=1,1,0)</f>
        <v>1</v>
      </c>
      <c r="L795" s="73">
        <v>15</v>
      </c>
      <c r="M7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95" s="73">
        <f>(_xlfn.XLOOKUP(D795,DIM_PRODUCTS[ProductID],DIM_PRODUCTS[HandlingFee]))*FACT_ORDERS[[#This Row],[Quantity]] + FACT_ORDERS[[#This Row],[DeliveryFee]]</f>
        <v>41.1</v>
      </c>
      <c r="O795" s="73">
        <f>FACT_ORDERS[[#This Row],[TotalPricePerProduct]]-FACT_ORDERS[[#This Row],[DeliveryCost]]-FACT_ORDERS[[#This Row],[OperationsCost]]</f>
        <v>8.1000000000000014</v>
      </c>
      <c r="P795" s="73">
        <v>18</v>
      </c>
    </row>
    <row r="796" spans="1:16" x14ac:dyDescent="0.3">
      <c r="A796" s="5">
        <v>795</v>
      </c>
      <c r="B796" s="20" t="s">
        <v>4780</v>
      </c>
      <c r="C796" s="3" t="s">
        <v>2375</v>
      </c>
      <c r="D796" s="10" t="s">
        <v>3155</v>
      </c>
      <c r="E796" s="5">
        <v>6</v>
      </c>
      <c r="F796" s="3" t="s">
        <v>1232</v>
      </c>
      <c r="G796" s="9">
        <v>45378</v>
      </c>
      <c r="H796" s="3" t="s">
        <v>2179</v>
      </c>
      <c r="I796" s="9">
        <v>45381</v>
      </c>
      <c r="J796" s="3">
        <f>_xlfn.XLOOKUP(B796,ORDERS[OrderID],ORDERS[Rating],"Null")</f>
        <v>5</v>
      </c>
      <c r="K796" s="3">
        <f>IF(FACT_ORDERS[[#This Row],[DeliveryDate]]-FACT_ORDERS[[#This Row],[OrderDate]]&lt;=1,1,0)</f>
        <v>0</v>
      </c>
      <c r="L796" s="73">
        <v>15</v>
      </c>
      <c r="M7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96" s="73">
        <f>(_xlfn.XLOOKUP(D796,DIM_PRODUCTS[ProductID],DIM_PRODUCTS[HandlingFee]))*FACT_ORDERS[[#This Row],[Quantity]] + FACT_ORDERS[[#This Row],[DeliveryFee]]</f>
        <v>67.2</v>
      </c>
      <c r="O796" s="73">
        <f>FACT_ORDERS[[#This Row],[TotalPricePerProduct]]-FACT_ORDERS[[#This Row],[DeliveryCost]]-FACT_ORDERS[[#This Row],[OperationsCost]]</f>
        <v>51.2</v>
      </c>
      <c r="P796" s="73">
        <v>4</v>
      </c>
    </row>
    <row r="797" spans="1:16" x14ac:dyDescent="0.3">
      <c r="A797" s="5">
        <v>796</v>
      </c>
      <c r="B797" s="20" t="s">
        <v>4781</v>
      </c>
      <c r="C797" s="3" t="s">
        <v>2376</v>
      </c>
      <c r="D797" s="10" t="s">
        <v>3157</v>
      </c>
      <c r="E797" s="5">
        <v>3</v>
      </c>
      <c r="F797" s="3" t="s">
        <v>1334</v>
      </c>
      <c r="G797" s="9">
        <v>45389</v>
      </c>
      <c r="H797" s="3" t="s">
        <v>2179</v>
      </c>
      <c r="I797" s="9">
        <v>45389</v>
      </c>
      <c r="J797" s="3">
        <f>_xlfn.XLOOKUP(B797,ORDERS[OrderID],ORDERS[Rating],"Null")</f>
        <v>4</v>
      </c>
      <c r="K797" s="3">
        <f>IF(FACT_ORDERS[[#This Row],[DeliveryDate]]-FACT_ORDERS[[#This Row],[OrderDate]]&lt;=1,1,0)</f>
        <v>1</v>
      </c>
      <c r="L797" s="73">
        <v>15</v>
      </c>
      <c r="M7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797" s="73">
        <f>(_xlfn.XLOOKUP(D797,DIM_PRODUCTS[ProductID],DIM_PRODUCTS[HandlingFee]))*FACT_ORDERS[[#This Row],[Quantity]] + FACT_ORDERS[[#This Row],[DeliveryFee]]</f>
        <v>49.650000000000006</v>
      </c>
      <c r="O797" s="73">
        <f>FACT_ORDERS[[#This Row],[TotalPricePerProduct]]-FACT_ORDERS[[#This Row],[DeliveryCost]]-FACT_ORDERS[[#This Row],[OperationsCost]]</f>
        <v>16.650000000000006</v>
      </c>
      <c r="P797" s="73">
        <v>18</v>
      </c>
    </row>
    <row r="798" spans="1:16" x14ac:dyDescent="0.3">
      <c r="A798" s="5">
        <v>797</v>
      </c>
      <c r="B798" s="20" t="s">
        <v>4782</v>
      </c>
      <c r="C798" s="3" t="s">
        <v>2377</v>
      </c>
      <c r="D798" s="10" t="s">
        <v>3159</v>
      </c>
      <c r="E798" s="5">
        <v>7</v>
      </c>
      <c r="F798" s="3" t="s">
        <v>1219</v>
      </c>
      <c r="G798" s="9">
        <v>45296</v>
      </c>
      <c r="H798" s="3" t="s">
        <v>2229</v>
      </c>
      <c r="I798" s="9">
        <v>45298</v>
      </c>
      <c r="J798" s="3">
        <f>_xlfn.XLOOKUP(B798,ORDERS[OrderID],ORDERS[Rating],"Null")</f>
        <v>5</v>
      </c>
      <c r="K798" s="3">
        <f>IF(FACT_ORDERS[[#This Row],[DeliveryDate]]-FACT_ORDERS[[#This Row],[OrderDate]]&lt;=1,1,0)</f>
        <v>0</v>
      </c>
      <c r="L798" s="73">
        <v>15</v>
      </c>
      <c r="M7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98" s="73">
        <f>(_xlfn.XLOOKUP(D798,DIM_PRODUCTS[ProductID],DIM_PRODUCTS[HandlingFee]))*FACT_ORDERS[[#This Row],[Quantity]] + FACT_ORDERS[[#This Row],[DeliveryFee]]</f>
        <v>69.25</v>
      </c>
      <c r="O798" s="73">
        <f>FACT_ORDERS[[#This Row],[TotalPricePerProduct]]-FACT_ORDERS[[#This Row],[DeliveryCost]]-FACT_ORDERS[[#This Row],[OperationsCost]]</f>
        <v>42.25</v>
      </c>
      <c r="P798" s="73">
        <v>15</v>
      </c>
    </row>
    <row r="799" spans="1:16" x14ac:dyDescent="0.3">
      <c r="A799" s="5">
        <v>798</v>
      </c>
      <c r="B799" s="20" t="s">
        <v>4783</v>
      </c>
      <c r="C799" s="3" t="s">
        <v>2377</v>
      </c>
      <c r="D799" s="10" t="s">
        <v>3159</v>
      </c>
      <c r="E799" s="5">
        <v>7</v>
      </c>
      <c r="F799" s="3" t="s">
        <v>1420</v>
      </c>
      <c r="G799" s="9">
        <v>45358</v>
      </c>
      <c r="H799" s="3" t="s">
        <v>2229</v>
      </c>
      <c r="I799" s="9">
        <v>45361</v>
      </c>
      <c r="J799" s="3">
        <f>_xlfn.XLOOKUP(B799,ORDERS[OrderID],ORDERS[Rating],"Null")</f>
        <v>5</v>
      </c>
      <c r="K799" s="3">
        <f>IF(FACT_ORDERS[[#This Row],[DeliveryDate]]-FACT_ORDERS[[#This Row],[OrderDate]]&lt;=1,1,0)</f>
        <v>0</v>
      </c>
      <c r="L799" s="73">
        <v>15</v>
      </c>
      <c r="M7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799" s="73">
        <f>(_xlfn.XLOOKUP(D799,DIM_PRODUCTS[ProductID],DIM_PRODUCTS[HandlingFee]))*FACT_ORDERS[[#This Row],[Quantity]] + FACT_ORDERS[[#This Row],[DeliveryFee]]</f>
        <v>69.25</v>
      </c>
      <c r="O799" s="73">
        <f>FACT_ORDERS[[#This Row],[TotalPricePerProduct]]-FACT_ORDERS[[#This Row],[DeliveryCost]]-FACT_ORDERS[[#This Row],[OperationsCost]]</f>
        <v>39.25</v>
      </c>
      <c r="P799" s="73">
        <v>18</v>
      </c>
    </row>
    <row r="800" spans="1:16" x14ac:dyDescent="0.3">
      <c r="A800" s="5">
        <v>799</v>
      </c>
      <c r="B800" s="20" t="s">
        <v>4784</v>
      </c>
      <c r="C800" s="3" t="s">
        <v>2378</v>
      </c>
      <c r="D800" s="10" t="s">
        <v>3161</v>
      </c>
      <c r="E800" s="5">
        <v>12</v>
      </c>
      <c r="F800" s="3" t="s">
        <v>1442</v>
      </c>
      <c r="G800" s="9">
        <v>45364</v>
      </c>
      <c r="H800" s="3" t="s">
        <v>2229</v>
      </c>
      <c r="I800" s="9">
        <v>45366</v>
      </c>
      <c r="J800" s="3">
        <f>_xlfn.XLOOKUP(B800,ORDERS[OrderID],ORDERS[Rating],"Null")</f>
        <v>4</v>
      </c>
      <c r="K800" s="3">
        <f>IF(FACT_ORDERS[[#This Row],[DeliveryDate]]-FACT_ORDERS[[#This Row],[OrderDate]]&lt;=1,1,0)</f>
        <v>0</v>
      </c>
      <c r="L800" s="73">
        <v>15</v>
      </c>
      <c r="M8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00" s="73">
        <f>(_xlfn.XLOOKUP(D800,DIM_PRODUCTS[ProductID],DIM_PRODUCTS[HandlingFee]))*FACT_ORDERS[[#This Row],[Quantity]] + FACT_ORDERS[[#This Row],[DeliveryFee]]</f>
        <v>105</v>
      </c>
      <c r="O800" s="73">
        <f>FACT_ORDERS[[#This Row],[TotalPricePerProduct]]-FACT_ORDERS[[#This Row],[DeliveryCost]]-FACT_ORDERS[[#This Row],[OperationsCost]]</f>
        <v>78</v>
      </c>
      <c r="P800" s="73">
        <v>17</v>
      </c>
    </row>
    <row r="801" spans="1:16" x14ac:dyDescent="0.3">
      <c r="A801" s="5">
        <v>800</v>
      </c>
      <c r="B801" s="20" t="s">
        <v>4785</v>
      </c>
      <c r="C801" s="3" t="s">
        <v>2379</v>
      </c>
      <c r="D801" s="10" t="s">
        <v>3163</v>
      </c>
      <c r="E801" s="5">
        <v>10</v>
      </c>
      <c r="F801" s="3" t="s">
        <v>1371</v>
      </c>
      <c r="G801" s="9">
        <v>45578</v>
      </c>
      <c r="H801" s="3" t="s">
        <v>2182</v>
      </c>
      <c r="I801" s="9">
        <v>45578</v>
      </c>
      <c r="J801" s="3">
        <f>_xlfn.XLOOKUP(B801,ORDERS[OrderID],ORDERS[Rating],"Null")</f>
        <v>5</v>
      </c>
      <c r="K801" s="3">
        <f>IF(FACT_ORDERS[[#This Row],[DeliveryDate]]-FACT_ORDERS[[#This Row],[OrderDate]]&lt;=1,1,0)</f>
        <v>1</v>
      </c>
      <c r="L801" s="73">
        <v>15</v>
      </c>
      <c r="M8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01" s="73">
        <f>(_xlfn.XLOOKUP(D801,DIM_PRODUCTS[ProductID],DIM_PRODUCTS[HandlingFee]))*FACT_ORDERS[[#This Row],[Quantity]] + FACT_ORDERS[[#This Row],[DeliveryFee]]</f>
        <v>100.5</v>
      </c>
      <c r="O801" s="73">
        <f>FACT_ORDERS[[#This Row],[TotalPricePerProduct]]-FACT_ORDERS[[#This Row],[DeliveryCost]]-FACT_ORDERS[[#This Row],[OperationsCost]]</f>
        <v>78.5</v>
      </c>
      <c r="P801" s="73">
        <v>10</v>
      </c>
    </row>
    <row r="802" spans="1:16" x14ac:dyDescent="0.3">
      <c r="A802" s="5">
        <v>801</v>
      </c>
      <c r="B802" s="20" t="s">
        <v>4786</v>
      </c>
      <c r="C802" s="3" t="s">
        <v>2379</v>
      </c>
      <c r="D802" s="10" t="s">
        <v>3163</v>
      </c>
      <c r="E802" s="5">
        <v>9</v>
      </c>
      <c r="F802" s="3" t="s">
        <v>1353</v>
      </c>
      <c r="G802" s="9">
        <v>45564</v>
      </c>
      <c r="H802" s="3" t="s">
        <v>2224</v>
      </c>
      <c r="I802" s="9">
        <v>45564</v>
      </c>
      <c r="J802" s="3">
        <f>_xlfn.XLOOKUP(B802,ORDERS[OrderID],ORDERS[Rating],"Null")</f>
        <v>5</v>
      </c>
      <c r="K802" s="3">
        <f>IF(FACT_ORDERS[[#This Row],[DeliveryDate]]-FACT_ORDERS[[#This Row],[OrderDate]]&lt;=1,1,0)</f>
        <v>1</v>
      </c>
      <c r="L802" s="73">
        <v>15</v>
      </c>
      <c r="M8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02" s="73">
        <f>(_xlfn.XLOOKUP(D802,DIM_PRODUCTS[ProductID],DIM_PRODUCTS[HandlingFee]))*FACT_ORDERS[[#This Row],[Quantity]] + FACT_ORDERS[[#This Row],[DeliveryFee]]</f>
        <v>91.95</v>
      </c>
      <c r="O802" s="73">
        <f>FACT_ORDERS[[#This Row],[TotalPricePerProduct]]-FACT_ORDERS[[#This Row],[DeliveryCost]]-FACT_ORDERS[[#This Row],[OperationsCost]]</f>
        <v>66.95</v>
      </c>
      <c r="P802" s="73">
        <v>13</v>
      </c>
    </row>
    <row r="803" spans="1:16" x14ac:dyDescent="0.3">
      <c r="A803" s="5">
        <v>802</v>
      </c>
      <c r="B803" s="20" t="s">
        <v>4787</v>
      </c>
      <c r="C803" s="3" t="s">
        <v>2380</v>
      </c>
      <c r="D803" s="10" t="s">
        <v>3165</v>
      </c>
      <c r="E803" s="5">
        <v>5</v>
      </c>
      <c r="F803" s="3" t="s">
        <v>1503</v>
      </c>
      <c r="G803" s="9">
        <v>45474</v>
      </c>
      <c r="H803" s="3" t="s">
        <v>2224</v>
      </c>
      <c r="I803" s="9">
        <v>45474</v>
      </c>
      <c r="J803" s="3">
        <f>_xlfn.XLOOKUP(B803,ORDERS[OrderID],ORDERS[Rating],"Null")</f>
        <v>4</v>
      </c>
      <c r="K803" s="3">
        <f>IF(FACT_ORDERS[[#This Row],[DeliveryDate]]-FACT_ORDERS[[#This Row],[OrderDate]]&lt;=1,1,0)</f>
        <v>1</v>
      </c>
      <c r="L803" s="73">
        <v>15</v>
      </c>
      <c r="M8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03" s="73">
        <f>(_xlfn.XLOOKUP(D803,DIM_PRODUCTS[ProductID],DIM_PRODUCTS[HandlingFee]))*FACT_ORDERS[[#This Row],[Quantity]] + FACT_ORDERS[[#This Row],[DeliveryFee]]</f>
        <v>47.5</v>
      </c>
      <c r="O803" s="73">
        <f>FACT_ORDERS[[#This Row],[TotalPricePerProduct]]-FACT_ORDERS[[#This Row],[DeliveryCost]]-FACT_ORDERS[[#This Row],[OperationsCost]]</f>
        <v>27.5</v>
      </c>
      <c r="P803" s="73">
        <v>8</v>
      </c>
    </row>
    <row r="804" spans="1:16" x14ac:dyDescent="0.3">
      <c r="A804" s="5">
        <v>803</v>
      </c>
      <c r="B804" s="20" t="s">
        <v>4788</v>
      </c>
      <c r="C804" s="3" t="s">
        <v>2380</v>
      </c>
      <c r="D804" s="10" t="s">
        <v>3165</v>
      </c>
      <c r="E804" s="5">
        <v>2</v>
      </c>
      <c r="F804" s="3" t="s">
        <v>1361</v>
      </c>
      <c r="G804" s="9">
        <v>45374</v>
      </c>
      <c r="H804" s="3" t="s">
        <v>2184</v>
      </c>
      <c r="I804" s="9">
        <v>45375</v>
      </c>
      <c r="J804" s="3">
        <f>_xlfn.XLOOKUP(B804,ORDERS[OrderID],ORDERS[Rating],"Null")</f>
        <v>5</v>
      </c>
      <c r="K804" s="3">
        <f>IF(FACT_ORDERS[[#This Row],[DeliveryDate]]-FACT_ORDERS[[#This Row],[OrderDate]]&lt;=1,1,0)</f>
        <v>1</v>
      </c>
      <c r="L804" s="73">
        <v>15</v>
      </c>
      <c r="M8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04" s="73">
        <f>(_xlfn.XLOOKUP(D804,DIM_PRODUCTS[ProductID],DIM_PRODUCTS[HandlingFee]))*FACT_ORDERS[[#This Row],[Quantity]] + FACT_ORDERS[[#This Row],[DeliveryFee]]</f>
        <v>28</v>
      </c>
      <c r="O804" s="73">
        <f>FACT_ORDERS[[#This Row],[TotalPricePerProduct]]-FACT_ORDERS[[#This Row],[DeliveryCost]]-FACT_ORDERS[[#This Row],[OperationsCost]]</f>
        <v>-5</v>
      </c>
      <c r="P804" s="73">
        <v>18</v>
      </c>
    </row>
    <row r="805" spans="1:16" x14ac:dyDescent="0.3">
      <c r="A805" s="5">
        <v>804</v>
      </c>
      <c r="B805" s="20" t="s">
        <v>4789</v>
      </c>
      <c r="C805" s="3" t="s">
        <v>2381</v>
      </c>
      <c r="D805" s="10" t="s">
        <v>3167</v>
      </c>
      <c r="E805" s="5">
        <v>7</v>
      </c>
      <c r="F805" s="3" t="s">
        <v>1361</v>
      </c>
      <c r="G805" s="9">
        <v>45373</v>
      </c>
      <c r="H805" s="3" t="s">
        <v>2184</v>
      </c>
      <c r="I805" s="9">
        <v>45374</v>
      </c>
      <c r="J805" s="3">
        <f>_xlfn.XLOOKUP(B805,ORDERS[OrderID],ORDERS[Rating],"Null")</f>
        <v>5</v>
      </c>
      <c r="K805" s="3">
        <f>IF(FACT_ORDERS[[#This Row],[DeliveryDate]]-FACT_ORDERS[[#This Row],[OrderDate]]&lt;=1,1,0)</f>
        <v>1</v>
      </c>
      <c r="L805" s="73">
        <v>15</v>
      </c>
      <c r="M8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05" s="73">
        <f>(_xlfn.XLOOKUP(D805,DIM_PRODUCTS[ProductID],DIM_PRODUCTS[HandlingFee]))*FACT_ORDERS[[#This Row],[Quantity]] + FACT_ORDERS[[#This Row],[DeliveryFee]]</f>
        <v>98.3</v>
      </c>
      <c r="O805" s="73">
        <f>FACT_ORDERS[[#This Row],[TotalPricePerProduct]]-FACT_ORDERS[[#This Row],[DeliveryCost]]-FACT_ORDERS[[#This Row],[OperationsCost]]</f>
        <v>67.3</v>
      </c>
      <c r="P805" s="73">
        <v>19</v>
      </c>
    </row>
    <row r="806" spans="1:16" x14ac:dyDescent="0.3">
      <c r="A806" s="5">
        <v>805</v>
      </c>
      <c r="B806" s="20" t="s">
        <v>4790</v>
      </c>
      <c r="C806" s="3" t="s">
        <v>2382</v>
      </c>
      <c r="D806" s="10" t="s">
        <v>3169</v>
      </c>
      <c r="E806" s="5">
        <v>2</v>
      </c>
      <c r="F806" s="3" t="s">
        <v>1241</v>
      </c>
      <c r="G806" s="9">
        <v>45454</v>
      </c>
      <c r="H806" s="3" t="s">
        <v>2202</v>
      </c>
      <c r="I806" s="9">
        <v>45455</v>
      </c>
      <c r="J806" s="3">
        <f>_xlfn.XLOOKUP(B806,ORDERS[OrderID],ORDERS[Rating],"Null")</f>
        <v>4</v>
      </c>
      <c r="K806" s="3">
        <f>IF(FACT_ORDERS[[#This Row],[DeliveryDate]]-FACT_ORDERS[[#This Row],[OrderDate]]&lt;=1,1,0)</f>
        <v>1</v>
      </c>
      <c r="L806" s="73">
        <v>15</v>
      </c>
      <c r="M8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06" s="73">
        <f>(_xlfn.XLOOKUP(D806,DIM_PRODUCTS[ProductID],DIM_PRODUCTS[HandlingFee]))*FACT_ORDERS[[#This Row],[Quantity]] + FACT_ORDERS[[#This Row],[DeliveryFee]]</f>
        <v>40.5</v>
      </c>
      <c r="O806" s="73">
        <f>FACT_ORDERS[[#This Row],[TotalPricePerProduct]]-FACT_ORDERS[[#This Row],[DeliveryCost]]-FACT_ORDERS[[#This Row],[OperationsCost]]</f>
        <v>6.5</v>
      </c>
      <c r="P806" s="73">
        <v>19</v>
      </c>
    </row>
    <row r="807" spans="1:16" x14ac:dyDescent="0.3">
      <c r="A807" s="5">
        <v>806</v>
      </c>
      <c r="B807" s="20" t="s">
        <v>4791</v>
      </c>
      <c r="C807" s="3" t="s">
        <v>2382</v>
      </c>
      <c r="D807" s="10" t="s">
        <v>3169</v>
      </c>
      <c r="E807" s="5">
        <v>11</v>
      </c>
      <c r="F807" s="3" t="s">
        <v>1181</v>
      </c>
      <c r="G807" s="9">
        <v>45324</v>
      </c>
      <c r="H807" s="3" t="s">
        <v>2284</v>
      </c>
      <c r="I807" s="9">
        <v>45328</v>
      </c>
      <c r="J807" s="3">
        <f>_xlfn.XLOOKUP(B807,ORDERS[OrderID],ORDERS[Rating],"Null")</f>
        <v>5</v>
      </c>
      <c r="K807" s="3">
        <f>IF(FACT_ORDERS[[#This Row],[DeliveryDate]]-FACT_ORDERS[[#This Row],[OrderDate]]&lt;=1,1,0)</f>
        <v>0</v>
      </c>
      <c r="L807" s="73">
        <v>15</v>
      </c>
      <c r="M8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07" s="73">
        <f>(_xlfn.XLOOKUP(D807,DIM_PRODUCTS[ProductID],DIM_PRODUCTS[HandlingFee]))*FACT_ORDERS[[#This Row],[Quantity]] + FACT_ORDERS[[#This Row],[DeliveryFee]]</f>
        <v>155.25</v>
      </c>
      <c r="O807" s="73">
        <f>FACT_ORDERS[[#This Row],[TotalPricePerProduct]]-FACT_ORDERS[[#This Row],[DeliveryCost]]-FACT_ORDERS[[#This Row],[OperationsCost]]</f>
        <v>131.25</v>
      </c>
      <c r="P807" s="73">
        <v>14</v>
      </c>
    </row>
    <row r="808" spans="1:16" x14ac:dyDescent="0.3">
      <c r="A808" s="5">
        <v>807</v>
      </c>
      <c r="B808" s="20" t="s">
        <v>4792</v>
      </c>
      <c r="C808" s="3" t="s">
        <v>2383</v>
      </c>
      <c r="D808" s="10" t="s">
        <v>3171</v>
      </c>
      <c r="E808" s="5">
        <v>11</v>
      </c>
      <c r="F808" s="3" t="s">
        <v>1538</v>
      </c>
      <c r="G808" s="9">
        <v>45462</v>
      </c>
      <c r="H808" s="3" t="s">
        <v>2284</v>
      </c>
      <c r="I808" s="9">
        <v>45462</v>
      </c>
      <c r="J808" s="3">
        <f>_xlfn.XLOOKUP(B808,ORDERS[OrderID],ORDERS[Rating],"Null")</f>
        <v>5</v>
      </c>
      <c r="K808" s="3">
        <f>IF(FACT_ORDERS[[#This Row],[DeliveryDate]]-FACT_ORDERS[[#This Row],[OrderDate]]&lt;=1,1,0)</f>
        <v>1</v>
      </c>
      <c r="L808" s="73">
        <v>15</v>
      </c>
      <c r="M8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08" s="73">
        <f>(_xlfn.XLOOKUP(D808,DIM_PRODUCTS[ProductID],DIM_PRODUCTS[HandlingFee]))*FACT_ORDERS[[#This Row],[Quantity]] + FACT_ORDERS[[#This Row],[DeliveryFee]]</f>
        <v>150.30000000000001</v>
      </c>
      <c r="O808" s="73">
        <f>FACT_ORDERS[[#This Row],[TotalPricePerProduct]]-FACT_ORDERS[[#This Row],[DeliveryCost]]-FACT_ORDERS[[#This Row],[OperationsCost]]</f>
        <v>125.30000000000001</v>
      </c>
      <c r="P808" s="73">
        <v>15</v>
      </c>
    </row>
    <row r="809" spans="1:16" x14ac:dyDescent="0.3">
      <c r="A809" s="5">
        <v>808</v>
      </c>
      <c r="B809" s="20" t="s">
        <v>4793</v>
      </c>
      <c r="C809" s="3" t="s">
        <v>2383</v>
      </c>
      <c r="D809" s="10" t="s">
        <v>3171</v>
      </c>
      <c r="E809" s="5">
        <v>4</v>
      </c>
      <c r="F809" s="3" t="s">
        <v>1210</v>
      </c>
      <c r="G809" s="9">
        <v>45518</v>
      </c>
      <c r="H809" s="3" t="s">
        <v>2325</v>
      </c>
      <c r="I809" s="9">
        <v>45519</v>
      </c>
      <c r="J809" s="3">
        <f>_xlfn.XLOOKUP(B809,ORDERS[OrderID],ORDERS[Rating],"Null")</f>
        <v>4</v>
      </c>
      <c r="K809" s="3">
        <f>IF(FACT_ORDERS[[#This Row],[DeliveryDate]]-FACT_ORDERS[[#This Row],[OrderDate]]&lt;=1,1,0)</f>
        <v>1</v>
      </c>
      <c r="L809" s="73">
        <v>15</v>
      </c>
      <c r="M8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09" s="73">
        <f>(_xlfn.XLOOKUP(D809,DIM_PRODUCTS[ProductID],DIM_PRODUCTS[HandlingFee]))*FACT_ORDERS[[#This Row],[Quantity]] + FACT_ORDERS[[#This Row],[DeliveryFee]]</f>
        <v>64.2</v>
      </c>
      <c r="O809" s="73">
        <f>FACT_ORDERS[[#This Row],[TotalPricePerProduct]]-FACT_ORDERS[[#This Row],[DeliveryCost]]-FACT_ORDERS[[#This Row],[OperationsCost]]</f>
        <v>39.200000000000003</v>
      </c>
      <c r="P809" s="73">
        <v>10</v>
      </c>
    </row>
    <row r="810" spans="1:16" x14ac:dyDescent="0.3">
      <c r="A810" s="5">
        <v>809</v>
      </c>
      <c r="B810" s="20" t="s">
        <v>4794</v>
      </c>
      <c r="C810" s="3" t="s">
        <v>2384</v>
      </c>
      <c r="D810" s="10" t="s">
        <v>3173</v>
      </c>
      <c r="E810" s="5">
        <v>3</v>
      </c>
      <c r="F810" s="3" t="s">
        <v>1334</v>
      </c>
      <c r="G810" s="9">
        <v>45363</v>
      </c>
      <c r="H810" s="3" t="s">
        <v>2325</v>
      </c>
      <c r="I810" s="9">
        <v>45366</v>
      </c>
      <c r="J810" s="3">
        <f>_xlfn.XLOOKUP(B810,ORDERS[OrderID],ORDERS[Rating],"Null")</f>
        <v>4</v>
      </c>
      <c r="K810" s="3">
        <f>IF(FACT_ORDERS[[#This Row],[DeliveryDate]]-FACT_ORDERS[[#This Row],[OrderDate]]&lt;=1,1,0)</f>
        <v>0</v>
      </c>
      <c r="L810" s="73">
        <v>15</v>
      </c>
      <c r="M8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10" s="73">
        <f>(_xlfn.XLOOKUP(D810,DIM_PRODUCTS[ProductID],DIM_PRODUCTS[HandlingFee]))*FACT_ORDERS[[#This Row],[Quantity]] + FACT_ORDERS[[#This Row],[DeliveryFee]]</f>
        <v>36.75</v>
      </c>
      <c r="O810" s="73">
        <f>FACT_ORDERS[[#This Row],[TotalPricePerProduct]]-FACT_ORDERS[[#This Row],[DeliveryCost]]-FACT_ORDERS[[#This Row],[OperationsCost]]</f>
        <v>7.75</v>
      </c>
      <c r="P810" s="73">
        <v>14</v>
      </c>
    </row>
    <row r="811" spans="1:16" x14ac:dyDescent="0.3">
      <c r="A811" s="5">
        <v>810</v>
      </c>
      <c r="B811" s="20" t="s">
        <v>4795</v>
      </c>
      <c r="C811" s="3" t="s">
        <v>2385</v>
      </c>
      <c r="D811" s="10" t="s">
        <v>3175</v>
      </c>
      <c r="E811" s="5">
        <v>8</v>
      </c>
      <c r="F811" s="3" t="s">
        <v>1387</v>
      </c>
      <c r="G811" s="9">
        <v>45394</v>
      </c>
      <c r="H811" s="3" t="s">
        <v>2229</v>
      </c>
      <c r="I811" s="9">
        <v>45394</v>
      </c>
      <c r="J811" s="3">
        <f>_xlfn.XLOOKUP(B811,ORDERS[OrderID],ORDERS[Rating],"Null")</f>
        <v>5</v>
      </c>
      <c r="K811" s="3">
        <f>IF(FACT_ORDERS[[#This Row],[DeliveryDate]]-FACT_ORDERS[[#This Row],[OrderDate]]&lt;=1,1,0)</f>
        <v>1</v>
      </c>
      <c r="L811" s="73">
        <v>15</v>
      </c>
      <c r="M8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11" s="73">
        <f>(_xlfn.XLOOKUP(D811,DIM_PRODUCTS[ProductID],DIM_PRODUCTS[HandlingFee]))*FACT_ORDERS[[#This Row],[Quantity]] + FACT_ORDERS[[#This Row],[DeliveryFee]]</f>
        <v>93</v>
      </c>
      <c r="O811" s="73">
        <f>FACT_ORDERS[[#This Row],[TotalPricePerProduct]]-FACT_ORDERS[[#This Row],[DeliveryCost]]-FACT_ORDERS[[#This Row],[OperationsCost]]</f>
        <v>65</v>
      </c>
      <c r="P811" s="73">
        <v>16</v>
      </c>
    </row>
    <row r="812" spans="1:16" x14ac:dyDescent="0.3">
      <c r="A812" s="5">
        <v>811</v>
      </c>
      <c r="B812" s="20" t="s">
        <v>4796</v>
      </c>
      <c r="C812" s="3" t="s">
        <v>2386</v>
      </c>
      <c r="D812" s="10" t="s">
        <v>3177</v>
      </c>
      <c r="E812" s="5">
        <v>1</v>
      </c>
      <c r="F812" s="3" t="s">
        <v>1196</v>
      </c>
      <c r="G812" s="9">
        <v>45649</v>
      </c>
      <c r="H812" s="3" t="s">
        <v>2160</v>
      </c>
      <c r="I812" s="9">
        <v>45653</v>
      </c>
      <c r="J812" s="3">
        <f>_xlfn.XLOOKUP(B812,ORDERS[OrderID],ORDERS[Rating],"Null")</f>
        <v>5</v>
      </c>
      <c r="K812" s="3">
        <f>IF(FACT_ORDERS[[#This Row],[DeliveryDate]]-FACT_ORDERS[[#This Row],[OrderDate]]&lt;=1,1,0)</f>
        <v>0</v>
      </c>
      <c r="L812" s="73">
        <v>15</v>
      </c>
      <c r="M8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12" s="73">
        <f>(_xlfn.XLOOKUP(D812,DIM_PRODUCTS[ProductID],DIM_PRODUCTS[HandlingFee]))*FACT_ORDERS[[#This Row],[Quantity]] + FACT_ORDERS[[#This Row],[DeliveryFee]]</f>
        <v>24.3</v>
      </c>
      <c r="O812" s="73">
        <f>FACT_ORDERS[[#This Row],[TotalPricePerProduct]]-FACT_ORDERS[[#This Row],[DeliveryCost]]-FACT_ORDERS[[#This Row],[OperationsCost]]</f>
        <v>-3.6999999999999993</v>
      </c>
      <c r="P812" s="73">
        <v>13</v>
      </c>
    </row>
    <row r="813" spans="1:16" x14ac:dyDescent="0.3">
      <c r="A813" s="5">
        <v>812</v>
      </c>
      <c r="B813" s="20" t="s">
        <v>4797</v>
      </c>
      <c r="C813" s="3" t="s">
        <v>2387</v>
      </c>
      <c r="D813" s="10" t="s">
        <v>3179</v>
      </c>
      <c r="E813" s="5">
        <v>11</v>
      </c>
      <c r="F813" s="3" t="s">
        <v>1454</v>
      </c>
      <c r="G813" s="9">
        <v>45611</v>
      </c>
      <c r="H813" s="3" t="s">
        <v>2210</v>
      </c>
      <c r="I813" s="9">
        <v>45615</v>
      </c>
      <c r="J813" s="3">
        <f>_xlfn.XLOOKUP(B813,ORDERS[OrderID],ORDERS[Rating],"Null")</f>
        <v>5</v>
      </c>
      <c r="K813" s="3">
        <f>IF(FACT_ORDERS[[#This Row],[DeliveryDate]]-FACT_ORDERS[[#This Row],[OrderDate]]&lt;=1,1,0)</f>
        <v>0</v>
      </c>
      <c r="L813" s="73">
        <v>15</v>
      </c>
      <c r="M8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13" s="73">
        <f>(_xlfn.XLOOKUP(D813,DIM_PRODUCTS[ProductID],DIM_PRODUCTS[HandlingFee]))*FACT_ORDERS[[#This Row],[Quantity]] + FACT_ORDERS[[#This Row],[DeliveryFee]]</f>
        <v>98.050000000000011</v>
      </c>
      <c r="O813" s="73">
        <f>FACT_ORDERS[[#This Row],[TotalPricePerProduct]]-FACT_ORDERS[[#This Row],[DeliveryCost]]-FACT_ORDERS[[#This Row],[OperationsCost]]</f>
        <v>81.050000000000011</v>
      </c>
      <c r="P813" s="73">
        <v>7</v>
      </c>
    </row>
    <row r="814" spans="1:16" x14ac:dyDescent="0.3">
      <c r="A814" s="5">
        <v>813</v>
      </c>
      <c r="B814" s="20" t="s">
        <v>4798</v>
      </c>
      <c r="C814" s="3" t="s">
        <v>2388</v>
      </c>
      <c r="D814" s="10" t="s">
        <v>3181</v>
      </c>
      <c r="E814" s="5">
        <v>7</v>
      </c>
      <c r="F814" s="3" t="s">
        <v>1308</v>
      </c>
      <c r="G814" s="9">
        <v>45642</v>
      </c>
      <c r="H814" s="3" t="s">
        <v>2282</v>
      </c>
      <c r="I814" s="9">
        <v>45646</v>
      </c>
      <c r="J814" s="3">
        <f>_xlfn.XLOOKUP(B814,ORDERS[OrderID],ORDERS[Rating],"Null")</f>
        <v>5</v>
      </c>
      <c r="K814" s="3">
        <f>IF(FACT_ORDERS[[#This Row],[DeliveryDate]]-FACT_ORDERS[[#This Row],[OrderDate]]&lt;=1,1,0)</f>
        <v>0</v>
      </c>
      <c r="L814" s="73">
        <v>15</v>
      </c>
      <c r="M8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14" s="73">
        <f>(_xlfn.XLOOKUP(D814,DIM_PRODUCTS[ProductID],DIM_PRODUCTS[HandlingFee]))*FACT_ORDERS[[#This Row],[Quantity]] + FACT_ORDERS[[#This Row],[DeliveryFee]]</f>
        <v>64.7</v>
      </c>
      <c r="O814" s="73">
        <f>FACT_ORDERS[[#This Row],[TotalPricePerProduct]]-FACT_ORDERS[[#This Row],[DeliveryCost]]-FACT_ORDERS[[#This Row],[OperationsCost]]</f>
        <v>33.700000000000003</v>
      </c>
      <c r="P814" s="73">
        <v>19</v>
      </c>
    </row>
    <row r="815" spans="1:16" x14ac:dyDescent="0.3">
      <c r="A815" s="5">
        <v>814</v>
      </c>
      <c r="B815" s="20" t="s">
        <v>4799</v>
      </c>
      <c r="C815" s="3" t="s">
        <v>2388</v>
      </c>
      <c r="D815" s="10" t="s">
        <v>3181</v>
      </c>
      <c r="E815" s="5">
        <v>12</v>
      </c>
      <c r="F815" s="3" t="s">
        <v>1451</v>
      </c>
      <c r="G815" s="9">
        <v>45354</v>
      </c>
      <c r="H815" s="3" t="s">
        <v>2192</v>
      </c>
      <c r="I815" s="9">
        <v>45355</v>
      </c>
      <c r="J815" s="3">
        <f>_xlfn.XLOOKUP(B815,ORDERS[OrderID],ORDERS[Rating],"Null")</f>
        <v>5</v>
      </c>
      <c r="K815" s="3">
        <f>IF(FACT_ORDERS[[#This Row],[DeliveryDate]]-FACT_ORDERS[[#This Row],[OrderDate]]&lt;=1,1,0)</f>
        <v>1</v>
      </c>
      <c r="L815" s="73">
        <v>15</v>
      </c>
      <c r="M8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15" s="73">
        <f>(_xlfn.XLOOKUP(D815,DIM_PRODUCTS[ProductID],DIM_PRODUCTS[HandlingFee]))*FACT_ORDERS[[#This Row],[Quantity]] + FACT_ORDERS[[#This Row],[DeliveryFee]]</f>
        <v>100.2</v>
      </c>
      <c r="O815" s="73">
        <f>FACT_ORDERS[[#This Row],[TotalPricePerProduct]]-FACT_ORDERS[[#This Row],[DeliveryCost]]-FACT_ORDERS[[#This Row],[OperationsCost]]</f>
        <v>71.2</v>
      </c>
      <c r="P815" s="73">
        <v>19</v>
      </c>
    </row>
    <row r="816" spans="1:16" x14ac:dyDescent="0.3">
      <c r="A816" s="5">
        <v>815</v>
      </c>
      <c r="B816" s="20" t="s">
        <v>4800</v>
      </c>
      <c r="C816" s="3" t="s">
        <v>2389</v>
      </c>
      <c r="D816" s="10" t="s">
        <v>3183</v>
      </c>
      <c r="E816" s="5">
        <v>10</v>
      </c>
      <c r="F816" s="3" t="s">
        <v>1576</v>
      </c>
      <c r="G816" s="9">
        <v>45379</v>
      </c>
      <c r="H816" s="3" t="s">
        <v>2192</v>
      </c>
      <c r="I816" s="9">
        <v>45380</v>
      </c>
      <c r="J816" s="3">
        <f>_xlfn.XLOOKUP(B816,ORDERS[OrderID],ORDERS[Rating],"Null")</f>
        <v>5</v>
      </c>
      <c r="K816" s="3">
        <f>IF(FACT_ORDERS[[#This Row],[DeliveryDate]]-FACT_ORDERS[[#This Row],[OrderDate]]&lt;=1,1,0)</f>
        <v>1</v>
      </c>
      <c r="L816" s="73">
        <v>15</v>
      </c>
      <c r="M8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16" s="73">
        <f>(_xlfn.XLOOKUP(D816,DIM_PRODUCTS[ProductID],DIM_PRODUCTS[HandlingFee]))*FACT_ORDERS[[#This Row],[Quantity]] + FACT_ORDERS[[#This Row],[DeliveryFee]]</f>
        <v>90.5</v>
      </c>
      <c r="O816" s="73">
        <f>FACT_ORDERS[[#This Row],[TotalPricePerProduct]]-FACT_ORDERS[[#This Row],[DeliveryCost]]-FACT_ORDERS[[#This Row],[OperationsCost]]</f>
        <v>60.5</v>
      </c>
      <c r="P816" s="73">
        <v>18</v>
      </c>
    </row>
    <row r="817" spans="1:16" x14ac:dyDescent="0.3">
      <c r="A817" s="5">
        <v>816</v>
      </c>
      <c r="B817" s="20" t="s">
        <v>4801</v>
      </c>
      <c r="C817" s="3" t="s">
        <v>2389</v>
      </c>
      <c r="D817" s="10" t="s">
        <v>3183</v>
      </c>
      <c r="E817" s="5">
        <v>4</v>
      </c>
      <c r="F817" s="3" t="s">
        <v>1193</v>
      </c>
      <c r="G817" s="9">
        <v>45646</v>
      </c>
      <c r="H817" s="3" t="s">
        <v>2193</v>
      </c>
      <c r="I817" s="9">
        <v>45646</v>
      </c>
      <c r="J817" s="3">
        <f>_xlfn.XLOOKUP(B817,ORDERS[OrderID],ORDERS[Rating],"Null")</f>
        <v>5</v>
      </c>
      <c r="K817" s="3">
        <f>IF(FACT_ORDERS[[#This Row],[DeliveryDate]]-FACT_ORDERS[[#This Row],[OrderDate]]&lt;=1,1,0)</f>
        <v>1</v>
      </c>
      <c r="L817" s="73">
        <v>15</v>
      </c>
      <c r="M8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17" s="73">
        <f>(_xlfn.XLOOKUP(D817,DIM_PRODUCTS[ProductID],DIM_PRODUCTS[HandlingFee]))*FACT_ORDERS[[#This Row],[Quantity]] + FACT_ORDERS[[#This Row],[DeliveryFee]]</f>
        <v>45.2</v>
      </c>
      <c r="O817" s="73">
        <f>FACT_ORDERS[[#This Row],[TotalPricePerProduct]]-FACT_ORDERS[[#This Row],[DeliveryCost]]-FACT_ORDERS[[#This Row],[OperationsCost]]</f>
        <v>17.200000000000003</v>
      </c>
      <c r="P817" s="73">
        <v>13</v>
      </c>
    </row>
    <row r="818" spans="1:16" x14ac:dyDescent="0.3">
      <c r="A818" s="5">
        <v>817</v>
      </c>
      <c r="B818" s="20" t="s">
        <v>4802</v>
      </c>
      <c r="C818" s="3" t="s">
        <v>2389</v>
      </c>
      <c r="D818" s="10" t="s">
        <v>3183</v>
      </c>
      <c r="E818" s="5">
        <v>8</v>
      </c>
      <c r="F818" s="3" t="s">
        <v>1199</v>
      </c>
      <c r="G818" s="9">
        <v>45612</v>
      </c>
      <c r="H818" s="3" t="s">
        <v>2193</v>
      </c>
      <c r="I818" s="9">
        <v>45613</v>
      </c>
      <c r="J818" s="3">
        <f>_xlfn.XLOOKUP(B818,ORDERS[OrderID],ORDERS[Rating],"Null")</f>
        <v>4</v>
      </c>
      <c r="K818" s="3">
        <f>IF(FACT_ORDERS[[#This Row],[DeliveryDate]]-FACT_ORDERS[[#This Row],[OrderDate]]&lt;=1,1,0)</f>
        <v>1</v>
      </c>
      <c r="L818" s="73">
        <v>15</v>
      </c>
      <c r="M8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18" s="73">
        <f>(_xlfn.XLOOKUP(D818,DIM_PRODUCTS[ProductID],DIM_PRODUCTS[HandlingFee]))*FACT_ORDERS[[#This Row],[Quantity]] + FACT_ORDERS[[#This Row],[DeliveryFee]]</f>
        <v>75.400000000000006</v>
      </c>
      <c r="O818" s="73">
        <f>FACT_ORDERS[[#This Row],[TotalPricePerProduct]]-FACT_ORDERS[[#This Row],[DeliveryCost]]-FACT_ORDERS[[#This Row],[OperationsCost]]</f>
        <v>57.400000000000006</v>
      </c>
      <c r="P818" s="73">
        <v>6</v>
      </c>
    </row>
    <row r="819" spans="1:16" x14ac:dyDescent="0.3">
      <c r="A819" s="5">
        <v>818</v>
      </c>
      <c r="B819" s="20" t="s">
        <v>4803</v>
      </c>
      <c r="C819" s="3" t="s">
        <v>2390</v>
      </c>
      <c r="D819" s="10" t="s">
        <v>3185</v>
      </c>
      <c r="E819" s="5">
        <v>9</v>
      </c>
      <c r="F819" s="3" t="s">
        <v>1547</v>
      </c>
      <c r="G819" s="9">
        <v>45589</v>
      </c>
      <c r="H819" s="3" t="s">
        <v>2193</v>
      </c>
      <c r="I819" s="9">
        <v>45589</v>
      </c>
      <c r="J819" s="3">
        <f>_xlfn.XLOOKUP(B819,ORDERS[OrderID],ORDERS[Rating],"Null")</f>
        <v>5</v>
      </c>
      <c r="K819" s="3">
        <f>IF(FACT_ORDERS[[#This Row],[DeliveryDate]]-FACT_ORDERS[[#This Row],[OrderDate]]&lt;=1,1,0)</f>
        <v>1</v>
      </c>
      <c r="L819" s="73">
        <v>15</v>
      </c>
      <c r="M8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19" s="73">
        <f>(_xlfn.XLOOKUP(D819,DIM_PRODUCTS[ProductID],DIM_PRODUCTS[HandlingFee]))*FACT_ORDERS[[#This Row],[Quantity]] + FACT_ORDERS[[#This Row],[DeliveryFee]]</f>
        <v>46.5</v>
      </c>
      <c r="O819" s="73">
        <f>FACT_ORDERS[[#This Row],[TotalPricePerProduct]]-FACT_ORDERS[[#This Row],[DeliveryCost]]-FACT_ORDERS[[#This Row],[OperationsCost]]</f>
        <v>16.5</v>
      </c>
      <c r="P819" s="73">
        <v>18</v>
      </c>
    </row>
    <row r="820" spans="1:16" x14ac:dyDescent="0.3">
      <c r="A820" s="5">
        <v>819</v>
      </c>
      <c r="B820" s="20" t="s">
        <v>4804</v>
      </c>
      <c r="C820" s="3" t="s">
        <v>2391</v>
      </c>
      <c r="D820" s="10" t="s">
        <v>3187</v>
      </c>
      <c r="E820" s="5">
        <v>10</v>
      </c>
      <c r="F820" s="3" t="s">
        <v>1347</v>
      </c>
      <c r="G820" s="9">
        <v>45501</v>
      </c>
      <c r="H820" s="3" t="s">
        <v>2225</v>
      </c>
      <c r="I820" s="9">
        <v>45505</v>
      </c>
      <c r="J820" s="3">
        <f>_xlfn.XLOOKUP(B820,ORDERS[OrderID],ORDERS[Rating],"Null")</f>
        <v>4</v>
      </c>
      <c r="K820" s="3">
        <f>IF(FACT_ORDERS[[#This Row],[DeliveryDate]]-FACT_ORDERS[[#This Row],[OrderDate]]&lt;=1,1,0)</f>
        <v>0</v>
      </c>
      <c r="L820" s="73">
        <v>15</v>
      </c>
      <c r="M8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20" s="73">
        <f>(_xlfn.XLOOKUP(D820,DIM_PRODUCTS[ProductID],DIM_PRODUCTS[HandlingFee]))*FACT_ORDERS[[#This Row],[Quantity]] + FACT_ORDERS[[#This Row],[DeliveryFee]]</f>
        <v>151.5</v>
      </c>
      <c r="O820" s="73">
        <f>FACT_ORDERS[[#This Row],[TotalPricePerProduct]]-FACT_ORDERS[[#This Row],[DeliveryCost]]-FACT_ORDERS[[#This Row],[OperationsCost]]</f>
        <v>121.5</v>
      </c>
      <c r="P820" s="73">
        <v>18</v>
      </c>
    </row>
    <row r="821" spans="1:16" x14ac:dyDescent="0.3">
      <c r="A821" s="5">
        <v>820</v>
      </c>
      <c r="B821" s="20" t="s">
        <v>4805</v>
      </c>
      <c r="C821" s="3" t="s">
        <v>2392</v>
      </c>
      <c r="D821" s="10" t="s">
        <v>3189</v>
      </c>
      <c r="E821" s="5">
        <v>7</v>
      </c>
      <c r="F821" s="3" t="s">
        <v>1461</v>
      </c>
      <c r="G821" s="9">
        <v>45471</v>
      </c>
      <c r="H821" s="3" t="s">
        <v>2229</v>
      </c>
      <c r="I821" s="9">
        <v>45471</v>
      </c>
      <c r="J821" s="3">
        <f>_xlfn.XLOOKUP(B821,ORDERS[OrderID],ORDERS[Rating],"Null")</f>
        <v>5</v>
      </c>
      <c r="K821" s="3">
        <f>IF(FACT_ORDERS[[#This Row],[DeliveryDate]]-FACT_ORDERS[[#This Row],[OrderDate]]&lt;=1,1,0)</f>
        <v>1</v>
      </c>
      <c r="L821" s="73">
        <v>15</v>
      </c>
      <c r="M8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21" s="73">
        <f>(_xlfn.XLOOKUP(D821,DIM_PRODUCTS[ProductID],DIM_PRODUCTS[HandlingFee]))*FACT_ORDERS[[#This Row],[Quantity]] + FACT_ORDERS[[#This Row],[DeliveryFee]]</f>
        <v>104.60000000000001</v>
      </c>
      <c r="O821" s="73">
        <f>FACT_ORDERS[[#This Row],[TotalPricePerProduct]]-FACT_ORDERS[[#This Row],[DeliveryCost]]-FACT_ORDERS[[#This Row],[OperationsCost]]</f>
        <v>75.600000000000009</v>
      </c>
      <c r="P821" s="73">
        <v>17</v>
      </c>
    </row>
    <row r="822" spans="1:16" x14ac:dyDescent="0.3">
      <c r="A822" s="5">
        <v>821</v>
      </c>
      <c r="B822" s="20" t="s">
        <v>4806</v>
      </c>
      <c r="C822" s="3" t="s">
        <v>2393</v>
      </c>
      <c r="D822" s="10" t="s">
        <v>3191</v>
      </c>
      <c r="E822" s="5">
        <v>2</v>
      </c>
      <c r="F822" s="3" t="s">
        <v>1175</v>
      </c>
      <c r="G822" s="9">
        <v>45508</v>
      </c>
      <c r="H822" s="3" t="s">
        <v>2193</v>
      </c>
      <c r="I822" s="9">
        <v>45509</v>
      </c>
      <c r="J822" s="3">
        <f>_xlfn.XLOOKUP(B822,ORDERS[OrderID],ORDERS[Rating],"Null")</f>
        <v>5</v>
      </c>
      <c r="K822" s="3">
        <f>IF(FACT_ORDERS[[#This Row],[DeliveryDate]]-FACT_ORDERS[[#This Row],[OrderDate]]&lt;=1,1,0)</f>
        <v>1</v>
      </c>
      <c r="L822" s="73">
        <v>15</v>
      </c>
      <c r="M8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22" s="73">
        <f>(_xlfn.XLOOKUP(D822,DIM_PRODUCTS[ProductID],DIM_PRODUCTS[HandlingFee]))*FACT_ORDERS[[#This Row],[Quantity]] + FACT_ORDERS[[#This Row],[DeliveryFee]]</f>
        <v>37.6</v>
      </c>
      <c r="O822" s="73">
        <f>FACT_ORDERS[[#This Row],[TotalPricePerProduct]]-FACT_ORDERS[[#This Row],[DeliveryCost]]-FACT_ORDERS[[#This Row],[OperationsCost]]</f>
        <v>5.6000000000000014</v>
      </c>
      <c r="P822" s="73">
        <v>17</v>
      </c>
    </row>
    <row r="823" spans="1:16" x14ac:dyDescent="0.3">
      <c r="A823" s="5">
        <v>822</v>
      </c>
      <c r="B823" s="20" t="s">
        <v>4807</v>
      </c>
      <c r="C823" s="3" t="s">
        <v>2394</v>
      </c>
      <c r="D823" s="10" t="s">
        <v>3193</v>
      </c>
      <c r="E823" s="5">
        <v>3</v>
      </c>
      <c r="F823" s="3" t="s">
        <v>1321</v>
      </c>
      <c r="G823" s="9">
        <v>45437</v>
      </c>
      <c r="H823" s="3" t="s">
        <v>2284</v>
      </c>
      <c r="I823" s="9">
        <v>45440</v>
      </c>
      <c r="J823" s="3">
        <f>_xlfn.XLOOKUP(B823,ORDERS[OrderID],ORDERS[Rating],"Null")</f>
        <v>5</v>
      </c>
      <c r="K823" s="3">
        <f>IF(FACT_ORDERS[[#This Row],[DeliveryDate]]-FACT_ORDERS[[#This Row],[OrderDate]]&lt;=1,1,0)</f>
        <v>0</v>
      </c>
      <c r="L823" s="73">
        <v>15</v>
      </c>
      <c r="M8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23" s="73">
        <f>(_xlfn.XLOOKUP(D823,DIM_PRODUCTS[ProductID],DIM_PRODUCTS[HandlingFee]))*FACT_ORDERS[[#This Row],[Quantity]] + FACT_ORDERS[[#This Row],[DeliveryFee]]</f>
        <v>37.650000000000006</v>
      </c>
      <c r="O823" s="73">
        <f>FACT_ORDERS[[#This Row],[TotalPricePerProduct]]-FACT_ORDERS[[#This Row],[DeliveryCost]]-FACT_ORDERS[[#This Row],[OperationsCost]]</f>
        <v>11.650000000000006</v>
      </c>
      <c r="P823" s="73">
        <v>11</v>
      </c>
    </row>
    <row r="824" spans="1:16" x14ac:dyDescent="0.3">
      <c r="A824" s="5">
        <v>823</v>
      </c>
      <c r="B824" s="20" t="s">
        <v>4808</v>
      </c>
      <c r="C824" s="3" t="s">
        <v>2395</v>
      </c>
      <c r="D824" s="10" t="s">
        <v>3195</v>
      </c>
      <c r="E824" s="5">
        <v>7</v>
      </c>
      <c r="F824" s="3" t="s">
        <v>1272</v>
      </c>
      <c r="G824" s="9">
        <v>45311</v>
      </c>
      <c r="H824" s="3" t="s">
        <v>2229</v>
      </c>
      <c r="I824" s="9">
        <v>45311</v>
      </c>
      <c r="J824" s="3">
        <f>_xlfn.XLOOKUP(B824,ORDERS[OrderID],ORDERS[Rating],"Null")</f>
        <v>4</v>
      </c>
      <c r="K824" s="3">
        <f>IF(FACT_ORDERS[[#This Row],[DeliveryDate]]-FACT_ORDERS[[#This Row],[OrderDate]]&lt;=1,1,0)</f>
        <v>1</v>
      </c>
      <c r="L824" s="73">
        <v>15</v>
      </c>
      <c r="M8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24" s="73">
        <f>(_xlfn.XLOOKUP(D824,DIM_PRODUCTS[ProductID],DIM_PRODUCTS[HandlingFee]))*FACT_ORDERS[[#This Row],[Quantity]] + FACT_ORDERS[[#This Row],[DeliveryFee]]</f>
        <v>88.15</v>
      </c>
      <c r="O824" s="73">
        <f>FACT_ORDERS[[#This Row],[TotalPricePerProduct]]-FACT_ORDERS[[#This Row],[DeliveryCost]]-FACT_ORDERS[[#This Row],[OperationsCost]]</f>
        <v>73.150000000000006</v>
      </c>
      <c r="P824" s="73">
        <v>3</v>
      </c>
    </row>
    <row r="825" spans="1:16" x14ac:dyDescent="0.3">
      <c r="A825" s="5">
        <v>824</v>
      </c>
      <c r="B825" s="20" t="s">
        <v>4809</v>
      </c>
      <c r="C825" s="3" t="s">
        <v>2396</v>
      </c>
      <c r="D825" s="10" t="s">
        <v>3197</v>
      </c>
      <c r="E825" s="5">
        <v>4</v>
      </c>
      <c r="F825" s="3" t="s">
        <v>1523</v>
      </c>
      <c r="G825" s="9">
        <v>45328</v>
      </c>
      <c r="H825" s="3" t="s">
        <v>2199</v>
      </c>
      <c r="I825" s="9">
        <v>45328</v>
      </c>
      <c r="J825" s="3">
        <f>_xlfn.XLOOKUP(B825,ORDERS[OrderID],ORDERS[Rating],"Null")</f>
        <v>4</v>
      </c>
      <c r="K825" s="3">
        <f>IF(FACT_ORDERS[[#This Row],[DeliveryDate]]-FACT_ORDERS[[#This Row],[OrderDate]]&lt;=1,1,0)</f>
        <v>1</v>
      </c>
      <c r="L825" s="73">
        <v>15</v>
      </c>
      <c r="M8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25" s="73">
        <f>(_xlfn.XLOOKUP(D825,DIM_PRODUCTS[ProductID],DIM_PRODUCTS[HandlingFee]))*FACT_ORDERS[[#This Row],[Quantity]] + FACT_ORDERS[[#This Row],[DeliveryFee]]</f>
        <v>43.2</v>
      </c>
      <c r="O825" s="73">
        <f>FACT_ORDERS[[#This Row],[TotalPricePerProduct]]-FACT_ORDERS[[#This Row],[DeliveryCost]]-FACT_ORDERS[[#This Row],[OperationsCost]]</f>
        <v>10.200000000000003</v>
      </c>
      <c r="P825" s="73">
        <v>18</v>
      </c>
    </row>
    <row r="826" spans="1:16" x14ac:dyDescent="0.3">
      <c r="A826" s="5">
        <v>825</v>
      </c>
      <c r="B826" s="20" t="s">
        <v>4810</v>
      </c>
      <c r="C826" s="3" t="s">
        <v>2397</v>
      </c>
      <c r="D826" s="10" t="s">
        <v>3199</v>
      </c>
      <c r="E826" s="5">
        <v>8</v>
      </c>
      <c r="F826" s="3" t="s">
        <v>1463</v>
      </c>
      <c r="G826" s="9">
        <v>45430</v>
      </c>
      <c r="H826" s="3" t="s">
        <v>2200</v>
      </c>
      <c r="I826" s="9">
        <v>45430</v>
      </c>
      <c r="J826" s="3">
        <f>_xlfn.XLOOKUP(B826,ORDERS[OrderID],ORDERS[Rating],"Null")</f>
        <v>5</v>
      </c>
      <c r="K826" s="3">
        <f>IF(FACT_ORDERS[[#This Row],[DeliveryDate]]-FACT_ORDERS[[#This Row],[OrderDate]]&lt;=1,1,0)</f>
        <v>1</v>
      </c>
      <c r="L826" s="73">
        <v>15</v>
      </c>
      <c r="M8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26" s="73">
        <f>(_xlfn.XLOOKUP(D826,DIM_PRODUCTS[ProductID],DIM_PRODUCTS[HandlingFee]))*FACT_ORDERS[[#This Row],[Quantity]] + FACT_ORDERS[[#This Row],[DeliveryFee]]</f>
        <v>31</v>
      </c>
      <c r="O826" s="73">
        <f>FACT_ORDERS[[#This Row],[TotalPricePerProduct]]-FACT_ORDERS[[#This Row],[DeliveryCost]]-FACT_ORDERS[[#This Row],[OperationsCost]]</f>
        <v>0</v>
      </c>
      <c r="P826" s="73">
        <v>19</v>
      </c>
    </row>
    <row r="827" spans="1:16" x14ac:dyDescent="0.3">
      <c r="A827" s="5">
        <v>826</v>
      </c>
      <c r="B827" s="20" t="s">
        <v>4811</v>
      </c>
      <c r="C827" s="3" t="s">
        <v>2398</v>
      </c>
      <c r="D827" s="10" t="s">
        <v>3201</v>
      </c>
      <c r="E827" s="5">
        <v>8</v>
      </c>
      <c r="F827" s="3" t="s">
        <v>1311</v>
      </c>
      <c r="G827" s="9">
        <v>45443</v>
      </c>
      <c r="H827" s="3" t="s">
        <v>2325</v>
      </c>
      <c r="I827" s="9">
        <v>45446</v>
      </c>
      <c r="J827" s="3">
        <f>_xlfn.XLOOKUP(B827,ORDERS[OrderID],ORDERS[Rating],"Null")</f>
        <v>4</v>
      </c>
      <c r="K827" s="3">
        <f>IF(FACT_ORDERS[[#This Row],[DeliveryDate]]-FACT_ORDERS[[#This Row],[OrderDate]]&lt;=1,1,0)</f>
        <v>0</v>
      </c>
      <c r="L827" s="73">
        <v>15</v>
      </c>
      <c r="M8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27" s="73">
        <f>(_xlfn.XLOOKUP(D827,DIM_PRODUCTS[ProductID],DIM_PRODUCTS[HandlingFee]))*FACT_ORDERS[[#This Row],[Quantity]] + FACT_ORDERS[[#This Row],[DeliveryFee]]</f>
        <v>64.2</v>
      </c>
      <c r="O827" s="73">
        <f>FACT_ORDERS[[#This Row],[TotalPricePerProduct]]-FACT_ORDERS[[#This Row],[DeliveryCost]]-FACT_ORDERS[[#This Row],[OperationsCost]]</f>
        <v>36.200000000000003</v>
      </c>
      <c r="P827" s="73">
        <v>16</v>
      </c>
    </row>
    <row r="828" spans="1:16" x14ac:dyDescent="0.3">
      <c r="A828" s="5">
        <v>827</v>
      </c>
      <c r="B828" s="20" t="s">
        <v>4812</v>
      </c>
      <c r="C828" s="3" t="s">
        <v>2398</v>
      </c>
      <c r="D828" s="10" t="s">
        <v>3201</v>
      </c>
      <c r="E828" s="5">
        <v>5</v>
      </c>
      <c r="F828" s="3" t="s">
        <v>1230</v>
      </c>
      <c r="G828" s="9">
        <v>45417</v>
      </c>
      <c r="H828" s="3" t="s">
        <v>2202</v>
      </c>
      <c r="I828" s="9">
        <v>45418</v>
      </c>
      <c r="J828" s="3">
        <f>_xlfn.XLOOKUP(B828,ORDERS[OrderID],ORDERS[Rating],"Null")</f>
        <v>5</v>
      </c>
      <c r="K828" s="3">
        <f>IF(FACT_ORDERS[[#This Row],[DeliveryDate]]-FACT_ORDERS[[#This Row],[OrderDate]]&lt;=1,1,0)</f>
        <v>1</v>
      </c>
      <c r="L828" s="73">
        <v>15</v>
      </c>
      <c r="M8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28" s="73">
        <f>(_xlfn.XLOOKUP(D828,DIM_PRODUCTS[ProductID],DIM_PRODUCTS[HandlingFee]))*FACT_ORDERS[[#This Row],[Quantity]] + FACT_ORDERS[[#This Row],[DeliveryFee]]</f>
        <v>45.75</v>
      </c>
      <c r="O828" s="73">
        <f>FACT_ORDERS[[#This Row],[TotalPricePerProduct]]-FACT_ORDERS[[#This Row],[DeliveryCost]]-FACT_ORDERS[[#This Row],[OperationsCost]]</f>
        <v>17.75</v>
      </c>
      <c r="P828" s="73">
        <v>16</v>
      </c>
    </row>
    <row r="829" spans="1:16" x14ac:dyDescent="0.3">
      <c r="A829" s="5">
        <v>828</v>
      </c>
      <c r="B829" s="20" t="s">
        <v>4813</v>
      </c>
      <c r="C829" s="3" t="s">
        <v>2398</v>
      </c>
      <c r="D829" s="10" t="s">
        <v>3201</v>
      </c>
      <c r="E829" s="5">
        <v>1</v>
      </c>
      <c r="F829" s="3" t="s">
        <v>1191</v>
      </c>
      <c r="G829" s="9">
        <v>45428</v>
      </c>
      <c r="H829" s="3" t="s">
        <v>2202</v>
      </c>
      <c r="I829" s="9">
        <v>45431</v>
      </c>
      <c r="J829" s="3">
        <f>_xlfn.XLOOKUP(B829,ORDERS[OrderID],ORDERS[Rating],"Null")</f>
        <v>5</v>
      </c>
      <c r="K829" s="3">
        <f>IF(FACT_ORDERS[[#This Row],[DeliveryDate]]-FACT_ORDERS[[#This Row],[OrderDate]]&lt;=1,1,0)</f>
        <v>0</v>
      </c>
      <c r="L829" s="73">
        <v>15</v>
      </c>
      <c r="M8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29" s="73">
        <f>(_xlfn.XLOOKUP(D829,DIM_PRODUCTS[ProductID],DIM_PRODUCTS[HandlingFee]))*FACT_ORDERS[[#This Row],[Quantity]] + FACT_ORDERS[[#This Row],[DeliveryFee]]</f>
        <v>21.15</v>
      </c>
      <c r="O829" s="73">
        <f>FACT_ORDERS[[#This Row],[TotalPricePerProduct]]-FACT_ORDERS[[#This Row],[DeliveryCost]]-FACT_ORDERS[[#This Row],[OperationsCost]]</f>
        <v>-3.8500000000000014</v>
      </c>
      <c r="P829" s="73">
        <v>10</v>
      </c>
    </row>
    <row r="830" spans="1:16" x14ac:dyDescent="0.3">
      <c r="A830" s="5">
        <v>829</v>
      </c>
      <c r="B830" s="20" t="s">
        <v>4814</v>
      </c>
      <c r="C830" s="3" t="s">
        <v>2398</v>
      </c>
      <c r="D830" s="10" t="s">
        <v>3201</v>
      </c>
      <c r="E830" s="5">
        <v>5</v>
      </c>
      <c r="F830" s="3" t="s">
        <v>1241</v>
      </c>
      <c r="G830" s="9">
        <v>45599</v>
      </c>
      <c r="H830" s="3" t="s">
        <v>2202</v>
      </c>
      <c r="I830" s="9">
        <v>45599</v>
      </c>
      <c r="J830" s="3">
        <f>_xlfn.XLOOKUP(B830,ORDERS[OrderID],ORDERS[Rating],"Null")</f>
        <v>5</v>
      </c>
      <c r="K830" s="3">
        <f>IF(FACT_ORDERS[[#This Row],[DeliveryDate]]-FACT_ORDERS[[#This Row],[OrderDate]]&lt;=1,1,0)</f>
        <v>1</v>
      </c>
      <c r="L830" s="73">
        <v>15</v>
      </c>
      <c r="M8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30" s="73">
        <f>(_xlfn.XLOOKUP(D830,DIM_PRODUCTS[ProductID],DIM_PRODUCTS[HandlingFee]))*FACT_ORDERS[[#This Row],[Quantity]] + FACT_ORDERS[[#This Row],[DeliveryFee]]</f>
        <v>45.75</v>
      </c>
      <c r="O830" s="73">
        <f>FACT_ORDERS[[#This Row],[TotalPricePerProduct]]-FACT_ORDERS[[#This Row],[DeliveryCost]]-FACT_ORDERS[[#This Row],[OperationsCost]]</f>
        <v>21.75</v>
      </c>
      <c r="P830" s="73">
        <v>12</v>
      </c>
    </row>
    <row r="831" spans="1:16" x14ac:dyDescent="0.3">
      <c r="A831" s="5">
        <v>830</v>
      </c>
      <c r="B831" s="20" t="s">
        <v>4815</v>
      </c>
      <c r="C831" s="3" t="s">
        <v>2399</v>
      </c>
      <c r="D831" s="10" t="s">
        <v>3203</v>
      </c>
      <c r="E831" s="5">
        <v>4</v>
      </c>
      <c r="F831" s="3" t="s">
        <v>1416</v>
      </c>
      <c r="G831" s="9">
        <v>45466</v>
      </c>
      <c r="H831" s="3" t="s">
        <v>2202</v>
      </c>
      <c r="I831" s="9">
        <v>45466</v>
      </c>
      <c r="J831" s="3">
        <f>_xlfn.XLOOKUP(B831,ORDERS[OrderID],ORDERS[Rating],"Null")</f>
        <v>5</v>
      </c>
      <c r="K831" s="3">
        <f>IF(FACT_ORDERS[[#This Row],[DeliveryDate]]-FACT_ORDERS[[#This Row],[OrderDate]]&lt;=1,1,0)</f>
        <v>1</v>
      </c>
      <c r="L831" s="73">
        <v>15</v>
      </c>
      <c r="M8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31" s="73">
        <f>(_xlfn.XLOOKUP(D831,DIM_PRODUCTS[ProductID],DIM_PRODUCTS[HandlingFee]))*FACT_ORDERS[[#This Row],[Quantity]] + FACT_ORDERS[[#This Row],[DeliveryFee]]</f>
        <v>69.599999999999994</v>
      </c>
      <c r="O831" s="73">
        <f>FACT_ORDERS[[#This Row],[TotalPricePerProduct]]-FACT_ORDERS[[#This Row],[DeliveryCost]]-FACT_ORDERS[[#This Row],[OperationsCost]]</f>
        <v>38.599999999999994</v>
      </c>
      <c r="P831" s="73">
        <v>16</v>
      </c>
    </row>
    <row r="832" spans="1:16" x14ac:dyDescent="0.3">
      <c r="A832" s="5">
        <v>831</v>
      </c>
      <c r="B832" s="20" t="s">
        <v>4816</v>
      </c>
      <c r="C832" s="3" t="s">
        <v>2400</v>
      </c>
      <c r="D832" s="10" t="s">
        <v>3205</v>
      </c>
      <c r="E832" s="5">
        <v>2</v>
      </c>
      <c r="F832" s="3" t="s">
        <v>1597</v>
      </c>
      <c r="G832" s="9">
        <v>45340</v>
      </c>
      <c r="H832" s="3" t="s">
        <v>2193</v>
      </c>
      <c r="I832" s="9">
        <v>45340</v>
      </c>
      <c r="J832" s="3">
        <f>_xlfn.XLOOKUP(B832,ORDERS[OrderID],ORDERS[Rating],"Null")</f>
        <v>5</v>
      </c>
      <c r="K832" s="3">
        <f>IF(FACT_ORDERS[[#This Row],[DeliveryDate]]-FACT_ORDERS[[#This Row],[OrderDate]]&lt;=1,1,0)</f>
        <v>1</v>
      </c>
      <c r="L832" s="73">
        <v>15</v>
      </c>
      <c r="M8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32" s="73">
        <f>(_xlfn.XLOOKUP(D832,DIM_PRODUCTS[ProductID],DIM_PRODUCTS[HandlingFee]))*FACT_ORDERS[[#This Row],[Quantity]] + FACT_ORDERS[[#This Row],[DeliveryFee]]</f>
        <v>39.1</v>
      </c>
      <c r="O832" s="73">
        <f>FACT_ORDERS[[#This Row],[TotalPricePerProduct]]-FACT_ORDERS[[#This Row],[DeliveryCost]]-FACT_ORDERS[[#This Row],[OperationsCost]]</f>
        <v>10.100000000000001</v>
      </c>
      <c r="P832" s="73">
        <v>14</v>
      </c>
    </row>
    <row r="833" spans="1:16" x14ac:dyDescent="0.3">
      <c r="A833" s="5">
        <v>832</v>
      </c>
      <c r="B833" s="20" t="s">
        <v>4817</v>
      </c>
      <c r="C833" s="3" t="s">
        <v>2401</v>
      </c>
      <c r="D833" s="10" t="s">
        <v>3207</v>
      </c>
      <c r="E833" s="5">
        <v>1</v>
      </c>
      <c r="F833" s="3" t="s">
        <v>1512</v>
      </c>
      <c r="G833" s="9">
        <v>45335</v>
      </c>
      <c r="H833" s="3" t="s">
        <v>2193</v>
      </c>
      <c r="I833" s="9">
        <v>45335</v>
      </c>
      <c r="J833" s="3">
        <f>_xlfn.XLOOKUP(B833,ORDERS[OrderID],ORDERS[Rating],"Null")</f>
        <v>5</v>
      </c>
      <c r="K833" s="3">
        <f>IF(FACT_ORDERS[[#This Row],[DeliveryDate]]-FACT_ORDERS[[#This Row],[OrderDate]]&lt;=1,1,0)</f>
        <v>1</v>
      </c>
      <c r="L833" s="73">
        <v>15</v>
      </c>
      <c r="M8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33" s="73">
        <f>(_xlfn.XLOOKUP(D833,DIM_PRODUCTS[ProductID],DIM_PRODUCTS[HandlingFee]))*FACT_ORDERS[[#This Row],[Quantity]] + FACT_ORDERS[[#This Row],[DeliveryFee]]</f>
        <v>17</v>
      </c>
      <c r="O833" s="73">
        <f>FACT_ORDERS[[#This Row],[TotalPricePerProduct]]-FACT_ORDERS[[#This Row],[DeliveryCost]]-FACT_ORDERS[[#This Row],[OperationsCost]]</f>
        <v>-2</v>
      </c>
      <c r="P833" s="73">
        <v>4</v>
      </c>
    </row>
    <row r="834" spans="1:16" x14ac:dyDescent="0.3">
      <c r="A834" s="5">
        <v>833</v>
      </c>
      <c r="B834" s="20" t="s">
        <v>4818</v>
      </c>
      <c r="C834" s="3" t="s">
        <v>2402</v>
      </c>
      <c r="D834" s="10" t="s">
        <v>3209</v>
      </c>
      <c r="E834" s="5">
        <v>12</v>
      </c>
      <c r="F834" s="3" t="s">
        <v>1300</v>
      </c>
      <c r="G834" s="9">
        <v>45316</v>
      </c>
      <c r="H834" s="3" t="s">
        <v>2218</v>
      </c>
      <c r="I834" s="9">
        <v>45316</v>
      </c>
      <c r="J834" s="3">
        <f>_xlfn.XLOOKUP(B834,ORDERS[OrderID],ORDERS[Rating],"Null")</f>
        <v>5</v>
      </c>
      <c r="K834" s="3">
        <f>IF(FACT_ORDERS[[#This Row],[DeliveryDate]]-FACT_ORDERS[[#This Row],[OrderDate]]&lt;=1,1,0)</f>
        <v>1</v>
      </c>
      <c r="L834" s="73">
        <v>15</v>
      </c>
      <c r="M8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34" s="73">
        <f>(_xlfn.XLOOKUP(D834,DIM_PRODUCTS[ProductID],DIM_PRODUCTS[HandlingFee]))*FACT_ORDERS[[#This Row],[Quantity]] + FACT_ORDERS[[#This Row],[DeliveryFee]]</f>
        <v>165</v>
      </c>
      <c r="O834" s="73">
        <f>FACT_ORDERS[[#This Row],[TotalPricePerProduct]]-FACT_ORDERS[[#This Row],[DeliveryCost]]-FACT_ORDERS[[#This Row],[OperationsCost]]</f>
        <v>143</v>
      </c>
      <c r="P834" s="73">
        <v>12</v>
      </c>
    </row>
    <row r="835" spans="1:16" x14ac:dyDescent="0.3">
      <c r="A835" s="5">
        <v>834</v>
      </c>
      <c r="B835" s="20" t="s">
        <v>4819</v>
      </c>
      <c r="C835" s="3" t="s">
        <v>2402</v>
      </c>
      <c r="D835" s="10" t="s">
        <v>3209</v>
      </c>
      <c r="E835" s="5">
        <v>11</v>
      </c>
      <c r="F835" s="3" t="s">
        <v>1407</v>
      </c>
      <c r="G835" s="9">
        <v>45536</v>
      </c>
      <c r="H835" s="3" t="s">
        <v>2206</v>
      </c>
      <c r="I835" s="9">
        <v>45540</v>
      </c>
      <c r="J835" s="3">
        <f>_xlfn.XLOOKUP(B835,ORDERS[OrderID],ORDERS[Rating],"Null")</f>
        <v>5</v>
      </c>
      <c r="K835" s="3">
        <f>IF(FACT_ORDERS[[#This Row],[DeliveryDate]]-FACT_ORDERS[[#This Row],[OrderDate]]&lt;=1,1,0)</f>
        <v>0</v>
      </c>
      <c r="L835" s="73">
        <v>15</v>
      </c>
      <c r="M8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35" s="73">
        <f>(_xlfn.XLOOKUP(D835,DIM_PRODUCTS[ProductID],DIM_PRODUCTS[HandlingFee]))*FACT_ORDERS[[#This Row],[Quantity]] + FACT_ORDERS[[#This Row],[DeliveryFee]]</f>
        <v>152.5</v>
      </c>
      <c r="O835" s="73">
        <f>FACT_ORDERS[[#This Row],[TotalPricePerProduct]]-FACT_ORDERS[[#This Row],[DeliveryCost]]-FACT_ORDERS[[#This Row],[OperationsCost]]</f>
        <v>129.5</v>
      </c>
      <c r="P835" s="73">
        <v>13</v>
      </c>
    </row>
    <row r="836" spans="1:16" x14ac:dyDescent="0.3">
      <c r="A836" s="5">
        <v>835</v>
      </c>
      <c r="B836" s="20" t="s">
        <v>4820</v>
      </c>
      <c r="C836" s="3" t="s">
        <v>2402</v>
      </c>
      <c r="D836" s="10" t="s">
        <v>3209</v>
      </c>
      <c r="E836" s="5">
        <v>3</v>
      </c>
      <c r="F836" s="3" t="s">
        <v>1420</v>
      </c>
      <c r="G836" s="9">
        <v>45396</v>
      </c>
      <c r="H836" s="3" t="s">
        <v>2206</v>
      </c>
      <c r="I836" s="9">
        <v>45399</v>
      </c>
      <c r="J836" s="3">
        <f>_xlfn.XLOOKUP(B836,ORDERS[OrderID],ORDERS[Rating],"Null")</f>
        <v>5</v>
      </c>
      <c r="K836" s="3">
        <f>IF(FACT_ORDERS[[#This Row],[DeliveryDate]]-FACT_ORDERS[[#This Row],[OrderDate]]&lt;=1,1,0)</f>
        <v>0</v>
      </c>
      <c r="L836" s="73">
        <v>15</v>
      </c>
      <c r="M8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36" s="73">
        <f>(_xlfn.XLOOKUP(D836,DIM_PRODUCTS[ProductID],DIM_PRODUCTS[HandlingFee]))*FACT_ORDERS[[#This Row],[Quantity]] + FACT_ORDERS[[#This Row],[DeliveryFee]]</f>
        <v>52.5</v>
      </c>
      <c r="O836" s="73">
        <f>FACT_ORDERS[[#This Row],[TotalPricePerProduct]]-FACT_ORDERS[[#This Row],[DeliveryCost]]-FACT_ORDERS[[#This Row],[OperationsCost]]</f>
        <v>23.5</v>
      </c>
      <c r="P836" s="73">
        <v>14</v>
      </c>
    </row>
    <row r="837" spans="1:16" x14ac:dyDescent="0.3">
      <c r="A837" s="5">
        <v>836</v>
      </c>
      <c r="B837" s="20" t="s">
        <v>4821</v>
      </c>
      <c r="C837" s="3" t="s">
        <v>2402</v>
      </c>
      <c r="D837" s="10" t="s">
        <v>3209</v>
      </c>
      <c r="E837" s="5">
        <v>7</v>
      </c>
      <c r="F837" s="3" t="s">
        <v>1320</v>
      </c>
      <c r="G837" s="9">
        <v>45424</v>
      </c>
      <c r="H837" s="3" t="s">
        <v>2206</v>
      </c>
      <c r="I837" s="9">
        <v>45425</v>
      </c>
      <c r="J837" s="3">
        <f>_xlfn.XLOOKUP(B837,ORDERS[OrderID],ORDERS[Rating],"Null")</f>
        <v>5</v>
      </c>
      <c r="K837" s="3">
        <f>IF(FACT_ORDERS[[#This Row],[DeliveryDate]]-FACT_ORDERS[[#This Row],[OrderDate]]&lt;=1,1,0)</f>
        <v>1</v>
      </c>
      <c r="L837" s="73">
        <v>15</v>
      </c>
      <c r="M8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37" s="73">
        <f>(_xlfn.XLOOKUP(D837,DIM_PRODUCTS[ProductID],DIM_PRODUCTS[HandlingFee]))*FACT_ORDERS[[#This Row],[Quantity]] + FACT_ORDERS[[#This Row],[DeliveryFee]]</f>
        <v>102.5</v>
      </c>
      <c r="O837" s="73">
        <f>FACT_ORDERS[[#This Row],[TotalPricePerProduct]]-FACT_ORDERS[[#This Row],[DeliveryCost]]-FACT_ORDERS[[#This Row],[OperationsCost]]</f>
        <v>80.5</v>
      </c>
      <c r="P837" s="73">
        <v>10</v>
      </c>
    </row>
    <row r="838" spans="1:16" x14ac:dyDescent="0.3">
      <c r="A838" s="5">
        <v>837</v>
      </c>
      <c r="B838" s="20" t="s">
        <v>4822</v>
      </c>
      <c r="C838" s="3" t="s">
        <v>2402</v>
      </c>
      <c r="D838" s="10" t="s">
        <v>3209</v>
      </c>
      <c r="E838" s="5">
        <v>2</v>
      </c>
      <c r="F838" s="3" t="s">
        <v>1552</v>
      </c>
      <c r="G838" s="9">
        <v>45318</v>
      </c>
      <c r="H838" s="3" t="s">
        <v>2206</v>
      </c>
      <c r="I838" s="9">
        <v>45321</v>
      </c>
      <c r="J838" s="3">
        <f>_xlfn.XLOOKUP(B838,ORDERS[OrderID],ORDERS[Rating],"Null")</f>
        <v>5</v>
      </c>
      <c r="K838" s="3">
        <f>IF(FACT_ORDERS[[#This Row],[DeliveryDate]]-FACT_ORDERS[[#This Row],[OrderDate]]&lt;=1,1,0)</f>
        <v>0</v>
      </c>
      <c r="L838" s="73">
        <v>15</v>
      </c>
      <c r="M8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38" s="73">
        <f>(_xlfn.XLOOKUP(D838,DIM_PRODUCTS[ProductID],DIM_PRODUCTS[HandlingFee]))*FACT_ORDERS[[#This Row],[Quantity]] + FACT_ORDERS[[#This Row],[DeliveryFee]]</f>
        <v>40</v>
      </c>
      <c r="O838" s="73">
        <f>FACT_ORDERS[[#This Row],[TotalPricePerProduct]]-FACT_ORDERS[[#This Row],[DeliveryCost]]-FACT_ORDERS[[#This Row],[OperationsCost]]</f>
        <v>6</v>
      </c>
      <c r="P838" s="73">
        <v>19</v>
      </c>
    </row>
    <row r="839" spans="1:16" x14ac:dyDescent="0.3">
      <c r="A839" s="5">
        <v>838</v>
      </c>
      <c r="B839" s="20" t="s">
        <v>4823</v>
      </c>
      <c r="C839" s="3" t="s">
        <v>2402</v>
      </c>
      <c r="D839" s="10" t="s">
        <v>3209</v>
      </c>
      <c r="E839" s="5">
        <v>7</v>
      </c>
      <c r="F839" s="3" t="s">
        <v>1523</v>
      </c>
      <c r="G839" s="9">
        <v>45301</v>
      </c>
      <c r="H839" s="3" t="s">
        <v>2206</v>
      </c>
      <c r="I839" s="9">
        <v>45301</v>
      </c>
      <c r="J839" s="3">
        <f>_xlfn.XLOOKUP(B839,ORDERS[OrderID],ORDERS[Rating],"Null")</f>
        <v>5</v>
      </c>
      <c r="K839" s="3">
        <f>IF(FACT_ORDERS[[#This Row],[DeliveryDate]]-FACT_ORDERS[[#This Row],[OrderDate]]&lt;=1,1,0)</f>
        <v>1</v>
      </c>
      <c r="L839" s="73">
        <v>15</v>
      </c>
      <c r="M8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39" s="73">
        <f>(_xlfn.XLOOKUP(D839,DIM_PRODUCTS[ProductID],DIM_PRODUCTS[HandlingFee]))*FACT_ORDERS[[#This Row],[Quantity]] + FACT_ORDERS[[#This Row],[DeliveryFee]]</f>
        <v>102.5</v>
      </c>
      <c r="O839" s="73">
        <f>FACT_ORDERS[[#This Row],[TotalPricePerProduct]]-FACT_ORDERS[[#This Row],[DeliveryCost]]-FACT_ORDERS[[#This Row],[OperationsCost]]</f>
        <v>71.5</v>
      </c>
      <c r="P839" s="73">
        <v>19</v>
      </c>
    </row>
    <row r="840" spans="1:16" x14ac:dyDescent="0.3">
      <c r="A840" s="5">
        <v>839</v>
      </c>
      <c r="B840" s="20" t="s">
        <v>4824</v>
      </c>
      <c r="C840" s="3" t="s">
        <v>2402</v>
      </c>
      <c r="D840" s="10" t="s">
        <v>3209</v>
      </c>
      <c r="E840" s="5">
        <v>10</v>
      </c>
      <c r="F840" s="3" t="s">
        <v>1233</v>
      </c>
      <c r="G840" s="9">
        <v>45591</v>
      </c>
      <c r="H840" s="3" t="s">
        <v>2206</v>
      </c>
      <c r="I840" s="9">
        <v>45592</v>
      </c>
      <c r="J840" s="3">
        <f>_xlfn.XLOOKUP(B840,ORDERS[OrderID],ORDERS[Rating],"Null")</f>
        <v>5</v>
      </c>
      <c r="K840" s="3">
        <f>IF(FACT_ORDERS[[#This Row],[DeliveryDate]]-FACT_ORDERS[[#This Row],[OrderDate]]&lt;=1,1,0)</f>
        <v>1</v>
      </c>
      <c r="L840" s="73">
        <v>15</v>
      </c>
      <c r="M8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40" s="73">
        <f>(_xlfn.XLOOKUP(D840,DIM_PRODUCTS[ProductID],DIM_PRODUCTS[HandlingFee]))*FACT_ORDERS[[#This Row],[Quantity]] + FACT_ORDERS[[#This Row],[DeliveryFee]]</f>
        <v>140</v>
      </c>
      <c r="O840" s="73">
        <f>FACT_ORDERS[[#This Row],[TotalPricePerProduct]]-FACT_ORDERS[[#This Row],[DeliveryCost]]-FACT_ORDERS[[#This Row],[OperationsCost]]</f>
        <v>117</v>
      </c>
      <c r="P840" s="73">
        <v>11</v>
      </c>
    </row>
    <row r="841" spans="1:16" x14ac:dyDescent="0.3">
      <c r="A841" s="5">
        <v>840</v>
      </c>
      <c r="B841" s="20" t="s">
        <v>4825</v>
      </c>
      <c r="C841" s="3" t="s">
        <v>2402</v>
      </c>
      <c r="D841" s="10" t="s">
        <v>3209</v>
      </c>
      <c r="E841" s="5">
        <v>11</v>
      </c>
      <c r="F841" s="3" t="s">
        <v>1318</v>
      </c>
      <c r="G841" s="9">
        <v>45566</v>
      </c>
      <c r="H841" s="3" t="s">
        <v>2206</v>
      </c>
      <c r="I841" s="9">
        <v>45569</v>
      </c>
      <c r="J841" s="3">
        <f>_xlfn.XLOOKUP(B841,ORDERS[OrderID],ORDERS[Rating],"Null")</f>
        <v>5</v>
      </c>
      <c r="K841" s="3">
        <f>IF(FACT_ORDERS[[#This Row],[DeliveryDate]]-FACT_ORDERS[[#This Row],[OrderDate]]&lt;=1,1,0)</f>
        <v>0</v>
      </c>
      <c r="L841" s="73">
        <v>15</v>
      </c>
      <c r="M8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41" s="73">
        <f>(_xlfn.XLOOKUP(D841,DIM_PRODUCTS[ProductID],DIM_PRODUCTS[HandlingFee]))*FACT_ORDERS[[#This Row],[Quantity]] + FACT_ORDERS[[#This Row],[DeliveryFee]]</f>
        <v>152.5</v>
      </c>
      <c r="O841" s="73">
        <f>FACT_ORDERS[[#This Row],[TotalPricePerProduct]]-FACT_ORDERS[[#This Row],[DeliveryCost]]-FACT_ORDERS[[#This Row],[OperationsCost]]</f>
        <v>136.5</v>
      </c>
      <c r="P841" s="73">
        <v>6</v>
      </c>
    </row>
    <row r="842" spans="1:16" x14ac:dyDescent="0.3">
      <c r="A842" s="5">
        <v>841</v>
      </c>
      <c r="B842" s="20" t="s">
        <v>4826</v>
      </c>
      <c r="C842" s="3" t="s">
        <v>2402</v>
      </c>
      <c r="D842" s="10" t="s">
        <v>3209</v>
      </c>
      <c r="E842" s="5">
        <v>1</v>
      </c>
      <c r="F842" s="3" t="s">
        <v>1143</v>
      </c>
      <c r="G842" s="9">
        <v>45391</v>
      </c>
      <c r="H842" s="3" t="s">
        <v>2206</v>
      </c>
      <c r="I842" s="9">
        <v>45392</v>
      </c>
      <c r="J842" s="3">
        <f>_xlfn.XLOOKUP(B842,ORDERS[OrderID],ORDERS[Rating],"Null")</f>
        <v>5</v>
      </c>
      <c r="K842" s="3">
        <f>IF(FACT_ORDERS[[#This Row],[DeliveryDate]]-FACT_ORDERS[[#This Row],[OrderDate]]&lt;=1,1,0)</f>
        <v>1</v>
      </c>
      <c r="L842" s="73">
        <v>15</v>
      </c>
      <c r="M8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42" s="73">
        <f>(_xlfn.XLOOKUP(D842,DIM_PRODUCTS[ProductID],DIM_PRODUCTS[HandlingFee]))*FACT_ORDERS[[#This Row],[Quantity]] + FACT_ORDERS[[#This Row],[DeliveryFee]]</f>
        <v>27.5</v>
      </c>
      <c r="O842" s="73">
        <f>FACT_ORDERS[[#This Row],[TotalPricePerProduct]]-FACT_ORDERS[[#This Row],[DeliveryCost]]-FACT_ORDERS[[#This Row],[OperationsCost]]</f>
        <v>-4.5</v>
      </c>
      <c r="P842" s="73">
        <v>17</v>
      </c>
    </row>
    <row r="843" spans="1:16" x14ac:dyDescent="0.3">
      <c r="A843" s="5">
        <v>842</v>
      </c>
      <c r="B843" s="20" t="s">
        <v>4827</v>
      </c>
      <c r="C843" s="3" t="s">
        <v>2402</v>
      </c>
      <c r="D843" s="10" t="s">
        <v>3209</v>
      </c>
      <c r="E843" s="5">
        <v>12</v>
      </c>
      <c r="F843" s="3" t="s">
        <v>1256</v>
      </c>
      <c r="G843" s="9">
        <v>45548</v>
      </c>
      <c r="H843" s="3" t="s">
        <v>2206</v>
      </c>
      <c r="I843" s="9">
        <v>45551</v>
      </c>
      <c r="J843" s="3">
        <f>_xlfn.XLOOKUP(B843,ORDERS[OrderID],ORDERS[Rating],"Null")</f>
        <v>4</v>
      </c>
      <c r="K843" s="3">
        <f>IF(FACT_ORDERS[[#This Row],[DeliveryDate]]-FACT_ORDERS[[#This Row],[OrderDate]]&lt;=1,1,0)</f>
        <v>0</v>
      </c>
      <c r="L843" s="73">
        <v>15</v>
      </c>
      <c r="M8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43" s="73">
        <f>(_xlfn.XLOOKUP(D843,DIM_PRODUCTS[ProductID],DIM_PRODUCTS[HandlingFee]))*FACT_ORDERS[[#This Row],[Quantity]] + FACT_ORDERS[[#This Row],[DeliveryFee]]</f>
        <v>165</v>
      </c>
      <c r="O843" s="73">
        <f>FACT_ORDERS[[#This Row],[TotalPricePerProduct]]-FACT_ORDERS[[#This Row],[DeliveryCost]]-FACT_ORDERS[[#This Row],[OperationsCost]]</f>
        <v>137</v>
      </c>
      <c r="P843" s="73">
        <v>18</v>
      </c>
    </row>
    <row r="844" spans="1:16" x14ac:dyDescent="0.3">
      <c r="A844" s="5">
        <v>843</v>
      </c>
      <c r="B844" s="20" t="s">
        <v>4828</v>
      </c>
      <c r="C844" s="3" t="s">
        <v>2402</v>
      </c>
      <c r="D844" s="10" t="s">
        <v>3209</v>
      </c>
      <c r="E844" s="5">
        <v>1</v>
      </c>
      <c r="F844" s="3" t="s">
        <v>1502</v>
      </c>
      <c r="G844" s="9">
        <v>45357</v>
      </c>
      <c r="H844" s="3" t="s">
        <v>2206</v>
      </c>
      <c r="I844" s="9">
        <v>45357</v>
      </c>
      <c r="J844" s="3">
        <f>_xlfn.XLOOKUP(B844,ORDERS[OrderID],ORDERS[Rating],"Null")</f>
        <v>4</v>
      </c>
      <c r="K844" s="3">
        <f>IF(FACT_ORDERS[[#This Row],[DeliveryDate]]-FACT_ORDERS[[#This Row],[OrderDate]]&lt;=1,1,0)</f>
        <v>1</v>
      </c>
      <c r="L844" s="73">
        <v>15</v>
      </c>
      <c r="M8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44" s="73">
        <f>(_xlfn.XLOOKUP(D844,DIM_PRODUCTS[ProductID],DIM_PRODUCTS[HandlingFee]))*FACT_ORDERS[[#This Row],[Quantity]] + FACT_ORDERS[[#This Row],[DeliveryFee]]</f>
        <v>27.5</v>
      </c>
      <c r="O844" s="73">
        <f>FACT_ORDERS[[#This Row],[TotalPricePerProduct]]-FACT_ORDERS[[#This Row],[DeliveryCost]]-FACT_ORDERS[[#This Row],[OperationsCost]]</f>
        <v>0.5</v>
      </c>
      <c r="P844" s="73">
        <v>12</v>
      </c>
    </row>
    <row r="845" spans="1:16" x14ac:dyDescent="0.3">
      <c r="A845" s="5">
        <v>844</v>
      </c>
      <c r="B845" s="20" t="s">
        <v>4829</v>
      </c>
      <c r="C845" s="3" t="s">
        <v>2402</v>
      </c>
      <c r="D845" s="10" t="s">
        <v>3209</v>
      </c>
      <c r="E845" s="5">
        <v>6</v>
      </c>
      <c r="F845" s="3" t="s">
        <v>1370</v>
      </c>
      <c r="G845" s="9">
        <v>45385</v>
      </c>
      <c r="H845" s="3" t="s">
        <v>2206</v>
      </c>
      <c r="I845" s="9">
        <v>45389</v>
      </c>
      <c r="J845" s="3">
        <f>_xlfn.XLOOKUP(B845,ORDERS[OrderID],ORDERS[Rating],"Null")</f>
        <v>5</v>
      </c>
      <c r="K845" s="3">
        <f>IF(FACT_ORDERS[[#This Row],[DeliveryDate]]-FACT_ORDERS[[#This Row],[OrderDate]]&lt;=1,1,0)</f>
        <v>0</v>
      </c>
      <c r="L845" s="73">
        <v>15</v>
      </c>
      <c r="M8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45" s="73">
        <f>(_xlfn.XLOOKUP(D845,DIM_PRODUCTS[ProductID],DIM_PRODUCTS[HandlingFee]))*FACT_ORDERS[[#This Row],[Quantity]] + FACT_ORDERS[[#This Row],[DeliveryFee]]</f>
        <v>90</v>
      </c>
      <c r="O845" s="73">
        <f>FACT_ORDERS[[#This Row],[TotalPricePerProduct]]-FACT_ORDERS[[#This Row],[DeliveryCost]]-FACT_ORDERS[[#This Row],[OperationsCost]]</f>
        <v>72</v>
      </c>
      <c r="P845" s="73">
        <v>6</v>
      </c>
    </row>
    <row r="846" spans="1:16" x14ac:dyDescent="0.3">
      <c r="A846" s="5">
        <v>845</v>
      </c>
      <c r="B846" s="20" t="s">
        <v>4830</v>
      </c>
      <c r="C846" s="3" t="s">
        <v>2402</v>
      </c>
      <c r="D846" s="10" t="s">
        <v>3209</v>
      </c>
      <c r="E846" s="5">
        <v>2</v>
      </c>
      <c r="F846" s="3" t="s">
        <v>1578</v>
      </c>
      <c r="G846" s="9">
        <v>45475</v>
      </c>
      <c r="H846" s="3" t="s">
        <v>2206</v>
      </c>
      <c r="I846" s="9">
        <v>45475</v>
      </c>
      <c r="J846" s="3">
        <f>_xlfn.XLOOKUP(B846,ORDERS[OrderID],ORDERS[Rating],"Null")</f>
        <v>4</v>
      </c>
      <c r="K846" s="3">
        <f>IF(FACT_ORDERS[[#This Row],[DeliveryDate]]-FACT_ORDERS[[#This Row],[OrderDate]]&lt;=1,1,0)</f>
        <v>1</v>
      </c>
      <c r="L846" s="73">
        <v>15</v>
      </c>
      <c r="M8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46" s="73">
        <f>(_xlfn.XLOOKUP(D846,DIM_PRODUCTS[ProductID],DIM_PRODUCTS[HandlingFee]))*FACT_ORDERS[[#This Row],[Quantity]] + FACT_ORDERS[[#This Row],[DeliveryFee]]</f>
        <v>40</v>
      </c>
      <c r="O846" s="73">
        <f>FACT_ORDERS[[#This Row],[TotalPricePerProduct]]-FACT_ORDERS[[#This Row],[DeliveryCost]]-FACT_ORDERS[[#This Row],[OperationsCost]]</f>
        <v>7</v>
      </c>
      <c r="P846" s="73">
        <v>18</v>
      </c>
    </row>
    <row r="847" spans="1:16" x14ac:dyDescent="0.3">
      <c r="A847" s="5">
        <v>846</v>
      </c>
      <c r="B847" s="20" t="s">
        <v>4831</v>
      </c>
      <c r="C847" s="3" t="s">
        <v>2402</v>
      </c>
      <c r="D847" s="10" t="s">
        <v>3209</v>
      </c>
      <c r="E847" s="5">
        <v>1</v>
      </c>
      <c r="F847" s="3" t="s">
        <v>1175</v>
      </c>
      <c r="G847" s="9">
        <v>45346</v>
      </c>
      <c r="H847" s="3" t="s">
        <v>2206</v>
      </c>
      <c r="I847" s="9">
        <v>45349</v>
      </c>
      <c r="J847" s="3">
        <f>_xlfn.XLOOKUP(B847,ORDERS[OrderID],ORDERS[Rating],"Null")</f>
        <v>4</v>
      </c>
      <c r="K847" s="3">
        <f>IF(FACT_ORDERS[[#This Row],[DeliveryDate]]-FACT_ORDERS[[#This Row],[OrderDate]]&lt;=1,1,0)</f>
        <v>0</v>
      </c>
      <c r="L847" s="73">
        <v>15</v>
      </c>
      <c r="M8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47" s="73">
        <f>(_xlfn.XLOOKUP(D847,DIM_PRODUCTS[ProductID],DIM_PRODUCTS[HandlingFee]))*FACT_ORDERS[[#This Row],[Quantity]] + FACT_ORDERS[[#This Row],[DeliveryFee]]</f>
        <v>27.5</v>
      </c>
      <c r="O847" s="73">
        <f>FACT_ORDERS[[#This Row],[TotalPricePerProduct]]-FACT_ORDERS[[#This Row],[DeliveryCost]]-FACT_ORDERS[[#This Row],[OperationsCost]]</f>
        <v>-0.5</v>
      </c>
      <c r="P847" s="73">
        <v>13</v>
      </c>
    </row>
    <row r="848" spans="1:16" x14ac:dyDescent="0.3">
      <c r="A848" s="5">
        <v>847</v>
      </c>
      <c r="B848" s="20" t="s">
        <v>4832</v>
      </c>
      <c r="C848" s="3" t="s">
        <v>2402</v>
      </c>
      <c r="D848" s="10" t="s">
        <v>3209</v>
      </c>
      <c r="E848" s="5">
        <v>4</v>
      </c>
      <c r="F848" s="3" t="s">
        <v>1140</v>
      </c>
      <c r="G848" s="9">
        <v>45488</v>
      </c>
      <c r="H848" s="3" t="s">
        <v>2206</v>
      </c>
      <c r="I848" s="9">
        <v>45488</v>
      </c>
      <c r="J848" s="3">
        <f>_xlfn.XLOOKUP(B848,ORDERS[OrderID],ORDERS[Rating],"Null")</f>
        <v>4</v>
      </c>
      <c r="K848" s="3">
        <f>IF(FACT_ORDERS[[#This Row],[DeliveryDate]]-FACT_ORDERS[[#This Row],[OrderDate]]&lt;=1,1,0)</f>
        <v>1</v>
      </c>
      <c r="L848" s="73">
        <v>15</v>
      </c>
      <c r="M8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48" s="73">
        <f>(_xlfn.XLOOKUP(D848,DIM_PRODUCTS[ProductID],DIM_PRODUCTS[HandlingFee]))*FACT_ORDERS[[#This Row],[Quantity]] + FACT_ORDERS[[#This Row],[DeliveryFee]]</f>
        <v>65</v>
      </c>
      <c r="O848" s="73">
        <f>FACT_ORDERS[[#This Row],[TotalPricePerProduct]]-FACT_ORDERS[[#This Row],[DeliveryCost]]-FACT_ORDERS[[#This Row],[OperationsCost]]</f>
        <v>37</v>
      </c>
      <c r="P848" s="73">
        <v>13</v>
      </c>
    </row>
    <row r="849" spans="1:16" x14ac:dyDescent="0.3">
      <c r="A849" s="5">
        <v>848</v>
      </c>
      <c r="B849" s="20" t="s">
        <v>4833</v>
      </c>
      <c r="C849" s="3" t="s">
        <v>2402</v>
      </c>
      <c r="D849" s="10" t="s">
        <v>3209</v>
      </c>
      <c r="E849" s="5">
        <v>5</v>
      </c>
      <c r="F849" s="3" t="s">
        <v>1235</v>
      </c>
      <c r="G849" s="9">
        <v>45346</v>
      </c>
      <c r="H849" s="3" t="s">
        <v>2206</v>
      </c>
      <c r="I849" s="9">
        <v>45346</v>
      </c>
      <c r="J849" s="3">
        <f>_xlfn.XLOOKUP(B849,ORDERS[OrderID],ORDERS[Rating],"Null")</f>
        <v>5</v>
      </c>
      <c r="K849" s="3">
        <f>IF(FACT_ORDERS[[#This Row],[DeliveryDate]]-FACT_ORDERS[[#This Row],[OrderDate]]&lt;=1,1,0)</f>
        <v>1</v>
      </c>
      <c r="L849" s="73">
        <v>15</v>
      </c>
      <c r="M8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49" s="73">
        <f>(_xlfn.XLOOKUP(D849,DIM_PRODUCTS[ProductID],DIM_PRODUCTS[HandlingFee]))*FACT_ORDERS[[#This Row],[Quantity]] + FACT_ORDERS[[#This Row],[DeliveryFee]]</f>
        <v>77.5</v>
      </c>
      <c r="O849" s="73">
        <f>FACT_ORDERS[[#This Row],[TotalPricePerProduct]]-FACT_ORDERS[[#This Row],[DeliveryCost]]-FACT_ORDERS[[#This Row],[OperationsCost]]</f>
        <v>49.5</v>
      </c>
      <c r="P849" s="73">
        <v>16</v>
      </c>
    </row>
    <row r="850" spans="1:16" x14ac:dyDescent="0.3">
      <c r="A850" s="5">
        <v>849</v>
      </c>
      <c r="B850" s="20" t="s">
        <v>4834</v>
      </c>
      <c r="C850" s="3" t="s">
        <v>2402</v>
      </c>
      <c r="D850" s="10" t="s">
        <v>3209</v>
      </c>
      <c r="E850" s="5">
        <v>8</v>
      </c>
      <c r="F850" s="3" t="s">
        <v>1416</v>
      </c>
      <c r="G850" s="9">
        <v>45306</v>
      </c>
      <c r="H850" s="3" t="s">
        <v>2206</v>
      </c>
      <c r="I850" s="9">
        <v>45309</v>
      </c>
      <c r="J850" s="3">
        <f>_xlfn.XLOOKUP(B850,ORDERS[OrderID],ORDERS[Rating],"Null")</f>
        <v>4</v>
      </c>
      <c r="K850" s="3">
        <f>IF(FACT_ORDERS[[#This Row],[DeliveryDate]]-FACT_ORDERS[[#This Row],[OrderDate]]&lt;=1,1,0)</f>
        <v>0</v>
      </c>
      <c r="L850" s="73">
        <v>15</v>
      </c>
      <c r="M8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50" s="73">
        <f>(_xlfn.XLOOKUP(D850,DIM_PRODUCTS[ProductID],DIM_PRODUCTS[HandlingFee]))*FACT_ORDERS[[#This Row],[Quantity]] + FACT_ORDERS[[#This Row],[DeliveryFee]]</f>
        <v>115</v>
      </c>
      <c r="O850" s="73">
        <f>FACT_ORDERS[[#This Row],[TotalPricePerProduct]]-FACT_ORDERS[[#This Row],[DeliveryCost]]-FACT_ORDERS[[#This Row],[OperationsCost]]</f>
        <v>89</v>
      </c>
      <c r="P850" s="73">
        <v>14</v>
      </c>
    </row>
    <row r="851" spans="1:16" x14ac:dyDescent="0.3">
      <c r="A851" s="5">
        <v>850</v>
      </c>
      <c r="B851" s="20" t="s">
        <v>4835</v>
      </c>
      <c r="C851" s="3" t="s">
        <v>2402</v>
      </c>
      <c r="D851" s="10" t="s">
        <v>3209</v>
      </c>
      <c r="E851" s="5">
        <v>7</v>
      </c>
      <c r="F851" s="3" t="s">
        <v>1331</v>
      </c>
      <c r="G851" s="9">
        <v>45298</v>
      </c>
      <c r="H851" s="3" t="s">
        <v>2206</v>
      </c>
      <c r="I851" s="9">
        <v>45302</v>
      </c>
      <c r="J851" s="3">
        <f>_xlfn.XLOOKUP(B851,ORDERS[OrderID],ORDERS[Rating],"Null")</f>
        <v>5</v>
      </c>
      <c r="K851" s="3">
        <f>IF(FACT_ORDERS[[#This Row],[DeliveryDate]]-FACT_ORDERS[[#This Row],[OrderDate]]&lt;=1,1,0)</f>
        <v>0</v>
      </c>
      <c r="L851" s="73">
        <v>15</v>
      </c>
      <c r="M8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51" s="73">
        <f>(_xlfn.XLOOKUP(D851,DIM_PRODUCTS[ProductID],DIM_PRODUCTS[HandlingFee]))*FACT_ORDERS[[#This Row],[Quantity]] + FACT_ORDERS[[#This Row],[DeliveryFee]]</f>
        <v>102.5</v>
      </c>
      <c r="O851" s="73">
        <f>FACT_ORDERS[[#This Row],[TotalPricePerProduct]]-FACT_ORDERS[[#This Row],[DeliveryCost]]-FACT_ORDERS[[#This Row],[OperationsCost]]</f>
        <v>78.5</v>
      </c>
      <c r="P851" s="73">
        <v>12</v>
      </c>
    </row>
    <row r="852" spans="1:16" x14ac:dyDescent="0.3">
      <c r="A852" s="5">
        <v>851</v>
      </c>
      <c r="B852" s="20" t="s">
        <v>4836</v>
      </c>
      <c r="C852" s="3" t="s">
        <v>2403</v>
      </c>
      <c r="D852" s="10" t="s">
        <v>3211</v>
      </c>
      <c r="E852" s="5">
        <v>2</v>
      </c>
      <c r="F852" s="3" t="s">
        <v>1523</v>
      </c>
      <c r="G852" s="9">
        <v>45587</v>
      </c>
      <c r="H852" s="3" t="s">
        <v>2206</v>
      </c>
      <c r="I852" s="9">
        <v>45588</v>
      </c>
      <c r="J852" s="3">
        <f>_xlfn.XLOOKUP(B852,ORDERS[OrderID],ORDERS[Rating],"Null")</f>
        <v>5</v>
      </c>
      <c r="K852" s="3">
        <f>IF(FACT_ORDERS[[#This Row],[DeliveryDate]]-FACT_ORDERS[[#This Row],[OrderDate]]&lt;=1,1,0)</f>
        <v>1</v>
      </c>
      <c r="L852" s="73">
        <v>15</v>
      </c>
      <c r="M8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52" s="73">
        <f>(_xlfn.XLOOKUP(D852,DIM_PRODUCTS[ProductID],DIM_PRODUCTS[HandlingFee]))*FACT_ORDERS[[#This Row],[Quantity]] + FACT_ORDERS[[#This Row],[DeliveryFee]]</f>
        <v>44.2</v>
      </c>
      <c r="O852" s="73">
        <f>FACT_ORDERS[[#This Row],[TotalPricePerProduct]]-FACT_ORDERS[[#This Row],[DeliveryCost]]-FACT_ORDERS[[#This Row],[OperationsCost]]</f>
        <v>10.200000000000003</v>
      </c>
      <c r="P852" s="73">
        <v>19</v>
      </c>
    </row>
    <row r="853" spans="1:16" x14ac:dyDescent="0.3">
      <c r="A853" s="5">
        <v>852</v>
      </c>
      <c r="B853" s="20" t="s">
        <v>4837</v>
      </c>
      <c r="C853" s="3" t="s">
        <v>2403</v>
      </c>
      <c r="D853" s="10" t="s">
        <v>3211</v>
      </c>
      <c r="E853" s="5">
        <v>8</v>
      </c>
      <c r="F853" s="3" t="s">
        <v>1290</v>
      </c>
      <c r="G853" s="9">
        <v>45427</v>
      </c>
      <c r="H853" s="3" t="s">
        <v>2193</v>
      </c>
      <c r="I853" s="9">
        <v>45431</v>
      </c>
      <c r="J853" s="3">
        <f>_xlfn.XLOOKUP(B853,ORDERS[OrderID],ORDERS[Rating],"Null")</f>
        <v>4</v>
      </c>
      <c r="K853" s="3">
        <f>IF(FACT_ORDERS[[#This Row],[DeliveryDate]]-FACT_ORDERS[[#This Row],[OrderDate]]&lt;=1,1,0)</f>
        <v>0</v>
      </c>
      <c r="L853" s="73">
        <v>15</v>
      </c>
      <c r="M8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53" s="73">
        <f>(_xlfn.XLOOKUP(D853,DIM_PRODUCTS[ProductID],DIM_PRODUCTS[HandlingFee]))*FACT_ORDERS[[#This Row],[Quantity]] + FACT_ORDERS[[#This Row],[DeliveryFee]]</f>
        <v>131.80000000000001</v>
      </c>
      <c r="O853" s="73">
        <f>FACT_ORDERS[[#This Row],[TotalPricePerProduct]]-FACT_ORDERS[[#This Row],[DeliveryCost]]-FACT_ORDERS[[#This Row],[OperationsCost]]</f>
        <v>101.80000000000001</v>
      </c>
      <c r="P853" s="73">
        <v>18</v>
      </c>
    </row>
    <row r="854" spans="1:16" x14ac:dyDescent="0.3">
      <c r="A854" s="5">
        <v>853</v>
      </c>
      <c r="B854" s="20" t="s">
        <v>4838</v>
      </c>
      <c r="C854" s="3" t="s">
        <v>2404</v>
      </c>
      <c r="D854" s="10" t="s">
        <v>3213</v>
      </c>
      <c r="E854" s="5">
        <v>8</v>
      </c>
      <c r="F854" s="3" t="s">
        <v>1195</v>
      </c>
      <c r="G854" s="9">
        <v>45472</v>
      </c>
      <c r="H854" s="3" t="s">
        <v>2193</v>
      </c>
      <c r="I854" s="9">
        <v>45475</v>
      </c>
      <c r="J854" s="3">
        <f>_xlfn.XLOOKUP(B854,ORDERS[OrderID],ORDERS[Rating],"Null")</f>
        <v>5</v>
      </c>
      <c r="K854" s="3">
        <f>IF(FACT_ORDERS[[#This Row],[DeliveryDate]]-FACT_ORDERS[[#This Row],[OrderDate]]&lt;=1,1,0)</f>
        <v>0</v>
      </c>
      <c r="L854" s="73">
        <v>15</v>
      </c>
      <c r="M8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54" s="73">
        <f>(_xlfn.XLOOKUP(D854,DIM_PRODUCTS[ProductID],DIM_PRODUCTS[HandlingFee]))*FACT_ORDERS[[#This Row],[Quantity]] + FACT_ORDERS[[#This Row],[DeliveryFee]]</f>
        <v>81.400000000000006</v>
      </c>
      <c r="O854" s="73">
        <f>FACT_ORDERS[[#This Row],[TotalPricePerProduct]]-FACT_ORDERS[[#This Row],[DeliveryCost]]-FACT_ORDERS[[#This Row],[OperationsCost]]</f>
        <v>59.400000000000006</v>
      </c>
      <c r="P854" s="73">
        <v>10</v>
      </c>
    </row>
    <row r="855" spans="1:16" x14ac:dyDescent="0.3">
      <c r="A855" s="5">
        <v>854</v>
      </c>
      <c r="B855" s="20" t="s">
        <v>4839</v>
      </c>
      <c r="C855" s="3" t="s">
        <v>2404</v>
      </c>
      <c r="D855" s="10" t="s">
        <v>3213</v>
      </c>
      <c r="E855" s="5">
        <v>8</v>
      </c>
      <c r="F855" s="3" t="s">
        <v>1573</v>
      </c>
      <c r="G855" s="9">
        <v>45639</v>
      </c>
      <c r="H855" s="3" t="s">
        <v>2208</v>
      </c>
      <c r="I855" s="9">
        <v>45642</v>
      </c>
      <c r="J855" s="3">
        <f>_xlfn.XLOOKUP(B855,ORDERS[OrderID],ORDERS[Rating],"Null")</f>
        <v>5</v>
      </c>
      <c r="K855" s="3">
        <f>IF(FACT_ORDERS[[#This Row],[DeliveryDate]]-FACT_ORDERS[[#This Row],[OrderDate]]&lt;=1,1,0)</f>
        <v>0</v>
      </c>
      <c r="L855" s="73">
        <v>15</v>
      </c>
      <c r="M8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55" s="73">
        <f>(_xlfn.XLOOKUP(D855,DIM_PRODUCTS[ProductID],DIM_PRODUCTS[HandlingFee]))*FACT_ORDERS[[#This Row],[Quantity]] + FACT_ORDERS[[#This Row],[DeliveryFee]]</f>
        <v>81.400000000000006</v>
      </c>
      <c r="O855" s="73">
        <f>FACT_ORDERS[[#This Row],[TotalPricePerProduct]]-FACT_ORDERS[[#This Row],[DeliveryCost]]-FACT_ORDERS[[#This Row],[OperationsCost]]</f>
        <v>52.400000000000006</v>
      </c>
      <c r="P855" s="73">
        <v>17</v>
      </c>
    </row>
    <row r="856" spans="1:16" x14ac:dyDescent="0.3">
      <c r="A856" s="5">
        <v>855</v>
      </c>
      <c r="B856" s="20" t="s">
        <v>4840</v>
      </c>
      <c r="C856" s="3" t="s">
        <v>2405</v>
      </c>
      <c r="D856" s="10" t="s">
        <v>3215</v>
      </c>
      <c r="E856" s="5">
        <v>6</v>
      </c>
      <c r="F856" s="3" t="s">
        <v>1147</v>
      </c>
      <c r="G856" s="9">
        <v>45350</v>
      </c>
      <c r="H856" s="3" t="s">
        <v>2208</v>
      </c>
      <c r="I856" s="9">
        <v>45350</v>
      </c>
      <c r="J856" s="3">
        <f>_xlfn.XLOOKUP(B856,ORDERS[OrderID],ORDERS[Rating],"Null")</f>
        <v>5</v>
      </c>
      <c r="K856" s="3">
        <f>IF(FACT_ORDERS[[#This Row],[DeliveryDate]]-FACT_ORDERS[[#This Row],[OrderDate]]&lt;=1,1,0)</f>
        <v>1</v>
      </c>
      <c r="L856" s="73">
        <v>15</v>
      </c>
      <c r="M8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56" s="73">
        <f>(_xlfn.XLOOKUP(D856,DIM_PRODUCTS[ProductID],DIM_PRODUCTS[HandlingFee]))*FACT_ORDERS[[#This Row],[Quantity]] + FACT_ORDERS[[#This Row],[DeliveryFee]]</f>
        <v>36.6</v>
      </c>
      <c r="O856" s="73">
        <f>FACT_ORDERS[[#This Row],[TotalPricePerProduct]]-FACT_ORDERS[[#This Row],[DeliveryCost]]-FACT_ORDERS[[#This Row],[OperationsCost]]</f>
        <v>7.6000000000000014</v>
      </c>
      <c r="P856" s="73">
        <v>17</v>
      </c>
    </row>
    <row r="857" spans="1:16" x14ac:dyDescent="0.3">
      <c r="A857" s="5">
        <v>856</v>
      </c>
      <c r="B857" s="20" t="s">
        <v>4841</v>
      </c>
      <c r="C857" s="3" t="s">
        <v>2406</v>
      </c>
      <c r="D857" s="10" t="s">
        <v>3217</v>
      </c>
      <c r="E857" s="5">
        <v>7</v>
      </c>
      <c r="F857" s="3" t="s">
        <v>1439</v>
      </c>
      <c r="G857" s="9">
        <v>45519</v>
      </c>
      <c r="H857" s="3" t="s">
        <v>2225</v>
      </c>
      <c r="I857" s="9">
        <v>45523</v>
      </c>
      <c r="J857" s="3">
        <f>_xlfn.XLOOKUP(B857,ORDERS[OrderID],ORDERS[Rating],"Null")</f>
        <v>5</v>
      </c>
      <c r="K857" s="3">
        <f>IF(FACT_ORDERS[[#This Row],[DeliveryDate]]-FACT_ORDERS[[#This Row],[OrderDate]]&lt;=1,1,0)</f>
        <v>0</v>
      </c>
      <c r="L857" s="73">
        <v>15</v>
      </c>
      <c r="M8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57" s="73">
        <f>(_xlfn.XLOOKUP(D857,DIM_PRODUCTS[ProductID],DIM_PRODUCTS[HandlingFee]))*FACT_ORDERS[[#This Row],[Quantity]] + FACT_ORDERS[[#This Row],[DeliveryFee]]</f>
        <v>64.7</v>
      </c>
      <c r="O857" s="73">
        <f>FACT_ORDERS[[#This Row],[TotalPricePerProduct]]-FACT_ORDERS[[#This Row],[DeliveryCost]]-FACT_ORDERS[[#This Row],[OperationsCost]]</f>
        <v>41.7</v>
      </c>
      <c r="P857" s="73">
        <v>11</v>
      </c>
    </row>
    <row r="858" spans="1:16" x14ac:dyDescent="0.3">
      <c r="A858" s="5">
        <v>857</v>
      </c>
      <c r="B858" s="20" t="s">
        <v>4842</v>
      </c>
      <c r="C858" s="3" t="s">
        <v>2407</v>
      </c>
      <c r="D858" s="10" t="s">
        <v>3219</v>
      </c>
      <c r="E858" s="5">
        <v>1</v>
      </c>
      <c r="F858" s="3" t="s">
        <v>1269</v>
      </c>
      <c r="G858" s="9">
        <v>45444</v>
      </c>
      <c r="H858" s="3" t="s">
        <v>2210</v>
      </c>
      <c r="I858" s="9">
        <v>45444</v>
      </c>
      <c r="J858" s="3">
        <f>_xlfn.XLOOKUP(B858,ORDERS[OrderID],ORDERS[Rating],"Null")</f>
        <v>4</v>
      </c>
      <c r="K858" s="3">
        <f>IF(FACT_ORDERS[[#This Row],[DeliveryDate]]-FACT_ORDERS[[#This Row],[OrderDate]]&lt;=1,1,0)</f>
        <v>1</v>
      </c>
      <c r="L858" s="73">
        <v>15</v>
      </c>
      <c r="M8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58" s="73">
        <f>(_xlfn.XLOOKUP(D858,DIM_PRODUCTS[ProductID],DIM_PRODUCTS[HandlingFee]))*FACT_ORDERS[[#This Row],[Quantity]] + FACT_ORDERS[[#This Row],[DeliveryFee]]</f>
        <v>21.4</v>
      </c>
      <c r="O858" s="73">
        <f>FACT_ORDERS[[#This Row],[TotalPricePerProduct]]-FACT_ORDERS[[#This Row],[DeliveryCost]]-FACT_ORDERS[[#This Row],[OperationsCost]]</f>
        <v>0.39999999999999858</v>
      </c>
      <c r="P858" s="73">
        <v>6</v>
      </c>
    </row>
    <row r="859" spans="1:16" x14ac:dyDescent="0.3">
      <c r="A859" s="5">
        <v>858</v>
      </c>
      <c r="B859" s="20" t="s">
        <v>4843</v>
      </c>
      <c r="C859" s="3" t="s">
        <v>2407</v>
      </c>
      <c r="D859" s="10" t="s">
        <v>3219</v>
      </c>
      <c r="E859" s="5">
        <v>7</v>
      </c>
      <c r="F859" s="3" t="s">
        <v>1264</v>
      </c>
      <c r="G859" s="9">
        <v>45551</v>
      </c>
      <c r="H859" s="3" t="s">
        <v>2229</v>
      </c>
      <c r="I859" s="9">
        <v>45554</v>
      </c>
      <c r="J859" s="3">
        <f>_xlfn.XLOOKUP(B859,ORDERS[OrderID],ORDERS[Rating],"Null")</f>
        <v>5</v>
      </c>
      <c r="K859" s="3">
        <f>IF(FACT_ORDERS[[#This Row],[DeliveryDate]]-FACT_ORDERS[[#This Row],[OrderDate]]&lt;=1,1,0)</f>
        <v>0</v>
      </c>
      <c r="L859" s="73">
        <v>15</v>
      </c>
      <c r="M8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59" s="73">
        <f>(_xlfn.XLOOKUP(D859,DIM_PRODUCTS[ProductID],DIM_PRODUCTS[HandlingFee]))*FACT_ORDERS[[#This Row],[Quantity]] + FACT_ORDERS[[#This Row],[DeliveryFee]]</f>
        <v>59.800000000000004</v>
      </c>
      <c r="O859" s="73">
        <f>FACT_ORDERS[[#This Row],[TotalPricePerProduct]]-FACT_ORDERS[[#This Row],[DeliveryCost]]-FACT_ORDERS[[#This Row],[OperationsCost]]</f>
        <v>31.800000000000004</v>
      </c>
      <c r="P859" s="73">
        <v>16</v>
      </c>
    </row>
    <row r="860" spans="1:16" x14ac:dyDescent="0.3">
      <c r="A860" s="5">
        <v>859</v>
      </c>
      <c r="B860" s="20" t="s">
        <v>4844</v>
      </c>
      <c r="C860" s="3" t="s">
        <v>2409</v>
      </c>
      <c r="D860" s="10" t="s">
        <v>3223</v>
      </c>
      <c r="E860" s="5">
        <v>11</v>
      </c>
      <c r="F860" s="3" t="s">
        <v>1228</v>
      </c>
      <c r="G860" s="9">
        <v>45599</v>
      </c>
      <c r="H860" s="3" t="s">
        <v>2229</v>
      </c>
      <c r="I860" s="9">
        <v>45599</v>
      </c>
      <c r="J860" s="3">
        <f>_xlfn.XLOOKUP(B860,ORDERS[OrderID],ORDERS[Rating],"Null")</f>
        <v>4</v>
      </c>
      <c r="K860" s="3">
        <f>IF(FACT_ORDERS[[#This Row],[DeliveryDate]]-FACT_ORDERS[[#This Row],[OrderDate]]&lt;=1,1,0)</f>
        <v>1</v>
      </c>
      <c r="L860" s="73">
        <v>15</v>
      </c>
      <c r="M8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60" s="73">
        <f>(_xlfn.XLOOKUP(D860,DIM_PRODUCTS[ProductID],DIM_PRODUCTS[HandlingFee]))*FACT_ORDERS[[#This Row],[Quantity]] + FACT_ORDERS[[#This Row],[DeliveryFee]]</f>
        <v>101.9</v>
      </c>
      <c r="O860" s="73">
        <f>FACT_ORDERS[[#This Row],[TotalPricePerProduct]]-FACT_ORDERS[[#This Row],[DeliveryCost]]-FACT_ORDERS[[#This Row],[OperationsCost]]</f>
        <v>74.900000000000006</v>
      </c>
      <c r="P860" s="73">
        <v>17</v>
      </c>
    </row>
    <row r="861" spans="1:16" x14ac:dyDescent="0.3">
      <c r="A861" s="5">
        <v>860</v>
      </c>
      <c r="B861" s="20" t="s">
        <v>4845</v>
      </c>
      <c r="C861" s="3" t="s">
        <v>2410</v>
      </c>
      <c r="D861" s="10" t="s">
        <v>3225</v>
      </c>
      <c r="E861" s="5">
        <v>12</v>
      </c>
      <c r="F861" s="3" t="s">
        <v>1507</v>
      </c>
      <c r="G861" s="9">
        <v>45394</v>
      </c>
      <c r="H861" s="3" t="s">
        <v>2213</v>
      </c>
      <c r="I861" s="9">
        <v>45397</v>
      </c>
      <c r="J861" s="3">
        <f>_xlfn.XLOOKUP(B861,ORDERS[OrderID],ORDERS[Rating],"Null")</f>
        <v>4</v>
      </c>
      <c r="K861" s="3">
        <f>IF(FACT_ORDERS[[#This Row],[DeliveryDate]]-FACT_ORDERS[[#This Row],[OrderDate]]&lt;=1,1,0)</f>
        <v>0</v>
      </c>
      <c r="L861" s="73">
        <v>15</v>
      </c>
      <c r="M8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61" s="73">
        <f>(_xlfn.XLOOKUP(D861,DIM_PRODUCTS[ProductID],DIM_PRODUCTS[HandlingFee]))*FACT_ORDERS[[#This Row],[Quantity]] + FACT_ORDERS[[#This Row],[DeliveryFee]]</f>
        <v>100.80000000000001</v>
      </c>
      <c r="O861" s="73">
        <f>FACT_ORDERS[[#This Row],[TotalPricePerProduct]]-FACT_ORDERS[[#This Row],[DeliveryCost]]-FACT_ORDERS[[#This Row],[OperationsCost]]</f>
        <v>86.800000000000011</v>
      </c>
      <c r="P861" s="73">
        <v>4</v>
      </c>
    </row>
    <row r="862" spans="1:16" x14ac:dyDescent="0.3">
      <c r="A862" s="5">
        <v>861</v>
      </c>
      <c r="B862" s="20" t="s">
        <v>4846</v>
      </c>
      <c r="C862" s="3" t="s">
        <v>2411</v>
      </c>
      <c r="D862" s="10" t="s">
        <v>3227</v>
      </c>
      <c r="E862" s="5">
        <v>3</v>
      </c>
      <c r="F862" s="3" t="s">
        <v>1509</v>
      </c>
      <c r="G862" s="9">
        <v>45393</v>
      </c>
      <c r="H862" s="3" t="s">
        <v>2160</v>
      </c>
      <c r="I862" s="9">
        <v>45393</v>
      </c>
      <c r="J862" s="3">
        <f>_xlfn.XLOOKUP(B862,ORDERS[OrderID],ORDERS[Rating],"Null")</f>
        <v>5</v>
      </c>
      <c r="K862" s="3">
        <f>IF(FACT_ORDERS[[#This Row],[DeliveryDate]]-FACT_ORDERS[[#This Row],[OrderDate]]&lt;=1,1,0)</f>
        <v>1</v>
      </c>
      <c r="L862" s="73">
        <v>15</v>
      </c>
      <c r="M8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62" s="73">
        <f>(_xlfn.XLOOKUP(D862,DIM_PRODUCTS[ProductID],DIM_PRODUCTS[HandlingFee]))*FACT_ORDERS[[#This Row],[Quantity]] + FACT_ORDERS[[#This Row],[DeliveryFee]]</f>
        <v>37.799999999999997</v>
      </c>
      <c r="O862" s="73">
        <f>FACT_ORDERS[[#This Row],[TotalPricePerProduct]]-FACT_ORDERS[[#This Row],[DeliveryCost]]-FACT_ORDERS[[#This Row],[OperationsCost]]</f>
        <v>9.7999999999999972</v>
      </c>
      <c r="P862" s="73">
        <v>13</v>
      </c>
    </row>
    <row r="863" spans="1:16" x14ac:dyDescent="0.3">
      <c r="A863" s="5">
        <v>862</v>
      </c>
      <c r="B863" s="20" t="s">
        <v>4847</v>
      </c>
      <c r="C863" s="3" t="s">
        <v>2412</v>
      </c>
      <c r="D863" s="10" t="s">
        <v>3229</v>
      </c>
      <c r="E863" s="5">
        <v>1</v>
      </c>
      <c r="F863" s="3" t="s">
        <v>1184</v>
      </c>
      <c r="G863" s="9">
        <v>45451</v>
      </c>
      <c r="H863" s="3" t="s">
        <v>2160</v>
      </c>
      <c r="I863" s="9">
        <v>45451</v>
      </c>
      <c r="J863" s="3">
        <f>_xlfn.XLOOKUP(B863,ORDERS[OrderID],ORDERS[Rating],"Null")</f>
        <v>5</v>
      </c>
      <c r="K863" s="3">
        <f>IF(FACT_ORDERS[[#This Row],[DeliveryDate]]-FACT_ORDERS[[#This Row],[OrderDate]]&lt;=1,1,0)</f>
        <v>1</v>
      </c>
      <c r="L863" s="73">
        <v>15</v>
      </c>
      <c r="M8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63" s="73">
        <f>(_xlfn.XLOOKUP(D863,DIM_PRODUCTS[ProductID],DIM_PRODUCTS[HandlingFee]))*FACT_ORDERS[[#This Row],[Quantity]] + FACT_ORDERS[[#This Row],[DeliveryFee]]</f>
        <v>19.2</v>
      </c>
      <c r="O863" s="73">
        <f>FACT_ORDERS[[#This Row],[TotalPricePerProduct]]-FACT_ORDERS[[#This Row],[DeliveryCost]]-FACT_ORDERS[[#This Row],[OperationsCost]]</f>
        <v>-11.8</v>
      </c>
      <c r="P863" s="73">
        <v>16</v>
      </c>
    </row>
    <row r="864" spans="1:16" x14ac:dyDescent="0.3">
      <c r="A864" s="5">
        <v>863</v>
      </c>
      <c r="B864" s="20" t="s">
        <v>4848</v>
      </c>
      <c r="C864" s="3" t="s">
        <v>2412</v>
      </c>
      <c r="D864" s="10" t="s">
        <v>3229</v>
      </c>
      <c r="E864" s="5">
        <v>9</v>
      </c>
      <c r="F864" s="3" t="s">
        <v>1214</v>
      </c>
      <c r="G864" s="9">
        <v>45545</v>
      </c>
      <c r="H864" s="3" t="s">
        <v>2202</v>
      </c>
      <c r="I864" s="9">
        <v>45548</v>
      </c>
      <c r="J864" s="3">
        <f>_xlfn.XLOOKUP(B864,ORDERS[OrderID],ORDERS[Rating],"Null")</f>
        <v>5</v>
      </c>
      <c r="K864" s="3">
        <f>IF(FACT_ORDERS[[#This Row],[DeliveryDate]]-FACT_ORDERS[[#This Row],[OrderDate]]&lt;=1,1,0)</f>
        <v>0</v>
      </c>
      <c r="L864" s="73">
        <v>15</v>
      </c>
      <c r="M8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64" s="73">
        <f>(_xlfn.XLOOKUP(D864,DIM_PRODUCTS[ProductID],DIM_PRODUCTS[HandlingFee]))*FACT_ORDERS[[#This Row],[Quantity]] + FACT_ORDERS[[#This Row],[DeliveryFee]]</f>
        <v>52.800000000000004</v>
      </c>
      <c r="O864" s="73">
        <f>FACT_ORDERS[[#This Row],[TotalPricePerProduct]]-FACT_ORDERS[[#This Row],[DeliveryCost]]-FACT_ORDERS[[#This Row],[OperationsCost]]</f>
        <v>28.800000000000004</v>
      </c>
      <c r="P864" s="73">
        <v>12</v>
      </c>
    </row>
    <row r="865" spans="1:16" x14ac:dyDescent="0.3">
      <c r="A865" s="5">
        <v>864</v>
      </c>
      <c r="B865" s="20" t="s">
        <v>4849</v>
      </c>
      <c r="C865" s="3" t="s">
        <v>2412</v>
      </c>
      <c r="D865" s="10" t="s">
        <v>3229</v>
      </c>
      <c r="E865" s="5">
        <v>10</v>
      </c>
      <c r="F865" s="3" t="s">
        <v>1179</v>
      </c>
      <c r="G865" s="9">
        <v>45526</v>
      </c>
      <c r="H865" s="3" t="s">
        <v>2202</v>
      </c>
      <c r="I865" s="9">
        <v>45526</v>
      </c>
      <c r="J865" s="3">
        <f>_xlfn.XLOOKUP(B865,ORDERS[OrderID],ORDERS[Rating],"Null")</f>
        <v>5</v>
      </c>
      <c r="K865" s="3">
        <f>IF(FACT_ORDERS[[#This Row],[DeliveryDate]]-FACT_ORDERS[[#This Row],[OrderDate]]&lt;=1,1,0)</f>
        <v>1</v>
      </c>
      <c r="L865" s="73">
        <v>15</v>
      </c>
      <c r="M8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65" s="73">
        <f>(_xlfn.XLOOKUP(D865,DIM_PRODUCTS[ProductID],DIM_PRODUCTS[HandlingFee]))*FACT_ORDERS[[#This Row],[Quantity]] + FACT_ORDERS[[#This Row],[DeliveryFee]]</f>
        <v>57</v>
      </c>
      <c r="O865" s="73">
        <f>FACT_ORDERS[[#This Row],[TotalPricePerProduct]]-FACT_ORDERS[[#This Row],[DeliveryCost]]-FACT_ORDERS[[#This Row],[OperationsCost]]</f>
        <v>40</v>
      </c>
      <c r="P865" s="73">
        <v>5</v>
      </c>
    </row>
    <row r="866" spans="1:16" x14ac:dyDescent="0.3">
      <c r="A866" s="5">
        <v>865</v>
      </c>
      <c r="B866" s="20" t="s">
        <v>4850</v>
      </c>
      <c r="C866" s="3" t="s">
        <v>2412</v>
      </c>
      <c r="D866" s="10" t="s">
        <v>3229</v>
      </c>
      <c r="E866" s="5">
        <v>6</v>
      </c>
      <c r="F866" s="3" t="s">
        <v>1234</v>
      </c>
      <c r="G866" s="9">
        <v>45443</v>
      </c>
      <c r="H866" s="3" t="s">
        <v>2202</v>
      </c>
      <c r="I866" s="9">
        <v>45446</v>
      </c>
      <c r="J866" s="3">
        <f>_xlfn.XLOOKUP(B866,ORDERS[OrderID],ORDERS[Rating],"Null")</f>
        <v>5</v>
      </c>
      <c r="K866" s="3">
        <f>IF(FACT_ORDERS[[#This Row],[DeliveryDate]]-FACT_ORDERS[[#This Row],[OrderDate]]&lt;=1,1,0)</f>
        <v>0</v>
      </c>
      <c r="L866" s="73">
        <v>15</v>
      </c>
      <c r="M8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66" s="73">
        <f>(_xlfn.XLOOKUP(D866,DIM_PRODUCTS[ProductID],DIM_PRODUCTS[HandlingFee]))*FACT_ORDERS[[#This Row],[Quantity]] + FACT_ORDERS[[#This Row],[DeliveryFee]]</f>
        <v>40.200000000000003</v>
      </c>
      <c r="O866" s="73">
        <f>FACT_ORDERS[[#This Row],[TotalPricePerProduct]]-FACT_ORDERS[[#This Row],[DeliveryCost]]-FACT_ORDERS[[#This Row],[OperationsCost]]</f>
        <v>15.200000000000003</v>
      </c>
      <c r="P866" s="73">
        <v>13</v>
      </c>
    </row>
    <row r="867" spans="1:16" x14ac:dyDescent="0.3">
      <c r="A867" s="5">
        <v>866</v>
      </c>
      <c r="B867" s="20" t="s">
        <v>4851</v>
      </c>
      <c r="C867" s="3" t="s">
        <v>2412</v>
      </c>
      <c r="D867" s="10" t="s">
        <v>3229</v>
      </c>
      <c r="E867" s="5">
        <v>12</v>
      </c>
      <c r="F867" s="3" t="s">
        <v>1416</v>
      </c>
      <c r="G867" s="9">
        <v>45463</v>
      </c>
      <c r="H867" s="3" t="s">
        <v>2202</v>
      </c>
      <c r="I867" s="9">
        <v>45464</v>
      </c>
      <c r="J867" s="3">
        <f>_xlfn.XLOOKUP(B867,ORDERS[OrderID],ORDERS[Rating],"Null")</f>
        <v>5</v>
      </c>
      <c r="K867" s="3">
        <f>IF(FACT_ORDERS[[#This Row],[DeliveryDate]]-FACT_ORDERS[[#This Row],[OrderDate]]&lt;=1,1,0)</f>
        <v>1</v>
      </c>
      <c r="L867" s="73">
        <v>15</v>
      </c>
      <c r="M8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67" s="73">
        <f>(_xlfn.XLOOKUP(D867,DIM_PRODUCTS[ProductID],DIM_PRODUCTS[HandlingFee]))*FACT_ORDERS[[#This Row],[Quantity]] + FACT_ORDERS[[#This Row],[DeliveryFee]]</f>
        <v>65.400000000000006</v>
      </c>
      <c r="O867" s="73">
        <f>FACT_ORDERS[[#This Row],[TotalPricePerProduct]]-FACT_ORDERS[[#This Row],[DeliveryCost]]-FACT_ORDERS[[#This Row],[OperationsCost]]</f>
        <v>37.400000000000006</v>
      </c>
      <c r="P867" s="73">
        <v>18</v>
      </c>
    </row>
    <row r="868" spans="1:16" x14ac:dyDescent="0.3">
      <c r="A868" s="5">
        <v>867</v>
      </c>
      <c r="B868" s="20" t="s">
        <v>4852</v>
      </c>
      <c r="C868" s="3" t="s">
        <v>2412</v>
      </c>
      <c r="D868" s="10" t="s">
        <v>3229</v>
      </c>
      <c r="E868" s="5">
        <v>2</v>
      </c>
      <c r="F868" s="3" t="s">
        <v>1382</v>
      </c>
      <c r="G868" s="9">
        <v>45588</v>
      </c>
      <c r="H868" s="3" t="s">
        <v>2202</v>
      </c>
      <c r="I868" s="9">
        <v>45592</v>
      </c>
      <c r="J868" s="3">
        <f>_xlfn.XLOOKUP(B868,ORDERS[OrderID],ORDERS[Rating],"Null")</f>
        <v>5</v>
      </c>
      <c r="K868" s="3">
        <f>IF(FACT_ORDERS[[#This Row],[DeliveryDate]]-FACT_ORDERS[[#This Row],[OrderDate]]&lt;=1,1,0)</f>
        <v>0</v>
      </c>
      <c r="L868" s="73">
        <v>15</v>
      </c>
      <c r="M8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68" s="73">
        <f>(_xlfn.XLOOKUP(D868,DIM_PRODUCTS[ProductID],DIM_PRODUCTS[HandlingFee]))*FACT_ORDERS[[#This Row],[Quantity]] + FACT_ORDERS[[#This Row],[DeliveryFee]]</f>
        <v>23.4</v>
      </c>
      <c r="O868" s="73">
        <f>FACT_ORDERS[[#This Row],[TotalPricePerProduct]]-FACT_ORDERS[[#This Row],[DeliveryCost]]-FACT_ORDERS[[#This Row],[OperationsCost]]</f>
        <v>-1.6000000000000014</v>
      </c>
      <c r="P868" s="73">
        <v>10</v>
      </c>
    </row>
    <row r="869" spans="1:16" x14ac:dyDescent="0.3">
      <c r="A869" s="5">
        <v>868</v>
      </c>
      <c r="B869" s="20" t="s">
        <v>4853</v>
      </c>
      <c r="C869" s="3" t="s">
        <v>2412</v>
      </c>
      <c r="D869" s="10" t="s">
        <v>3229</v>
      </c>
      <c r="E869" s="5">
        <v>12</v>
      </c>
      <c r="F869" s="3" t="s">
        <v>1161</v>
      </c>
      <c r="G869" s="9">
        <v>45624</v>
      </c>
      <c r="H869" s="3" t="s">
        <v>2202</v>
      </c>
      <c r="I869" s="9">
        <v>45624</v>
      </c>
      <c r="J869" s="3">
        <f>_xlfn.XLOOKUP(B869,ORDERS[OrderID],ORDERS[Rating],"Null")</f>
        <v>4</v>
      </c>
      <c r="K869" s="3">
        <f>IF(FACT_ORDERS[[#This Row],[DeliveryDate]]-FACT_ORDERS[[#This Row],[OrderDate]]&lt;=1,1,0)</f>
        <v>1</v>
      </c>
      <c r="L869" s="73">
        <v>15</v>
      </c>
      <c r="M8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69" s="73">
        <f>(_xlfn.XLOOKUP(D869,DIM_PRODUCTS[ProductID],DIM_PRODUCTS[HandlingFee]))*FACT_ORDERS[[#This Row],[Quantity]] + FACT_ORDERS[[#This Row],[DeliveryFee]]</f>
        <v>65.400000000000006</v>
      </c>
      <c r="O869" s="73">
        <f>FACT_ORDERS[[#This Row],[TotalPricePerProduct]]-FACT_ORDERS[[#This Row],[DeliveryCost]]-FACT_ORDERS[[#This Row],[OperationsCost]]</f>
        <v>36.400000000000006</v>
      </c>
      <c r="P869" s="73">
        <v>19</v>
      </c>
    </row>
    <row r="870" spans="1:16" x14ac:dyDescent="0.3">
      <c r="A870" s="5">
        <v>869</v>
      </c>
      <c r="B870" s="20" t="s">
        <v>4854</v>
      </c>
      <c r="C870" s="3" t="s">
        <v>2412</v>
      </c>
      <c r="D870" s="10" t="s">
        <v>3229</v>
      </c>
      <c r="E870" s="5">
        <v>3</v>
      </c>
      <c r="F870" s="3" t="s">
        <v>1281</v>
      </c>
      <c r="G870" s="9">
        <v>45527</v>
      </c>
      <c r="H870" s="3" t="s">
        <v>2202</v>
      </c>
      <c r="I870" s="9">
        <v>45530</v>
      </c>
      <c r="J870" s="3">
        <f>_xlfn.XLOOKUP(B870,ORDERS[OrderID],ORDERS[Rating],"Null")</f>
        <v>4</v>
      </c>
      <c r="K870" s="3">
        <f>IF(FACT_ORDERS[[#This Row],[DeliveryDate]]-FACT_ORDERS[[#This Row],[OrderDate]]&lt;=1,1,0)</f>
        <v>0</v>
      </c>
      <c r="L870" s="73">
        <v>15</v>
      </c>
      <c r="M8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70" s="73">
        <f>(_xlfn.XLOOKUP(D870,DIM_PRODUCTS[ProductID],DIM_PRODUCTS[HandlingFee]))*FACT_ORDERS[[#This Row],[Quantity]] + FACT_ORDERS[[#This Row],[DeliveryFee]]</f>
        <v>27.6</v>
      </c>
      <c r="O870" s="73">
        <f>FACT_ORDERS[[#This Row],[TotalPricePerProduct]]-FACT_ORDERS[[#This Row],[DeliveryCost]]-FACT_ORDERS[[#This Row],[OperationsCost]]</f>
        <v>1.6000000000000014</v>
      </c>
      <c r="P870" s="73">
        <v>11</v>
      </c>
    </row>
    <row r="871" spans="1:16" x14ac:dyDescent="0.3">
      <c r="A871" s="5">
        <v>870</v>
      </c>
      <c r="B871" s="20" t="s">
        <v>4855</v>
      </c>
      <c r="C871" s="3" t="s">
        <v>2412</v>
      </c>
      <c r="D871" s="10" t="s">
        <v>3229</v>
      </c>
      <c r="E871" s="5">
        <v>7</v>
      </c>
      <c r="F871" s="3" t="s">
        <v>1381</v>
      </c>
      <c r="G871" s="9">
        <v>45468</v>
      </c>
      <c r="H871" s="3" t="s">
        <v>2202</v>
      </c>
      <c r="I871" s="9">
        <v>45469</v>
      </c>
      <c r="J871" s="3">
        <f>_xlfn.XLOOKUP(B871,ORDERS[OrderID],ORDERS[Rating],"Null")</f>
        <v>4</v>
      </c>
      <c r="K871" s="3">
        <f>IF(FACT_ORDERS[[#This Row],[DeliveryDate]]-FACT_ORDERS[[#This Row],[OrderDate]]&lt;=1,1,0)</f>
        <v>1</v>
      </c>
      <c r="L871" s="73">
        <v>15</v>
      </c>
      <c r="M8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71" s="73">
        <f>(_xlfn.XLOOKUP(D871,DIM_PRODUCTS[ProductID],DIM_PRODUCTS[HandlingFee]))*FACT_ORDERS[[#This Row],[Quantity]] + FACT_ORDERS[[#This Row],[DeliveryFee]]</f>
        <v>44.400000000000006</v>
      </c>
      <c r="O871" s="73">
        <f>FACT_ORDERS[[#This Row],[TotalPricePerProduct]]-FACT_ORDERS[[#This Row],[DeliveryCost]]-FACT_ORDERS[[#This Row],[OperationsCost]]</f>
        <v>16.400000000000006</v>
      </c>
      <c r="P871" s="73">
        <v>16</v>
      </c>
    </row>
    <row r="872" spans="1:16" x14ac:dyDescent="0.3">
      <c r="A872" s="5">
        <v>871</v>
      </c>
      <c r="B872" s="20" t="s">
        <v>4856</v>
      </c>
      <c r="C872" s="3" t="s">
        <v>2412</v>
      </c>
      <c r="D872" s="10" t="s">
        <v>3229</v>
      </c>
      <c r="E872" s="5">
        <v>9</v>
      </c>
      <c r="F872" s="3" t="s">
        <v>1255</v>
      </c>
      <c r="G872" s="9">
        <v>45573</v>
      </c>
      <c r="H872" s="3" t="s">
        <v>2202</v>
      </c>
      <c r="I872" s="9">
        <v>45576</v>
      </c>
      <c r="J872" s="3">
        <f>_xlfn.XLOOKUP(B872,ORDERS[OrderID],ORDERS[Rating],"Null")</f>
        <v>5</v>
      </c>
      <c r="K872" s="3">
        <f>IF(FACT_ORDERS[[#This Row],[DeliveryDate]]-FACT_ORDERS[[#This Row],[OrderDate]]&lt;=1,1,0)</f>
        <v>0</v>
      </c>
      <c r="L872" s="73">
        <v>15</v>
      </c>
      <c r="M8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72" s="73">
        <f>(_xlfn.XLOOKUP(D872,DIM_PRODUCTS[ProductID],DIM_PRODUCTS[HandlingFee]))*FACT_ORDERS[[#This Row],[Quantity]] + FACT_ORDERS[[#This Row],[DeliveryFee]]</f>
        <v>52.800000000000004</v>
      </c>
      <c r="O872" s="73">
        <f>FACT_ORDERS[[#This Row],[TotalPricePerProduct]]-FACT_ORDERS[[#This Row],[DeliveryCost]]-FACT_ORDERS[[#This Row],[OperationsCost]]</f>
        <v>22.800000000000004</v>
      </c>
      <c r="P872" s="73">
        <v>18</v>
      </c>
    </row>
    <row r="873" spans="1:16" x14ac:dyDescent="0.3">
      <c r="A873" s="5">
        <v>872</v>
      </c>
      <c r="B873" s="20" t="s">
        <v>4857</v>
      </c>
      <c r="C873" s="3" t="s">
        <v>2412</v>
      </c>
      <c r="D873" s="10" t="s">
        <v>3229</v>
      </c>
      <c r="E873" s="5">
        <v>10</v>
      </c>
      <c r="F873" s="3" t="s">
        <v>1260</v>
      </c>
      <c r="G873" s="9">
        <v>45464</v>
      </c>
      <c r="H873" s="3" t="s">
        <v>2202</v>
      </c>
      <c r="I873" s="9">
        <v>45464</v>
      </c>
      <c r="J873" s="3">
        <f>_xlfn.XLOOKUP(B873,ORDERS[OrderID],ORDERS[Rating],"Null")</f>
        <v>4</v>
      </c>
      <c r="K873" s="3">
        <f>IF(FACT_ORDERS[[#This Row],[DeliveryDate]]-FACT_ORDERS[[#This Row],[OrderDate]]&lt;=1,1,0)</f>
        <v>1</v>
      </c>
      <c r="L873" s="73">
        <v>15</v>
      </c>
      <c r="M8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73" s="73">
        <f>(_xlfn.XLOOKUP(D873,DIM_PRODUCTS[ProductID],DIM_PRODUCTS[HandlingFee]))*FACT_ORDERS[[#This Row],[Quantity]] + FACT_ORDERS[[#This Row],[DeliveryFee]]</f>
        <v>57</v>
      </c>
      <c r="O873" s="73">
        <f>FACT_ORDERS[[#This Row],[TotalPricePerProduct]]-FACT_ORDERS[[#This Row],[DeliveryCost]]-FACT_ORDERS[[#This Row],[OperationsCost]]</f>
        <v>27</v>
      </c>
      <c r="P873" s="73">
        <v>18</v>
      </c>
    </row>
    <row r="874" spans="1:16" x14ac:dyDescent="0.3">
      <c r="A874" s="5">
        <v>873</v>
      </c>
      <c r="B874" s="20" t="s">
        <v>4858</v>
      </c>
      <c r="C874" s="3" t="s">
        <v>2412</v>
      </c>
      <c r="D874" s="10" t="s">
        <v>3229</v>
      </c>
      <c r="E874" s="5">
        <v>11</v>
      </c>
      <c r="F874" s="3" t="s">
        <v>1533</v>
      </c>
      <c r="G874" s="9">
        <v>45594</v>
      </c>
      <c r="H874" s="3" t="s">
        <v>2202</v>
      </c>
      <c r="I874" s="9">
        <v>45594</v>
      </c>
      <c r="J874" s="3">
        <f>_xlfn.XLOOKUP(B874,ORDERS[OrderID],ORDERS[Rating],"Null")</f>
        <v>4</v>
      </c>
      <c r="K874" s="3">
        <f>IF(FACT_ORDERS[[#This Row],[DeliveryDate]]-FACT_ORDERS[[#This Row],[OrderDate]]&lt;=1,1,0)</f>
        <v>1</v>
      </c>
      <c r="L874" s="73">
        <v>15</v>
      </c>
      <c r="M8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74" s="73">
        <f>(_xlfn.XLOOKUP(D874,DIM_PRODUCTS[ProductID],DIM_PRODUCTS[HandlingFee]))*FACT_ORDERS[[#This Row],[Quantity]] + FACT_ORDERS[[#This Row],[DeliveryFee]]</f>
        <v>61.2</v>
      </c>
      <c r="O874" s="73">
        <f>FACT_ORDERS[[#This Row],[TotalPricePerProduct]]-FACT_ORDERS[[#This Row],[DeliveryCost]]-FACT_ORDERS[[#This Row],[OperationsCost]]</f>
        <v>33.200000000000003</v>
      </c>
      <c r="P874" s="73">
        <v>18</v>
      </c>
    </row>
    <row r="875" spans="1:16" x14ac:dyDescent="0.3">
      <c r="A875" s="5">
        <v>874</v>
      </c>
      <c r="B875" s="20" t="s">
        <v>4859</v>
      </c>
      <c r="C875" s="3" t="s">
        <v>2412</v>
      </c>
      <c r="D875" s="10" t="s">
        <v>3229</v>
      </c>
      <c r="E875" s="5">
        <v>12</v>
      </c>
      <c r="F875" s="3" t="s">
        <v>1205</v>
      </c>
      <c r="G875" s="9">
        <v>45502</v>
      </c>
      <c r="H875" s="3" t="s">
        <v>2202</v>
      </c>
      <c r="I875" s="9">
        <v>45505</v>
      </c>
      <c r="J875" s="3">
        <f>_xlfn.XLOOKUP(B875,ORDERS[OrderID],ORDERS[Rating],"Null")</f>
        <v>4</v>
      </c>
      <c r="K875" s="3">
        <f>IF(FACT_ORDERS[[#This Row],[DeliveryDate]]-FACT_ORDERS[[#This Row],[OrderDate]]&lt;=1,1,0)</f>
        <v>0</v>
      </c>
      <c r="L875" s="73">
        <v>15</v>
      </c>
      <c r="M8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75" s="73">
        <f>(_xlfn.XLOOKUP(D875,DIM_PRODUCTS[ProductID],DIM_PRODUCTS[HandlingFee]))*FACT_ORDERS[[#This Row],[Quantity]] + FACT_ORDERS[[#This Row],[DeliveryFee]]</f>
        <v>65.400000000000006</v>
      </c>
      <c r="O875" s="73">
        <f>FACT_ORDERS[[#This Row],[TotalPricePerProduct]]-FACT_ORDERS[[#This Row],[DeliveryCost]]-FACT_ORDERS[[#This Row],[OperationsCost]]</f>
        <v>37.400000000000006</v>
      </c>
      <c r="P875" s="73">
        <v>18</v>
      </c>
    </row>
    <row r="876" spans="1:16" x14ac:dyDescent="0.3">
      <c r="A876" s="5">
        <v>875</v>
      </c>
      <c r="B876" s="20" t="s">
        <v>4860</v>
      </c>
      <c r="C876" s="3" t="s">
        <v>2412</v>
      </c>
      <c r="D876" s="10" t="s">
        <v>3229</v>
      </c>
      <c r="E876" s="5">
        <v>3</v>
      </c>
      <c r="F876" s="3" t="s">
        <v>1583</v>
      </c>
      <c r="G876" s="9">
        <v>45472</v>
      </c>
      <c r="H876" s="3" t="s">
        <v>2202</v>
      </c>
      <c r="I876" s="9">
        <v>45476</v>
      </c>
      <c r="J876" s="3">
        <f>_xlfn.XLOOKUP(B876,ORDERS[OrderID],ORDERS[Rating],"Null")</f>
        <v>4</v>
      </c>
      <c r="K876" s="3">
        <f>IF(FACT_ORDERS[[#This Row],[DeliveryDate]]-FACT_ORDERS[[#This Row],[OrderDate]]&lt;=1,1,0)</f>
        <v>0</v>
      </c>
      <c r="L876" s="73">
        <v>15</v>
      </c>
      <c r="M8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76" s="73">
        <f>(_xlfn.XLOOKUP(D876,DIM_PRODUCTS[ProductID],DIM_PRODUCTS[HandlingFee]))*FACT_ORDERS[[#This Row],[Quantity]] + FACT_ORDERS[[#This Row],[DeliveryFee]]</f>
        <v>27.6</v>
      </c>
      <c r="O876" s="73">
        <f>FACT_ORDERS[[#This Row],[TotalPricePerProduct]]-FACT_ORDERS[[#This Row],[DeliveryCost]]-FACT_ORDERS[[#This Row],[OperationsCost]]</f>
        <v>-3.3999999999999986</v>
      </c>
      <c r="P876" s="73">
        <v>16</v>
      </c>
    </row>
    <row r="877" spans="1:16" x14ac:dyDescent="0.3">
      <c r="A877" s="5">
        <v>876</v>
      </c>
      <c r="B877" s="20" t="s">
        <v>4861</v>
      </c>
      <c r="C877" s="3" t="s">
        <v>2412</v>
      </c>
      <c r="D877" s="10" t="s">
        <v>3229</v>
      </c>
      <c r="E877" s="5">
        <v>1</v>
      </c>
      <c r="F877" s="3" t="s">
        <v>1321</v>
      </c>
      <c r="G877" s="9">
        <v>45633</v>
      </c>
      <c r="H877" s="3" t="s">
        <v>2202</v>
      </c>
      <c r="I877" s="9">
        <v>45636</v>
      </c>
      <c r="J877" s="3">
        <f>_xlfn.XLOOKUP(B877,ORDERS[OrderID],ORDERS[Rating],"Null")</f>
        <v>4</v>
      </c>
      <c r="K877" s="3">
        <f>IF(FACT_ORDERS[[#This Row],[DeliveryDate]]-FACT_ORDERS[[#This Row],[OrderDate]]&lt;=1,1,0)</f>
        <v>0</v>
      </c>
      <c r="L877" s="73">
        <v>15</v>
      </c>
      <c r="M8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77" s="73">
        <f>(_xlfn.XLOOKUP(D877,DIM_PRODUCTS[ProductID],DIM_PRODUCTS[HandlingFee]))*FACT_ORDERS[[#This Row],[Quantity]] + FACT_ORDERS[[#This Row],[DeliveryFee]]</f>
        <v>19.2</v>
      </c>
      <c r="O877" s="73">
        <f>FACT_ORDERS[[#This Row],[TotalPricePerProduct]]-FACT_ORDERS[[#This Row],[DeliveryCost]]-FACT_ORDERS[[#This Row],[OperationsCost]]</f>
        <v>-14.8</v>
      </c>
      <c r="P877" s="73">
        <v>19</v>
      </c>
    </row>
    <row r="878" spans="1:16" x14ac:dyDescent="0.3">
      <c r="A878" s="5">
        <v>877</v>
      </c>
      <c r="B878" s="20" t="s">
        <v>4862</v>
      </c>
      <c r="C878" s="3" t="s">
        <v>2412</v>
      </c>
      <c r="D878" s="10" t="s">
        <v>3229</v>
      </c>
      <c r="E878" s="5">
        <v>11</v>
      </c>
      <c r="F878" s="3" t="s">
        <v>1370</v>
      </c>
      <c r="G878" s="9">
        <v>45315</v>
      </c>
      <c r="H878" s="3" t="s">
        <v>2202</v>
      </c>
      <c r="I878" s="9">
        <v>45316</v>
      </c>
      <c r="J878" s="3">
        <f>_xlfn.XLOOKUP(B878,ORDERS[OrderID],ORDERS[Rating],"Null")</f>
        <v>4</v>
      </c>
      <c r="K878" s="3">
        <f>IF(FACT_ORDERS[[#This Row],[DeliveryDate]]-FACT_ORDERS[[#This Row],[OrderDate]]&lt;=1,1,0)</f>
        <v>1</v>
      </c>
      <c r="L878" s="73">
        <v>15</v>
      </c>
      <c r="M8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78" s="73">
        <f>(_xlfn.XLOOKUP(D878,DIM_PRODUCTS[ProductID],DIM_PRODUCTS[HandlingFee]))*FACT_ORDERS[[#This Row],[Quantity]] + FACT_ORDERS[[#This Row],[DeliveryFee]]</f>
        <v>61.2</v>
      </c>
      <c r="O878" s="73">
        <f>FACT_ORDERS[[#This Row],[TotalPricePerProduct]]-FACT_ORDERS[[#This Row],[DeliveryCost]]-FACT_ORDERS[[#This Row],[OperationsCost]]</f>
        <v>41.2</v>
      </c>
      <c r="P878" s="73">
        <v>10</v>
      </c>
    </row>
    <row r="879" spans="1:16" x14ac:dyDescent="0.3">
      <c r="A879" s="5">
        <v>878</v>
      </c>
      <c r="B879" s="20" t="s">
        <v>4863</v>
      </c>
      <c r="C879" s="3" t="s">
        <v>2412</v>
      </c>
      <c r="D879" s="10" t="s">
        <v>3229</v>
      </c>
      <c r="E879" s="5">
        <v>1</v>
      </c>
      <c r="F879" s="3" t="s">
        <v>1299</v>
      </c>
      <c r="G879" s="9">
        <v>45644</v>
      </c>
      <c r="H879" s="3" t="s">
        <v>2202</v>
      </c>
      <c r="I879" s="9">
        <v>45647</v>
      </c>
      <c r="J879" s="3">
        <f>_xlfn.XLOOKUP(B879,ORDERS[OrderID],ORDERS[Rating],"Null")</f>
        <v>5</v>
      </c>
      <c r="K879" s="3">
        <f>IF(FACT_ORDERS[[#This Row],[DeliveryDate]]-FACT_ORDERS[[#This Row],[OrderDate]]&lt;=1,1,0)</f>
        <v>0</v>
      </c>
      <c r="L879" s="73">
        <v>15</v>
      </c>
      <c r="M8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79" s="73">
        <f>(_xlfn.XLOOKUP(D879,DIM_PRODUCTS[ProductID],DIM_PRODUCTS[HandlingFee]))*FACT_ORDERS[[#This Row],[Quantity]] + FACT_ORDERS[[#This Row],[DeliveryFee]]</f>
        <v>19.2</v>
      </c>
      <c r="O879" s="73">
        <f>FACT_ORDERS[[#This Row],[TotalPricePerProduct]]-FACT_ORDERS[[#This Row],[DeliveryCost]]-FACT_ORDERS[[#This Row],[OperationsCost]]</f>
        <v>-10.8</v>
      </c>
      <c r="P879" s="73">
        <v>15</v>
      </c>
    </row>
    <row r="880" spans="1:16" x14ac:dyDescent="0.3">
      <c r="A880" s="5">
        <v>879</v>
      </c>
      <c r="B880" s="20" t="s">
        <v>4864</v>
      </c>
      <c r="C880" s="3" t="s">
        <v>2412</v>
      </c>
      <c r="D880" s="10" t="s">
        <v>3229</v>
      </c>
      <c r="E880" s="5">
        <v>12</v>
      </c>
      <c r="F880" s="3" t="s">
        <v>1478</v>
      </c>
      <c r="G880" s="9">
        <v>45463</v>
      </c>
      <c r="H880" s="3" t="s">
        <v>2202</v>
      </c>
      <c r="I880" s="9">
        <v>45463</v>
      </c>
      <c r="J880" s="3">
        <f>_xlfn.XLOOKUP(B880,ORDERS[OrderID],ORDERS[Rating],"Null")</f>
        <v>5</v>
      </c>
      <c r="K880" s="3">
        <f>IF(FACT_ORDERS[[#This Row],[DeliveryDate]]-FACT_ORDERS[[#This Row],[OrderDate]]&lt;=1,1,0)</f>
        <v>1</v>
      </c>
      <c r="L880" s="73">
        <v>15</v>
      </c>
      <c r="M8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80" s="73">
        <f>(_xlfn.XLOOKUP(D880,DIM_PRODUCTS[ProductID],DIM_PRODUCTS[HandlingFee]))*FACT_ORDERS[[#This Row],[Quantity]] + FACT_ORDERS[[#This Row],[DeliveryFee]]</f>
        <v>65.400000000000006</v>
      </c>
      <c r="O880" s="73">
        <f>FACT_ORDERS[[#This Row],[TotalPricePerProduct]]-FACT_ORDERS[[#This Row],[DeliveryCost]]-FACT_ORDERS[[#This Row],[OperationsCost]]</f>
        <v>52.400000000000006</v>
      </c>
      <c r="P880" s="73">
        <v>3</v>
      </c>
    </row>
    <row r="881" spans="1:16" x14ac:dyDescent="0.3">
      <c r="A881" s="5">
        <v>880</v>
      </c>
      <c r="B881" s="20" t="s">
        <v>4865</v>
      </c>
      <c r="C881" s="3" t="s">
        <v>2412</v>
      </c>
      <c r="D881" s="10" t="s">
        <v>3229</v>
      </c>
      <c r="E881" s="5">
        <v>6</v>
      </c>
      <c r="F881" s="3" t="s">
        <v>1303</v>
      </c>
      <c r="G881" s="9">
        <v>45558</v>
      </c>
      <c r="H881" s="3" t="s">
        <v>2202</v>
      </c>
      <c r="I881" s="9">
        <v>45561</v>
      </c>
      <c r="J881" s="3">
        <f>_xlfn.XLOOKUP(B881,ORDERS[OrderID],ORDERS[Rating],"Null")</f>
        <v>4</v>
      </c>
      <c r="K881" s="3">
        <f>IF(FACT_ORDERS[[#This Row],[DeliveryDate]]-FACT_ORDERS[[#This Row],[OrderDate]]&lt;=1,1,0)</f>
        <v>0</v>
      </c>
      <c r="L881" s="73">
        <v>15</v>
      </c>
      <c r="M8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81" s="73">
        <f>(_xlfn.XLOOKUP(D881,DIM_PRODUCTS[ProductID],DIM_PRODUCTS[HandlingFee]))*FACT_ORDERS[[#This Row],[Quantity]] + FACT_ORDERS[[#This Row],[DeliveryFee]]</f>
        <v>40.200000000000003</v>
      </c>
      <c r="O881" s="73">
        <f>FACT_ORDERS[[#This Row],[TotalPricePerProduct]]-FACT_ORDERS[[#This Row],[DeliveryCost]]-FACT_ORDERS[[#This Row],[OperationsCost]]</f>
        <v>17.200000000000003</v>
      </c>
      <c r="P881" s="73">
        <v>11</v>
      </c>
    </row>
    <row r="882" spans="1:16" x14ac:dyDescent="0.3">
      <c r="A882" s="5">
        <v>881</v>
      </c>
      <c r="B882" s="20" t="s">
        <v>4866</v>
      </c>
      <c r="C882" s="3" t="s">
        <v>2412</v>
      </c>
      <c r="D882" s="10" t="s">
        <v>3229</v>
      </c>
      <c r="E882" s="5">
        <v>8</v>
      </c>
      <c r="F882" s="3" t="s">
        <v>1262</v>
      </c>
      <c r="G882" s="9">
        <v>45435</v>
      </c>
      <c r="H882" s="3" t="s">
        <v>2202</v>
      </c>
      <c r="I882" s="9">
        <v>45435</v>
      </c>
      <c r="J882" s="3">
        <f>_xlfn.XLOOKUP(B882,ORDERS[OrderID],ORDERS[Rating],"Null")</f>
        <v>4</v>
      </c>
      <c r="K882" s="3">
        <f>IF(FACT_ORDERS[[#This Row],[DeliveryDate]]-FACT_ORDERS[[#This Row],[OrderDate]]&lt;=1,1,0)</f>
        <v>1</v>
      </c>
      <c r="L882" s="73">
        <v>15</v>
      </c>
      <c r="M8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82" s="73">
        <f>(_xlfn.XLOOKUP(D882,DIM_PRODUCTS[ProductID],DIM_PRODUCTS[HandlingFee]))*FACT_ORDERS[[#This Row],[Quantity]] + FACT_ORDERS[[#This Row],[DeliveryFee]]</f>
        <v>48.6</v>
      </c>
      <c r="O882" s="73">
        <f>FACT_ORDERS[[#This Row],[TotalPricePerProduct]]-FACT_ORDERS[[#This Row],[DeliveryCost]]-FACT_ORDERS[[#This Row],[OperationsCost]]</f>
        <v>27.6</v>
      </c>
      <c r="P882" s="73">
        <v>9</v>
      </c>
    </row>
    <row r="883" spans="1:16" x14ac:dyDescent="0.3">
      <c r="A883" s="5">
        <v>882</v>
      </c>
      <c r="B883" s="11" t="s">
        <v>4867</v>
      </c>
      <c r="C883" s="3" t="s">
        <v>2412</v>
      </c>
      <c r="D883" s="10" t="s">
        <v>3229</v>
      </c>
      <c r="E883" s="5">
        <v>1</v>
      </c>
      <c r="F883" s="3" t="s">
        <v>1422</v>
      </c>
      <c r="G883" s="9">
        <v>45567</v>
      </c>
      <c r="H883" s="3" t="s">
        <v>2202</v>
      </c>
      <c r="I883" s="9">
        <v>45567</v>
      </c>
      <c r="J883" s="3">
        <f>_xlfn.XLOOKUP(B883,ORDERS[OrderID],ORDERS[Rating],"Null")</f>
        <v>4</v>
      </c>
      <c r="K883" s="3">
        <f>IF(FACT_ORDERS[[#This Row],[DeliveryDate]]-FACT_ORDERS[[#This Row],[OrderDate]]&lt;=1,1,0)</f>
        <v>1</v>
      </c>
      <c r="L883" s="73">
        <v>15</v>
      </c>
      <c r="M8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83" s="73">
        <f>(_xlfn.XLOOKUP(D883,DIM_PRODUCTS[ProductID],DIM_PRODUCTS[HandlingFee]))*FACT_ORDERS[[#This Row],[Quantity]] + FACT_ORDERS[[#This Row],[DeliveryFee]]</f>
        <v>19.2</v>
      </c>
      <c r="O883" s="73">
        <f>FACT_ORDERS[[#This Row],[TotalPricePerProduct]]-FACT_ORDERS[[#This Row],[DeliveryCost]]-FACT_ORDERS[[#This Row],[OperationsCost]]</f>
        <v>-4.8000000000000007</v>
      </c>
      <c r="P883" s="73">
        <v>9</v>
      </c>
    </row>
    <row r="884" spans="1:16" x14ac:dyDescent="0.3">
      <c r="A884" s="5">
        <v>883</v>
      </c>
      <c r="B884" s="11" t="s">
        <v>4868</v>
      </c>
      <c r="C884" s="3" t="s">
        <v>2412</v>
      </c>
      <c r="D884" s="10" t="s">
        <v>3229</v>
      </c>
      <c r="E884" s="5">
        <v>5</v>
      </c>
      <c r="F884" s="3" t="s">
        <v>1448</v>
      </c>
      <c r="G884" s="9">
        <v>45551</v>
      </c>
      <c r="H884" s="3" t="s">
        <v>2202</v>
      </c>
      <c r="I884" s="9">
        <v>45552</v>
      </c>
      <c r="J884" s="3">
        <f>_xlfn.XLOOKUP(B884,ORDERS[OrderID],ORDERS[Rating],"Null")</f>
        <v>5</v>
      </c>
      <c r="K884" s="3">
        <f>IF(FACT_ORDERS[[#This Row],[DeliveryDate]]-FACT_ORDERS[[#This Row],[OrderDate]]&lt;=1,1,0)</f>
        <v>1</v>
      </c>
      <c r="L884" s="73">
        <v>15</v>
      </c>
      <c r="M8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84" s="73">
        <f>(_xlfn.XLOOKUP(D884,DIM_PRODUCTS[ProductID],DIM_PRODUCTS[HandlingFee]))*FACT_ORDERS[[#This Row],[Quantity]] + FACT_ORDERS[[#This Row],[DeliveryFee]]</f>
        <v>36</v>
      </c>
      <c r="O884" s="73">
        <f>FACT_ORDERS[[#This Row],[TotalPricePerProduct]]-FACT_ORDERS[[#This Row],[DeliveryCost]]-FACT_ORDERS[[#This Row],[OperationsCost]]</f>
        <v>14</v>
      </c>
      <c r="P884" s="73">
        <v>10</v>
      </c>
    </row>
    <row r="885" spans="1:16" x14ac:dyDescent="0.3">
      <c r="A885" s="5">
        <v>884</v>
      </c>
      <c r="B885" s="11" t="s">
        <v>4869</v>
      </c>
      <c r="C885" s="3" t="s">
        <v>2412</v>
      </c>
      <c r="D885" s="10" t="s">
        <v>3229</v>
      </c>
      <c r="E885" s="5">
        <v>2</v>
      </c>
      <c r="F885" s="3" t="s">
        <v>1512</v>
      </c>
      <c r="G885" s="9">
        <v>45490</v>
      </c>
      <c r="H885" s="3" t="s">
        <v>2202</v>
      </c>
      <c r="I885" s="9">
        <v>45490</v>
      </c>
      <c r="J885" s="3">
        <f>_xlfn.XLOOKUP(B885,ORDERS[OrderID],ORDERS[Rating],"Null")</f>
        <v>4</v>
      </c>
      <c r="K885" s="3">
        <f>IF(FACT_ORDERS[[#This Row],[DeliveryDate]]-FACT_ORDERS[[#This Row],[OrderDate]]&lt;=1,1,0)</f>
        <v>1</v>
      </c>
      <c r="L885" s="73">
        <v>15</v>
      </c>
      <c r="M8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85" s="73">
        <f>(_xlfn.XLOOKUP(D885,DIM_PRODUCTS[ProductID],DIM_PRODUCTS[HandlingFee]))*FACT_ORDERS[[#This Row],[Quantity]] + FACT_ORDERS[[#This Row],[DeliveryFee]]</f>
        <v>23.4</v>
      </c>
      <c r="O885" s="73">
        <f>FACT_ORDERS[[#This Row],[TotalPricePerProduct]]-FACT_ORDERS[[#This Row],[DeliveryCost]]-FACT_ORDERS[[#This Row],[OperationsCost]]</f>
        <v>-10.600000000000001</v>
      </c>
      <c r="P885" s="73">
        <v>19</v>
      </c>
    </row>
    <row r="886" spans="1:16" x14ac:dyDescent="0.3">
      <c r="A886" s="5">
        <v>885</v>
      </c>
      <c r="B886" s="11" t="s">
        <v>4870</v>
      </c>
      <c r="C886" s="3" t="s">
        <v>2412</v>
      </c>
      <c r="D886" s="10" t="s">
        <v>3229</v>
      </c>
      <c r="E886" s="5">
        <v>7</v>
      </c>
      <c r="F886" s="3" t="s">
        <v>1314</v>
      </c>
      <c r="G886" s="9">
        <v>45295</v>
      </c>
      <c r="H886" s="3" t="s">
        <v>2202</v>
      </c>
      <c r="I886" s="9">
        <v>45295</v>
      </c>
      <c r="J886" s="3">
        <f>_xlfn.XLOOKUP(B886,ORDERS[OrderID],ORDERS[Rating],"Null")</f>
        <v>4</v>
      </c>
      <c r="K886" s="3">
        <f>IF(FACT_ORDERS[[#This Row],[DeliveryDate]]-FACT_ORDERS[[#This Row],[OrderDate]]&lt;=1,1,0)</f>
        <v>1</v>
      </c>
      <c r="L886" s="73">
        <v>15</v>
      </c>
      <c r="M8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86" s="73">
        <f>(_xlfn.XLOOKUP(D886,DIM_PRODUCTS[ProductID],DIM_PRODUCTS[HandlingFee]))*FACT_ORDERS[[#This Row],[Quantity]] + FACT_ORDERS[[#This Row],[DeliveryFee]]</f>
        <v>44.400000000000006</v>
      </c>
      <c r="O886" s="73">
        <f>FACT_ORDERS[[#This Row],[TotalPricePerProduct]]-FACT_ORDERS[[#This Row],[DeliveryCost]]-FACT_ORDERS[[#This Row],[OperationsCost]]</f>
        <v>14.400000000000006</v>
      </c>
      <c r="P886" s="73">
        <v>18</v>
      </c>
    </row>
    <row r="887" spans="1:16" x14ac:dyDescent="0.3">
      <c r="A887" s="5">
        <v>886</v>
      </c>
      <c r="B887" s="11" t="s">
        <v>4871</v>
      </c>
      <c r="C887" s="3" t="s">
        <v>2412</v>
      </c>
      <c r="D887" s="10" t="s">
        <v>3229</v>
      </c>
      <c r="E887" s="5">
        <v>12</v>
      </c>
      <c r="F887" s="3" t="s">
        <v>1208</v>
      </c>
      <c r="G887" s="9">
        <v>45517</v>
      </c>
      <c r="H887" s="3" t="s">
        <v>2202</v>
      </c>
      <c r="I887" s="9">
        <v>45517</v>
      </c>
      <c r="J887" s="3">
        <f>_xlfn.XLOOKUP(B887,ORDERS[OrderID],ORDERS[Rating],"Null")</f>
        <v>4</v>
      </c>
      <c r="K887" s="3">
        <f>IF(FACT_ORDERS[[#This Row],[DeliveryDate]]-FACT_ORDERS[[#This Row],[OrderDate]]&lt;=1,1,0)</f>
        <v>1</v>
      </c>
      <c r="L887" s="73">
        <v>15</v>
      </c>
      <c r="M8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887" s="73">
        <f>(_xlfn.XLOOKUP(D887,DIM_PRODUCTS[ProductID],DIM_PRODUCTS[HandlingFee]))*FACT_ORDERS[[#This Row],[Quantity]] + FACT_ORDERS[[#This Row],[DeliveryFee]]</f>
        <v>65.400000000000006</v>
      </c>
      <c r="O887" s="73">
        <f>FACT_ORDERS[[#This Row],[TotalPricePerProduct]]-FACT_ORDERS[[#This Row],[DeliveryCost]]-FACT_ORDERS[[#This Row],[OperationsCost]]</f>
        <v>37.400000000000006</v>
      </c>
      <c r="P887" s="73">
        <v>18</v>
      </c>
    </row>
    <row r="888" spans="1:16" x14ac:dyDescent="0.3">
      <c r="A888" s="5">
        <v>887</v>
      </c>
      <c r="B888" s="11" t="s">
        <v>4872</v>
      </c>
      <c r="C888" s="3" t="s">
        <v>2412</v>
      </c>
      <c r="D888" s="10" t="s">
        <v>3229</v>
      </c>
      <c r="E888" s="5">
        <v>4</v>
      </c>
      <c r="F888" s="3" t="s">
        <v>1378</v>
      </c>
      <c r="G888" s="9">
        <v>45344</v>
      </c>
      <c r="H888" s="3" t="s">
        <v>2202</v>
      </c>
      <c r="I888" s="9">
        <v>45344</v>
      </c>
      <c r="J888" s="3">
        <f>_xlfn.XLOOKUP(B888,ORDERS[OrderID],ORDERS[Rating],"Null")</f>
        <v>5</v>
      </c>
      <c r="K888" s="3">
        <f>IF(FACT_ORDERS[[#This Row],[DeliveryDate]]-FACT_ORDERS[[#This Row],[OrderDate]]&lt;=1,1,0)</f>
        <v>1</v>
      </c>
      <c r="L888" s="73">
        <v>15</v>
      </c>
      <c r="M8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88" s="73">
        <f>(_xlfn.XLOOKUP(D888,DIM_PRODUCTS[ProductID],DIM_PRODUCTS[HandlingFee]))*FACT_ORDERS[[#This Row],[Quantity]] + FACT_ORDERS[[#This Row],[DeliveryFee]]</f>
        <v>31.8</v>
      </c>
      <c r="O888" s="73">
        <f>FACT_ORDERS[[#This Row],[TotalPricePerProduct]]-FACT_ORDERS[[#This Row],[DeliveryCost]]-FACT_ORDERS[[#This Row],[OperationsCost]]</f>
        <v>4.8000000000000007</v>
      </c>
      <c r="P888" s="73">
        <v>12</v>
      </c>
    </row>
    <row r="889" spans="1:16" x14ac:dyDescent="0.3">
      <c r="A889" s="5">
        <v>888</v>
      </c>
      <c r="B889" s="11" t="s">
        <v>4873</v>
      </c>
      <c r="C889" s="3" t="s">
        <v>2412</v>
      </c>
      <c r="D889" s="10" t="s">
        <v>3229</v>
      </c>
      <c r="E889" s="5">
        <v>9</v>
      </c>
      <c r="F889" s="3" t="s">
        <v>1252</v>
      </c>
      <c r="G889" s="9">
        <v>45388</v>
      </c>
      <c r="H889" s="3" t="s">
        <v>2202</v>
      </c>
      <c r="I889" s="9">
        <v>45388</v>
      </c>
      <c r="J889" s="3">
        <f>_xlfn.XLOOKUP(B889,ORDERS[OrderID],ORDERS[Rating],"Null")</f>
        <v>4</v>
      </c>
      <c r="K889" s="3">
        <f>IF(FACT_ORDERS[[#This Row],[DeliveryDate]]-FACT_ORDERS[[#This Row],[OrderDate]]&lt;=1,1,0)</f>
        <v>1</v>
      </c>
      <c r="L889" s="73">
        <v>15</v>
      </c>
      <c r="M8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89" s="73">
        <f>(_xlfn.XLOOKUP(D889,DIM_PRODUCTS[ProductID],DIM_PRODUCTS[HandlingFee]))*FACT_ORDERS[[#This Row],[Quantity]] + FACT_ORDERS[[#This Row],[DeliveryFee]]</f>
        <v>52.800000000000004</v>
      </c>
      <c r="O889" s="73">
        <f>FACT_ORDERS[[#This Row],[TotalPricePerProduct]]-FACT_ORDERS[[#This Row],[DeliveryCost]]-FACT_ORDERS[[#This Row],[OperationsCost]]</f>
        <v>23.800000000000004</v>
      </c>
      <c r="P889" s="73">
        <v>17</v>
      </c>
    </row>
    <row r="890" spans="1:16" x14ac:dyDescent="0.3">
      <c r="A890" s="5">
        <v>889</v>
      </c>
      <c r="B890" s="11" t="s">
        <v>4874</v>
      </c>
      <c r="C890" s="3" t="s">
        <v>2412</v>
      </c>
      <c r="D890" s="10" t="s">
        <v>3229</v>
      </c>
      <c r="E890" s="5">
        <v>2</v>
      </c>
      <c r="F890" s="3" t="s">
        <v>1357</v>
      </c>
      <c r="G890" s="9">
        <v>45439</v>
      </c>
      <c r="H890" s="3" t="s">
        <v>2202</v>
      </c>
      <c r="I890" s="9">
        <v>45439</v>
      </c>
      <c r="J890" s="3">
        <f>_xlfn.XLOOKUP(B890,ORDERS[OrderID],ORDERS[Rating],"Null")</f>
        <v>4</v>
      </c>
      <c r="K890" s="3">
        <f>IF(FACT_ORDERS[[#This Row],[DeliveryDate]]-FACT_ORDERS[[#This Row],[OrderDate]]&lt;=1,1,0)</f>
        <v>1</v>
      </c>
      <c r="L890" s="73">
        <v>15</v>
      </c>
      <c r="M8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90" s="73">
        <f>(_xlfn.XLOOKUP(D890,DIM_PRODUCTS[ProductID],DIM_PRODUCTS[HandlingFee]))*FACT_ORDERS[[#This Row],[Quantity]] + FACT_ORDERS[[#This Row],[DeliveryFee]]</f>
        <v>23.4</v>
      </c>
      <c r="O890" s="73">
        <f>FACT_ORDERS[[#This Row],[TotalPricePerProduct]]-FACT_ORDERS[[#This Row],[DeliveryCost]]-FACT_ORDERS[[#This Row],[OperationsCost]]</f>
        <v>-5.6000000000000014</v>
      </c>
      <c r="P890" s="73">
        <v>14</v>
      </c>
    </row>
    <row r="891" spans="1:16" x14ac:dyDescent="0.3">
      <c r="A891" s="5">
        <v>890</v>
      </c>
      <c r="B891" s="11" t="s">
        <v>4875</v>
      </c>
      <c r="C891" s="3" t="s">
        <v>2413</v>
      </c>
      <c r="D891" s="10" t="s">
        <v>3231</v>
      </c>
      <c r="E891" s="5">
        <v>5</v>
      </c>
      <c r="F891" s="3" t="s">
        <v>1260</v>
      </c>
      <c r="G891" s="9">
        <v>45369</v>
      </c>
      <c r="H891" s="3" t="s">
        <v>2202</v>
      </c>
      <c r="I891" s="9">
        <v>45369</v>
      </c>
      <c r="J891" s="3">
        <f>_xlfn.XLOOKUP(B891,ORDERS[OrderID],ORDERS[Rating],"Null")</f>
        <v>5</v>
      </c>
      <c r="K891" s="3">
        <f>IF(FACT_ORDERS[[#This Row],[DeliveryDate]]-FACT_ORDERS[[#This Row],[OrderDate]]&lt;=1,1,0)</f>
        <v>1</v>
      </c>
      <c r="L891" s="73">
        <v>15</v>
      </c>
      <c r="M8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91" s="73">
        <f>(_xlfn.XLOOKUP(D891,DIM_PRODUCTS[ProductID],DIM_PRODUCTS[HandlingFee]))*FACT_ORDERS[[#This Row],[Quantity]] + FACT_ORDERS[[#This Row],[DeliveryFee]]</f>
        <v>89.25</v>
      </c>
      <c r="O891" s="73">
        <f>FACT_ORDERS[[#This Row],[TotalPricePerProduct]]-FACT_ORDERS[[#This Row],[DeliveryCost]]-FACT_ORDERS[[#This Row],[OperationsCost]]</f>
        <v>63.25</v>
      </c>
      <c r="P891" s="73">
        <v>14</v>
      </c>
    </row>
    <row r="892" spans="1:16" x14ac:dyDescent="0.3">
      <c r="A892" s="5">
        <v>891</v>
      </c>
      <c r="B892" s="11" t="s">
        <v>4876</v>
      </c>
      <c r="C892" s="3" t="s">
        <v>2414</v>
      </c>
      <c r="D892" s="10" t="s">
        <v>3233</v>
      </c>
      <c r="E892" s="5">
        <v>8</v>
      </c>
      <c r="F892" s="3" t="s">
        <v>1446</v>
      </c>
      <c r="G892" s="9">
        <v>45428</v>
      </c>
      <c r="H892" s="3" t="s">
        <v>2202</v>
      </c>
      <c r="I892" s="9">
        <v>45431</v>
      </c>
      <c r="J892" s="3">
        <f>_xlfn.XLOOKUP(B892,ORDERS[OrderID],ORDERS[Rating],"Null")</f>
        <v>5</v>
      </c>
      <c r="K892" s="3">
        <f>IF(FACT_ORDERS[[#This Row],[DeliveryDate]]-FACT_ORDERS[[#This Row],[OrderDate]]&lt;=1,1,0)</f>
        <v>0</v>
      </c>
      <c r="L892" s="73">
        <v>15</v>
      </c>
      <c r="M8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92" s="73">
        <f>(_xlfn.XLOOKUP(D892,DIM_PRODUCTS[ProductID],DIM_PRODUCTS[HandlingFee]))*FACT_ORDERS[[#This Row],[Quantity]] + FACT_ORDERS[[#This Row],[DeliveryFee]]</f>
        <v>129</v>
      </c>
      <c r="O892" s="73">
        <f>FACT_ORDERS[[#This Row],[TotalPricePerProduct]]-FACT_ORDERS[[#This Row],[DeliveryCost]]-FACT_ORDERS[[#This Row],[OperationsCost]]</f>
        <v>100</v>
      </c>
      <c r="P892" s="73">
        <v>17</v>
      </c>
    </row>
    <row r="893" spans="1:16" x14ac:dyDescent="0.3">
      <c r="A893" s="5">
        <v>892</v>
      </c>
      <c r="B893" s="11" t="s">
        <v>4877</v>
      </c>
      <c r="C893" s="3" t="s">
        <v>2414</v>
      </c>
      <c r="D893" s="10" t="s">
        <v>3233</v>
      </c>
      <c r="E893" s="5">
        <v>6</v>
      </c>
      <c r="F893" s="3" t="s">
        <v>1265</v>
      </c>
      <c r="G893" s="9">
        <v>45456</v>
      </c>
      <c r="H893" s="3" t="s">
        <v>2218</v>
      </c>
      <c r="I893" s="9">
        <v>45456</v>
      </c>
      <c r="J893" s="3">
        <f>_xlfn.XLOOKUP(B893,ORDERS[OrderID],ORDERS[Rating],"Null")</f>
        <v>5</v>
      </c>
      <c r="K893" s="3">
        <f>IF(FACT_ORDERS[[#This Row],[DeliveryDate]]-FACT_ORDERS[[#This Row],[OrderDate]]&lt;=1,1,0)</f>
        <v>1</v>
      </c>
      <c r="L893" s="73">
        <v>15</v>
      </c>
      <c r="M8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93" s="73">
        <f>(_xlfn.XLOOKUP(D893,DIM_PRODUCTS[ProductID],DIM_PRODUCTS[HandlingFee]))*FACT_ORDERS[[#This Row],[Quantity]] + FACT_ORDERS[[#This Row],[DeliveryFee]]</f>
        <v>100.5</v>
      </c>
      <c r="O893" s="73">
        <f>FACT_ORDERS[[#This Row],[TotalPricePerProduct]]-FACT_ORDERS[[#This Row],[DeliveryCost]]-FACT_ORDERS[[#This Row],[OperationsCost]]</f>
        <v>72.5</v>
      </c>
      <c r="P893" s="73">
        <v>16</v>
      </c>
    </row>
    <row r="894" spans="1:16" x14ac:dyDescent="0.3">
      <c r="A894" s="5">
        <v>893</v>
      </c>
      <c r="B894" s="11" t="s">
        <v>4878</v>
      </c>
      <c r="C894" s="3" t="s">
        <v>2414</v>
      </c>
      <c r="D894" s="10" t="s">
        <v>3233</v>
      </c>
      <c r="E894" s="5">
        <v>3</v>
      </c>
      <c r="F894" s="3" t="s">
        <v>1498</v>
      </c>
      <c r="G894" s="9">
        <v>45492</v>
      </c>
      <c r="H894" s="3" t="s">
        <v>2218</v>
      </c>
      <c r="I894" s="9">
        <v>45492</v>
      </c>
      <c r="J894" s="3">
        <f>_xlfn.XLOOKUP(B894,ORDERS[OrderID],ORDERS[Rating],"Null")</f>
        <v>4</v>
      </c>
      <c r="K894" s="3">
        <f>IF(FACT_ORDERS[[#This Row],[DeliveryDate]]-FACT_ORDERS[[#This Row],[OrderDate]]&lt;=1,1,0)</f>
        <v>1</v>
      </c>
      <c r="L894" s="73">
        <v>15</v>
      </c>
      <c r="M8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94" s="73">
        <f>(_xlfn.XLOOKUP(D894,DIM_PRODUCTS[ProductID],DIM_PRODUCTS[HandlingFee]))*FACT_ORDERS[[#This Row],[Quantity]] + FACT_ORDERS[[#This Row],[DeliveryFee]]</f>
        <v>57.75</v>
      </c>
      <c r="O894" s="73">
        <f>FACT_ORDERS[[#This Row],[TotalPricePerProduct]]-FACT_ORDERS[[#This Row],[DeliveryCost]]-FACT_ORDERS[[#This Row],[OperationsCost]]</f>
        <v>28.75</v>
      </c>
      <c r="P894" s="73">
        <v>14</v>
      </c>
    </row>
    <row r="895" spans="1:16" x14ac:dyDescent="0.3">
      <c r="A895" s="5">
        <v>894</v>
      </c>
      <c r="B895" s="11" t="s">
        <v>4879</v>
      </c>
      <c r="C895" s="3" t="s">
        <v>2414</v>
      </c>
      <c r="D895" s="10" t="s">
        <v>3233</v>
      </c>
      <c r="E895" s="5">
        <v>9</v>
      </c>
      <c r="F895" s="3" t="s">
        <v>1205</v>
      </c>
      <c r="G895" s="9">
        <v>45588</v>
      </c>
      <c r="H895" s="3" t="s">
        <v>2218</v>
      </c>
      <c r="I895" s="9">
        <v>45588</v>
      </c>
      <c r="J895" s="3">
        <f>_xlfn.XLOOKUP(B895,ORDERS[OrderID],ORDERS[Rating],"Null")</f>
        <v>5</v>
      </c>
      <c r="K895" s="3">
        <f>IF(FACT_ORDERS[[#This Row],[DeliveryDate]]-FACT_ORDERS[[#This Row],[OrderDate]]&lt;=1,1,0)</f>
        <v>1</v>
      </c>
      <c r="L895" s="73">
        <v>15</v>
      </c>
      <c r="M8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95" s="73">
        <f>(_xlfn.XLOOKUP(D895,DIM_PRODUCTS[ProductID],DIM_PRODUCTS[HandlingFee]))*FACT_ORDERS[[#This Row],[Quantity]] + FACT_ORDERS[[#This Row],[DeliveryFee]]</f>
        <v>143.25</v>
      </c>
      <c r="O895" s="73">
        <f>FACT_ORDERS[[#This Row],[TotalPricePerProduct]]-FACT_ORDERS[[#This Row],[DeliveryCost]]-FACT_ORDERS[[#This Row],[OperationsCost]]</f>
        <v>119.25</v>
      </c>
      <c r="P895" s="73">
        <v>12</v>
      </c>
    </row>
    <row r="896" spans="1:16" x14ac:dyDescent="0.3">
      <c r="A896" s="5">
        <v>895</v>
      </c>
      <c r="B896" s="11" t="s">
        <v>4880</v>
      </c>
      <c r="C896" s="3" t="s">
        <v>2415</v>
      </c>
      <c r="D896" s="10" t="s">
        <v>3235</v>
      </c>
      <c r="E896" s="5">
        <v>3</v>
      </c>
      <c r="F896" s="3" t="s">
        <v>1184</v>
      </c>
      <c r="G896" s="9">
        <v>45642</v>
      </c>
      <c r="H896" s="3" t="s">
        <v>2218</v>
      </c>
      <c r="I896" s="9">
        <v>45642</v>
      </c>
      <c r="J896" s="3">
        <f>_xlfn.XLOOKUP(B896,ORDERS[OrderID],ORDERS[Rating],"Null")</f>
        <v>5</v>
      </c>
      <c r="K896" s="3">
        <f>IF(FACT_ORDERS[[#This Row],[DeliveryDate]]-FACT_ORDERS[[#This Row],[OrderDate]]&lt;=1,1,0)</f>
        <v>1</v>
      </c>
      <c r="L896" s="73">
        <v>15</v>
      </c>
      <c r="M8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96" s="73">
        <f>(_xlfn.XLOOKUP(D896,DIM_PRODUCTS[ProductID],DIM_PRODUCTS[HandlingFee]))*FACT_ORDERS[[#This Row],[Quantity]] + FACT_ORDERS[[#This Row],[DeliveryFee]]</f>
        <v>24.450000000000003</v>
      </c>
      <c r="O896" s="73">
        <f>FACT_ORDERS[[#This Row],[TotalPricePerProduct]]-FACT_ORDERS[[#This Row],[DeliveryCost]]-FACT_ORDERS[[#This Row],[OperationsCost]]</f>
        <v>-4.5499999999999972</v>
      </c>
      <c r="P896" s="73">
        <v>14</v>
      </c>
    </row>
    <row r="897" spans="1:16" x14ac:dyDescent="0.3">
      <c r="A897" s="5">
        <v>896</v>
      </c>
      <c r="B897" s="11" t="s">
        <v>4881</v>
      </c>
      <c r="C897" s="3" t="s">
        <v>2415</v>
      </c>
      <c r="D897" s="10" t="s">
        <v>3235</v>
      </c>
      <c r="E897" s="5">
        <v>10</v>
      </c>
      <c r="F897" s="3" t="s">
        <v>1298</v>
      </c>
      <c r="G897" s="9">
        <v>45304</v>
      </c>
      <c r="H897" s="3" t="s">
        <v>2226</v>
      </c>
      <c r="I897" s="9">
        <v>45304</v>
      </c>
      <c r="J897" s="3">
        <f>_xlfn.XLOOKUP(B897,ORDERS[OrderID],ORDERS[Rating],"Null")</f>
        <v>4</v>
      </c>
      <c r="K897" s="3">
        <f>IF(FACT_ORDERS[[#This Row],[DeliveryDate]]-FACT_ORDERS[[#This Row],[OrderDate]]&lt;=1,1,0)</f>
        <v>1</v>
      </c>
      <c r="L897" s="73">
        <v>15</v>
      </c>
      <c r="M8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897" s="73">
        <f>(_xlfn.XLOOKUP(D897,DIM_PRODUCTS[ProductID],DIM_PRODUCTS[HandlingFee]))*FACT_ORDERS[[#This Row],[Quantity]] + FACT_ORDERS[[#This Row],[DeliveryFee]]</f>
        <v>46.5</v>
      </c>
      <c r="O897" s="73">
        <f>FACT_ORDERS[[#This Row],[TotalPricePerProduct]]-FACT_ORDERS[[#This Row],[DeliveryCost]]-FACT_ORDERS[[#This Row],[OperationsCost]]</f>
        <v>16.5</v>
      </c>
      <c r="P897" s="73">
        <v>18</v>
      </c>
    </row>
    <row r="898" spans="1:16" x14ac:dyDescent="0.3">
      <c r="A898" s="5">
        <v>897</v>
      </c>
      <c r="B898" s="11" t="s">
        <v>4882</v>
      </c>
      <c r="C898" s="3" t="s">
        <v>2415</v>
      </c>
      <c r="D898" s="10" t="s">
        <v>3235</v>
      </c>
      <c r="E898" s="5">
        <v>3</v>
      </c>
      <c r="F898" s="3" t="s">
        <v>1525</v>
      </c>
      <c r="G898" s="9">
        <v>45639</v>
      </c>
      <c r="H898" s="3" t="s">
        <v>2226</v>
      </c>
      <c r="I898" s="9">
        <v>45642</v>
      </c>
      <c r="J898" s="3">
        <f>_xlfn.XLOOKUP(B898,ORDERS[OrderID],ORDERS[Rating],"Null")</f>
        <v>5</v>
      </c>
      <c r="K898" s="3">
        <f>IF(FACT_ORDERS[[#This Row],[DeliveryDate]]-FACT_ORDERS[[#This Row],[OrderDate]]&lt;=1,1,0)</f>
        <v>0</v>
      </c>
      <c r="L898" s="73">
        <v>15</v>
      </c>
      <c r="M8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98" s="73">
        <f>(_xlfn.XLOOKUP(D898,DIM_PRODUCTS[ProductID],DIM_PRODUCTS[HandlingFee]))*FACT_ORDERS[[#This Row],[Quantity]] + FACT_ORDERS[[#This Row],[DeliveryFee]]</f>
        <v>24.450000000000003</v>
      </c>
      <c r="O898" s="73">
        <f>FACT_ORDERS[[#This Row],[TotalPricePerProduct]]-FACT_ORDERS[[#This Row],[DeliveryCost]]-FACT_ORDERS[[#This Row],[OperationsCost]]</f>
        <v>-4.5499999999999972</v>
      </c>
      <c r="P898" s="73">
        <v>14</v>
      </c>
    </row>
    <row r="899" spans="1:16" x14ac:dyDescent="0.3">
      <c r="A899" s="5">
        <v>898</v>
      </c>
      <c r="B899" s="11" t="s">
        <v>4883</v>
      </c>
      <c r="C899" s="3" t="s">
        <v>2416</v>
      </c>
      <c r="D899" s="10" t="s">
        <v>3237</v>
      </c>
      <c r="E899" s="5">
        <v>3</v>
      </c>
      <c r="F899" s="3" t="s">
        <v>1543</v>
      </c>
      <c r="G899" s="9">
        <v>45514</v>
      </c>
      <c r="H899" s="3" t="s">
        <v>2226</v>
      </c>
      <c r="I899" s="9">
        <v>45514</v>
      </c>
      <c r="J899" s="3">
        <f>_xlfn.XLOOKUP(B899,ORDERS[OrderID],ORDERS[Rating],"Null")</f>
        <v>5</v>
      </c>
      <c r="K899" s="3">
        <f>IF(FACT_ORDERS[[#This Row],[DeliveryDate]]-FACT_ORDERS[[#This Row],[OrderDate]]&lt;=1,1,0)</f>
        <v>1</v>
      </c>
      <c r="L899" s="73">
        <v>15</v>
      </c>
      <c r="M8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899" s="73">
        <f>(_xlfn.XLOOKUP(D899,DIM_PRODUCTS[ProductID],DIM_PRODUCTS[HandlingFee]))*FACT_ORDERS[[#This Row],[Quantity]] + FACT_ORDERS[[#This Row],[DeliveryFee]]</f>
        <v>35.700000000000003</v>
      </c>
      <c r="O899" s="73">
        <f>FACT_ORDERS[[#This Row],[TotalPricePerProduct]]-FACT_ORDERS[[#This Row],[DeliveryCost]]-FACT_ORDERS[[#This Row],[OperationsCost]]</f>
        <v>8.7000000000000028</v>
      </c>
      <c r="P899" s="73">
        <v>12</v>
      </c>
    </row>
    <row r="900" spans="1:16" x14ac:dyDescent="0.3">
      <c r="A900" s="5">
        <v>899</v>
      </c>
      <c r="B900" s="11" t="s">
        <v>4884</v>
      </c>
      <c r="C900" s="3" t="s">
        <v>2416</v>
      </c>
      <c r="D900" s="10" t="s">
        <v>3237</v>
      </c>
      <c r="E900" s="5">
        <v>7</v>
      </c>
      <c r="F900" s="3" t="s">
        <v>1260</v>
      </c>
      <c r="G900" s="9">
        <v>45574</v>
      </c>
      <c r="H900" s="3" t="s">
        <v>2314</v>
      </c>
      <c r="I900" s="9">
        <v>45574</v>
      </c>
      <c r="J900" s="3">
        <f>_xlfn.XLOOKUP(B900,ORDERS[OrderID],ORDERS[Rating],"Null")</f>
        <v>4</v>
      </c>
      <c r="K900" s="3">
        <f>IF(FACT_ORDERS[[#This Row],[DeliveryDate]]-FACT_ORDERS[[#This Row],[OrderDate]]&lt;=1,1,0)</f>
        <v>1</v>
      </c>
      <c r="L900" s="73">
        <v>15</v>
      </c>
      <c r="M9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00" s="73">
        <f>(_xlfn.XLOOKUP(D900,DIM_PRODUCTS[ProductID],DIM_PRODUCTS[HandlingFee]))*FACT_ORDERS[[#This Row],[Quantity]] + FACT_ORDERS[[#This Row],[DeliveryFee]]</f>
        <v>63.300000000000004</v>
      </c>
      <c r="O900" s="73">
        <f>FACT_ORDERS[[#This Row],[TotalPricePerProduct]]-FACT_ORDERS[[#This Row],[DeliveryCost]]-FACT_ORDERS[[#This Row],[OperationsCost]]</f>
        <v>37.300000000000004</v>
      </c>
      <c r="P900" s="73">
        <v>14</v>
      </c>
    </row>
    <row r="901" spans="1:16" x14ac:dyDescent="0.3">
      <c r="A901" s="5">
        <v>900</v>
      </c>
      <c r="B901" s="11" t="s">
        <v>4885</v>
      </c>
      <c r="C901" s="3" t="s">
        <v>2416</v>
      </c>
      <c r="D901" s="10" t="s">
        <v>3237</v>
      </c>
      <c r="E901" s="5">
        <v>10</v>
      </c>
      <c r="F901" s="3" t="s">
        <v>1256</v>
      </c>
      <c r="G901" s="9">
        <v>45584</v>
      </c>
      <c r="H901" s="3" t="s">
        <v>2314</v>
      </c>
      <c r="I901" s="9">
        <v>45585</v>
      </c>
      <c r="J901" s="3">
        <f>_xlfn.XLOOKUP(B901,ORDERS[OrderID],ORDERS[Rating],"Null")</f>
        <v>4</v>
      </c>
      <c r="K901" s="3">
        <f>IF(FACT_ORDERS[[#This Row],[DeliveryDate]]-FACT_ORDERS[[#This Row],[OrderDate]]&lt;=1,1,0)</f>
        <v>1</v>
      </c>
      <c r="L901" s="73">
        <v>15</v>
      </c>
      <c r="M9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01" s="73">
        <f>(_xlfn.XLOOKUP(D901,DIM_PRODUCTS[ProductID],DIM_PRODUCTS[HandlingFee]))*FACT_ORDERS[[#This Row],[Quantity]] + FACT_ORDERS[[#This Row],[DeliveryFee]]</f>
        <v>84</v>
      </c>
      <c r="O901" s="73">
        <f>FACT_ORDERS[[#This Row],[TotalPricePerProduct]]-FACT_ORDERS[[#This Row],[DeliveryCost]]-FACT_ORDERS[[#This Row],[OperationsCost]]</f>
        <v>55</v>
      </c>
      <c r="P901" s="73">
        <v>17</v>
      </c>
    </row>
    <row r="902" spans="1:16" x14ac:dyDescent="0.3">
      <c r="A902" s="5">
        <v>901</v>
      </c>
      <c r="B902" s="11" t="s">
        <v>4886</v>
      </c>
      <c r="C902" s="3" t="s">
        <v>2416</v>
      </c>
      <c r="D902" s="10" t="s">
        <v>3237</v>
      </c>
      <c r="E902" s="5">
        <v>6</v>
      </c>
      <c r="F902" s="3" t="s">
        <v>1393</v>
      </c>
      <c r="G902" s="9">
        <v>45420</v>
      </c>
      <c r="H902" s="3" t="s">
        <v>2314</v>
      </c>
      <c r="I902" s="9">
        <v>45420</v>
      </c>
      <c r="J902" s="3">
        <f>_xlfn.XLOOKUP(B902,ORDERS[OrderID],ORDERS[Rating],"Null")</f>
        <v>5</v>
      </c>
      <c r="K902" s="3">
        <f>IF(FACT_ORDERS[[#This Row],[DeliveryDate]]-FACT_ORDERS[[#This Row],[OrderDate]]&lt;=1,1,0)</f>
        <v>1</v>
      </c>
      <c r="L902" s="73">
        <v>15</v>
      </c>
      <c r="M9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02" s="73">
        <f>(_xlfn.XLOOKUP(D902,DIM_PRODUCTS[ProductID],DIM_PRODUCTS[HandlingFee]))*FACT_ORDERS[[#This Row],[Quantity]] + FACT_ORDERS[[#This Row],[DeliveryFee]]</f>
        <v>56.400000000000006</v>
      </c>
      <c r="O902" s="73">
        <f>FACT_ORDERS[[#This Row],[TotalPricePerProduct]]-FACT_ORDERS[[#This Row],[DeliveryCost]]-FACT_ORDERS[[#This Row],[OperationsCost]]</f>
        <v>26.400000000000006</v>
      </c>
      <c r="P902" s="73">
        <v>18</v>
      </c>
    </row>
    <row r="903" spans="1:16" x14ac:dyDescent="0.3">
      <c r="A903" s="5">
        <v>902</v>
      </c>
      <c r="B903" s="11" t="s">
        <v>4887</v>
      </c>
      <c r="C903" s="3" t="s">
        <v>2416</v>
      </c>
      <c r="D903" s="10" t="s">
        <v>3237</v>
      </c>
      <c r="E903" s="5">
        <v>6</v>
      </c>
      <c r="F903" s="3" t="s">
        <v>1147</v>
      </c>
      <c r="G903" s="9">
        <v>45554</v>
      </c>
      <c r="H903" s="3" t="s">
        <v>2314</v>
      </c>
      <c r="I903" s="9">
        <v>45558</v>
      </c>
      <c r="J903" s="3">
        <f>_xlfn.XLOOKUP(B903,ORDERS[OrderID],ORDERS[Rating],"Null")</f>
        <v>5</v>
      </c>
      <c r="K903" s="3">
        <f>IF(FACT_ORDERS[[#This Row],[DeliveryDate]]-FACT_ORDERS[[#This Row],[OrderDate]]&lt;=1,1,0)</f>
        <v>0</v>
      </c>
      <c r="L903" s="73">
        <v>15</v>
      </c>
      <c r="M9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03" s="73">
        <f>(_xlfn.XLOOKUP(D903,DIM_PRODUCTS[ProductID],DIM_PRODUCTS[HandlingFee]))*FACT_ORDERS[[#This Row],[Quantity]] + FACT_ORDERS[[#This Row],[DeliveryFee]]</f>
        <v>56.400000000000006</v>
      </c>
      <c r="O903" s="73">
        <f>FACT_ORDERS[[#This Row],[TotalPricePerProduct]]-FACT_ORDERS[[#This Row],[DeliveryCost]]-FACT_ORDERS[[#This Row],[OperationsCost]]</f>
        <v>33.400000000000006</v>
      </c>
      <c r="P903" s="73">
        <v>11</v>
      </c>
    </row>
    <row r="904" spans="1:16" x14ac:dyDescent="0.3">
      <c r="A904" s="5">
        <v>903</v>
      </c>
      <c r="B904" s="11" t="s">
        <v>4888</v>
      </c>
      <c r="C904" s="3" t="s">
        <v>2416</v>
      </c>
      <c r="D904" s="10" t="s">
        <v>3237</v>
      </c>
      <c r="E904" s="5">
        <v>6</v>
      </c>
      <c r="F904" s="3" t="s">
        <v>1237</v>
      </c>
      <c r="G904" s="9">
        <v>45452</v>
      </c>
      <c r="H904" s="3" t="s">
        <v>2314</v>
      </c>
      <c r="I904" s="9">
        <v>45452</v>
      </c>
      <c r="J904" s="3">
        <f>_xlfn.XLOOKUP(B904,ORDERS[OrderID],ORDERS[Rating],"Null")</f>
        <v>5</v>
      </c>
      <c r="K904" s="3">
        <f>IF(FACT_ORDERS[[#This Row],[DeliveryDate]]-FACT_ORDERS[[#This Row],[OrderDate]]&lt;=1,1,0)</f>
        <v>1</v>
      </c>
      <c r="L904" s="73">
        <v>15</v>
      </c>
      <c r="M9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04" s="73">
        <f>(_xlfn.XLOOKUP(D904,DIM_PRODUCTS[ProductID],DIM_PRODUCTS[HandlingFee]))*FACT_ORDERS[[#This Row],[Quantity]] + FACT_ORDERS[[#This Row],[DeliveryFee]]</f>
        <v>56.400000000000006</v>
      </c>
      <c r="O904" s="73">
        <f>FACT_ORDERS[[#This Row],[TotalPricePerProduct]]-FACT_ORDERS[[#This Row],[DeliveryCost]]-FACT_ORDERS[[#This Row],[OperationsCost]]</f>
        <v>32.400000000000006</v>
      </c>
      <c r="P904" s="73">
        <v>12</v>
      </c>
    </row>
    <row r="905" spans="1:16" x14ac:dyDescent="0.3">
      <c r="A905" s="5">
        <v>904</v>
      </c>
      <c r="B905" s="11" t="s">
        <v>4889</v>
      </c>
      <c r="C905" s="3" t="s">
        <v>2416</v>
      </c>
      <c r="D905" s="10" t="s">
        <v>3237</v>
      </c>
      <c r="E905" s="5">
        <v>8</v>
      </c>
      <c r="F905" s="3" t="s">
        <v>1183</v>
      </c>
      <c r="G905" s="9">
        <v>45403</v>
      </c>
      <c r="H905" s="3" t="s">
        <v>2314</v>
      </c>
      <c r="I905" s="9">
        <v>45406</v>
      </c>
      <c r="J905" s="3">
        <f>_xlfn.XLOOKUP(B905,ORDERS[OrderID],ORDERS[Rating],"Null")</f>
        <v>5</v>
      </c>
      <c r="K905" s="3">
        <f>IF(FACT_ORDERS[[#This Row],[DeliveryDate]]-FACT_ORDERS[[#This Row],[OrderDate]]&lt;=1,1,0)</f>
        <v>0</v>
      </c>
      <c r="L905" s="73">
        <v>15</v>
      </c>
      <c r="M9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05" s="73">
        <f>(_xlfn.XLOOKUP(D905,DIM_PRODUCTS[ProductID],DIM_PRODUCTS[HandlingFee]))*FACT_ORDERS[[#This Row],[Quantity]] + FACT_ORDERS[[#This Row],[DeliveryFee]]</f>
        <v>70.2</v>
      </c>
      <c r="O905" s="73">
        <f>FACT_ORDERS[[#This Row],[TotalPricePerProduct]]-FACT_ORDERS[[#This Row],[DeliveryCost]]-FACT_ORDERS[[#This Row],[OperationsCost]]</f>
        <v>40.200000000000003</v>
      </c>
      <c r="P905" s="73">
        <v>18</v>
      </c>
    </row>
    <row r="906" spans="1:16" x14ac:dyDescent="0.3">
      <c r="A906" s="5">
        <v>905</v>
      </c>
      <c r="B906" s="11" t="s">
        <v>4890</v>
      </c>
      <c r="C906" s="3" t="s">
        <v>2416</v>
      </c>
      <c r="D906" s="10" t="s">
        <v>3237</v>
      </c>
      <c r="E906" s="5">
        <v>4</v>
      </c>
      <c r="F906" s="3" t="s">
        <v>1505</v>
      </c>
      <c r="G906" s="9">
        <v>45624</v>
      </c>
      <c r="H906" s="3" t="s">
        <v>2314</v>
      </c>
      <c r="I906" s="9">
        <v>45627</v>
      </c>
      <c r="J906" s="3">
        <f>_xlfn.XLOOKUP(B906,ORDERS[OrderID],ORDERS[Rating],"Null")</f>
        <v>5</v>
      </c>
      <c r="K906" s="3">
        <f>IF(FACT_ORDERS[[#This Row],[DeliveryDate]]-FACT_ORDERS[[#This Row],[OrderDate]]&lt;=1,1,0)</f>
        <v>0</v>
      </c>
      <c r="L906" s="73">
        <v>15</v>
      </c>
      <c r="M9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06" s="73">
        <f>(_xlfn.XLOOKUP(D906,DIM_PRODUCTS[ProductID],DIM_PRODUCTS[HandlingFee]))*FACT_ORDERS[[#This Row],[Quantity]] + FACT_ORDERS[[#This Row],[DeliveryFee]]</f>
        <v>42.6</v>
      </c>
      <c r="O906" s="73">
        <f>FACT_ORDERS[[#This Row],[TotalPricePerProduct]]-FACT_ORDERS[[#This Row],[DeliveryCost]]-FACT_ORDERS[[#This Row],[OperationsCost]]</f>
        <v>8.6000000000000014</v>
      </c>
      <c r="P906" s="73">
        <v>19</v>
      </c>
    </row>
    <row r="907" spans="1:16" x14ac:dyDescent="0.3">
      <c r="A907" s="5">
        <v>906</v>
      </c>
      <c r="B907" s="11" t="s">
        <v>4891</v>
      </c>
      <c r="C907" s="3" t="s">
        <v>2416</v>
      </c>
      <c r="D907" s="10" t="s">
        <v>3237</v>
      </c>
      <c r="E907" s="5">
        <v>3</v>
      </c>
      <c r="F907" s="3" t="s">
        <v>1530</v>
      </c>
      <c r="G907" s="9">
        <v>45649</v>
      </c>
      <c r="H907" s="3" t="s">
        <v>2314</v>
      </c>
      <c r="I907" s="9">
        <v>45649</v>
      </c>
      <c r="J907" s="3">
        <f>_xlfn.XLOOKUP(B907,ORDERS[OrderID],ORDERS[Rating],"Null")</f>
        <v>5</v>
      </c>
      <c r="K907" s="3">
        <f>IF(FACT_ORDERS[[#This Row],[DeliveryDate]]-FACT_ORDERS[[#This Row],[OrderDate]]&lt;=1,1,0)</f>
        <v>1</v>
      </c>
      <c r="L907" s="73">
        <v>15</v>
      </c>
      <c r="M9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07" s="73">
        <f>(_xlfn.XLOOKUP(D907,DIM_PRODUCTS[ProductID],DIM_PRODUCTS[HandlingFee]))*FACT_ORDERS[[#This Row],[Quantity]] + FACT_ORDERS[[#This Row],[DeliveryFee]]</f>
        <v>35.700000000000003</v>
      </c>
      <c r="O907" s="73">
        <f>FACT_ORDERS[[#This Row],[TotalPricePerProduct]]-FACT_ORDERS[[#This Row],[DeliveryCost]]-FACT_ORDERS[[#This Row],[OperationsCost]]</f>
        <v>2.7000000000000028</v>
      </c>
      <c r="P907" s="73">
        <v>18</v>
      </c>
    </row>
    <row r="908" spans="1:16" x14ac:dyDescent="0.3">
      <c r="A908" s="5">
        <v>907</v>
      </c>
      <c r="B908" s="11" t="s">
        <v>4892</v>
      </c>
      <c r="C908" s="3" t="s">
        <v>2416</v>
      </c>
      <c r="D908" s="10" t="s">
        <v>3237</v>
      </c>
      <c r="E908" s="5">
        <v>12</v>
      </c>
      <c r="F908" s="3" t="s">
        <v>1183</v>
      </c>
      <c r="G908" s="9">
        <v>45363</v>
      </c>
      <c r="H908" s="3" t="s">
        <v>2314</v>
      </c>
      <c r="I908" s="9">
        <v>45367</v>
      </c>
      <c r="J908" s="3">
        <f>_xlfn.XLOOKUP(B908,ORDERS[OrderID],ORDERS[Rating],"Null")</f>
        <v>4</v>
      </c>
      <c r="K908" s="3">
        <f>IF(FACT_ORDERS[[#This Row],[DeliveryDate]]-FACT_ORDERS[[#This Row],[OrderDate]]&lt;=1,1,0)</f>
        <v>0</v>
      </c>
      <c r="L908" s="73">
        <v>15</v>
      </c>
      <c r="M9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08" s="73">
        <f>(_xlfn.XLOOKUP(D908,DIM_PRODUCTS[ProductID],DIM_PRODUCTS[HandlingFee]))*FACT_ORDERS[[#This Row],[Quantity]] + FACT_ORDERS[[#This Row],[DeliveryFee]]</f>
        <v>97.800000000000011</v>
      </c>
      <c r="O908" s="73">
        <f>FACT_ORDERS[[#This Row],[TotalPricePerProduct]]-FACT_ORDERS[[#This Row],[DeliveryCost]]-FACT_ORDERS[[#This Row],[OperationsCost]]</f>
        <v>68.800000000000011</v>
      </c>
      <c r="P908" s="73">
        <v>19</v>
      </c>
    </row>
    <row r="909" spans="1:16" x14ac:dyDescent="0.3">
      <c r="A909" s="5">
        <v>908</v>
      </c>
      <c r="B909" s="11" t="s">
        <v>4893</v>
      </c>
      <c r="C909" s="3" t="s">
        <v>2416</v>
      </c>
      <c r="D909" s="10" t="s">
        <v>3237</v>
      </c>
      <c r="E909" s="5">
        <v>6</v>
      </c>
      <c r="F909" s="3" t="s">
        <v>1383</v>
      </c>
      <c r="G909" s="9">
        <v>45400</v>
      </c>
      <c r="H909" s="3" t="s">
        <v>2314</v>
      </c>
      <c r="I909" s="9">
        <v>45400</v>
      </c>
      <c r="J909" s="3">
        <f>_xlfn.XLOOKUP(B909,ORDERS[OrderID],ORDERS[Rating],"Null")</f>
        <v>5</v>
      </c>
      <c r="K909" s="3">
        <f>IF(FACT_ORDERS[[#This Row],[DeliveryDate]]-FACT_ORDERS[[#This Row],[OrderDate]]&lt;=1,1,0)</f>
        <v>1</v>
      </c>
      <c r="L909" s="73">
        <v>15</v>
      </c>
      <c r="M9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09" s="73">
        <f>(_xlfn.XLOOKUP(D909,DIM_PRODUCTS[ProductID],DIM_PRODUCTS[HandlingFee]))*FACT_ORDERS[[#This Row],[Quantity]] + FACT_ORDERS[[#This Row],[DeliveryFee]]</f>
        <v>56.400000000000006</v>
      </c>
      <c r="O909" s="73">
        <f>FACT_ORDERS[[#This Row],[TotalPricePerProduct]]-FACT_ORDERS[[#This Row],[DeliveryCost]]-FACT_ORDERS[[#This Row],[OperationsCost]]</f>
        <v>29.400000000000006</v>
      </c>
      <c r="P909" s="73">
        <v>15</v>
      </c>
    </row>
    <row r="910" spans="1:16" x14ac:dyDescent="0.3">
      <c r="A910" s="5">
        <v>909</v>
      </c>
      <c r="B910" s="11" t="s">
        <v>4894</v>
      </c>
      <c r="C910" s="3" t="s">
        <v>2416</v>
      </c>
      <c r="D910" s="10" t="s">
        <v>3237</v>
      </c>
      <c r="E910" s="5">
        <v>7</v>
      </c>
      <c r="F910" s="3" t="s">
        <v>1206</v>
      </c>
      <c r="G910" s="9">
        <v>45441</v>
      </c>
      <c r="H910" s="3" t="s">
        <v>2314</v>
      </c>
      <c r="I910" s="9">
        <v>45441</v>
      </c>
      <c r="J910" s="3">
        <f>_xlfn.XLOOKUP(B910,ORDERS[OrderID],ORDERS[Rating],"Null")</f>
        <v>5</v>
      </c>
      <c r="K910" s="3">
        <f>IF(FACT_ORDERS[[#This Row],[DeliveryDate]]-FACT_ORDERS[[#This Row],[OrderDate]]&lt;=1,1,0)</f>
        <v>1</v>
      </c>
      <c r="L910" s="73">
        <v>15</v>
      </c>
      <c r="M9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10" s="73">
        <f>(_xlfn.XLOOKUP(D910,DIM_PRODUCTS[ProductID],DIM_PRODUCTS[HandlingFee]))*FACT_ORDERS[[#This Row],[Quantity]] + FACT_ORDERS[[#This Row],[DeliveryFee]]</f>
        <v>63.300000000000004</v>
      </c>
      <c r="O910" s="73">
        <f>FACT_ORDERS[[#This Row],[TotalPricePerProduct]]-FACT_ORDERS[[#This Row],[DeliveryCost]]-FACT_ORDERS[[#This Row],[OperationsCost]]</f>
        <v>34.300000000000004</v>
      </c>
      <c r="P910" s="73">
        <v>17</v>
      </c>
    </row>
    <row r="911" spans="1:16" x14ac:dyDescent="0.3">
      <c r="A911" s="5">
        <v>910</v>
      </c>
      <c r="B911" s="11" t="s">
        <v>4895</v>
      </c>
      <c r="C911" s="3" t="s">
        <v>2417</v>
      </c>
      <c r="D911" s="10" t="s">
        <v>3239</v>
      </c>
      <c r="E911" s="5">
        <v>3</v>
      </c>
      <c r="F911" s="3" t="s">
        <v>1450</v>
      </c>
      <c r="G911" s="9">
        <v>45437</v>
      </c>
      <c r="H911" s="3" t="s">
        <v>2314</v>
      </c>
      <c r="I911" s="9">
        <v>45441</v>
      </c>
      <c r="J911" s="3">
        <f>_xlfn.XLOOKUP(B911,ORDERS[OrderID],ORDERS[Rating],"Null")</f>
        <v>5</v>
      </c>
      <c r="K911" s="3">
        <f>IF(FACT_ORDERS[[#This Row],[DeliveryDate]]-FACT_ORDERS[[#This Row],[OrderDate]]&lt;=1,1,0)</f>
        <v>0</v>
      </c>
      <c r="L911" s="73">
        <v>15</v>
      </c>
      <c r="M9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11" s="73">
        <f>(_xlfn.XLOOKUP(D911,DIM_PRODUCTS[ProductID],DIM_PRODUCTS[HandlingFee]))*FACT_ORDERS[[#This Row],[Quantity]] + FACT_ORDERS[[#This Row],[DeliveryFee]]</f>
        <v>47.7</v>
      </c>
      <c r="O911" s="73">
        <f>FACT_ORDERS[[#This Row],[TotalPricePerProduct]]-FACT_ORDERS[[#This Row],[DeliveryCost]]-FACT_ORDERS[[#This Row],[OperationsCost]]</f>
        <v>28.700000000000003</v>
      </c>
      <c r="P911" s="73">
        <v>4</v>
      </c>
    </row>
    <row r="912" spans="1:16" x14ac:dyDescent="0.3">
      <c r="A912" s="5">
        <v>911</v>
      </c>
      <c r="B912" s="11" t="s">
        <v>4896</v>
      </c>
      <c r="C912" s="3" t="s">
        <v>2417</v>
      </c>
      <c r="D912" s="10" t="s">
        <v>3239</v>
      </c>
      <c r="E912" s="5">
        <v>11</v>
      </c>
      <c r="F912" s="3" t="s">
        <v>1537</v>
      </c>
      <c r="G912" s="9">
        <v>45378</v>
      </c>
      <c r="H912" s="3" t="s">
        <v>2314</v>
      </c>
      <c r="I912" s="9">
        <v>45378</v>
      </c>
      <c r="J912" s="3">
        <f>_xlfn.XLOOKUP(B912,ORDERS[OrderID],ORDERS[Rating],"Null")</f>
        <v>5</v>
      </c>
      <c r="K912" s="3">
        <f>IF(FACT_ORDERS[[#This Row],[DeliveryDate]]-FACT_ORDERS[[#This Row],[OrderDate]]&lt;=1,1,0)</f>
        <v>1</v>
      </c>
      <c r="L912" s="73">
        <v>15</v>
      </c>
      <c r="M9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12" s="73">
        <f>(_xlfn.XLOOKUP(D912,DIM_PRODUCTS[ProductID],DIM_PRODUCTS[HandlingFee]))*FACT_ORDERS[[#This Row],[Quantity]] + FACT_ORDERS[[#This Row],[DeliveryFee]]</f>
        <v>134.9</v>
      </c>
      <c r="O912" s="73">
        <f>FACT_ORDERS[[#This Row],[TotalPricePerProduct]]-FACT_ORDERS[[#This Row],[DeliveryCost]]-FACT_ORDERS[[#This Row],[OperationsCost]]</f>
        <v>108.9</v>
      </c>
      <c r="P912" s="73">
        <v>16</v>
      </c>
    </row>
    <row r="913" spans="1:16" x14ac:dyDescent="0.3">
      <c r="A913" s="5">
        <v>912</v>
      </c>
      <c r="B913" s="11" t="s">
        <v>4897</v>
      </c>
      <c r="C913" s="3" t="s">
        <v>2418</v>
      </c>
      <c r="D913" s="10" t="s">
        <v>3241</v>
      </c>
      <c r="E913" s="5">
        <v>9</v>
      </c>
      <c r="F913" s="3" t="s">
        <v>1599</v>
      </c>
      <c r="G913" s="9">
        <v>45572</v>
      </c>
      <c r="H913" s="3" t="s">
        <v>2314</v>
      </c>
      <c r="I913" s="9">
        <v>45572</v>
      </c>
      <c r="J913" s="3">
        <f>_xlfn.XLOOKUP(B913,ORDERS[OrderID],ORDERS[Rating],"Null")</f>
        <v>4</v>
      </c>
      <c r="K913" s="3">
        <f>IF(FACT_ORDERS[[#This Row],[DeliveryDate]]-FACT_ORDERS[[#This Row],[OrderDate]]&lt;=1,1,0)</f>
        <v>1</v>
      </c>
      <c r="L913" s="73">
        <v>15</v>
      </c>
      <c r="M9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13" s="73">
        <f>(_xlfn.XLOOKUP(D913,DIM_PRODUCTS[ProductID],DIM_PRODUCTS[HandlingFee]))*FACT_ORDERS[[#This Row],[Quantity]] + FACT_ORDERS[[#This Row],[DeliveryFee]]</f>
        <v>96.45</v>
      </c>
      <c r="O913" s="73">
        <f>FACT_ORDERS[[#This Row],[TotalPricePerProduct]]-FACT_ORDERS[[#This Row],[DeliveryCost]]-FACT_ORDERS[[#This Row],[OperationsCost]]</f>
        <v>75.45</v>
      </c>
      <c r="P913" s="73">
        <v>9</v>
      </c>
    </row>
    <row r="914" spans="1:16" x14ac:dyDescent="0.3">
      <c r="A914" s="5">
        <v>913</v>
      </c>
      <c r="B914" s="11" t="s">
        <v>4898</v>
      </c>
      <c r="C914" s="3" t="s">
        <v>2418</v>
      </c>
      <c r="D914" s="10" t="s">
        <v>3241</v>
      </c>
      <c r="E914" s="5">
        <v>1</v>
      </c>
      <c r="F914" s="3" t="s">
        <v>1453</v>
      </c>
      <c r="G914" s="9">
        <v>45357</v>
      </c>
      <c r="H914" s="3" t="s">
        <v>2224</v>
      </c>
      <c r="I914" s="9">
        <v>45357</v>
      </c>
      <c r="J914" s="3">
        <f>_xlfn.XLOOKUP(B914,ORDERS[OrderID],ORDERS[Rating],"Null")</f>
        <v>5</v>
      </c>
      <c r="K914" s="3">
        <f>IF(FACT_ORDERS[[#This Row],[DeliveryDate]]-FACT_ORDERS[[#This Row],[OrderDate]]&lt;=1,1,0)</f>
        <v>1</v>
      </c>
      <c r="L914" s="73">
        <v>15</v>
      </c>
      <c r="M9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14" s="73">
        <f>(_xlfn.XLOOKUP(D914,DIM_PRODUCTS[ProductID],DIM_PRODUCTS[HandlingFee]))*FACT_ORDERS[[#This Row],[Quantity]] + FACT_ORDERS[[#This Row],[DeliveryFee]]</f>
        <v>24.05</v>
      </c>
      <c r="O914" s="73">
        <f>FACT_ORDERS[[#This Row],[TotalPricePerProduct]]-FACT_ORDERS[[#This Row],[DeliveryCost]]-FACT_ORDERS[[#This Row],[OperationsCost]]</f>
        <v>-9.9499999999999993</v>
      </c>
      <c r="P914" s="73">
        <v>19</v>
      </c>
    </row>
    <row r="915" spans="1:16" x14ac:dyDescent="0.3">
      <c r="A915" s="5">
        <v>914</v>
      </c>
      <c r="B915" s="11" t="s">
        <v>4899</v>
      </c>
      <c r="C915" s="3" t="s">
        <v>2419</v>
      </c>
      <c r="D915" s="10" t="s">
        <v>3243</v>
      </c>
      <c r="E915" s="5">
        <v>6</v>
      </c>
      <c r="F915" s="3" t="s">
        <v>1553</v>
      </c>
      <c r="G915" s="9">
        <v>45493</v>
      </c>
      <c r="H915" s="3" t="s">
        <v>2224</v>
      </c>
      <c r="I915" s="9">
        <v>45496</v>
      </c>
      <c r="J915" s="3">
        <f>_xlfn.XLOOKUP(B915,ORDERS[OrderID],ORDERS[Rating],"Null")</f>
        <v>4</v>
      </c>
      <c r="K915" s="3">
        <f>IF(FACT_ORDERS[[#This Row],[DeliveryDate]]-FACT_ORDERS[[#This Row],[OrderDate]]&lt;=1,1,0)</f>
        <v>0</v>
      </c>
      <c r="L915" s="73">
        <v>15</v>
      </c>
      <c r="M9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15" s="73">
        <f>(_xlfn.XLOOKUP(D915,DIM_PRODUCTS[ProductID],DIM_PRODUCTS[HandlingFee]))*FACT_ORDERS[[#This Row],[Quantity]] + FACT_ORDERS[[#This Row],[DeliveryFee]]</f>
        <v>63.300000000000004</v>
      </c>
      <c r="O915" s="73">
        <f>FACT_ORDERS[[#This Row],[TotalPricePerProduct]]-FACT_ORDERS[[#This Row],[DeliveryCost]]-FACT_ORDERS[[#This Row],[OperationsCost]]</f>
        <v>39.300000000000004</v>
      </c>
      <c r="P915" s="73">
        <v>12</v>
      </c>
    </row>
    <row r="916" spans="1:16" x14ac:dyDescent="0.3">
      <c r="A916" s="5">
        <v>915</v>
      </c>
      <c r="B916" s="11" t="s">
        <v>4900</v>
      </c>
      <c r="C916" s="3" t="s">
        <v>2419</v>
      </c>
      <c r="D916" s="10" t="s">
        <v>3243</v>
      </c>
      <c r="E916" s="5">
        <v>6</v>
      </c>
      <c r="F916" s="3" t="s">
        <v>1534</v>
      </c>
      <c r="G916" s="9">
        <v>45531</v>
      </c>
      <c r="H916" s="3" t="s">
        <v>2223</v>
      </c>
      <c r="I916" s="9">
        <v>45531</v>
      </c>
      <c r="J916" s="3">
        <f>_xlfn.XLOOKUP(B916,ORDERS[OrderID],ORDERS[Rating],"Null")</f>
        <v>5</v>
      </c>
      <c r="K916" s="3">
        <f>IF(FACT_ORDERS[[#This Row],[DeliveryDate]]-FACT_ORDERS[[#This Row],[OrderDate]]&lt;=1,1,0)</f>
        <v>1</v>
      </c>
      <c r="L916" s="73">
        <v>15</v>
      </c>
      <c r="M9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16" s="73">
        <f>(_xlfn.XLOOKUP(D916,DIM_PRODUCTS[ProductID],DIM_PRODUCTS[HandlingFee]))*FACT_ORDERS[[#This Row],[Quantity]] + FACT_ORDERS[[#This Row],[DeliveryFee]]</f>
        <v>63.300000000000004</v>
      </c>
      <c r="O916" s="73">
        <f>FACT_ORDERS[[#This Row],[TotalPricePerProduct]]-FACT_ORDERS[[#This Row],[DeliveryCost]]-FACT_ORDERS[[#This Row],[OperationsCost]]</f>
        <v>32.300000000000004</v>
      </c>
      <c r="P916" s="73">
        <v>19</v>
      </c>
    </row>
    <row r="917" spans="1:16" x14ac:dyDescent="0.3">
      <c r="A917" s="5">
        <v>916</v>
      </c>
      <c r="B917" s="11" t="s">
        <v>4901</v>
      </c>
      <c r="C917" s="3" t="s">
        <v>2419</v>
      </c>
      <c r="D917" s="10" t="s">
        <v>3243</v>
      </c>
      <c r="E917" s="5">
        <v>8</v>
      </c>
      <c r="F917" s="3" t="s">
        <v>1582</v>
      </c>
      <c r="G917" s="9">
        <v>45526</v>
      </c>
      <c r="H917" s="3" t="s">
        <v>2223</v>
      </c>
      <c r="I917" s="9">
        <v>45526</v>
      </c>
      <c r="J917" s="3">
        <f>_xlfn.XLOOKUP(B917,ORDERS[OrderID],ORDERS[Rating],"Null")</f>
        <v>5</v>
      </c>
      <c r="K917" s="3">
        <f>IF(FACT_ORDERS[[#This Row],[DeliveryDate]]-FACT_ORDERS[[#This Row],[OrderDate]]&lt;=1,1,0)</f>
        <v>1</v>
      </c>
      <c r="L917" s="73">
        <v>15</v>
      </c>
      <c r="M9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17" s="73">
        <f>(_xlfn.XLOOKUP(D917,DIM_PRODUCTS[ProductID],DIM_PRODUCTS[HandlingFee]))*FACT_ORDERS[[#This Row],[Quantity]] + FACT_ORDERS[[#This Row],[DeliveryFee]]</f>
        <v>79.400000000000006</v>
      </c>
      <c r="O917" s="73">
        <f>FACT_ORDERS[[#This Row],[TotalPricePerProduct]]-FACT_ORDERS[[#This Row],[DeliveryCost]]-FACT_ORDERS[[#This Row],[OperationsCost]]</f>
        <v>55.400000000000006</v>
      </c>
      <c r="P917" s="73">
        <v>12</v>
      </c>
    </row>
    <row r="918" spans="1:16" x14ac:dyDescent="0.3">
      <c r="A918" s="5">
        <v>917</v>
      </c>
      <c r="B918" s="11" t="s">
        <v>4902</v>
      </c>
      <c r="C918" s="3" t="s">
        <v>2419</v>
      </c>
      <c r="D918" s="10" t="s">
        <v>3243</v>
      </c>
      <c r="E918" s="5">
        <v>6</v>
      </c>
      <c r="F918" s="3" t="s">
        <v>1432</v>
      </c>
      <c r="G918" s="9">
        <v>45592</v>
      </c>
      <c r="H918" s="3" t="s">
        <v>2223</v>
      </c>
      <c r="I918" s="9">
        <v>45592</v>
      </c>
      <c r="J918" s="3">
        <f>_xlfn.XLOOKUP(B918,ORDERS[OrderID],ORDERS[Rating],"Null")</f>
        <v>4</v>
      </c>
      <c r="K918" s="3">
        <f>IF(FACT_ORDERS[[#This Row],[DeliveryDate]]-FACT_ORDERS[[#This Row],[OrderDate]]&lt;=1,1,0)</f>
        <v>1</v>
      </c>
      <c r="L918" s="73">
        <v>15</v>
      </c>
      <c r="M9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18" s="73">
        <f>(_xlfn.XLOOKUP(D918,DIM_PRODUCTS[ProductID],DIM_PRODUCTS[HandlingFee]))*FACT_ORDERS[[#This Row],[Quantity]] + FACT_ORDERS[[#This Row],[DeliveryFee]]</f>
        <v>63.300000000000004</v>
      </c>
      <c r="O918" s="73">
        <f>FACT_ORDERS[[#This Row],[TotalPricePerProduct]]-FACT_ORDERS[[#This Row],[DeliveryCost]]-FACT_ORDERS[[#This Row],[OperationsCost]]</f>
        <v>41.300000000000004</v>
      </c>
      <c r="P918" s="73">
        <v>10</v>
      </c>
    </row>
    <row r="919" spans="1:16" x14ac:dyDescent="0.3">
      <c r="A919" s="5">
        <v>918</v>
      </c>
      <c r="B919" s="11" t="s">
        <v>4903</v>
      </c>
      <c r="C919" s="3" t="s">
        <v>2419</v>
      </c>
      <c r="D919" s="10" t="s">
        <v>3243</v>
      </c>
      <c r="E919" s="5">
        <v>5</v>
      </c>
      <c r="F919" s="3" t="s">
        <v>1166</v>
      </c>
      <c r="G919" s="9">
        <v>45456</v>
      </c>
      <c r="H919" s="3" t="s">
        <v>2223</v>
      </c>
      <c r="I919" s="9">
        <v>45459</v>
      </c>
      <c r="J919" s="3">
        <f>_xlfn.XLOOKUP(B919,ORDERS[OrderID],ORDERS[Rating],"Null")</f>
        <v>4</v>
      </c>
      <c r="K919" s="3">
        <f>IF(FACT_ORDERS[[#This Row],[DeliveryDate]]-FACT_ORDERS[[#This Row],[OrderDate]]&lt;=1,1,0)</f>
        <v>0</v>
      </c>
      <c r="L919" s="73">
        <v>15</v>
      </c>
      <c r="M9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19" s="73">
        <f>(_xlfn.XLOOKUP(D919,DIM_PRODUCTS[ProductID],DIM_PRODUCTS[HandlingFee]))*FACT_ORDERS[[#This Row],[Quantity]] + FACT_ORDERS[[#This Row],[DeliveryFee]]</f>
        <v>55.25</v>
      </c>
      <c r="O919" s="73">
        <f>FACT_ORDERS[[#This Row],[TotalPricePerProduct]]-FACT_ORDERS[[#This Row],[DeliveryCost]]-FACT_ORDERS[[#This Row],[OperationsCost]]</f>
        <v>27.25</v>
      </c>
      <c r="P919" s="73">
        <v>16</v>
      </c>
    </row>
    <row r="920" spans="1:16" x14ac:dyDescent="0.3">
      <c r="A920" s="5">
        <v>919</v>
      </c>
      <c r="B920" s="11" t="s">
        <v>4904</v>
      </c>
      <c r="C920" s="3" t="s">
        <v>2419</v>
      </c>
      <c r="D920" s="10" t="s">
        <v>3243</v>
      </c>
      <c r="E920" s="5">
        <v>11</v>
      </c>
      <c r="F920" s="3" t="s">
        <v>1462</v>
      </c>
      <c r="G920" s="9">
        <v>45627</v>
      </c>
      <c r="H920" s="3" t="s">
        <v>2223</v>
      </c>
      <c r="I920" s="9">
        <v>45630</v>
      </c>
      <c r="J920" s="3">
        <f>_xlfn.XLOOKUP(B920,ORDERS[OrderID],ORDERS[Rating],"Null")</f>
        <v>4</v>
      </c>
      <c r="K920" s="3">
        <f>IF(FACT_ORDERS[[#This Row],[DeliveryDate]]-FACT_ORDERS[[#This Row],[OrderDate]]&lt;=1,1,0)</f>
        <v>0</v>
      </c>
      <c r="L920" s="73">
        <v>15</v>
      </c>
      <c r="M9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20" s="73">
        <f>(_xlfn.XLOOKUP(D920,DIM_PRODUCTS[ProductID],DIM_PRODUCTS[HandlingFee]))*FACT_ORDERS[[#This Row],[Quantity]] + FACT_ORDERS[[#This Row],[DeliveryFee]]</f>
        <v>103.55000000000001</v>
      </c>
      <c r="O920" s="73">
        <f>FACT_ORDERS[[#This Row],[TotalPricePerProduct]]-FACT_ORDERS[[#This Row],[DeliveryCost]]-FACT_ORDERS[[#This Row],[OperationsCost]]</f>
        <v>77.550000000000011</v>
      </c>
      <c r="P920" s="73">
        <v>16</v>
      </c>
    </row>
    <row r="921" spans="1:16" x14ac:dyDescent="0.3">
      <c r="A921" s="5">
        <v>920</v>
      </c>
      <c r="B921" s="11" t="s">
        <v>4905</v>
      </c>
      <c r="C921" s="3" t="s">
        <v>2419</v>
      </c>
      <c r="D921" s="10" t="s">
        <v>3243</v>
      </c>
      <c r="E921" s="5">
        <v>5</v>
      </c>
      <c r="F921" s="3" t="s">
        <v>1585</v>
      </c>
      <c r="G921" s="9">
        <v>45350</v>
      </c>
      <c r="H921" s="3" t="s">
        <v>2223</v>
      </c>
      <c r="I921" s="9">
        <v>45350</v>
      </c>
      <c r="J921" s="3">
        <f>_xlfn.XLOOKUP(B921,ORDERS[OrderID],ORDERS[Rating],"Null")</f>
        <v>5</v>
      </c>
      <c r="K921" s="3">
        <f>IF(FACT_ORDERS[[#This Row],[DeliveryDate]]-FACT_ORDERS[[#This Row],[OrderDate]]&lt;=1,1,0)</f>
        <v>1</v>
      </c>
      <c r="L921" s="73">
        <v>15</v>
      </c>
      <c r="M9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21" s="73">
        <f>(_xlfn.XLOOKUP(D921,DIM_PRODUCTS[ProductID],DIM_PRODUCTS[HandlingFee]))*FACT_ORDERS[[#This Row],[Quantity]] + FACT_ORDERS[[#This Row],[DeliveryFee]]</f>
        <v>55.25</v>
      </c>
      <c r="O921" s="73">
        <f>FACT_ORDERS[[#This Row],[TotalPricePerProduct]]-FACT_ORDERS[[#This Row],[DeliveryCost]]-FACT_ORDERS[[#This Row],[OperationsCost]]</f>
        <v>34.25</v>
      </c>
      <c r="P921" s="73">
        <v>9</v>
      </c>
    </row>
    <row r="922" spans="1:16" x14ac:dyDescent="0.3">
      <c r="A922" s="5">
        <v>921</v>
      </c>
      <c r="B922" s="11" t="s">
        <v>4906</v>
      </c>
      <c r="C922" s="3" t="s">
        <v>2419</v>
      </c>
      <c r="D922" s="10" t="s">
        <v>3243</v>
      </c>
      <c r="E922" s="5">
        <v>4</v>
      </c>
      <c r="F922" s="3" t="s">
        <v>1322</v>
      </c>
      <c r="G922" s="9">
        <v>45486</v>
      </c>
      <c r="H922" s="3" t="s">
        <v>2223</v>
      </c>
      <c r="I922" s="9">
        <v>45486</v>
      </c>
      <c r="J922" s="3">
        <f>_xlfn.XLOOKUP(B922,ORDERS[OrderID],ORDERS[Rating],"Null")</f>
        <v>4</v>
      </c>
      <c r="K922" s="3">
        <f>IF(FACT_ORDERS[[#This Row],[DeliveryDate]]-FACT_ORDERS[[#This Row],[OrderDate]]&lt;=1,1,0)</f>
        <v>1</v>
      </c>
      <c r="L922" s="73">
        <v>15</v>
      </c>
      <c r="M9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22" s="73">
        <f>(_xlfn.XLOOKUP(D922,DIM_PRODUCTS[ProductID],DIM_PRODUCTS[HandlingFee]))*FACT_ORDERS[[#This Row],[Quantity]] + FACT_ORDERS[[#This Row],[DeliveryFee]]</f>
        <v>47.2</v>
      </c>
      <c r="O922" s="73">
        <f>FACT_ORDERS[[#This Row],[TotalPricePerProduct]]-FACT_ORDERS[[#This Row],[DeliveryCost]]-FACT_ORDERS[[#This Row],[OperationsCost]]</f>
        <v>14.200000000000003</v>
      </c>
      <c r="P922" s="73">
        <v>18</v>
      </c>
    </row>
    <row r="923" spans="1:16" x14ac:dyDescent="0.3">
      <c r="A923" s="5">
        <v>922</v>
      </c>
      <c r="B923" s="11" t="s">
        <v>4907</v>
      </c>
      <c r="C923" s="3" t="s">
        <v>2420</v>
      </c>
      <c r="D923" s="10" t="s">
        <v>3245</v>
      </c>
      <c r="E923" s="5">
        <v>5</v>
      </c>
      <c r="F923" s="3" t="s">
        <v>1458</v>
      </c>
      <c r="G923" s="9">
        <v>45567</v>
      </c>
      <c r="H923" s="3" t="s">
        <v>2223</v>
      </c>
      <c r="I923" s="9">
        <v>45570</v>
      </c>
      <c r="J923" s="3">
        <f>_xlfn.XLOOKUP(B923,ORDERS[OrderID],ORDERS[Rating],"Null")</f>
        <v>5</v>
      </c>
      <c r="K923" s="3">
        <f>IF(FACT_ORDERS[[#This Row],[DeliveryDate]]-FACT_ORDERS[[#This Row],[OrderDate]]&lt;=1,1,0)</f>
        <v>0</v>
      </c>
      <c r="L923" s="73">
        <v>15</v>
      </c>
      <c r="M9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23" s="73">
        <f>(_xlfn.XLOOKUP(D923,DIM_PRODUCTS[ProductID],DIM_PRODUCTS[HandlingFee]))*FACT_ORDERS[[#This Row],[Quantity]] + FACT_ORDERS[[#This Row],[DeliveryFee]]</f>
        <v>59.25</v>
      </c>
      <c r="O923" s="73">
        <f>FACT_ORDERS[[#This Row],[TotalPricePerProduct]]-FACT_ORDERS[[#This Row],[DeliveryCost]]-FACT_ORDERS[[#This Row],[OperationsCost]]</f>
        <v>35.25</v>
      </c>
      <c r="P923" s="73">
        <v>12</v>
      </c>
    </row>
    <row r="924" spans="1:16" x14ac:dyDescent="0.3">
      <c r="A924" s="5">
        <v>923</v>
      </c>
      <c r="B924" s="11" t="s">
        <v>4908</v>
      </c>
      <c r="C924" s="3" t="s">
        <v>2420</v>
      </c>
      <c r="D924" s="10" t="s">
        <v>3245</v>
      </c>
      <c r="E924" s="5">
        <v>6</v>
      </c>
      <c r="F924" s="3" t="s">
        <v>1378</v>
      </c>
      <c r="G924" s="9">
        <v>45416</v>
      </c>
      <c r="H924" s="3" t="s">
        <v>2224</v>
      </c>
      <c r="I924" s="9">
        <v>45417</v>
      </c>
      <c r="J924" s="3">
        <f>_xlfn.XLOOKUP(B924,ORDERS[OrderID],ORDERS[Rating],"Null")</f>
        <v>5</v>
      </c>
      <c r="K924" s="3">
        <f>IF(FACT_ORDERS[[#This Row],[DeliveryDate]]-FACT_ORDERS[[#This Row],[OrderDate]]&lt;=1,1,0)</f>
        <v>1</v>
      </c>
      <c r="L924" s="73">
        <v>15</v>
      </c>
      <c r="M9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24" s="73">
        <f>(_xlfn.XLOOKUP(D924,DIM_PRODUCTS[ProductID],DIM_PRODUCTS[HandlingFee]))*FACT_ORDERS[[#This Row],[Quantity]] + FACT_ORDERS[[#This Row],[DeliveryFee]]</f>
        <v>68.099999999999994</v>
      </c>
      <c r="O924" s="73">
        <f>FACT_ORDERS[[#This Row],[TotalPricePerProduct]]-FACT_ORDERS[[#This Row],[DeliveryCost]]-FACT_ORDERS[[#This Row],[OperationsCost]]</f>
        <v>38.099999999999994</v>
      </c>
      <c r="P924" s="73">
        <v>18</v>
      </c>
    </row>
    <row r="925" spans="1:16" x14ac:dyDescent="0.3">
      <c r="A925" s="5">
        <v>924</v>
      </c>
      <c r="B925" s="11" t="s">
        <v>4909</v>
      </c>
      <c r="C925" s="3" t="s">
        <v>2420</v>
      </c>
      <c r="D925" s="10" t="s">
        <v>3245</v>
      </c>
      <c r="E925" s="5">
        <v>5</v>
      </c>
      <c r="F925" s="3" t="s">
        <v>1577</v>
      </c>
      <c r="G925" s="9">
        <v>45595</v>
      </c>
      <c r="H925" s="3" t="s">
        <v>2224</v>
      </c>
      <c r="I925" s="9">
        <v>45596</v>
      </c>
      <c r="J925" s="3">
        <f>_xlfn.XLOOKUP(B925,ORDERS[OrderID],ORDERS[Rating],"Null")</f>
        <v>5</v>
      </c>
      <c r="K925" s="3">
        <f>IF(FACT_ORDERS[[#This Row],[DeliveryDate]]-FACT_ORDERS[[#This Row],[OrderDate]]&lt;=1,1,0)</f>
        <v>1</v>
      </c>
      <c r="L925" s="73">
        <v>15</v>
      </c>
      <c r="M9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25" s="73">
        <f>(_xlfn.XLOOKUP(D925,DIM_PRODUCTS[ProductID],DIM_PRODUCTS[HandlingFee]))*FACT_ORDERS[[#This Row],[Quantity]] + FACT_ORDERS[[#This Row],[DeliveryFee]]</f>
        <v>59.25</v>
      </c>
      <c r="O925" s="73">
        <f>FACT_ORDERS[[#This Row],[TotalPricePerProduct]]-FACT_ORDERS[[#This Row],[DeliveryCost]]-FACT_ORDERS[[#This Row],[OperationsCost]]</f>
        <v>37.25</v>
      </c>
      <c r="P925" s="73">
        <v>10</v>
      </c>
    </row>
    <row r="926" spans="1:16" x14ac:dyDescent="0.3">
      <c r="A926" s="5">
        <v>925</v>
      </c>
      <c r="B926" s="11" t="s">
        <v>4910</v>
      </c>
      <c r="C926" s="3" t="s">
        <v>2420</v>
      </c>
      <c r="D926" s="10" t="s">
        <v>3245</v>
      </c>
      <c r="E926" s="5">
        <v>11</v>
      </c>
      <c r="F926" s="3" t="s">
        <v>1567</v>
      </c>
      <c r="G926" s="9">
        <v>45492</v>
      </c>
      <c r="H926" s="3" t="s">
        <v>2224</v>
      </c>
      <c r="I926" s="9">
        <v>45492</v>
      </c>
      <c r="J926" s="3">
        <f>_xlfn.XLOOKUP(B926,ORDERS[OrderID],ORDERS[Rating],"Null")</f>
        <v>5</v>
      </c>
      <c r="K926" s="3">
        <f>IF(FACT_ORDERS[[#This Row],[DeliveryDate]]-FACT_ORDERS[[#This Row],[OrderDate]]&lt;=1,1,0)</f>
        <v>1</v>
      </c>
      <c r="L926" s="73">
        <v>15</v>
      </c>
      <c r="M9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26" s="73">
        <f>(_xlfn.XLOOKUP(D926,DIM_PRODUCTS[ProductID],DIM_PRODUCTS[HandlingFee]))*FACT_ORDERS[[#This Row],[Quantity]] + FACT_ORDERS[[#This Row],[DeliveryFee]]</f>
        <v>112.35</v>
      </c>
      <c r="O926" s="73">
        <f>FACT_ORDERS[[#This Row],[TotalPricePerProduct]]-FACT_ORDERS[[#This Row],[DeliveryCost]]-FACT_ORDERS[[#This Row],[OperationsCost]]</f>
        <v>85.35</v>
      </c>
      <c r="P926" s="73">
        <v>17</v>
      </c>
    </row>
    <row r="927" spans="1:16" x14ac:dyDescent="0.3">
      <c r="A927" s="5">
        <v>926</v>
      </c>
      <c r="B927" s="11" t="s">
        <v>4911</v>
      </c>
      <c r="C927" s="3" t="s">
        <v>2420</v>
      </c>
      <c r="D927" s="10" t="s">
        <v>3245</v>
      </c>
      <c r="E927" s="5">
        <v>9</v>
      </c>
      <c r="F927" s="3" t="s">
        <v>1469</v>
      </c>
      <c r="G927" s="9">
        <v>45549</v>
      </c>
      <c r="H927" s="3" t="s">
        <v>2224</v>
      </c>
      <c r="I927" s="9">
        <v>45549</v>
      </c>
      <c r="J927" s="3">
        <f>_xlfn.XLOOKUP(B927,ORDERS[OrderID],ORDERS[Rating],"Null")</f>
        <v>5</v>
      </c>
      <c r="K927" s="3">
        <f>IF(FACT_ORDERS[[#This Row],[DeliveryDate]]-FACT_ORDERS[[#This Row],[OrderDate]]&lt;=1,1,0)</f>
        <v>1</v>
      </c>
      <c r="L927" s="73">
        <v>15</v>
      </c>
      <c r="M9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27" s="73">
        <f>(_xlfn.XLOOKUP(D927,DIM_PRODUCTS[ProductID],DIM_PRODUCTS[HandlingFee]))*FACT_ORDERS[[#This Row],[Quantity]] + FACT_ORDERS[[#This Row],[DeliveryFee]]</f>
        <v>94.649999999999991</v>
      </c>
      <c r="O927" s="73">
        <f>FACT_ORDERS[[#This Row],[TotalPricePerProduct]]-FACT_ORDERS[[#This Row],[DeliveryCost]]-FACT_ORDERS[[#This Row],[OperationsCost]]</f>
        <v>73.649999999999991</v>
      </c>
      <c r="P927" s="73">
        <v>9</v>
      </c>
    </row>
    <row r="928" spans="1:16" x14ac:dyDescent="0.3">
      <c r="A928" s="5">
        <v>927</v>
      </c>
      <c r="B928" s="11" t="s">
        <v>4912</v>
      </c>
      <c r="C928" s="3" t="s">
        <v>2420</v>
      </c>
      <c r="D928" s="10" t="s">
        <v>3245</v>
      </c>
      <c r="E928" s="5">
        <v>8</v>
      </c>
      <c r="F928" s="3" t="s">
        <v>1152</v>
      </c>
      <c r="G928" s="9">
        <v>45426</v>
      </c>
      <c r="H928" s="3" t="s">
        <v>2224</v>
      </c>
      <c r="I928" s="9">
        <v>45429</v>
      </c>
      <c r="J928" s="3">
        <f>_xlfn.XLOOKUP(B928,ORDERS[OrderID],ORDERS[Rating],"Null")</f>
        <v>5</v>
      </c>
      <c r="K928" s="3">
        <f>IF(FACT_ORDERS[[#This Row],[DeliveryDate]]-FACT_ORDERS[[#This Row],[OrderDate]]&lt;=1,1,0)</f>
        <v>0</v>
      </c>
      <c r="L928" s="73">
        <v>15</v>
      </c>
      <c r="M9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28" s="73">
        <f>(_xlfn.XLOOKUP(D928,DIM_PRODUCTS[ProductID],DIM_PRODUCTS[HandlingFee]))*FACT_ORDERS[[#This Row],[Quantity]] + FACT_ORDERS[[#This Row],[DeliveryFee]]</f>
        <v>85.8</v>
      </c>
      <c r="O928" s="73">
        <f>FACT_ORDERS[[#This Row],[TotalPricePerProduct]]-FACT_ORDERS[[#This Row],[DeliveryCost]]-FACT_ORDERS[[#This Row],[OperationsCost]]</f>
        <v>67.8</v>
      </c>
      <c r="P928" s="73">
        <v>6</v>
      </c>
    </row>
    <row r="929" spans="1:16" x14ac:dyDescent="0.3">
      <c r="A929" s="5">
        <v>928</v>
      </c>
      <c r="B929" s="11" t="s">
        <v>4913</v>
      </c>
      <c r="C929" s="3" t="s">
        <v>2420</v>
      </c>
      <c r="D929" s="10" t="s">
        <v>3245</v>
      </c>
      <c r="E929" s="5">
        <v>2</v>
      </c>
      <c r="F929" s="3" t="s">
        <v>1216</v>
      </c>
      <c r="G929" s="9">
        <v>45459</v>
      </c>
      <c r="H929" s="3" t="s">
        <v>2224</v>
      </c>
      <c r="I929" s="9">
        <v>45459</v>
      </c>
      <c r="J929" s="3">
        <f>_xlfn.XLOOKUP(B929,ORDERS[OrderID],ORDERS[Rating],"Null")</f>
        <v>4</v>
      </c>
      <c r="K929" s="3">
        <f>IF(FACT_ORDERS[[#This Row],[DeliveryDate]]-FACT_ORDERS[[#This Row],[OrderDate]]&lt;=1,1,0)</f>
        <v>1</v>
      </c>
      <c r="L929" s="73">
        <v>15</v>
      </c>
      <c r="M9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29" s="73">
        <f>(_xlfn.XLOOKUP(D929,DIM_PRODUCTS[ProductID],DIM_PRODUCTS[HandlingFee]))*FACT_ORDERS[[#This Row],[Quantity]] + FACT_ORDERS[[#This Row],[DeliveryFee]]</f>
        <v>32.700000000000003</v>
      </c>
      <c r="O929" s="73">
        <f>FACT_ORDERS[[#This Row],[TotalPricePerProduct]]-FACT_ORDERS[[#This Row],[DeliveryCost]]-FACT_ORDERS[[#This Row],[OperationsCost]]</f>
        <v>7.7000000000000028</v>
      </c>
      <c r="P929" s="73">
        <v>10</v>
      </c>
    </row>
    <row r="930" spans="1:16" x14ac:dyDescent="0.3">
      <c r="A930" s="5">
        <v>929</v>
      </c>
      <c r="B930" s="11" t="s">
        <v>4914</v>
      </c>
      <c r="C930" s="3" t="s">
        <v>2420</v>
      </c>
      <c r="D930" s="10" t="s">
        <v>3245</v>
      </c>
      <c r="E930" s="5">
        <v>11</v>
      </c>
      <c r="F930" s="3" t="s">
        <v>1206</v>
      </c>
      <c r="G930" s="9">
        <v>45456</v>
      </c>
      <c r="H930" s="3" t="s">
        <v>2224</v>
      </c>
      <c r="I930" s="9">
        <v>45456</v>
      </c>
      <c r="J930" s="3">
        <f>_xlfn.XLOOKUP(B930,ORDERS[OrderID],ORDERS[Rating],"Null")</f>
        <v>4</v>
      </c>
      <c r="K930" s="3">
        <f>IF(FACT_ORDERS[[#This Row],[DeliveryDate]]-FACT_ORDERS[[#This Row],[OrderDate]]&lt;=1,1,0)</f>
        <v>1</v>
      </c>
      <c r="L930" s="73">
        <v>15</v>
      </c>
      <c r="M9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30" s="73">
        <f>(_xlfn.XLOOKUP(D930,DIM_PRODUCTS[ProductID],DIM_PRODUCTS[HandlingFee]))*FACT_ORDERS[[#This Row],[Quantity]] + FACT_ORDERS[[#This Row],[DeliveryFee]]</f>
        <v>112.35</v>
      </c>
      <c r="O930" s="73">
        <f>FACT_ORDERS[[#This Row],[TotalPricePerProduct]]-FACT_ORDERS[[#This Row],[DeliveryCost]]-FACT_ORDERS[[#This Row],[OperationsCost]]</f>
        <v>87.35</v>
      </c>
      <c r="P930" s="73">
        <v>15</v>
      </c>
    </row>
    <row r="931" spans="1:16" x14ac:dyDescent="0.3">
      <c r="A931" s="5">
        <v>930</v>
      </c>
      <c r="B931" s="11" t="s">
        <v>4915</v>
      </c>
      <c r="C931" s="3" t="s">
        <v>2420</v>
      </c>
      <c r="D931" s="10" t="s">
        <v>3245</v>
      </c>
      <c r="E931" s="5">
        <v>8</v>
      </c>
      <c r="F931" s="3" t="s">
        <v>1294</v>
      </c>
      <c r="G931" s="9">
        <v>45370</v>
      </c>
      <c r="H931" s="3" t="s">
        <v>2224</v>
      </c>
      <c r="I931" s="9">
        <v>45371</v>
      </c>
      <c r="J931" s="3">
        <f>_xlfn.XLOOKUP(B931,ORDERS[OrderID],ORDERS[Rating],"Null")</f>
        <v>4</v>
      </c>
      <c r="K931" s="3">
        <f>IF(FACT_ORDERS[[#This Row],[DeliveryDate]]-FACT_ORDERS[[#This Row],[OrderDate]]&lt;=1,1,0)</f>
        <v>1</v>
      </c>
      <c r="L931" s="73">
        <v>15</v>
      </c>
      <c r="M9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31" s="73">
        <f>(_xlfn.XLOOKUP(D931,DIM_PRODUCTS[ProductID],DIM_PRODUCTS[HandlingFee]))*FACT_ORDERS[[#This Row],[Quantity]] + FACT_ORDERS[[#This Row],[DeliveryFee]]</f>
        <v>85.8</v>
      </c>
      <c r="O931" s="73">
        <f>FACT_ORDERS[[#This Row],[TotalPricePerProduct]]-FACT_ORDERS[[#This Row],[DeliveryCost]]-FACT_ORDERS[[#This Row],[OperationsCost]]</f>
        <v>62.8</v>
      </c>
      <c r="P931" s="73">
        <v>11</v>
      </c>
    </row>
    <row r="932" spans="1:16" x14ac:dyDescent="0.3">
      <c r="A932" s="5">
        <v>931</v>
      </c>
      <c r="B932" s="11" t="s">
        <v>4916</v>
      </c>
      <c r="C932" s="3" t="s">
        <v>2420</v>
      </c>
      <c r="D932" s="10" t="s">
        <v>3245</v>
      </c>
      <c r="E932" s="5">
        <v>8</v>
      </c>
      <c r="F932" s="3" t="s">
        <v>1300</v>
      </c>
      <c r="G932" s="9">
        <v>45381</v>
      </c>
      <c r="H932" s="3" t="s">
        <v>2224</v>
      </c>
      <c r="I932" s="9">
        <v>45382</v>
      </c>
      <c r="J932" s="3">
        <f>_xlfn.XLOOKUP(B932,ORDERS[OrderID],ORDERS[Rating],"Null")</f>
        <v>5</v>
      </c>
      <c r="K932" s="3">
        <f>IF(FACT_ORDERS[[#This Row],[DeliveryDate]]-FACT_ORDERS[[#This Row],[OrderDate]]&lt;=1,1,0)</f>
        <v>1</v>
      </c>
      <c r="L932" s="73">
        <v>15</v>
      </c>
      <c r="M9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32" s="73">
        <f>(_xlfn.XLOOKUP(D932,DIM_PRODUCTS[ProductID],DIM_PRODUCTS[HandlingFee]))*FACT_ORDERS[[#This Row],[Quantity]] + FACT_ORDERS[[#This Row],[DeliveryFee]]</f>
        <v>85.8</v>
      </c>
      <c r="O932" s="73">
        <f>FACT_ORDERS[[#This Row],[TotalPricePerProduct]]-FACT_ORDERS[[#This Row],[DeliveryCost]]-FACT_ORDERS[[#This Row],[OperationsCost]]</f>
        <v>60.8</v>
      </c>
      <c r="P932" s="73">
        <v>13</v>
      </c>
    </row>
    <row r="933" spans="1:16" x14ac:dyDescent="0.3">
      <c r="A933" s="5">
        <v>932</v>
      </c>
      <c r="B933" s="11" t="s">
        <v>4917</v>
      </c>
      <c r="C933" s="3" t="s">
        <v>2420</v>
      </c>
      <c r="D933" s="10" t="s">
        <v>3245</v>
      </c>
      <c r="E933" s="5">
        <v>3</v>
      </c>
      <c r="F933" s="3" t="s">
        <v>1596</v>
      </c>
      <c r="G933" s="9">
        <v>45415</v>
      </c>
      <c r="H933" s="3" t="s">
        <v>2224</v>
      </c>
      <c r="I933" s="9">
        <v>45415</v>
      </c>
      <c r="J933" s="3">
        <f>_xlfn.XLOOKUP(B933,ORDERS[OrderID],ORDERS[Rating],"Null")</f>
        <v>4</v>
      </c>
      <c r="K933" s="3">
        <f>IF(FACT_ORDERS[[#This Row],[DeliveryDate]]-FACT_ORDERS[[#This Row],[OrderDate]]&lt;=1,1,0)</f>
        <v>1</v>
      </c>
      <c r="L933" s="73">
        <v>15</v>
      </c>
      <c r="M9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33" s="73">
        <f>(_xlfn.XLOOKUP(D933,DIM_PRODUCTS[ProductID],DIM_PRODUCTS[HandlingFee]))*FACT_ORDERS[[#This Row],[Quantity]] + FACT_ORDERS[[#This Row],[DeliveryFee]]</f>
        <v>41.55</v>
      </c>
      <c r="O933" s="73">
        <f>FACT_ORDERS[[#This Row],[TotalPricePerProduct]]-FACT_ORDERS[[#This Row],[DeliveryCost]]-FACT_ORDERS[[#This Row],[OperationsCost]]</f>
        <v>7.5499999999999972</v>
      </c>
      <c r="P933" s="73">
        <v>19</v>
      </c>
    </row>
    <row r="934" spans="1:16" x14ac:dyDescent="0.3">
      <c r="A934" s="5">
        <v>933</v>
      </c>
      <c r="B934" s="11" t="s">
        <v>4918</v>
      </c>
      <c r="C934" s="3" t="s">
        <v>2420</v>
      </c>
      <c r="D934" s="10" t="s">
        <v>3245</v>
      </c>
      <c r="E934" s="5">
        <v>1</v>
      </c>
      <c r="F934" s="3" t="s">
        <v>1492</v>
      </c>
      <c r="G934" s="9">
        <v>45357</v>
      </c>
      <c r="H934" s="3" t="s">
        <v>2224</v>
      </c>
      <c r="I934" s="9">
        <v>45360</v>
      </c>
      <c r="J934" s="3">
        <f>_xlfn.XLOOKUP(B934,ORDERS[OrderID],ORDERS[Rating],"Null")</f>
        <v>4</v>
      </c>
      <c r="K934" s="3">
        <f>IF(FACT_ORDERS[[#This Row],[DeliveryDate]]-FACT_ORDERS[[#This Row],[OrderDate]]&lt;=1,1,0)</f>
        <v>0</v>
      </c>
      <c r="L934" s="73">
        <v>15</v>
      </c>
      <c r="M9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34" s="73">
        <f>(_xlfn.XLOOKUP(D934,DIM_PRODUCTS[ProductID],DIM_PRODUCTS[HandlingFee]))*FACT_ORDERS[[#This Row],[Quantity]] + FACT_ORDERS[[#This Row],[DeliveryFee]]</f>
        <v>23.85</v>
      </c>
      <c r="O934" s="73">
        <f>FACT_ORDERS[[#This Row],[TotalPricePerProduct]]-FACT_ORDERS[[#This Row],[DeliveryCost]]-FACT_ORDERS[[#This Row],[OperationsCost]]</f>
        <v>-8.1499999999999986</v>
      </c>
      <c r="P934" s="73">
        <v>17</v>
      </c>
    </row>
    <row r="935" spans="1:16" x14ac:dyDescent="0.3">
      <c r="A935" s="5">
        <v>934</v>
      </c>
      <c r="B935" s="11" t="s">
        <v>4919</v>
      </c>
      <c r="C935" s="3" t="s">
        <v>2420</v>
      </c>
      <c r="D935" s="10" t="s">
        <v>3245</v>
      </c>
      <c r="E935" s="5">
        <v>3</v>
      </c>
      <c r="F935" s="3" t="s">
        <v>1326</v>
      </c>
      <c r="G935" s="9">
        <v>45444</v>
      </c>
      <c r="H935" s="3" t="s">
        <v>2224</v>
      </c>
      <c r="I935" s="9">
        <v>45447</v>
      </c>
      <c r="J935" s="3">
        <f>_xlfn.XLOOKUP(B935,ORDERS[OrderID],ORDERS[Rating],"Null")</f>
        <v>4</v>
      </c>
      <c r="K935" s="3">
        <f>IF(FACT_ORDERS[[#This Row],[DeliveryDate]]-FACT_ORDERS[[#This Row],[OrderDate]]&lt;=1,1,0)</f>
        <v>0</v>
      </c>
      <c r="L935" s="73">
        <v>15</v>
      </c>
      <c r="M9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35" s="73">
        <f>(_xlfn.XLOOKUP(D935,DIM_PRODUCTS[ProductID],DIM_PRODUCTS[HandlingFee]))*FACT_ORDERS[[#This Row],[Quantity]] + FACT_ORDERS[[#This Row],[DeliveryFee]]</f>
        <v>41.55</v>
      </c>
      <c r="O935" s="73">
        <f>FACT_ORDERS[[#This Row],[TotalPricePerProduct]]-FACT_ORDERS[[#This Row],[DeliveryCost]]-FACT_ORDERS[[#This Row],[OperationsCost]]</f>
        <v>7.5499999999999972</v>
      </c>
      <c r="P935" s="73">
        <v>19</v>
      </c>
    </row>
    <row r="936" spans="1:16" x14ac:dyDescent="0.3">
      <c r="A936" s="5">
        <v>935</v>
      </c>
      <c r="B936" s="11" t="s">
        <v>4920</v>
      </c>
      <c r="C936" s="3" t="s">
        <v>2420</v>
      </c>
      <c r="D936" s="10" t="s">
        <v>3245</v>
      </c>
      <c r="E936" s="5">
        <v>11</v>
      </c>
      <c r="F936" s="3" t="s">
        <v>1339</v>
      </c>
      <c r="G936" s="9">
        <v>45557</v>
      </c>
      <c r="H936" s="3" t="s">
        <v>2224</v>
      </c>
      <c r="I936" s="9">
        <v>45557</v>
      </c>
      <c r="J936" s="3">
        <f>_xlfn.XLOOKUP(B936,ORDERS[OrderID],ORDERS[Rating],"Null")</f>
        <v>5</v>
      </c>
      <c r="K936" s="3">
        <f>IF(FACT_ORDERS[[#This Row],[DeliveryDate]]-FACT_ORDERS[[#This Row],[OrderDate]]&lt;=1,1,0)</f>
        <v>1</v>
      </c>
      <c r="L936" s="73">
        <v>15</v>
      </c>
      <c r="M9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36" s="73">
        <f>(_xlfn.XLOOKUP(D936,DIM_PRODUCTS[ProductID],DIM_PRODUCTS[HandlingFee]))*FACT_ORDERS[[#This Row],[Quantity]] + FACT_ORDERS[[#This Row],[DeliveryFee]]</f>
        <v>112.35</v>
      </c>
      <c r="O936" s="73">
        <f>FACT_ORDERS[[#This Row],[TotalPricePerProduct]]-FACT_ORDERS[[#This Row],[DeliveryCost]]-FACT_ORDERS[[#This Row],[OperationsCost]]</f>
        <v>84.35</v>
      </c>
      <c r="P936" s="73">
        <v>18</v>
      </c>
    </row>
    <row r="937" spans="1:16" x14ac:dyDescent="0.3">
      <c r="A937" s="5">
        <v>936</v>
      </c>
      <c r="B937" s="11" t="s">
        <v>4921</v>
      </c>
      <c r="C937" s="3" t="s">
        <v>2420</v>
      </c>
      <c r="D937" s="10" t="s">
        <v>3245</v>
      </c>
      <c r="E937" s="5">
        <v>11</v>
      </c>
      <c r="F937" s="3" t="s">
        <v>1217</v>
      </c>
      <c r="G937" s="9">
        <v>45610</v>
      </c>
      <c r="H937" s="3" t="s">
        <v>2224</v>
      </c>
      <c r="I937" s="9">
        <v>45614</v>
      </c>
      <c r="J937" s="3">
        <f>_xlfn.XLOOKUP(B937,ORDERS[OrderID],ORDERS[Rating],"Null")</f>
        <v>4</v>
      </c>
      <c r="K937" s="3">
        <f>IF(FACT_ORDERS[[#This Row],[DeliveryDate]]-FACT_ORDERS[[#This Row],[OrderDate]]&lt;=1,1,0)</f>
        <v>0</v>
      </c>
      <c r="L937" s="73">
        <v>15</v>
      </c>
      <c r="M9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37" s="73">
        <f>(_xlfn.XLOOKUP(D937,DIM_PRODUCTS[ProductID],DIM_PRODUCTS[HandlingFee]))*FACT_ORDERS[[#This Row],[Quantity]] + FACT_ORDERS[[#This Row],[DeliveryFee]]</f>
        <v>112.35</v>
      </c>
      <c r="O937" s="73">
        <f>FACT_ORDERS[[#This Row],[TotalPricePerProduct]]-FACT_ORDERS[[#This Row],[DeliveryCost]]-FACT_ORDERS[[#This Row],[OperationsCost]]</f>
        <v>87.35</v>
      </c>
      <c r="P937" s="73">
        <v>15</v>
      </c>
    </row>
    <row r="938" spans="1:16" x14ac:dyDescent="0.3">
      <c r="A938" s="5">
        <v>937</v>
      </c>
      <c r="B938" s="11" t="s">
        <v>4922</v>
      </c>
      <c r="C938" s="3" t="s">
        <v>2420</v>
      </c>
      <c r="D938" s="10" t="s">
        <v>3245</v>
      </c>
      <c r="E938" s="5">
        <v>10</v>
      </c>
      <c r="F938" s="3" t="s">
        <v>1204</v>
      </c>
      <c r="G938" s="9">
        <v>45309</v>
      </c>
      <c r="H938" s="3" t="s">
        <v>2224</v>
      </c>
      <c r="I938" s="9">
        <v>45312</v>
      </c>
      <c r="J938" s="3">
        <f>_xlfn.XLOOKUP(B938,ORDERS[OrderID],ORDERS[Rating],"Null")</f>
        <v>4</v>
      </c>
      <c r="K938" s="3">
        <f>IF(FACT_ORDERS[[#This Row],[DeliveryDate]]-FACT_ORDERS[[#This Row],[OrderDate]]&lt;=1,1,0)</f>
        <v>0</v>
      </c>
      <c r="L938" s="73">
        <v>15</v>
      </c>
      <c r="M9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38" s="73">
        <f>(_xlfn.XLOOKUP(D938,DIM_PRODUCTS[ProductID],DIM_PRODUCTS[HandlingFee]))*FACT_ORDERS[[#This Row],[Quantity]] + FACT_ORDERS[[#This Row],[DeliveryFee]]</f>
        <v>103.5</v>
      </c>
      <c r="O938" s="73">
        <f>FACT_ORDERS[[#This Row],[TotalPricePerProduct]]-FACT_ORDERS[[#This Row],[DeliveryCost]]-FACT_ORDERS[[#This Row],[OperationsCost]]</f>
        <v>78.5</v>
      </c>
      <c r="P938" s="73">
        <v>13</v>
      </c>
    </row>
    <row r="939" spans="1:16" x14ac:dyDescent="0.3">
      <c r="A939" s="5">
        <v>938</v>
      </c>
      <c r="B939" s="11" t="s">
        <v>4923</v>
      </c>
      <c r="C939" s="3" t="s">
        <v>2420</v>
      </c>
      <c r="D939" s="10" t="s">
        <v>3245</v>
      </c>
      <c r="E939" s="5">
        <v>12</v>
      </c>
      <c r="F939" s="3" t="s">
        <v>1429</v>
      </c>
      <c r="G939" s="9">
        <v>45625</v>
      </c>
      <c r="H939" s="3" t="s">
        <v>2224</v>
      </c>
      <c r="I939" s="9">
        <v>45625</v>
      </c>
      <c r="J939" s="3">
        <f>_xlfn.XLOOKUP(B939,ORDERS[OrderID],ORDERS[Rating],"Null")</f>
        <v>4</v>
      </c>
      <c r="K939" s="3">
        <f>IF(FACT_ORDERS[[#This Row],[DeliveryDate]]-FACT_ORDERS[[#This Row],[OrderDate]]&lt;=1,1,0)</f>
        <v>1</v>
      </c>
      <c r="L939" s="73">
        <v>15</v>
      </c>
      <c r="M9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39" s="73">
        <f>(_xlfn.XLOOKUP(D939,DIM_PRODUCTS[ProductID],DIM_PRODUCTS[HandlingFee]))*FACT_ORDERS[[#This Row],[Quantity]] + FACT_ORDERS[[#This Row],[DeliveryFee]]</f>
        <v>121.19999999999999</v>
      </c>
      <c r="O939" s="73">
        <f>FACT_ORDERS[[#This Row],[TotalPricePerProduct]]-FACT_ORDERS[[#This Row],[DeliveryCost]]-FACT_ORDERS[[#This Row],[OperationsCost]]</f>
        <v>102.19999999999999</v>
      </c>
      <c r="P939" s="73">
        <v>9</v>
      </c>
    </row>
    <row r="940" spans="1:16" x14ac:dyDescent="0.3">
      <c r="A940" s="5">
        <v>939</v>
      </c>
      <c r="B940" s="11" t="s">
        <v>4924</v>
      </c>
      <c r="C940" s="3" t="s">
        <v>2420</v>
      </c>
      <c r="D940" s="10" t="s">
        <v>3245</v>
      </c>
      <c r="E940" s="5">
        <v>1</v>
      </c>
      <c r="F940" s="3" t="s">
        <v>1268</v>
      </c>
      <c r="G940" s="9">
        <v>45408</v>
      </c>
      <c r="H940" s="3" t="s">
        <v>2224</v>
      </c>
      <c r="I940" s="9">
        <v>45408</v>
      </c>
      <c r="J940" s="3">
        <f>_xlfn.XLOOKUP(B940,ORDERS[OrderID],ORDERS[Rating],"Null")</f>
        <v>5</v>
      </c>
      <c r="K940" s="3">
        <f>IF(FACT_ORDERS[[#This Row],[DeliveryDate]]-FACT_ORDERS[[#This Row],[OrderDate]]&lt;=1,1,0)</f>
        <v>1</v>
      </c>
      <c r="L940" s="73">
        <v>15</v>
      </c>
      <c r="M9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40" s="73">
        <f>(_xlfn.XLOOKUP(D940,DIM_PRODUCTS[ProductID],DIM_PRODUCTS[HandlingFee]))*FACT_ORDERS[[#This Row],[Quantity]] + FACT_ORDERS[[#This Row],[DeliveryFee]]</f>
        <v>23.85</v>
      </c>
      <c r="O940" s="73">
        <f>FACT_ORDERS[[#This Row],[TotalPricePerProduct]]-FACT_ORDERS[[#This Row],[DeliveryCost]]-FACT_ORDERS[[#This Row],[OperationsCost]]</f>
        <v>-8.1499999999999986</v>
      </c>
      <c r="P940" s="73">
        <v>17</v>
      </c>
    </row>
    <row r="941" spans="1:16" x14ac:dyDescent="0.3">
      <c r="A941" s="5">
        <v>940</v>
      </c>
      <c r="B941" s="11" t="s">
        <v>4925</v>
      </c>
      <c r="C941" s="3" t="s">
        <v>2420</v>
      </c>
      <c r="D941" s="10" t="s">
        <v>3245</v>
      </c>
      <c r="E941" s="5">
        <v>12</v>
      </c>
      <c r="F941" s="3" t="s">
        <v>1531</v>
      </c>
      <c r="G941" s="9">
        <v>45320</v>
      </c>
      <c r="H941" s="3" t="s">
        <v>2224</v>
      </c>
      <c r="I941" s="9">
        <v>45320</v>
      </c>
      <c r="J941" s="3">
        <f>_xlfn.XLOOKUP(B941,ORDERS[OrderID],ORDERS[Rating],"Null")</f>
        <v>4</v>
      </c>
      <c r="K941" s="3">
        <f>IF(FACT_ORDERS[[#This Row],[DeliveryDate]]-FACT_ORDERS[[#This Row],[OrderDate]]&lt;=1,1,0)</f>
        <v>1</v>
      </c>
      <c r="L941" s="73">
        <v>15</v>
      </c>
      <c r="M9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41" s="73">
        <f>(_xlfn.XLOOKUP(D941,DIM_PRODUCTS[ProductID],DIM_PRODUCTS[HandlingFee]))*FACT_ORDERS[[#This Row],[Quantity]] + FACT_ORDERS[[#This Row],[DeliveryFee]]</f>
        <v>121.19999999999999</v>
      </c>
      <c r="O941" s="73">
        <f>FACT_ORDERS[[#This Row],[TotalPricePerProduct]]-FACT_ORDERS[[#This Row],[DeliveryCost]]-FACT_ORDERS[[#This Row],[OperationsCost]]</f>
        <v>103.19999999999999</v>
      </c>
      <c r="P941" s="73">
        <v>8</v>
      </c>
    </row>
    <row r="942" spans="1:16" x14ac:dyDescent="0.3">
      <c r="A942" s="5">
        <v>941</v>
      </c>
      <c r="B942" s="11" t="s">
        <v>4926</v>
      </c>
      <c r="C942" s="3" t="s">
        <v>2420</v>
      </c>
      <c r="D942" s="10" t="s">
        <v>3245</v>
      </c>
      <c r="E942" s="5">
        <v>5</v>
      </c>
      <c r="F942" s="3" t="s">
        <v>1256</v>
      </c>
      <c r="G942" s="9">
        <v>45391</v>
      </c>
      <c r="H942" s="3" t="s">
        <v>2224</v>
      </c>
      <c r="I942" s="9">
        <v>45394</v>
      </c>
      <c r="J942" s="3">
        <f>_xlfn.XLOOKUP(B942,ORDERS[OrderID],ORDERS[Rating],"Null")</f>
        <v>5</v>
      </c>
      <c r="K942" s="3">
        <f>IF(FACT_ORDERS[[#This Row],[DeliveryDate]]-FACT_ORDERS[[#This Row],[OrderDate]]&lt;=1,1,0)</f>
        <v>0</v>
      </c>
      <c r="L942" s="73">
        <v>15</v>
      </c>
      <c r="M9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42" s="73">
        <f>(_xlfn.XLOOKUP(D942,DIM_PRODUCTS[ProductID],DIM_PRODUCTS[HandlingFee]))*FACT_ORDERS[[#This Row],[Quantity]] + FACT_ORDERS[[#This Row],[DeliveryFee]]</f>
        <v>59.25</v>
      </c>
      <c r="O942" s="73">
        <f>FACT_ORDERS[[#This Row],[TotalPricePerProduct]]-FACT_ORDERS[[#This Row],[DeliveryCost]]-FACT_ORDERS[[#This Row],[OperationsCost]]</f>
        <v>30.25</v>
      </c>
      <c r="P942" s="73">
        <v>17</v>
      </c>
    </row>
    <row r="943" spans="1:16" x14ac:dyDescent="0.3">
      <c r="A943" s="5">
        <v>942</v>
      </c>
      <c r="B943" s="11" t="s">
        <v>4927</v>
      </c>
      <c r="C943" s="3" t="s">
        <v>2420</v>
      </c>
      <c r="D943" s="10" t="s">
        <v>3245</v>
      </c>
      <c r="E943" s="5">
        <v>9</v>
      </c>
      <c r="F943" s="3" t="s">
        <v>1179</v>
      </c>
      <c r="G943" s="9">
        <v>45445</v>
      </c>
      <c r="H943" s="3" t="s">
        <v>2224</v>
      </c>
      <c r="I943" s="9">
        <v>45445</v>
      </c>
      <c r="J943" s="3">
        <f>_xlfn.XLOOKUP(B943,ORDERS[OrderID],ORDERS[Rating],"Null")</f>
        <v>5</v>
      </c>
      <c r="K943" s="3">
        <f>IF(FACT_ORDERS[[#This Row],[DeliveryDate]]-FACT_ORDERS[[#This Row],[OrderDate]]&lt;=1,1,0)</f>
        <v>1</v>
      </c>
      <c r="L943" s="73">
        <v>15</v>
      </c>
      <c r="M9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43" s="73">
        <f>(_xlfn.XLOOKUP(D943,DIM_PRODUCTS[ProductID],DIM_PRODUCTS[HandlingFee]))*FACT_ORDERS[[#This Row],[Quantity]] + FACT_ORDERS[[#This Row],[DeliveryFee]]</f>
        <v>94.649999999999991</v>
      </c>
      <c r="O943" s="73">
        <f>FACT_ORDERS[[#This Row],[TotalPricePerProduct]]-FACT_ORDERS[[#This Row],[DeliveryCost]]-FACT_ORDERS[[#This Row],[OperationsCost]]</f>
        <v>65.649999999999991</v>
      </c>
      <c r="P943" s="73">
        <v>17</v>
      </c>
    </row>
    <row r="944" spans="1:16" x14ac:dyDescent="0.3">
      <c r="A944" s="5">
        <v>943</v>
      </c>
      <c r="B944" s="11" t="s">
        <v>4928</v>
      </c>
      <c r="C944" s="3" t="s">
        <v>2420</v>
      </c>
      <c r="D944" s="10" t="s">
        <v>3245</v>
      </c>
      <c r="E944" s="5">
        <v>9</v>
      </c>
      <c r="F944" s="3" t="s">
        <v>1349</v>
      </c>
      <c r="G944" s="9">
        <v>45336</v>
      </c>
      <c r="H944" s="3" t="s">
        <v>2224</v>
      </c>
      <c r="I944" s="9">
        <v>45339</v>
      </c>
      <c r="J944" s="3">
        <f>_xlfn.XLOOKUP(B944,ORDERS[OrderID],ORDERS[Rating],"Null")</f>
        <v>5</v>
      </c>
      <c r="K944" s="3">
        <f>IF(FACT_ORDERS[[#This Row],[DeliveryDate]]-FACT_ORDERS[[#This Row],[OrderDate]]&lt;=1,1,0)</f>
        <v>0</v>
      </c>
      <c r="L944" s="73">
        <v>15</v>
      </c>
      <c r="M9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44" s="73">
        <f>(_xlfn.XLOOKUP(D944,DIM_PRODUCTS[ProductID],DIM_PRODUCTS[HandlingFee]))*FACT_ORDERS[[#This Row],[Quantity]] + FACT_ORDERS[[#This Row],[DeliveryFee]]</f>
        <v>94.649999999999991</v>
      </c>
      <c r="O944" s="73">
        <f>FACT_ORDERS[[#This Row],[TotalPricePerProduct]]-FACT_ORDERS[[#This Row],[DeliveryCost]]-FACT_ORDERS[[#This Row],[OperationsCost]]</f>
        <v>65.649999999999991</v>
      </c>
      <c r="P944" s="73">
        <v>17</v>
      </c>
    </row>
    <row r="945" spans="1:16" x14ac:dyDescent="0.3">
      <c r="A945" s="5">
        <v>944</v>
      </c>
      <c r="B945" s="11" t="s">
        <v>4929</v>
      </c>
      <c r="C945" s="3" t="s">
        <v>2420</v>
      </c>
      <c r="D945" s="10" t="s">
        <v>3245</v>
      </c>
      <c r="E945" s="5">
        <v>1</v>
      </c>
      <c r="F945" s="3" t="s">
        <v>1549</v>
      </c>
      <c r="G945" s="9">
        <v>45413</v>
      </c>
      <c r="H945" s="3" t="s">
        <v>2224</v>
      </c>
      <c r="I945" s="9">
        <v>45416</v>
      </c>
      <c r="J945" s="3">
        <f>_xlfn.XLOOKUP(B945,ORDERS[OrderID],ORDERS[Rating],"Null")</f>
        <v>4</v>
      </c>
      <c r="K945" s="3">
        <f>IF(FACT_ORDERS[[#This Row],[DeliveryDate]]-FACT_ORDERS[[#This Row],[OrderDate]]&lt;=1,1,0)</f>
        <v>0</v>
      </c>
      <c r="L945" s="73">
        <v>15</v>
      </c>
      <c r="M9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45" s="73">
        <f>(_xlfn.XLOOKUP(D945,DIM_PRODUCTS[ProductID],DIM_PRODUCTS[HandlingFee]))*FACT_ORDERS[[#This Row],[Quantity]] + FACT_ORDERS[[#This Row],[DeliveryFee]]</f>
        <v>23.85</v>
      </c>
      <c r="O945" s="73">
        <f>FACT_ORDERS[[#This Row],[TotalPricePerProduct]]-FACT_ORDERS[[#This Row],[DeliveryCost]]-FACT_ORDERS[[#This Row],[OperationsCost]]</f>
        <v>-10.149999999999999</v>
      </c>
      <c r="P945" s="73">
        <v>19</v>
      </c>
    </row>
    <row r="946" spans="1:16" x14ac:dyDescent="0.3">
      <c r="A946" s="5">
        <v>945</v>
      </c>
      <c r="B946" s="11" t="s">
        <v>4930</v>
      </c>
      <c r="C946" s="3" t="s">
        <v>2420</v>
      </c>
      <c r="D946" s="10" t="s">
        <v>3245</v>
      </c>
      <c r="E946" s="5">
        <v>1</v>
      </c>
      <c r="F946" s="3" t="s">
        <v>1381</v>
      </c>
      <c r="G946" s="9">
        <v>45319</v>
      </c>
      <c r="H946" s="3" t="s">
        <v>2224</v>
      </c>
      <c r="I946" s="9">
        <v>45322</v>
      </c>
      <c r="J946" s="3">
        <f>_xlfn.XLOOKUP(B946,ORDERS[OrderID],ORDERS[Rating],"Null")</f>
        <v>4</v>
      </c>
      <c r="K946" s="3">
        <f>IF(FACT_ORDERS[[#This Row],[DeliveryDate]]-FACT_ORDERS[[#This Row],[OrderDate]]&lt;=1,1,0)</f>
        <v>0</v>
      </c>
      <c r="L946" s="73">
        <v>15</v>
      </c>
      <c r="M9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46" s="73">
        <f>(_xlfn.XLOOKUP(D946,DIM_PRODUCTS[ProductID],DIM_PRODUCTS[HandlingFee]))*FACT_ORDERS[[#This Row],[Quantity]] + FACT_ORDERS[[#This Row],[DeliveryFee]]</f>
        <v>23.85</v>
      </c>
      <c r="O946" s="73">
        <f>FACT_ORDERS[[#This Row],[TotalPricePerProduct]]-FACT_ORDERS[[#This Row],[DeliveryCost]]-FACT_ORDERS[[#This Row],[OperationsCost]]</f>
        <v>-1.1499999999999986</v>
      </c>
      <c r="P946" s="73">
        <v>10</v>
      </c>
    </row>
    <row r="947" spans="1:16" x14ac:dyDescent="0.3">
      <c r="A947" s="5">
        <v>946</v>
      </c>
      <c r="B947" s="11" t="s">
        <v>4931</v>
      </c>
      <c r="C947" s="3" t="s">
        <v>2420</v>
      </c>
      <c r="D947" s="10" t="s">
        <v>3245</v>
      </c>
      <c r="E947" s="5">
        <v>9</v>
      </c>
      <c r="F947" s="3" t="s">
        <v>1495</v>
      </c>
      <c r="G947" s="9">
        <v>45449</v>
      </c>
      <c r="H947" s="3" t="s">
        <v>2224</v>
      </c>
      <c r="I947" s="9">
        <v>45449</v>
      </c>
      <c r="J947" s="3">
        <f>_xlfn.XLOOKUP(B947,ORDERS[OrderID],ORDERS[Rating],"Null")</f>
        <v>5</v>
      </c>
      <c r="K947" s="3">
        <f>IF(FACT_ORDERS[[#This Row],[DeliveryDate]]-FACT_ORDERS[[#This Row],[OrderDate]]&lt;=1,1,0)</f>
        <v>1</v>
      </c>
      <c r="L947" s="73">
        <v>15</v>
      </c>
      <c r="M9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47" s="73">
        <f>(_xlfn.XLOOKUP(D947,DIM_PRODUCTS[ProductID],DIM_PRODUCTS[HandlingFee]))*FACT_ORDERS[[#This Row],[Quantity]] + FACT_ORDERS[[#This Row],[DeliveryFee]]</f>
        <v>94.649999999999991</v>
      </c>
      <c r="O947" s="73">
        <f>FACT_ORDERS[[#This Row],[TotalPricePerProduct]]-FACT_ORDERS[[#This Row],[DeliveryCost]]-FACT_ORDERS[[#This Row],[OperationsCost]]</f>
        <v>78.649999999999991</v>
      </c>
      <c r="P947" s="73">
        <v>4</v>
      </c>
    </row>
    <row r="948" spans="1:16" x14ac:dyDescent="0.3">
      <c r="A948" s="5">
        <v>947</v>
      </c>
      <c r="B948" s="11" t="s">
        <v>4932</v>
      </c>
      <c r="C948" s="3" t="s">
        <v>2420</v>
      </c>
      <c r="D948" s="10" t="s">
        <v>3245</v>
      </c>
      <c r="E948" s="5">
        <v>8</v>
      </c>
      <c r="F948" s="3" t="s">
        <v>1142</v>
      </c>
      <c r="G948" s="9">
        <v>45437</v>
      </c>
      <c r="H948" s="3" t="s">
        <v>2224</v>
      </c>
      <c r="I948" s="9">
        <v>45437</v>
      </c>
      <c r="J948" s="3">
        <f>_xlfn.XLOOKUP(B948,ORDERS[OrderID],ORDERS[Rating],"Null")</f>
        <v>5</v>
      </c>
      <c r="K948" s="3">
        <f>IF(FACT_ORDERS[[#This Row],[DeliveryDate]]-FACT_ORDERS[[#This Row],[OrderDate]]&lt;=1,1,0)</f>
        <v>1</v>
      </c>
      <c r="L948" s="73">
        <v>15</v>
      </c>
      <c r="M9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48" s="73">
        <f>(_xlfn.XLOOKUP(D948,DIM_PRODUCTS[ProductID],DIM_PRODUCTS[HandlingFee]))*FACT_ORDERS[[#This Row],[Quantity]] + FACT_ORDERS[[#This Row],[DeliveryFee]]</f>
        <v>85.8</v>
      </c>
      <c r="O948" s="73">
        <f>FACT_ORDERS[[#This Row],[TotalPricePerProduct]]-FACT_ORDERS[[#This Row],[DeliveryCost]]-FACT_ORDERS[[#This Row],[OperationsCost]]</f>
        <v>56.8</v>
      </c>
      <c r="P948" s="73">
        <v>17</v>
      </c>
    </row>
    <row r="949" spans="1:16" x14ac:dyDescent="0.3">
      <c r="A949" s="5">
        <v>948</v>
      </c>
      <c r="B949" s="11" t="s">
        <v>4933</v>
      </c>
      <c r="C949" s="3" t="s">
        <v>2420</v>
      </c>
      <c r="D949" s="10" t="s">
        <v>3245</v>
      </c>
      <c r="E949" s="5">
        <v>7</v>
      </c>
      <c r="F949" s="3" t="s">
        <v>1345</v>
      </c>
      <c r="G949" s="9">
        <v>45317</v>
      </c>
      <c r="H949" s="3" t="s">
        <v>2224</v>
      </c>
      <c r="I949" s="9">
        <v>45317</v>
      </c>
      <c r="J949" s="3">
        <f>_xlfn.XLOOKUP(B949,ORDERS[OrderID],ORDERS[Rating],"Null")</f>
        <v>5</v>
      </c>
      <c r="K949" s="3">
        <f>IF(FACT_ORDERS[[#This Row],[DeliveryDate]]-FACT_ORDERS[[#This Row],[OrderDate]]&lt;=1,1,0)</f>
        <v>1</v>
      </c>
      <c r="L949" s="73">
        <v>15</v>
      </c>
      <c r="M9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49" s="73">
        <f>(_xlfn.XLOOKUP(D949,DIM_PRODUCTS[ProductID],DIM_PRODUCTS[HandlingFee]))*FACT_ORDERS[[#This Row],[Quantity]] + FACT_ORDERS[[#This Row],[DeliveryFee]]</f>
        <v>76.949999999999989</v>
      </c>
      <c r="O949" s="73">
        <f>FACT_ORDERS[[#This Row],[TotalPricePerProduct]]-FACT_ORDERS[[#This Row],[DeliveryCost]]-FACT_ORDERS[[#This Row],[OperationsCost]]</f>
        <v>45.949999999999989</v>
      </c>
      <c r="P949" s="73">
        <v>19</v>
      </c>
    </row>
    <row r="950" spans="1:16" x14ac:dyDescent="0.3">
      <c r="A950" s="5">
        <v>949</v>
      </c>
      <c r="B950" s="11" t="s">
        <v>4934</v>
      </c>
      <c r="C950" s="3" t="s">
        <v>2420</v>
      </c>
      <c r="D950" s="10" t="s">
        <v>3245</v>
      </c>
      <c r="E950" s="5">
        <v>7</v>
      </c>
      <c r="F950" s="3" t="s">
        <v>1465</v>
      </c>
      <c r="G950" s="9">
        <v>45418</v>
      </c>
      <c r="H950" s="3" t="s">
        <v>2224</v>
      </c>
      <c r="I950" s="9">
        <v>45418</v>
      </c>
      <c r="J950" s="3">
        <f>_xlfn.XLOOKUP(B950,ORDERS[OrderID],ORDERS[Rating],"Null")</f>
        <v>5</v>
      </c>
      <c r="K950" s="3">
        <f>IF(FACT_ORDERS[[#This Row],[DeliveryDate]]-FACT_ORDERS[[#This Row],[OrderDate]]&lt;=1,1,0)</f>
        <v>1</v>
      </c>
      <c r="L950" s="73">
        <v>15</v>
      </c>
      <c r="M9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50" s="73">
        <f>(_xlfn.XLOOKUP(D950,DIM_PRODUCTS[ProductID],DIM_PRODUCTS[HandlingFee]))*FACT_ORDERS[[#This Row],[Quantity]] + FACT_ORDERS[[#This Row],[DeliveryFee]]</f>
        <v>76.949999999999989</v>
      </c>
      <c r="O950" s="73">
        <f>FACT_ORDERS[[#This Row],[TotalPricePerProduct]]-FACT_ORDERS[[#This Row],[DeliveryCost]]-FACT_ORDERS[[#This Row],[OperationsCost]]</f>
        <v>50.949999999999989</v>
      </c>
      <c r="P950" s="73">
        <v>14</v>
      </c>
    </row>
    <row r="951" spans="1:16" x14ac:dyDescent="0.3">
      <c r="A951" s="5">
        <v>950</v>
      </c>
      <c r="B951" s="11" t="s">
        <v>4935</v>
      </c>
      <c r="C951" s="3" t="s">
        <v>2420</v>
      </c>
      <c r="D951" s="10" t="s">
        <v>3245</v>
      </c>
      <c r="E951" s="5">
        <v>9</v>
      </c>
      <c r="F951" s="3" t="s">
        <v>1373</v>
      </c>
      <c r="G951" s="9">
        <v>45353</v>
      </c>
      <c r="H951" s="3" t="s">
        <v>2224</v>
      </c>
      <c r="I951" s="9">
        <v>45353</v>
      </c>
      <c r="J951" s="3">
        <f>_xlfn.XLOOKUP(B951,ORDERS[OrderID],ORDERS[Rating],"Null")</f>
        <v>5</v>
      </c>
      <c r="K951" s="3">
        <f>IF(FACT_ORDERS[[#This Row],[DeliveryDate]]-FACT_ORDERS[[#This Row],[OrderDate]]&lt;=1,1,0)</f>
        <v>1</v>
      </c>
      <c r="L951" s="73">
        <v>15</v>
      </c>
      <c r="M9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51" s="73">
        <f>(_xlfn.XLOOKUP(D951,DIM_PRODUCTS[ProductID],DIM_PRODUCTS[HandlingFee]))*FACT_ORDERS[[#This Row],[Quantity]] + FACT_ORDERS[[#This Row],[DeliveryFee]]</f>
        <v>94.649999999999991</v>
      </c>
      <c r="O951" s="73">
        <f>FACT_ORDERS[[#This Row],[TotalPricePerProduct]]-FACT_ORDERS[[#This Row],[DeliveryCost]]-FACT_ORDERS[[#This Row],[OperationsCost]]</f>
        <v>63.649999999999991</v>
      </c>
      <c r="P951" s="73">
        <v>19</v>
      </c>
    </row>
    <row r="952" spans="1:16" x14ac:dyDescent="0.3">
      <c r="A952" s="5">
        <v>951</v>
      </c>
      <c r="B952" s="11" t="s">
        <v>4936</v>
      </c>
      <c r="C952" s="3" t="s">
        <v>2420</v>
      </c>
      <c r="D952" s="10" t="s">
        <v>3245</v>
      </c>
      <c r="E952" s="5">
        <v>12</v>
      </c>
      <c r="F952" s="3" t="s">
        <v>1468</v>
      </c>
      <c r="G952" s="9">
        <v>45303</v>
      </c>
      <c r="H952" s="3" t="s">
        <v>2224</v>
      </c>
      <c r="I952" s="9">
        <v>45303</v>
      </c>
      <c r="J952" s="3">
        <f>_xlfn.XLOOKUP(B952,ORDERS[OrderID],ORDERS[Rating],"Null")</f>
        <v>4</v>
      </c>
      <c r="K952" s="3">
        <f>IF(FACT_ORDERS[[#This Row],[DeliveryDate]]-FACT_ORDERS[[#This Row],[OrderDate]]&lt;=1,1,0)</f>
        <v>1</v>
      </c>
      <c r="L952" s="73">
        <v>15</v>
      </c>
      <c r="M9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52" s="73">
        <f>(_xlfn.XLOOKUP(D952,DIM_PRODUCTS[ProductID],DIM_PRODUCTS[HandlingFee]))*FACT_ORDERS[[#This Row],[Quantity]] + FACT_ORDERS[[#This Row],[DeliveryFee]]</f>
        <v>121.19999999999999</v>
      </c>
      <c r="O952" s="73">
        <f>FACT_ORDERS[[#This Row],[TotalPricePerProduct]]-FACT_ORDERS[[#This Row],[DeliveryCost]]-FACT_ORDERS[[#This Row],[OperationsCost]]</f>
        <v>102.19999999999999</v>
      </c>
      <c r="P952" s="73">
        <v>9</v>
      </c>
    </row>
    <row r="953" spans="1:16" x14ac:dyDescent="0.3">
      <c r="A953" s="5">
        <v>952</v>
      </c>
      <c r="B953" s="11" t="s">
        <v>4937</v>
      </c>
      <c r="C953" s="3" t="s">
        <v>2420</v>
      </c>
      <c r="D953" s="10" t="s">
        <v>3245</v>
      </c>
      <c r="E953" s="5">
        <v>10</v>
      </c>
      <c r="F953" s="3" t="s">
        <v>1426</v>
      </c>
      <c r="G953" s="9">
        <v>45398</v>
      </c>
      <c r="H953" s="3" t="s">
        <v>2224</v>
      </c>
      <c r="I953" s="9">
        <v>45398</v>
      </c>
      <c r="J953" s="3">
        <f>_xlfn.XLOOKUP(B953,ORDERS[OrderID],ORDERS[Rating],"Null")</f>
        <v>4</v>
      </c>
      <c r="K953" s="3">
        <f>IF(FACT_ORDERS[[#This Row],[DeliveryDate]]-FACT_ORDERS[[#This Row],[OrderDate]]&lt;=1,1,0)</f>
        <v>1</v>
      </c>
      <c r="L953" s="73">
        <v>15</v>
      </c>
      <c r="M9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53" s="73">
        <f>(_xlfn.XLOOKUP(D953,DIM_PRODUCTS[ProductID],DIM_PRODUCTS[HandlingFee]))*FACT_ORDERS[[#This Row],[Quantity]] + FACT_ORDERS[[#This Row],[DeliveryFee]]</f>
        <v>103.5</v>
      </c>
      <c r="O953" s="73">
        <f>FACT_ORDERS[[#This Row],[TotalPricePerProduct]]-FACT_ORDERS[[#This Row],[DeliveryCost]]-FACT_ORDERS[[#This Row],[OperationsCost]]</f>
        <v>77.5</v>
      </c>
      <c r="P953" s="73">
        <v>14</v>
      </c>
    </row>
    <row r="954" spans="1:16" x14ac:dyDescent="0.3">
      <c r="A954" s="5">
        <v>953</v>
      </c>
      <c r="B954" s="11" t="s">
        <v>4938</v>
      </c>
      <c r="C954" s="3" t="s">
        <v>2420</v>
      </c>
      <c r="D954" s="10" t="s">
        <v>3245</v>
      </c>
      <c r="E954" s="5">
        <v>8</v>
      </c>
      <c r="F954" s="3" t="s">
        <v>1323</v>
      </c>
      <c r="G954" s="9">
        <v>45339</v>
      </c>
      <c r="H954" s="3" t="s">
        <v>2224</v>
      </c>
      <c r="I954" s="9">
        <v>45342</v>
      </c>
      <c r="J954" s="3">
        <f>_xlfn.XLOOKUP(B954,ORDERS[OrderID],ORDERS[Rating],"Null")</f>
        <v>4</v>
      </c>
      <c r="K954" s="3">
        <f>IF(FACT_ORDERS[[#This Row],[DeliveryDate]]-FACT_ORDERS[[#This Row],[OrderDate]]&lt;=1,1,0)</f>
        <v>0</v>
      </c>
      <c r="L954" s="73">
        <v>15</v>
      </c>
      <c r="M9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54" s="73">
        <f>(_xlfn.XLOOKUP(D954,DIM_PRODUCTS[ProductID],DIM_PRODUCTS[HandlingFee]))*FACT_ORDERS[[#This Row],[Quantity]] + FACT_ORDERS[[#This Row],[DeliveryFee]]</f>
        <v>85.8</v>
      </c>
      <c r="O954" s="73">
        <f>FACT_ORDERS[[#This Row],[TotalPricePerProduct]]-FACT_ORDERS[[#This Row],[DeliveryCost]]-FACT_ORDERS[[#This Row],[OperationsCost]]</f>
        <v>56.8</v>
      </c>
      <c r="P954" s="73">
        <v>17</v>
      </c>
    </row>
    <row r="955" spans="1:16" x14ac:dyDescent="0.3">
      <c r="A955" s="5">
        <v>954</v>
      </c>
      <c r="B955" s="11" t="s">
        <v>4939</v>
      </c>
      <c r="C955" s="3" t="s">
        <v>2420</v>
      </c>
      <c r="D955" s="10" t="s">
        <v>3245</v>
      </c>
      <c r="E955" s="5">
        <v>11</v>
      </c>
      <c r="F955" s="3" t="s">
        <v>1363</v>
      </c>
      <c r="G955" s="9">
        <v>45314</v>
      </c>
      <c r="H955" s="3" t="s">
        <v>2224</v>
      </c>
      <c r="I955" s="9">
        <v>45314</v>
      </c>
      <c r="J955" s="3">
        <f>_xlfn.XLOOKUP(B955,ORDERS[OrderID],ORDERS[Rating],"Null")</f>
        <v>5</v>
      </c>
      <c r="K955" s="3">
        <f>IF(FACT_ORDERS[[#This Row],[DeliveryDate]]-FACT_ORDERS[[#This Row],[OrderDate]]&lt;=1,1,0)</f>
        <v>1</v>
      </c>
      <c r="L955" s="73">
        <v>15</v>
      </c>
      <c r="M9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55" s="73">
        <f>(_xlfn.XLOOKUP(D955,DIM_PRODUCTS[ProductID],DIM_PRODUCTS[HandlingFee]))*FACT_ORDERS[[#This Row],[Quantity]] + FACT_ORDERS[[#This Row],[DeliveryFee]]</f>
        <v>112.35</v>
      </c>
      <c r="O955" s="73">
        <f>FACT_ORDERS[[#This Row],[TotalPricePerProduct]]-FACT_ORDERS[[#This Row],[DeliveryCost]]-FACT_ORDERS[[#This Row],[OperationsCost]]</f>
        <v>83.35</v>
      </c>
      <c r="P955" s="73">
        <v>19</v>
      </c>
    </row>
    <row r="956" spans="1:16" x14ac:dyDescent="0.3">
      <c r="A956" s="5">
        <v>955</v>
      </c>
      <c r="B956" s="11" t="s">
        <v>4940</v>
      </c>
      <c r="C956" s="3" t="s">
        <v>2420</v>
      </c>
      <c r="D956" s="10" t="s">
        <v>3245</v>
      </c>
      <c r="E956" s="5">
        <v>1</v>
      </c>
      <c r="F956" s="3" t="s">
        <v>1428</v>
      </c>
      <c r="G956" s="9">
        <v>45293</v>
      </c>
      <c r="H956" s="3" t="s">
        <v>2224</v>
      </c>
      <c r="I956" s="9">
        <v>45293</v>
      </c>
      <c r="J956" s="3">
        <f>_xlfn.XLOOKUP(B956,ORDERS[OrderID],ORDERS[Rating],"Null")</f>
        <v>4</v>
      </c>
      <c r="K956" s="3">
        <f>IF(FACT_ORDERS[[#This Row],[DeliveryDate]]-FACT_ORDERS[[#This Row],[OrderDate]]&lt;=1,1,0)</f>
        <v>1</v>
      </c>
      <c r="L956" s="73">
        <v>15</v>
      </c>
      <c r="M9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56" s="73">
        <f>(_xlfn.XLOOKUP(D956,DIM_PRODUCTS[ProductID],DIM_PRODUCTS[HandlingFee]))*FACT_ORDERS[[#This Row],[Quantity]] + FACT_ORDERS[[#This Row],[DeliveryFee]]</f>
        <v>23.85</v>
      </c>
      <c r="O956" s="73">
        <f>FACT_ORDERS[[#This Row],[TotalPricePerProduct]]-FACT_ORDERS[[#This Row],[DeliveryCost]]-FACT_ORDERS[[#This Row],[OperationsCost]]</f>
        <v>-10.149999999999999</v>
      </c>
      <c r="P956" s="73">
        <v>19</v>
      </c>
    </row>
    <row r="957" spans="1:16" x14ac:dyDescent="0.3">
      <c r="A957" s="5">
        <v>956</v>
      </c>
      <c r="B957" s="11" t="s">
        <v>4941</v>
      </c>
      <c r="C957" s="3" t="s">
        <v>2420</v>
      </c>
      <c r="D957" s="10" t="s">
        <v>3245</v>
      </c>
      <c r="E957" s="5">
        <v>4</v>
      </c>
      <c r="F957" s="3" t="s">
        <v>1578</v>
      </c>
      <c r="G957" s="9">
        <v>45371</v>
      </c>
      <c r="H957" s="3" t="s">
        <v>2224</v>
      </c>
      <c r="I957" s="9">
        <v>45371</v>
      </c>
      <c r="J957" s="3">
        <f>_xlfn.XLOOKUP(B957,ORDERS[OrderID],ORDERS[Rating],"Null")</f>
        <v>4</v>
      </c>
      <c r="K957" s="3">
        <f>IF(FACT_ORDERS[[#This Row],[DeliveryDate]]-FACT_ORDERS[[#This Row],[OrderDate]]&lt;=1,1,0)</f>
        <v>1</v>
      </c>
      <c r="L957" s="73">
        <v>15</v>
      </c>
      <c r="M9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57" s="73">
        <f>(_xlfn.XLOOKUP(D957,DIM_PRODUCTS[ProductID],DIM_PRODUCTS[HandlingFee]))*FACT_ORDERS[[#This Row],[Quantity]] + FACT_ORDERS[[#This Row],[DeliveryFee]]</f>
        <v>50.4</v>
      </c>
      <c r="O957" s="73">
        <f>FACT_ORDERS[[#This Row],[TotalPricePerProduct]]-FACT_ORDERS[[#This Row],[DeliveryCost]]-FACT_ORDERS[[#This Row],[OperationsCost]]</f>
        <v>22.4</v>
      </c>
      <c r="P957" s="73">
        <v>13</v>
      </c>
    </row>
    <row r="958" spans="1:16" x14ac:dyDescent="0.3">
      <c r="A958" s="5">
        <v>957</v>
      </c>
      <c r="B958" s="11" t="s">
        <v>4942</v>
      </c>
      <c r="C958" s="3" t="s">
        <v>2420</v>
      </c>
      <c r="D958" s="10" t="s">
        <v>3245</v>
      </c>
      <c r="E958" s="5">
        <v>1</v>
      </c>
      <c r="F958" s="3" t="s">
        <v>1346</v>
      </c>
      <c r="G958" s="9">
        <v>45342</v>
      </c>
      <c r="H958" s="3" t="s">
        <v>2224</v>
      </c>
      <c r="I958" s="9">
        <v>45342</v>
      </c>
      <c r="J958" s="3">
        <f>_xlfn.XLOOKUP(B958,ORDERS[OrderID],ORDERS[Rating],"Null")</f>
        <v>5</v>
      </c>
      <c r="K958" s="3">
        <f>IF(FACT_ORDERS[[#This Row],[DeliveryDate]]-FACT_ORDERS[[#This Row],[OrderDate]]&lt;=1,1,0)</f>
        <v>1</v>
      </c>
      <c r="L958" s="73">
        <v>15</v>
      </c>
      <c r="M9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58" s="73">
        <f>(_xlfn.XLOOKUP(D958,DIM_PRODUCTS[ProductID],DIM_PRODUCTS[HandlingFee]))*FACT_ORDERS[[#This Row],[Quantity]] + FACT_ORDERS[[#This Row],[DeliveryFee]]</f>
        <v>23.85</v>
      </c>
      <c r="O958" s="73">
        <f>FACT_ORDERS[[#This Row],[TotalPricePerProduct]]-FACT_ORDERS[[#This Row],[DeliveryCost]]-FACT_ORDERS[[#This Row],[OperationsCost]]</f>
        <v>-8.1499999999999986</v>
      </c>
      <c r="P958" s="73">
        <v>17</v>
      </c>
    </row>
    <row r="959" spans="1:16" x14ac:dyDescent="0.3">
      <c r="A959" s="5">
        <v>958</v>
      </c>
      <c r="B959" s="11" t="s">
        <v>4943</v>
      </c>
      <c r="C959" s="3" t="s">
        <v>2420</v>
      </c>
      <c r="D959" s="10" t="s">
        <v>3245</v>
      </c>
      <c r="E959" s="5">
        <v>12</v>
      </c>
      <c r="F959" s="3" t="s">
        <v>1599</v>
      </c>
      <c r="G959" s="9">
        <v>45463</v>
      </c>
      <c r="H959" s="3" t="s">
        <v>2224</v>
      </c>
      <c r="I959" s="9">
        <v>45463</v>
      </c>
      <c r="J959" s="3">
        <f>_xlfn.XLOOKUP(B959,ORDERS[OrderID],ORDERS[Rating],"Null")</f>
        <v>5</v>
      </c>
      <c r="K959" s="3">
        <f>IF(FACT_ORDERS[[#This Row],[DeliveryDate]]-FACT_ORDERS[[#This Row],[OrderDate]]&lt;=1,1,0)</f>
        <v>1</v>
      </c>
      <c r="L959" s="73">
        <v>15</v>
      </c>
      <c r="M9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59" s="73">
        <f>(_xlfn.XLOOKUP(D959,DIM_PRODUCTS[ProductID],DIM_PRODUCTS[HandlingFee]))*FACT_ORDERS[[#This Row],[Quantity]] + FACT_ORDERS[[#This Row],[DeliveryFee]]</f>
        <v>121.19999999999999</v>
      </c>
      <c r="O959" s="73">
        <f>FACT_ORDERS[[#This Row],[TotalPricePerProduct]]-FACT_ORDERS[[#This Row],[DeliveryCost]]-FACT_ORDERS[[#This Row],[OperationsCost]]</f>
        <v>94.199999999999989</v>
      </c>
      <c r="P959" s="73">
        <v>17</v>
      </c>
    </row>
    <row r="960" spans="1:16" x14ac:dyDescent="0.3">
      <c r="A960" s="5">
        <v>959</v>
      </c>
      <c r="B960" s="11" t="s">
        <v>4944</v>
      </c>
      <c r="C960" s="3" t="s">
        <v>2420</v>
      </c>
      <c r="D960" s="10" t="s">
        <v>3245</v>
      </c>
      <c r="E960" s="5">
        <v>5</v>
      </c>
      <c r="F960" s="3" t="s">
        <v>1440</v>
      </c>
      <c r="G960" s="9">
        <v>45631</v>
      </c>
      <c r="H960" s="3" t="s">
        <v>2224</v>
      </c>
      <c r="I960" s="9">
        <v>45631</v>
      </c>
      <c r="J960" s="3">
        <f>_xlfn.XLOOKUP(B960,ORDERS[OrderID],ORDERS[Rating],"Null")</f>
        <v>5</v>
      </c>
      <c r="K960" s="3">
        <f>IF(FACT_ORDERS[[#This Row],[DeliveryDate]]-FACT_ORDERS[[#This Row],[OrderDate]]&lt;=1,1,0)</f>
        <v>1</v>
      </c>
      <c r="L960" s="73">
        <v>15</v>
      </c>
      <c r="M9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60" s="73">
        <f>(_xlfn.XLOOKUP(D960,DIM_PRODUCTS[ProductID],DIM_PRODUCTS[HandlingFee]))*FACT_ORDERS[[#This Row],[Quantity]] + FACT_ORDERS[[#This Row],[DeliveryFee]]</f>
        <v>59.25</v>
      </c>
      <c r="O960" s="73">
        <f>FACT_ORDERS[[#This Row],[TotalPricePerProduct]]-FACT_ORDERS[[#This Row],[DeliveryCost]]-FACT_ORDERS[[#This Row],[OperationsCost]]</f>
        <v>32.25</v>
      </c>
      <c r="P960" s="73">
        <v>15</v>
      </c>
    </row>
    <row r="961" spans="1:16" x14ac:dyDescent="0.3">
      <c r="A961" s="5">
        <v>960</v>
      </c>
      <c r="B961" s="11" t="s">
        <v>4945</v>
      </c>
      <c r="C961" s="3" t="s">
        <v>2420</v>
      </c>
      <c r="D961" s="10" t="s">
        <v>3245</v>
      </c>
      <c r="E961" s="5">
        <v>7</v>
      </c>
      <c r="F961" s="3" t="s">
        <v>1609</v>
      </c>
      <c r="G961" s="9">
        <v>45346</v>
      </c>
      <c r="H961" s="3" t="s">
        <v>2224</v>
      </c>
      <c r="I961" s="9">
        <v>45346</v>
      </c>
      <c r="J961" s="3">
        <f>_xlfn.XLOOKUP(B961,ORDERS[OrderID],ORDERS[Rating],"Null")</f>
        <v>4</v>
      </c>
      <c r="K961" s="3">
        <f>IF(FACT_ORDERS[[#This Row],[DeliveryDate]]-FACT_ORDERS[[#This Row],[OrderDate]]&lt;=1,1,0)</f>
        <v>1</v>
      </c>
      <c r="L961" s="73">
        <v>15</v>
      </c>
      <c r="M9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61" s="73">
        <f>(_xlfn.XLOOKUP(D961,DIM_PRODUCTS[ProductID],DIM_PRODUCTS[HandlingFee]))*FACT_ORDERS[[#This Row],[Quantity]] + FACT_ORDERS[[#This Row],[DeliveryFee]]</f>
        <v>76.949999999999989</v>
      </c>
      <c r="O961" s="73">
        <f>FACT_ORDERS[[#This Row],[TotalPricePerProduct]]-FACT_ORDERS[[#This Row],[DeliveryCost]]-FACT_ORDERS[[#This Row],[OperationsCost]]</f>
        <v>50.949999999999989</v>
      </c>
      <c r="P961" s="73">
        <v>14</v>
      </c>
    </row>
    <row r="962" spans="1:16" x14ac:dyDescent="0.3">
      <c r="A962" s="5">
        <v>961</v>
      </c>
      <c r="B962" s="11" t="s">
        <v>4946</v>
      </c>
      <c r="C962" s="3" t="s">
        <v>2420</v>
      </c>
      <c r="D962" s="10" t="s">
        <v>3245</v>
      </c>
      <c r="E962" s="5">
        <v>6</v>
      </c>
      <c r="F962" s="3" t="s">
        <v>1212</v>
      </c>
      <c r="G962" s="9">
        <v>45481</v>
      </c>
      <c r="H962" s="3" t="s">
        <v>2224</v>
      </c>
      <c r="I962" s="9">
        <v>45481</v>
      </c>
      <c r="J962" s="3">
        <f>_xlfn.XLOOKUP(B962,ORDERS[OrderID],ORDERS[Rating],"Null")</f>
        <v>5</v>
      </c>
      <c r="K962" s="3">
        <f>IF(FACT_ORDERS[[#This Row],[DeliveryDate]]-FACT_ORDERS[[#This Row],[OrderDate]]&lt;=1,1,0)</f>
        <v>1</v>
      </c>
      <c r="L962" s="73">
        <v>15</v>
      </c>
      <c r="M9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62" s="73">
        <f>(_xlfn.XLOOKUP(D962,DIM_PRODUCTS[ProductID],DIM_PRODUCTS[HandlingFee]))*FACT_ORDERS[[#This Row],[Quantity]] + FACT_ORDERS[[#This Row],[DeliveryFee]]</f>
        <v>68.099999999999994</v>
      </c>
      <c r="O962" s="73">
        <f>FACT_ORDERS[[#This Row],[TotalPricePerProduct]]-FACT_ORDERS[[#This Row],[DeliveryCost]]-FACT_ORDERS[[#This Row],[OperationsCost]]</f>
        <v>41.099999999999994</v>
      </c>
      <c r="P962" s="73">
        <v>15</v>
      </c>
    </row>
    <row r="963" spans="1:16" x14ac:dyDescent="0.3">
      <c r="A963" s="5">
        <v>962</v>
      </c>
      <c r="B963" s="11" t="s">
        <v>4947</v>
      </c>
      <c r="C963" s="3" t="s">
        <v>2421</v>
      </c>
      <c r="D963" s="10" t="s">
        <v>3247</v>
      </c>
      <c r="E963" s="5">
        <v>6</v>
      </c>
      <c r="F963" s="3" t="s">
        <v>1510</v>
      </c>
      <c r="G963" s="9">
        <v>45301</v>
      </c>
      <c r="H963" s="3" t="s">
        <v>2224</v>
      </c>
      <c r="I963" s="9">
        <v>45302</v>
      </c>
      <c r="J963" s="3">
        <f>_xlfn.XLOOKUP(B963,ORDERS[OrderID],ORDERS[Rating],"Null")</f>
        <v>4</v>
      </c>
      <c r="K963" s="3">
        <f>IF(FACT_ORDERS[[#This Row],[DeliveryDate]]-FACT_ORDERS[[#This Row],[OrderDate]]&lt;=1,1,0)</f>
        <v>1</v>
      </c>
      <c r="L963" s="73">
        <v>15</v>
      </c>
      <c r="M9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63" s="73">
        <f>(_xlfn.XLOOKUP(D963,DIM_PRODUCTS[ProductID],DIM_PRODUCTS[HandlingFee]))*FACT_ORDERS[[#This Row],[Quantity]] + FACT_ORDERS[[#This Row],[DeliveryFee]]</f>
        <v>96</v>
      </c>
      <c r="O963" s="73">
        <f>FACT_ORDERS[[#This Row],[TotalPricePerProduct]]-FACT_ORDERS[[#This Row],[DeliveryCost]]-FACT_ORDERS[[#This Row],[OperationsCost]]</f>
        <v>72</v>
      </c>
      <c r="P963" s="73">
        <v>12</v>
      </c>
    </row>
    <row r="964" spans="1:16" x14ac:dyDescent="0.3">
      <c r="A964" s="5">
        <v>963</v>
      </c>
      <c r="B964" s="11" t="s">
        <v>4948</v>
      </c>
      <c r="C964" s="3" t="s">
        <v>2422</v>
      </c>
      <c r="D964" s="10" t="s">
        <v>3249</v>
      </c>
      <c r="E964" s="5">
        <v>1</v>
      </c>
      <c r="F964" s="3" t="s">
        <v>1252</v>
      </c>
      <c r="G964" s="9">
        <v>45556</v>
      </c>
      <c r="H964" s="3" t="s">
        <v>2225</v>
      </c>
      <c r="I964" s="9">
        <v>45556</v>
      </c>
      <c r="J964" s="3">
        <f>_xlfn.XLOOKUP(B964,ORDERS[OrderID],ORDERS[Rating],"Null")</f>
        <v>4</v>
      </c>
      <c r="K964" s="3">
        <f>IF(FACT_ORDERS[[#This Row],[DeliveryDate]]-FACT_ORDERS[[#This Row],[OrderDate]]&lt;=1,1,0)</f>
        <v>1</v>
      </c>
      <c r="L964" s="73">
        <v>15</v>
      </c>
      <c r="M9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64" s="73">
        <f>(_xlfn.XLOOKUP(D964,DIM_PRODUCTS[ProductID],DIM_PRODUCTS[HandlingFee]))*FACT_ORDERS[[#This Row],[Quantity]] + FACT_ORDERS[[#This Row],[DeliveryFee]]</f>
        <v>20.7</v>
      </c>
      <c r="O964" s="73">
        <f>FACT_ORDERS[[#This Row],[TotalPricePerProduct]]-FACT_ORDERS[[#This Row],[DeliveryCost]]-FACT_ORDERS[[#This Row],[OperationsCost]]</f>
        <v>-5.3000000000000007</v>
      </c>
      <c r="P964" s="73">
        <v>11</v>
      </c>
    </row>
    <row r="965" spans="1:16" x14ac:dyDescent="0.3">
      <c r="A965" s="5">
        <v>964</v>
      </c>
      <c r="B965" s="11" t="s">
        <v>4949</v>
      </c>
      <c r="C965" s="3" t="s">
        <v>2422</v>
      </c>
      <c r="D965" s="10" t="s">
        <v>3249</v>
      </c>
      <c r="E965" s="5">
        <v>11</v>
      </c>
      <c r="F965" s="3" t="s">
        <v>1273</v>
      </c>
      <c r="G965" s="9">
        <v>45382</v>
      </c>
      <c r="H965" s="3" t="s">
        <v>2226</v>
      </c>
      <c r="I965" s="9">
        <v>45385</v>
      </c>
      <c r="J965" s="3">
        <f>_xlfn.XLOOKUP(B965,ORDERS[OrderID],ORDERS[Rating],"Null")</f>
        <v>5</v>
      </c>
      <c r="K965" s="3">
        <f>IF(FACT_ORDERS[[#This Row],[DeliveryDate]]-FACT_ORDERS[[#This Row],[OrderDate]]&lt;=1,1,0)</f>
        <v>0</v>
      </c>
      <c r="L965" s="73">
        <v>15</v>
      </c>
      <c r="M9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65" s="73">
        <f>(_xlfn.XLOOKUP(D965,DIM_PRODUCTS[ProductID],DIM_PRODUCTS[HandlingFee]))*FACT_ORDERS[[#This Row],[Quantity]] + FACT_ORDERS[[#This Row],[DeliveryFee]]</f>
        <v>77.7</v>
      </c>
      <c r="O965" s="73">
        <f>FACT_ORDERS[[#This Row],[TotalPricePerProduct]]-FACT_ORDERS[[#This Row],[DeliveryCost]]-FACT_ORDERS[[#This Row],[OperationsCost]]</f>
        <v>63.7</v>
      </c>
      <c r="P965" s="73">
        <v>4</v>
      </c>
    </row>
    <row r="966" spans="1:16" x14ac:dyDescent="0.3">
      <c r="A966" s="5">
        <v>965</v>
      </c>
      <c r="B966" s="11" t="s">
        <v>4950</v>
      </c>
      <c r="C966" s="3" t="s">
        <v>2422</v>
      </c>
      <c r="D966" s="10" t="s">
        <v>3249</v>
      </c>
      <c r="E966" s="5">
        <v>1</v>
      </c>
      <c r="F966" s="3" t="s">
        <v>1256</v>
      </c>
      <c r="G966" s="9">
        <v>45623</v>
      </c>
      <c r="H966" s="3" t="s">
        <v>2226</v>
      </c>
      <c r="I966" s="9">
        <v>45623</v>
      </c>
      <c r="J966" s="3">
        <f>_xlfn.XLOOKUP(B966,ORDERS[OrderID],ORDERS[Rating],"Null")</f>
        <v>4</v>
      </c>
      <c r="K966" s="3">
        <f>IF(FACT_ORDERS[[#This Row],[DeliveryDate]]-FACT_ORDERS[[#This Row],[OrderDate]]&lt;=1,1,0)</f>
        <v>1</v>
      </c>
      <c r="L966" s="73">
        <v>15</v>
      </c>
      <c r="M9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66" s="73">
        <f>(_xlfn.XLOOKUP(D966,DIM_PRODUCTS[ProductID],DIM_PRODUCTS[HandlingFee]))*FACT_ORDERS[[#This Row],[Quantity]] + FACT_ORDERS[[#This Row],[DeliveryFee]]</f>
        <v>20.7</v>
      </c>
      <c r="O966" s="73">
        <f>FACT_ORDERS[[#This Row],[TotalPricePerProduct]]-FACT_ORDERS[[#This Row],[DeliveryCost]]-FACT_ORDERS[[#This Row],[OperationsCost]]</f>
        <v>-11.3</v>
      </c>
      <c r="P966" s="73">
        <v>17</v>
      </c>
    </row>
    <row r="967" spans="1:16" x14ac:dyDescent="0.3">
      <c r="A967" s="5">
        <v>966</v>
      </c>
      <c r="B967" s="11" t="s">
        <v>4951</v>
      </c>
      <c r="C967" s="3" t="s">
        <v>2422</v>
      </c>
      <c r="D967" s="10" t="s">
        <v>3249</v>
      </c>
      <c r="E967" s="5">
        <v>11</v>
      </c>
      <c r="F967" s="3" t="s">
        <v>1234</v>
      </c>
      <c r="G967" s="9">
        <v>45348</v>
      </c>
      <c r="H967" s="3" t="s">
        <v>2226</v>
      </c>
      <c r="I967" s="9">
        <v>45349</v>
      </c>
      <c r="J967" s="3">
        <f>_xlfn.XLOOKUP(B967,ORDERS[OrderID],ORDERS[Rating],"Null")</f>
        <v>5</v>
      </c>
      <c r="K967" s="3">
        <f>IF(FACT_ORDERS[[#This Row],[DeliveryDate]]-FACT_ORDERS[[#This Row],[OrderDate]]&lt;=1,1,0)</f>
        <v>1</v>
      </c>
      <c r="L967" s="73">
        <v>15</v>
      </c>
      <c r="M9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67" s="73">
        <f>(_xlfn.XLOOKUP(D967,DIM_PRODUCTS[ProductID],DIM_PRODUCTS[HandlingFee]))*FACT_ORDERS[[#This Row],[Quantity]] + FACT_ORDERS[[#This Row],[DeliveryFee]]</f>
        <v>77.7</v>
      </c>
      <c r="O967" s="73">
        <f>FACT_ORDERS[[#This Row],[TotalPricePerProduct]]-FACT_ORDERS[[#This Row],[DeliveryCost]]-FACT_ORDERS[[#This Row],[OperationsCost]]</f>
        <v>54.7</v>
      </c>
      <c r="P967" s="73">
        <v>13</v>
      </c>
    </row>
    <row r="968" spans="1:16" x14ac:dyDescent="0.3">
      <c r="A968" s="5">
        <v>967</v>
      </c>
      <c r="B968" s="11" t="s">
        <v>4952</v>
      </c>
      <c r="C968" s="3" t="s">
        <v>2423</v>
      </c>
      <c r="D968" s="10" t="s">
        <v>3251</v>
      </c>
      <c r="E968" s="5">
        <v>9</v>
      </c>
      <c r="F968" s="3" t="s">
        <v>1276</v>
      </c>
      <c r="G968" s="9">
        <v>45587</v>
      </c>
      <c r="H968" s="3" t="s">
        <v>2226</v>
      </c>
      <c r="I968" s="9">
        <v>45587</v>
      </c>
      <c r="J968" s="3">
        <f>_xlfn.XLOOKUP(B968,ORDERS[OrderID],ORDERS[Rating],"Null")</f>
        <v>5</v>
      </c>
      <c r="K968" s="3">
        <f>IF(FACT_ORDERS[[#This Row],[DeliveryDate]]-FACT_ORDERS[[#This Row],[OrderDate]]&lt;=1,1,0)</f>
        <v>1</v>
      </c>
      <c r="L968" s="73">
        <v>15</v>
      </c>
      <c r="M9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68" s="73">
        <f>(_xlfn.XLOOKUP(D968,DIM_PRODUCTS[ProductID],DIM_PRODUCTS[HandlingFee]))*FACT_ORDERS[[#This Row],[Quantity]] + FACT_ORDERS[[#This Row],[DeliveryFee]]</f>
        <v>59.1</v>
      </c>
      <c r="O968" s="73">
        <f>FACT_ORDERS[[#This Row],[TotalPricePerProduct]]-FACT_ORDERS[[#This Row],[DeliveryCost]]-FACT_ORDERS[[#This Row],[OperationsCost]]</f>
        <v>33.1</v>
      </c>
      <c r="P968" s="73">
        <v>14</v>
      </c>
    </row>
    <row r="969" spans="1:16" x14ac:dyDescent="0.3">
      <c r="A969" s="5">
        <v>968</v>
      </c>
      <c r="B969" s="11" t="s">
        <v>4953</v>
      </c>
      <c r="C969" s="3" t="s">
        <v>2424</v>
      </c>
      <c r="D969" s="10" t="s">
        <v>3253</v>
      </c>
      <c r="E969" s="5">
        <v>6</v>
      </c>
      <c r="F969" s="3" t="s">
        <v>1252</v>
      </c>
      <c r="G969" s="9">
        <v>45432</v>
      </c>
      <c r="H969" s="3" t="s">
        <v>2282</v>
      </c>
      <c r="I969" s="9">
        <v>45432</v>
      </c>
      <c r="J969" s="3">
        <f>_xlfn.XLOOKUP(B969,ORDERS[OrderID],ORDERS[Rating],"Null")</f>
        <v>4</v>
      </c>
      <c r="K969" s="3">
        <f>IF(FACT_ORDERS[[#This Row],[DeliveryDate]]-FACT_ORDERS[[#This Row],[OrderDate]]&lt;=1,1,0)</f>
        <v>1</v>
      </c>
      <c r="L969" s="73">
        <v>15</v>
      </c>
      <c r="M9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69" s="73">
        <f>(_xlfn.XLOOKUP(D969,DIM_PRODUCTS[ProductID],DIM_PRODUCTS[HandlingFee]))*FACT_ORDERS[[#This Row],[Quantity]] + FACT_ORDERS[[#This Row],[DeliveryFee]]</f>
        <v>92.7</v>
      </c>
      <c r="O969" s="73">
        <f>FACT_ORDERS[[#This Row],[TotalPricePerProduct]]-FACT_ORDERS[[#This Row],[DeliveryCost]]-FACT_ORDERS[[#This Row],[OperationsCost]]</f>
        <v>71.7</v>
      </c>
      <c r="P969" s="73">
        <v>9</v>
      </c>
    </row>
    <row r="970" spans="1:16" x14ac:dyDescent="0.3">
      <c r="A970" s="5">
        <v>969</v>
      </c>
      <c r="B970" s="11" t="s">
        <v>4954</v>
      </c>
      <c r="C970" s="3" t="s">
        <v>2424</v>
      </c>
      <c r="D970" s="10" t="s">
        <v>3253</v>
      </c>
      <c r="E970" s="5">
        <v>5</v>
      </c>
      <c r="F970" s="3" t="s">
        <v>1323</v>
      </c>
      <c r="G970" s="9">
        <v>45458</v>
      </c>
      <c r="H970" s="3" t="s">
        <v>2218</v>
      </c>
      <c r="I970" s="9">
        <v>45459</v>
      </c>
      <c r="J970" s="3">
        <f>_xlfn.XLOOKUP(B970,ORDERS[OrderID],ORDERS[Rating],"Null")</f>
        <v>5</v>
      </c>
      <c r="K970" s="3">
        <f>IF(FACT_ORDERS[[#This Row],[DeliveryDate]]-FACT_ORDERS[[#This Row],[OrderDate]]&lt;=1,1,0)</f>
        <v>1</v>
      </c>
      <c r="L970" s="73">
        <v>15</v>
      </c>
      <c r="M9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70" s="73">
        <f>(_xlfn.XLOOKUP(D970,DIM_PRODUCTS[ProductID],DIM_PRODUCTS[HandlingFee]))*FACT_ORDERS[[#This Row],[Quantity]] + FACT_ORDERS[[#This Row],[DeliveryFee]]</f>
        <v>79.75</v>
      </c>
      <c r="O970" s="73">
        <f>FACT_ORDERS[[#This Row],[TotalPricePerProduct]]-FACT_ORDERS[[#This Row],[DeliveryCost]]-FACT_ORDERS[[#This Row],[OperationsCost]]</f>
        <v>54.75</v>
      </c>
      <c r="P970" s="73">
        <v>13</v>
      </c>
    </row>
    <row r="971" spans="1:16" x14ac:dyDescent="0.3">
      <c r="A971" s="5">
        <v>970</v>
      </c>
      <c r="B971" s="11" t="s">
        <v>4955</v>
      </c>
      <c r="C971" s="3" t="s">
        <v>2425</v>
      </c>
      <c r="D971" s="10" t="s">
        <v>3255</v>
      </c>
      <c r="E971" s="5">
        <v>9</v>
      </c>
      <c r="F971" s="3" t="s">
        <v>1405</v>
      </c>
      <c r="G971" s="9">
        <v>45422</v>
      </c>
      <c r="H971" s="3" t="s">
        <v>2218</v>
      </c>
      <c r="I971" s="9">
        <v>45422</v>
      </c>
      <c r="J971" s="3">
        <f>_xlfn.XLOOKUP(B971,ORDERS[OrderID],ORDERS[Rating],"Null")</f>
        <v>5</v>
      </c>
      <c r="K971" s="3">
        <f>IF(FACT_ORDERS[[#This Row],[DeliveryDate]]-FACT_ORDERS[[#This Row],[OrderDate]]&lt;=1,1,0)</f>
        <v>1</v>
      </c>
      <c r="L971" s="73">
        <v>15</v>
      </c>
      <c r="M9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71" s="73">
        <f>(_xlfn.XLOOKUP(D971,DIM_PRODUCTS[ProductID],DIM_PRODUCTS[HandlingFee]))*FACT_ORDERS[[#This Row],[Quantity]] + FACT_ORDERS[[#This Row],[DeliveryFee]]</f>
        <v>96.899999999999991</v>
      </c>
      <c r="O971" s="73">
        <f>FACT_ORDERS[[#This Row],[TotalPricePerProduct]]-FACT_ORDERS[[#This Row],[DeliveryCost]]-FACT_ORDERS[[#This Row],[OperationsCost]]</f>
        <v>67.899999999999991</v>
      </c>
      <c r="P971" s="73">
        <v>17</v>
      </c>
    </row>
    <row r="972" spans="1:16" x14ac:dyDescent="0.3">
      <c r="A972" s="5">
        <v>971</v>
      </c>
      <c r="B972" s="11" t="s">
        <v>4956</v>
      </c>
      <c r="C972" s="3" t="s">
        <v>2425</v>
      </c>
      <c r="D972" s="10" t="s">
        <v>3255</v>
      </c>
      <c r="E972" s="5">
        <v>6</v>
      </c>
      <c r="F972" s="3" t="s">
        <v>1295</v>
      </c>
      <c r="G972" s="9">
        <v>45519</v>
      </c>
      <c r="H972" s="3" t="s">
        <v>2229</v>
      </c>
      <c r="I972" s="9">
        <v>45519</v>
      </c>
      <c r="J972" s="3">
        <f>_xlfn.XLOOKUP(B972,ORDERS[OrderID],ORDERS[Rating],"Null")</f>
        <v>4</v>
      </c>
      <c r="K972" s="3">
        <f>IF(FACT_ORDERS[[#This Row],[DeliveryDate]]-FACT_ORDERS[[#This Row],[OrderDate]]&lt;=1,1,0)</f>
        <v>1</v>
      </c>
      <c r="L972" s="73">
        <v>15</v>
      </c>
      <c r="M9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72" s="73">
        <f>(_xlfn.XLOOKUP(D972,DIM_PRODUCTS[ProductID],DIM_PRODUCTS[HandlingFee]))*FACT_ORDERS[[#This Row],[Quantity]] + FACT_ORDERS[[#This Row],[DeliveryFee]]</f>
        <v>69.599999999999994</v>
      </c>
      <c r="O972" s="73">
        <f>FACT_ORDERS[[#This Row],[TotalPricePerProduct]]-FACT_ORDERS[[#This Row],[DeliveryCost]]-FACT_ORDERS[[#This Row],[OperationsCost]]</f>
        <v>43.599999999999994</v>
      </c>
      <c r="P972" s="73">
        <v>14</v>
      </c>
    </row>
    <row r="973" spans="1:16" x14ac:dyDescent="0.3">
      <c r="A973" s="5">
        <v>972</v>
      </c>
      <c r="B973" s="11" t="s">
        <v>4957</v>
      </c>
      <c r="C973" s="3" t="s">
        <v>2426</v>
      </c>
      <c r="D973" s="10" t="s">
        <v>3257</v>
      </c>
      <c r="E973" s="5">
        <v>5</v>
      </c>
      <c r="F973" s="3" t="s">
        <v>1489</v>
      </c>
      <c r="G973" s="9">
        <v>45384</v>
      </c>
      <c r="H973" s="3" t="s">
        <v>2229</v>
      </c>
      <c r="I973" s="9">
        <v>45385</v>
      </c>
      <c r="J973" s="3">
        <f>_xlfn.XLOOKUP(B973,ORDERS[OrderID],ORDERS[Rating],"Null")</f>
        <v>4</v>
      </c>
      <c r="K973" s="3">
        <f>IF(FACT_ORDERS[[#This Row],[DeliveryDate]]-FACT_ORDERS[[#This Row],[OrderDate]]&lt;=1,1,0)</f>
        <v>1</v>
      </c>
      <c r="L973" s="73">
        <v>15</v>
      </c>
      <c r="M9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73" s="73">
        <f>(_xlfn.XLOOKUP(D973,DIM_PRODUCTS[ProductID],DIM_PRODUCTS[HandlingFee]))*FACT_ORDERS[[#This Row],[Quantity]] + FACT_ORDERS[[#This Row],[DeliveryFee]]</f>
        <v>49</v>
      </c>
      <c r="O973" s="73">
        <f>FACT_ORDERS[[#This Row],[TotalPricePerProduct]]-FACT_ORDERS[[#This Row],[DeliveryCost]]-FACT_ORDERS[[#This Row],[OperationsCost]]</f>
        <v>21</v>
      </c>
      <c r="P973" s="73">
        <v>16</v>
      </c>
    </row>
    <row r="974" spans="1:16" x14ac:dyDescent="0.3">
      <c r="A974" s="5">
        <v>973</v>
      </c>
      <c r="B974" s="11" t="s">
        <v>4958</v>
      </c>
      <c r="C974" s="3" t="s">
        <v>2429</v>
      </c>
      <c r="D974" s="10" t="s">
        <v>3263</v>
      </c>
      <c r="E974" s="5">
        <v>3</v>
      </c>
      <c r="F974" s="3" t="s">
        <v>1162</v>
      </c>
      <c r="G974" s="9">
        <v>45605</v>
      </c>
      <c r="H974" s="3" t="s">
        <v>2200</v>
      </c>
      <c r="I974" s="9">
        <v>45606</v>
      </c>
      <c r="J974" s="3">
        <f>_xlfn.XLOOKUP(B974,ORDERS[OrderID],ORDERS[Rating],"Null")</f>
        <v>4</v>
      </c>
      <c r="K974" s="3">
        <f>IF(FACT_ORDERS[[#This Row],[DeliveryDate]]-FACT_ORDERS[[#This Row],[OrderDate]]&lt;=1,1,0)</f>
        <v>1</v>
      </c>
      <c r="L974" s="73">
        <v>15</v>
      </c>
      <c r="M9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74" s="73">
        <f>(_xlfn.XLOOKUP(D974,DIM_PRODUCTS[ProductID],DIM_PRODUCTS[HandlingFee]))*FACT_ORDERS[[#This Row],[Quantity]] + FACT_ORDERS[[#This Row],[DeliveryFee]]</f>
        <v>56.550000000000004</v>
      </c>
      <c r="O974" s="73">
        <f>FACT_ORDERS[[#This Row],[TotalPricePerProduct]]-FACT_ORDERS[[#This Row],[DeliveryCost]]-FACT_ORDERS[[#This Row],[OperationsCost]]</f>
        <v>22.550000000000004</v>
      </c>
      <c r="P974" s="73">
        <v>19</v>
      </c>
    </row>
    <row r="975" spans="1:16" x14ac:dyDescent="0.3">
      <c r="A975" s="5">
        <v>974</v>
      </c>
      <c r="B975" s="11" t="s">
        <v>4959</v>
      </c>
      <c r="C975" s="3" t="s">
        <v>2430</v>
      </c>
      <c r="D975" s="10" t="s">
        <v>3265</v>
      </c>
      <c r="E975" s="5">
        <v>1</v>
      </c>
      <c r="F975" s="3" t="s">
        <v>1423</v>
      </c>
      <c r="G975" s="9">
        <v>45379</v>
      </c>
      <c r="H975" s="3" t="s">
        <v>2226</v>
      </c>
      <c r="I975" s="9">
        <v>45379</v>
      </c>
      <c r="J975" s="3">
        <f>_xlfn.XLOOKUP(B975,ORDERS[OrderID],ORDERS[Rating],"Null")</f>
        <v>4</v>
      </c>
      <c r="K975" s="3">
        <f>IF(FACT_ORDERS[[#This Row],[DeliveryDate]]-FACT_ORDERS[[#This Row],[OrderDate]]&lt;=1,1,0)</f>
        <v>1</v>
      </c>
      <c r="L975" s="73">
        <v>15</v>
      </c>
      <c r="M9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75" s="73">
        <f>(_xlfn.XLOOKUP(D975,DIM_PRODUCTS[ProductID],DIM_PRODUCTS[HandlingFee]))*FACT_ORDERS[[#This Row],[Quantity]] + FACT_ORDERS[[#This Row],[DeliveryFee]]</f>
        <v>24.65</v>
      </c>
      <c r="O975" s="73">
        <f>FACT_ORDERS[[#This Row],[TotalPricePerProduct]]-FACT_ORDERS[[#This Row],[DeliveryCost]]-FACT_ORDERS[[#This Row],[OperationsCost]]</f>
        <v>-8.3500000000000014</v>
      </c>
      <c r="P975" s="73">
        <v>18</v>
      </c>
    </row>
    <row r="976" spans="1:16" x14ac:dyDescent="0.3">
      <c r="A976" s="5">
        <v>975</v>
      </c>
      <c r="B976" s="11" t="s">
        <v>4960</v>
      </c>
      <c r="C976" s="3" t="s">
        <v>2431</v>
      </c>
      <c r="D976" s="10" t="s">
        <v>3267</v>
      </c>
      <c r="E976" s="5">
        <v>6</v>
      </c>
      <c r="F976" s="3" t="s">
        <v>1187</v>
      </c>
      <c r="G976" s="9">
        <v>45428</v>
      </c>
      <c r="H976" s="3" t="s">
        <v>2314</v>
      </c>
      <c r="I976" s="9">
        <v>45429</v>
      </c>
      <c r="J976" s="3">
        <f>_xlfn.XLOOKUP(B976,ORDERS[OrderID],ORDERS[Rating],"Null")</f>
        <v>4</v>
      </c>
      <c r="K976" s="3">
        <f>IF(FACT_ORDERS[[#This Row],[DeliveryDate]]-FACT_ORDERS[[#This Row],[OrderDate]]&lt;=1,1,0)</f>
        <v>1</v>
      </c>
      <c r="L976" s="73">
        <v>15</v>
      </c>
      <c r="M9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76" s="73">
        <f>(_xlfn.XLOOKUP(D976,DIM_PRODUCTS[ProductID],DIM_PRODUCTS[HandlingFee]))*FACT_ORDERS[[#This Row],[Quantity]] + FACT_ORDERS[[#This Row],[DeliveryFee]]</f>
        <v>52.2</v>
      </c>
      <c r="O976" s="73">
        <f>FACT_ORDERS[[#This Row],[TotalPricePerProduct]]-FACT_ORDERS[[#This Row],[DeliveryCost]]-FACT_ORDERS[[#This Row],[OperationsCost]]</f>
        <v>33.200000000000003</v>
      </c>
      <c r="P976" s="73">
        <v>7</v>
      </c>
    </row>
    <row r="977" spans="1:16" x14ac:dyDescent="0.3">
      <c r="A977" s="5">
        <v>976</v>
      </c>
      <c r="B977" s="11" t="s">
        <v>4961</v>
      </c>
      <c r="C977" s="3" t="s">
        <v>2432</v>
      </c>
      <c r="D977" s="10" t="s">
        <v>3269</v>
      </c>
      <c r="E977" s="5">
        <v>2</v>
      </c>
      <c r="F977" s="3" t="s">
        <v>1450</v>
      </c>
      <c r="G977" s="9">
        <v>45437</v>
      </c>
      <c r="H977" s="3" t="s">
        <v>2226</v>
      </c>
      <c r="I977" s="9">
        <v>45440</v>
      </c>
      <c r="J977" s="3">
        <f>_xlfn.XLOOKUP(B977,ORDERS[OrderID],ORDERS[Rating],"Null")</f>
        <v>5</v>
      </c>
      <c r="K977" s="3">
        <f>IF(FACT_ORDERS[[#This Row],[DeliveryDate]]-FACT_ORDERS[[#This Row],[OrderDate]]&lt;=1,1,0)</f>
        <v>0</v>
      </c>
      <c r="L977" s="73">
        <v>15</v>
      </c>
      <c r="M9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77" s="73">
        <f>(_xlfn.XLOOKUP(D977,DIM_PRODUCTS[ProductID],DIM_PRODUCTS[HandlingFee]))*FACT_ORDERS[[#This Row],[Quantity]] + FACT_ORDERS[[#This Row],[DeliveryFee]]</f>
        <v>38.200000000000003</v>
      </c>
      <c r="O977" s="73">
        <f>FACT_ORDERS[[#This Row],[TotalPricePerProduct]]-FACT_ORDERS[[#This Row],[DeliveryCost]]-FACT_ORDERS[[#This Row],[OperationsCost]]</f>
        <v>6.2000000000000028</v>
      </c>
      <c r="P977" s="73">
        <v>17</v>
      </c>
    </row>
    <row r="978" spans="1:16" x14ac:dyDescent="0.3">
      <c r="A978" s="5">
        <v>977</v>
      </c>
      <c r="B978" s="11" t="s">
        <v>4962</v>
      </c>
      <c r="C978" s="3" t="s">
        <v>2433</v>
      </c>
      <c r="D978" s="10" t="s">
        <v>3271</v>
      </c>
      <c r="E978" s="5">
        <v>1</v>
      </c>
      <c r="F978" s="3" t="s">
        <v>1593</v>
      </c>
      <c r="G978" s="9">
        <v>45521</v>
      </c>
      <c r="H978" s="3" t="s">
        <v>2284</v>
      </c>
      <c r="I978" s="9">
        <v>45521</v>
      </c>
      <c r="J978" s="3">
        <f>_xlfn.XLOOKUP(B978,ORDERS[OrderID],ORDERS[Rating],"Null")</f>
        <v>5</v>
      </c>
      <c r="K978" s="3">
        <f>IF(FACT_ORDERS[[#This Row],[DeliveryDate]]-FACT_ORDERS[[#This Row],[OrderDate]]&lt;=1,1,0)</f>
        <v>1</v>
      </c>
      <c r="L978" s="73">
        <v>15</v>
      </c>
      <c r="M9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78" s="73">
        <f>(_xlfn.XLOOKUP(D978,DIM_PRODUCTS[ProductID],DIM_PRODUCTS[HandlingFee]))*FACT_ORDERS[[#This Row],[Quantity]] + FACT_ORDERS[[#This Row],[DeliveryFee]]</f>
        <v>28.6</v>
      </c>
      <c r="O978" s="73">
        <f>FACT_ORDERS[[#This Row],[TotalPricePerProduct]]-FACT_ORDERS[[#This Row],[DeliveryCost]]-FACT_ORDERS[[#This Row],[OperationsCost]]</f>
        <v>-0.39999999999999858</v>
      </c>
      <c r="P978" s="73">
        <v>14</v>
      </c>
    </row>
    <row r="979" spans="1:16" x14ac:dyDescent="0.3">
      <c r="A979" s="5">
        <v>978</v>
      </c>
      <c r="B979" s="11" t="s">
        <v>4963</v>
      </c>
      <c r="C979" s="3" t="s">
        <v>2434</v>
      </c>
      <c r="D979" s="10" t="s">
        <v>3273</v>
      </c>
      <c r="E979" s="5">
        <v>8</v>
      </c>
      <c r="F979" s="3" t="s">
        <v>1479</v>
      </c>
      <c r="G979" s="9">
        <v>45331</v>
      </c>
      <c r="H979" s="3" t="s">
        <v>2218</v>
      </c>
      <c r="I979" s="9">
        <v>45335</v>
      </c>
      <c r="J979" s="3">
        <f>_xlfn.XLOOKUP(B979,ORDERS[OrderID],ORDERS[Rating],"Null")</f>
        <v>4</v>
      </c>
      <c r="K979" s="3">
        <f>IF(FACT_ORDERS[[#This Row],[DeliveryDate]]-FACT_ORDERS[[#This Row],[OrderDate]]&lt;=1,1,0)</f>
        <v>0</v>
      </c>
      <c r="L979" s="73">
        <v>15</v>
      </c>
      <c r="M9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79" s="73">
        <f>(_xlfn.XLOOKUP(D979,DIM_PRODUCTS[ProductID],DIM_PRODUCTS[HandlingFee]))*FACT_ORDERS[[#This Row],[Quantity]] + FACT_ORDERS[[#This Row],[DeliveryFee]]</f>
        <v>37.400000000000006</v>
      </c>
      <c r="O979" s="73">
        <f>FACT_ORDERS[[#This Row],[TotalPricePerProduct]]-FACT_ORDERS[[#This Row],[DeliveryCost]]-FACT_ORDERS[[#This Row],[OperationsCost]]</f>
        <v>9.4000000000000057</v>
      </c>
      <c r="P979" s="73">
        <v>16</v>
      </c>
    </row>
    <row r="980" spans="1:16" x14ac:dyDescent="0.3">
      <c r="A980" s="5">
        <v>979</v>
      </c>
      <c r="B980" s="11" t="s">
        <v>4964</v>
      </c>
      <c r="C980" s="3" t="s">
        <v>2435</v>
      </c>
      <c r="D980" s="10" t="s">
        <v>3275</v>
      </c>
      <c r="E980" s="5">
        <v>3</v>
      </c>
      <c r="F980" s="3" t="s">
        <v>1151</v>
      </c>
      <c r="G980" s="9">
        <v>45334</v>
      </c>
      <c r="H980" s="3" t="s">
        <v>2229</v>
      </c>
      <c r="I980" s="9">
        <v>45334</v>
      </c>
      <c r="J980" s="3">
        <f>_xlfn.XLOOKUP(B980,ORDERS[OrderID],ORDERS[Rating],"Null")</f>
        <v>5</v>
      </c>
      <c r="K980" s="3">
        <f>IF(FACT_ORDERS[[#This Row],[DeliveryDate]]-FACT_ORDERS[[#This Row],[OrderDate]]&lt;=1,1,0)</f>
        <v>1</v>
      </c>
      <c r="L980" s="73">
        <v>15</v>
      </c>
      <c r="M9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80" s="73">
        <f>(_xlfn.XLOOKUP(D980,DIM_PRODUCTS[ProductID],DIM_PRODUCTS[HandlingFee]))*FACT_ORDERS[[#This Row],[Quantity]] + FACT_ORDERS[[#This Row],[DeliveryFee]]</f>
        <v>40.5</v>
      </c>
      <c r="O980" s="73">
        <f>FACT_ORDERS[[#This Row],[TotalPricePerProduct]]-FACT_ORDERS[[#This Row],[DeliveryCost]]-FACT_ORDERS[[#This Row],[OperationsCost]]</f>
        <v>9.5</v>
      </c>
      <c r="P980" s="73">
        <v>16</v>
      </c>
    </row>
    <row r="981" spans="1:16" x14ac:dyDescent="0.3">
      <c r="A981" s="5">
        <v>980</v>
      </c>
      <c r="B981" s="11" t="s">
        <v>4965</v>
      </c>
      <c r="C981" s="3" t="s">
        <v>2436</v>
      </c>
      <c r="D981" s="10" t="s">
        <v>3277</v>
      </c>
      <c r="E981" s="5">
        <v>1</v>
      </c>
      <c r="F981" s="3" t="s">
        <v>1225</v>
      </c>
      <c r="G981" s="9">
        <v>45429</v>
      </c>
      <c r="H981" s="3" t="s">
        <v>2229</v>
      </c>
      <c r="I981" s="9">
        <v>45430</v>
      </c>
      <c r="J981" s="3">
        <f>_xlfn.XLOOKUP(B981,ORDERS[OrderID],ORDERS[Rating],"Null")</f>
        <v>4</v>
      </c>
      <c r="K981" s="3">
        <f>IF(FACT_ORDERS[[#This Row],[DeliveryDate]]-FACT_ORDERS[[#This Row],[OrderDate]]&lt;=1,1,0)</f>
        <v>1</v>
      </c>
      <c r="L981" s="73">
        <v>15</v>
      </c>
      <c r="M9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81" s="73">
        <f>(_xlfn.XLOOKUP(D981,DIM_PRODUCTS[ProductID],DIM_PRODUCTS[HandlingFee]))*FACT_ORDERS[[#This Row],[Quantity]] + FACT_ORDERS[[#This Row],[DeliveryFee]]</f>
        <v>28.35</v>
      </c>
      <c r="O981" s="73">
        <f>FACT_ORDERS[[#This Row],[TotalPricePerProduct]]-FACT_ORDERS[[#This Row],[DeliveryCost]]-FACT_ORDERS[[#This Row],[OperationsCost]]</f>
        <v>4.3500000000000014</v>
      </c>
      <c r="P981" s="73">
        <v>9</v>
      </c>
    </row>
    <row r="982" spans="1:16" x14ac:dyDescent="0.3">
      <c r="A982" s="5">
        <v>981</v>
      </c>
      <c r="B982" s="11" t="s">
        <v>4966</v>
      </c>
      <c r="C982" s="3" t="s">
        <v>2437</v>
      </c>
      <c r="D982" s="10" t="s">
        <v>3279</v>
      </c>
      <c r="E982" s="5">
        <v>2</v>
      </c>
      <c r="F982" s="3" t="s">
        <v>1210</v>
      </c>
      <c r="G982" s="9">
        <v>45299</v>
      </c>
      <c r="H982" s="3" t="s">
        <v>2193</v>
      </c>
      <c r="I982" s="9">
        <v>45302</v>
      </c>
      <c r="J982" s="3">
        <f>_xlfn.XLOOKUP(B982,ORDERS[OrderID],ORDERS[Rating],"Null")</f>
        <v>5</v>
      </c>
      <c r="K982" s="3">
        <f>IF(FACT_ORDERS[[#This Row],[DeliveryDate]]-FACT_ORDERS[[#This Row],[OrderDate]]&lt;=1,1,0)</f>
        <v>0</v>
      </c>
      <c r="L982" s="73">
        <v>15</v>
      </c>
      <c r="M9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82" s="73">
        <f>(_xlfn.XLOOKUP(D982,DIM_PRODUCTS[ProductID],DIM_PRODUCTS[HandlingFee]))*FACT_ORDERS[[#This Row],[Quantity]] + FACT_ORDERS[[#This Row],[DeliveryFee]]</f>
        <v>19.600000000000001</v>
      </c>
      <c r="O982" s="73">
        <f>FACT_ORDERS[[#This Row],[TotalPricePerProduct]]-FACT_ORDERS[[#This Row],[DeliveryCost]]-FACT_ORDERS[[#This Row],[OperationsCost]]</f>
        <v>-5.3999999999999986</v>
      </c>
      <c r="P982" s="73">
        <v>10</v>
      </c>
    </row>
    <row r="983" spans="1:16" x14ac:dyDescent="0.3">
      <c r="A983" s="5">
        <v>982</v>
      </c>
      <c r="B983" s="11" t="s">
        <v>4967</v>
      </c>
      <c r="C983" s="3" t="s">
        <v>2438</v>
      </c>
      <c r="D983" s="10" t="s">
        <v>3281</v>
      </c>
      <c r="E983" s="5">
        <v>11</v>
      </c>
      <c r="F983" s="3" t="s">
        <v>1227</v>
      </c>
      <c r="G983" s="9">
        <v>45405</v>
      </c>
      <c r="H983" s="3" t="s">
        <v>2224</v>
      </c>
      <c r="I983" s="9">
        <v>45406</v>
      </c>
      <c r="J983" s="3">
        <f>_xlfn.XLOOKUP(B983,ORDERS[OrderID],ORDERS[Rating],"Null")</f>
        <v>5</v>
      </c>
      <c r="K983" s="3">
        <f>IF(FACT_ORDERS[[#This Row],[DeliveryDate]]-FACT_ORDERS[[#This Row],[OrderDate]]&lt;=1,1,0)</f>
        <v>1</v>
      </c>
      <c r="L983" s="73">
        <v>15</v>
      </c>
      <c r="M9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983" s="73">
        <f>(_xlfn.XLOOKUP(D983,DIM_PRODUCTS[ProductID],DIM_PRODUCTS[HandlingFee]))*FACT_ORDERS[[#This Row],[Quantity]] + FACT_ORDERS[[#This Row],[DeliveryFee]]</f>
        <v>49.650000000000006</v>
      </c>
      <c r="O983" s="73">
        <f>FACT_ORDERS[[#This Row],[TotalPricePerProduct]]-FACT_ORDERS[[#This Row],[DeliveryCost]]-FACT_ORDERS[[#This Row],[OperationsCost]]</f>
        <v>20.650000000000006</v>
      </c>
      <c r="P983" s="73">
        <v>19</v>
      </c>
    </row>
    <row r="984" spans="1:16" x14ac:dyDescent="0.3">
      <c r="A984" s="5">
        <v>983</v>
      </c>
      <c r="B984" s="11" t="s">
        <v>4968</v>
      </c>
      <c r="C984" s="3" t="s">
        <v>2439</v>
      </c>
      <c r="D984" s="10" t="s">
        <v>3283</v>
      </c>
      <c r="E984" s="5">
        <v>1</v>
      </c>
      <c r="F984" s="3" t="s">
        <v>1306</v>
      </c>
      <c r="G984" s="9">
        <v>45487</v>
      </c>
      <c r="H984" s="3" t="s">
        <v>2152</v>
      </c>
      <c r="I984" s="9">
        <v>45487</v>
      </c>
      <c r="J984" s="3">
        <f>_xlfn.XLOOKUP(B984,ORDERS[OrderID],ORDERS[Rating],"Null")</f>
        <v>4</v>
      </c>
      <c r="K984" s="3">
        <f>IF(FACT_ORDERS[[#This Row],[DeliveryDate]]-FACT_ORDERS[[#This Row],[OrderDate]]&lt;=1,1,0)</f>
        <v>1</v>
      </c>
      <c r="L984" s="73">
        <v>15</v>
      </c>
      <c r="M9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84" s="73">
        <f>(_xlfn.XLOOKUP(D984,DIM_PRODUCTS[ProductID],DIM_PRODUCTS[HandlingFee]))*FACT_ORDERS[[#This Row],[Quantity]] + FACT_ORDERS[[#This Row],[DeliveryFee]]</f>
        <v>28.1</v>
      </c>
      <c r="O984" s="73">
        <f>FACT_ORDERS[[#This Row],[TotalPricePerProduct]]-FACT_ORDERS[[#This Row],[DeliveryCost]]-FACT_ORDERS[[#This Row],[OperationsCost]]</f>
        <v>5.1000000000000014</v>
      </c>
      <c r="P984" s="73">
        <v>8</v>
      </c>
    </row>
    <row r="985" spans="1:16" x14ac:dyDescent="0.3">
      <c r="A985" s="5">
        <v>984</v>
      </c>
      <c r="B985" s="11" t="s">
        <v>4969</v>
      </c>
      <c r="C985" s="3" t="s">
        <v>2440</v>
      </c>
      <c r="D985" s="10" t="s">
        <v>3285</v>
      </c>
      <c r="E985" s="5">
        <v>6</v>
      </c>
      <c r="F985" s="3" t="s">
        <v>1210</v>
      </c>
      <c r="G985" s="9">
        <v>45620</v>
      </c>
      <c r="H985" s="3" t="s">
        <v>2243</v>
      </c>
      <c r="I985" s="9">
        <v>45624</v>
      </c>
      <c r="J985" s="3">
        <f>_xlfn.XLOOKUP(B985,ORDERS[OrderID],ORDERS[Rating],"Null")</f>
        <v>5</v>
      </c>
      <c r="K985" s="3">
        <f>IF(FACT_ORDERS[[#This Row],[DeliveryDate]]-FACT_ORDERS[[#This Row],[OrderDate]]&lt;=1,1,0)</f>
        <v>0</v>
      </c>
      <c r="L985" s="73">
        <v>15</v>
      </c>
      <c r="M9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85" s="73">
        <f>(_xlfn.XLOOKUP(D985,DIM_PRODUCTS[ProductID],DIM_PRODUCTS[HandlingFee]))*FACT_ORDERS[[#This Row],[Quantity]] + FACT_ORDERS[[#This Row],[DeliveryFee]]</f>
        <v>80.400000000000006</v>
      </c>
      <c r="O985" s="73">
        <f>FACT_ORDERS[[#This Row],[TotalPricePerProduct]]-FACT_ORDERS[[#This Row],[DeliveryCost]]-FACT_ORDERS[[#This Row],[OperationsCost]]</f>
        <v>53.400000000000006</v>
      </c>
      <c r="P985" s="73">
        <v>15</v>
      </c>
    </row>
    <row r="986" spans="1:16" x14ac:dyDescent="0.3">
      <c r="A986" s="5">
        <v>985</v>
      </c>
      <c r="B986" s="11" t="s">
        <v>4970</v>
      </c>
      <c r="C986" s="3" t="s">
        <v>2441</v>
      </c>
      <c r="D986" s="10" t="s">
        <v>3287</v>
      </c>
      <c r="E986" s="5">
        <v>2</v>
      </c>
      <c r="F986" s="3" t="s">
        <v>1267</v>
      </c>
      <c r="G986" s="9">
        <v>45525</v>
      </c>
      <c r="H986" s="3" t="s">
        <v>2229</v>
      </c>
      <c r="I986" s="9">
        <v>45526</v>
      </c>
      <c r="J986" s="3">
        <f>_xlfn.XLOOKUP(B986,ORDERS[OrderID],ORDERS[Rating],"Null")</f>
        <v>5</v>
      </c>
      <c r="K986" s="3">
        <f>IF(FACT_ORDERS[[#This Row],[DeliveryDate]]-FACT_ORDERS[[#This Row],[OrderDate]]&lt;=1,1,0)</f>
        <v>1</v>
      </c>
      <c r="L986" s="73">
        <v>15</v>
      </c>
      <c r="M9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86" s="73">
        <f>(_xlfn.XLOOKUP(D986,DIM_PRODUCTS[ProductID],DIM_PRODUCTS[HandlingFee]))*FACT_ORDERS[[#This Row],[Quantity]] + FACT_ORDERS[[#This Row],[DeliveryFee]]</f>
        <v>22.6</v>
      </c>
      <c r="O986" s="73">
        <f>FACT_ORDERS[[#This Row],[TotalPricePerProduct]]-FACT_ORDERS[[#This Row],[DeliveryCost]]-FACT_ORDERS[[#This Row],[OperationsCost]]</f>
        <v>1.6000000000000014</v>
      </c>
      <c r="P986" s="73">
        <v>6</v>
      </c>
    </row>
    <row r="987" spans="1:16" x14ac:dyDescent="0.3">
      <c r="A987" s="5">
        <v>986</v>
      </c>
      <c r="B987" s="11" t="s">
        <v>4971</v>
      </c>
      <c r="C987" s="3" t="s">
        <v>2442</v>
      </c>
      <c r="D987" s="10" t="s">
        <v>3289</v>
      </c>
      <c r="E987" s="5">
        <v>4</v>
      </c>
      <c r="F987" s="3" t="s">
        <v>1176</v>
      </c>
      <c r="G987" s="9">
        <v>45297</v>
      </c>
      <c r="H987" s="3" t="s">
        <v>2193</v>
      </c>
      <c r="I987" s="9">
        <v>45300</v>
      </c>
      <c r="J987" s="3">
        <f>_xlfn.XLOOKUP(B987,ORDERS[OrderID],ORDERS[Rating],"Null")</f>
        <v>4</v>
      </c>
      <c r="K987" s="3">
        <f>IF(FACT_ORDERS[[#This Row],[DeliveryDate]]-FACT_ORDERS[[#This Row],[OrderDate]]&lt;=1,1,0)</f>
        <v>0</v>
      </c>
      <c r="L987" s="73">
        <v>15</v>
      </c>
      <c r="M9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87" s="73">
        <f>(_xlfn.XLOOKUP(D987,DIM_PRODUCTS[ProductID],DIM_PRODUCTS[HandlingFee]))*FACT_ORDERS[[#This Row],[Quantity]] + FACT_ORDERS[[#This Row],[DeliveryFee]]</f>
        <v>41</v>
      </c>
      <c r="O987" s="73">
        <f>FACT_ORDERS[[#This Row],[TotalPricePerProduct]]-FACT_ORDERS[[#This Row],[DeliveryCost]]-FACT_ORDERS[[#This Row],[OperationsCost]]</f>
        <v>11</v>
      </c>
      <c r="P987" s="73">
        <v>15</v>
      </c>
    </row>
    <row r="988" spans="1:16" x14ac:dyDescent="0.3">
      <c r="A988" s="5">
        <v>987</v>
      </c>
      <c r="B988" s="11" t="s">
        <v>4972</v>
      </c>
      <c r="C988" s="3" t="s">
        <v>2442</v>
      </c>
      <c r="D988" s="10" t="s">
        <v>3289</v>
      </c>
      <c r="E988" s="5">
        <v>9</v>
      </c>
      <c r="F988" s="3" t="s">
        <v>1548</v>
      </c>
      <c r="G988" s="9">
        <v>45576</v>
      </c>
      <c r="H988" s="3" t="s">
        <v>2282</v>
      </c>
      <c r="I988" s="9">
        <v>45580</v>
      </c>
      <c r="J988" s="3">
        <f>_xlfn.XLOOKUP(B988,ORDERS[OrderID],ORDERS[Rating],"Null")</f>
        <v>5</v>
      </c>
      <c r="K988" s="3">
        <f>IF(FACT_ORDERS[[#This Row],[DeliveryDate]]-FACT_ORDERS[[#This Row],[OrderDate]]&lt;=1,1,0)</f>
        <v>0</v>
      </c>
      <c r="L988" s="73">
        <v>15</v>
      </c>
      <c r="M9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88" s="73">
        <f>(_xlfn.XLOOKUP(D988,DIM_PRODUCTS[ProductID],DIM_PRODUCTS[HandlingFee]))*FACT_ORDERS[[#This Row],[Quantity]] + FACT_ORDERS[[#This Row],[DeliveryFee]]</f>
        <v>73.5</v>
      </c>
      <c r="O988" s="73">
        <f>FACT_ORDERS[[#This Row],[TotalPricePerProduct]]-FACT_ORDERS[[#This Row],[DeliveryCost]]-FACT_ORDERS[[#This Row],[OperationsCost]]</f>
        <v>52.5</v>
      </c>
      <c r="P988" s="73">
        <v>9</v>
      </c>
    </row>
    <row r="989" spans="1:16" x14ac:dyDescent="0.3">
      <c r="A989" s="5">
        <v>988</v>
      </c>
      <c r="B989" s="11" t="s">
        <v>4973</v>
      </c>
      <c r="C989" s="3" t="s">
        <v>2443</v>
      </c>
      <c r="D989" s="10" t="s">
        <v>3291</v>
      </c>
      <c r="E989" s="5">
        <v>4</v>
      </c>
      <c r="F989" s="3" t="s">
        <v>1250</v>
      </c>
      <c r="G989" s="9">
        <v>45520</v>
      </c>
      <c r="H989" s="3" t="s">
        <v>2282</v>
      </c>
      <c r="I989" s="9">
        <v>45520</v>
      </c>
      <c r="J989" s="3">
        <f>_xlfn.XLOOKUP(B989,ORDERS[OrderID],ORDERS[Rating],"Null")</f>
        <v>5</v>
      </c>
      <c r="K989" s="3">
        <f>IF(FACT_ORDERS[[#This Row],[DeliveryDate]]-FACT_ORDERS[[#This Row],[OrderDate]]&lt;=1,1,0)</f>
        <v>1</v>
      </c>
      <c r="L989" s="73">
        <v>15</v>
      </c>
      <c r="M9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89" s="73">
        <f>(_xlfn.XLOOKUP(D989,DIM_PRODUCTS[ProductID],DIM_PRODUCTS[HandlingFee]))*FACT_ORDERS[[#This Row],[Quantity]] + FACT_ORDERS[[#This Row],[DeliveryFee]]</f>
        <v>24.200000000000003</v>
      </c>
      <c r="O989" s="73">
        <f>FACT_ORDERS[[#This Row],[TotalPricePerProduct]]-FACT_ORDERS[[#This Row],[DeliveryCost]]-FACT_ORDERS[[#This Row],[OperationsCost]]</f>
        <v>-1.7999999999999972</v>
      </c>
      <c r="P989" s="73">
        <v>11</v>
      </c>
    </row>
    <row r="990" spans="1:16" x14ac:dyDescent="0.3">
      <c r="A990" s="5">
        <v>989</v>
      </c>
      <c r="B990" s="11" t="s">
        <v>4974</v>
      </c>
      <c r="C990" s="3" t="s">
        <v>2444</v>
      </c>
      <c r="D990" s="10" t="s">
        <v>3293</v>
      </c>
      <c r="E990" s="5">
        <v>8</v>
      </c>
      <c r="F990" s="3" t="s">
        <v>1490</v>
      </c>
      <c r="G990" s="9">
        <v>45532</v>
      </c>
      <c r="H990" s="3" t="s">
        <v>2314</v>
      </c>
      <c r="I990" s="9">
        <v>45535</v>
      </c>
      <c r="J990" s="3">
        <f>_xlfn.XLOOKUP(B990,ORDERS[OrderID],ORDERS[Rating],"Null")</f>
        <v>4</v>
      </c>
      <c r="K990" s="3">
        <f>IF(FACT_ORDERS[[#This Row],[DeliveryDate]]-FACT_ORDERS[[#This Row],[OrderDate]]&lt;=1,1,0)</f>
        <v>0</v>
      </c>
      <c r="L990" s="73">
        <v>15</v>
      </c>
      <c r="M9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90" s="73">
        <f>(_xlfn.XLOOKUP(D990,DIM_PRODUCTS[ProductID],DIM_PRODUCTS[HandlingFee]))*FACT_ORDERS[[#This Row],[Quantity]] + FACT_ORDERS[[#This Row],[DeliveryFee]]</f>
        <v>59</v>
      </c>
      <c r="O990" s="73">
        <f>FACT_ORDERS[[#This Row],[TotalPricePerProduct]]-FACT_ORDERS[[#This Row],[DeliveryCost]]-FACT_ORDERS[[#This Row],[OperationsCost]]</f>
        <v>35</v>
      </c>
      <c r="P990" s="73">
        <v>12</v>
      </c>
    </row>
    <row r="991" spans="1:16" x14ac:dyDescent="0.3">
      <c r="A991" s="5">
        <v>990</v>
      </c>
      <c r="B991" s="11" t="s">
        <v>4975</v>
      </c>
      <c r="C991" s="3" t="s">
        <v>2445</v>
      </c>
      <c r="D991" s="10" t="s">
        <v>3295</v>
      </c>
      <c r="E991" s="5">
        <v>8</v>
      </c>
      <c r="F991" s="3" t="s">
        <v>1218</v>
      </c>
      <c r="G991" s="9">
        <v>45455</v>
      </c>
      <c r="H991" s="3" t="s">
        <v>2229</v>
      </c>
      <c r="I991" s="9">
        <v>45459</v>
      </c>
      <c r="J991" s="3">
        <f>_xlfn.XLOOKUP(B991,ORDERS[OrderID],ORDERS[Rating],"Null")</f>
        <v>5</v>
      </c>
      <c r="K991" s="3">
        <f>IF(FACT_ORDERS[[#This Row],[DeliveryDate]]-FACT_ORDERS[[#This Row],[OrderDate]]&lt;=1,1,0)</f>
        <v>0</v>
      </c>
      <c r="L991" s="73">
        <v>15</v>
      </c>
      <c r="M9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91" s="73">
        <f>(_xlfn.XLOOKUP(D991,DIM_PRODUCTS[ProductID],DIM_PRODUCTS[HandlingFee]))*FACT_ORDERS[[#This Row],[Quantity]] + FACT_ORDERS[[#This Row],[DeliveryFee]]</f>
        <v>79.400000000000006</v>
      </c>
      <c r="O991" s="73">
        <f>FACT_ORDERS[[#This Row],[TotalPricePerProduct]]-FACT_ORDERS[[#This Row],[DeliveryCost]]-FACT_ORDERS[[#This Row],[OperationsCost]]</f>
        <v>51.400000000000006</v>
      </c>
      <c r="P991" s="73">
        <v>16</v>
      </c>
    </row>
    <row r="992" spans="1:16" x14ac:dyDescent="0.3">
      <c r="A992" s="5">
        <v>991</v>
      </c>
      <c r="B992" s="11" t="s">
        <v>4976</v>
      </c>
      <c r="C992" s="3" t="s">
        <v>2446</v>
      </c>
      <c r="D992" s="10" t="s">
        <v>3297</v>
      </c>
      <c r="E992" s="5">
        <v>7</v>
      </c>
      <c r="F992" s="3" t="s">
        <v>1399</v>
      </c>
      <c r="G992" s="9">
        <v>45587</v>
      </c>
      <c r="H992" s="3" t="s">
        <v>2249</v>
      </c>
      <c r="I992" s="9">
        <v>45591</v>
      </c>
      <c r="J992" s="3">
        <f>_xlfn.XLOOKUP(B992,ORDERS[OrderID],ORDERS[Rating],"Null")</f>
        <v>5</v>
      </c>
      <c r="K992" s="3">
        <f>IF(FACT_ORDERS[[#This Row],[DeliveryDate]]-FACT_ORDERS[[#This Row],[OrderDate]]&lt;=1,1,0)</f>
        <v>0</v>
      </c>
      <c r="L992" s="73">
        <v>15</v>
      </c>
      <c r="M9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92" s="73">
        <f>(_xlfn.XLOOKUP(D992,DIM_PRODUCTS[ProductID],DIM_PRODUCTS[HandlingFee]))*FACT_ORDERS[[#This Row],[Quantity]] + FACT_ORDERS[[#This Row],[DeliveryFee]]</f>
        <v>82.9</v>
      </c>
      <c r="O992" s="73">
        <f>FACT_ORDERS[[#This Row],[TotalPricePerProduct]]-FACT_ORDERS[[#This Row],[DeliveryCost]]-FACT_ORDERS[[#This Row],[OperationsCost]]</f>
        <v>62.900000000000006</v>
      </c>
      <c r="P992" s="73">
        <v>8</v>
      </c>
    </row>
    <row r="993" spans="1:16" x14ac:dyDescent="0.3">
      <c r="A993" s="5">
        <v>992</v>
      </c>
      <c r="B993" s="11" t="s">
        <v>4977</v>
      </c>
      <c r="C993" s="3" t="s">
        <v>2447</v>
      </c>
      <c r="D993" s="10" t="s">
        <v>3299</v>
      </c>
      <c r="E993" s="5">
        <v>1</v>
      </c>
      <c r="F993" s="3" t="s">
        <v>1466</v>
      </c>
      <c r="G993" s="9">
        <v>45543</v>
      </c>
      <c r="H993" s="3" t="s">
        <v>2200</v>
      </c>
      <c r="I993" s="9">
        <v>45543</v>
      </c>
      <c r="J993" s="3">
        <f>_xlfn.XLOOKUP(B993,ORDERS[OrderID],ORDERS[Rating],"Null")</f>
        <v>4</v>
      </c>
      <c r="K993" s="3">
        <f>IF(FACT_ORDERS[[#This Row],[DeliveryDate]]-FACT_ORDERS[[#This Row],[OrderDate]]&lt;=1,1,0)</f>
        <v>1</v>
      </c>
      <c r="L993" s="73">
        <v>15</v>
      </c>
      <c r="M9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93" s="73">
        <f>(_xlfn.XLOOKUP(D993,DIM_PRODUCTS[ProductID],DIM_PRODUCTS[HandlingFee]))*FACT_ORDERS[[#This Row],[Quantity]] + FACT_ORDERS[[#This Row],[DeliveryFee]]</f>
        <v>28.55</v>
      </c>
      <c r="O993" s="73">
        <f>FACT_ORDERS[[#This Row],[TotalPricePerProduct]]-FACT_ORDERS[[#This Row],[DeliveryCost]]-FACT_ORDERS[[#This Row],[OperationsCost]]</f>
        <v>-0.44999999999999929</v>
      </c>
      <c r="P993" s="73">
        <v>14</v>
      </c>
    </row>
    <row r="994" spans="1:16" x14ac:dyDescent="0.3">
      <c r="A994" s="5">
        <v>993</v>
      </c>
      <c r="B994" s="11" t="s">
        <v>4978</v>
      </c>
      <c r="C994" s="3" t="s">
        <v>2448</v>
      </c>
      <c r="D994" s="10" t="s">
        <v>3301</v>
      </c>
      <c r="E994" s="5">
        <v>6</v>
      </c>
      <c r="F994" s="3" t="s">
        <v>1452</v>
      </c>
      <c r="G994" s="9">
        <v>45446</v>
      </c>
      <c r="H994" s="3" t="s">
        <v>2199</v>
      </c>
      <c r="I994" s="9">
        <v>45446</v>
      </c>
      <c r="J994" s="3">
        <f>_xlfn.XLOOKUP(B994,ORDERS[OrderID],ORDERS[Rating],"Null")</f>
        <v>5</v>
      </c>
      <c r="K994" s="3">
        <f>IF(FACT_ORDERS[[#This Row],[DeliveryDate]]-FACT_ORDERS[[#This Row],[OrderDate]]&lt;=1,1,0)</f>
        <v>1</v>
      </c>
      <c r="L994" s="73">
        <v>15</v>
      </c>
      <c r="M9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94" s="73">
        <f>(_xlfn.XLOOKUP(D994,DIM_PRODUCTS[ProductID],DIM_PRODUCTS[HandlingFee]))*FACT_ORDERS[[#This Row],[Quantity]] + FACT_ORDERS[[#This Row],[DeliveryFee]]</f>
        <v>104.90700000000001</v>
      </c>
      <c r="O994" s="73">
        <f>FACT_ORDERS[[#This Row],[TotalPricePerProduct]]-FACT_ORDERS[[#This Row],[DeliveryCost]]-FACT_ORDERS[[#This Row],[OperationsCost]]</f>
        <v>73.907000000000011</v>
      </c>
      <c r="P994" s="73">
        <v>19</v>
      </c>
    </row>
    <row r="995" spans="1:16" x14ac:dyDescent="0.3">
      <c r="A995" s="5">
        <v>994</v>
      </c>
      <c r="B995" s="11" t="s">
        <v>4979</v>
      </c>
      <c r="C995" s="3" t="s">
        <v>2449</v>
      </c>
      <c r="D995" s="10" t="s">
        <v>3303</v>
      </c>
      <c r="E995" s="5">
        <v>10</v>
      </c>
      <c r="F995" s="3" t="s">
        <v>1331</v>
      </c>
      <c r="G995" s="9">
        <v>45312</v>
      </c>
      <c r="H995" s="3" t="s">
        <v>2193</v>
      </c>
      <c r="I995" s="9">
        <v>45312</v>
      </c>
      <c r="J995" s="3">
        <f>_xlfn.XLOOKUP(B995,ORDERS[OrderID],ORDERS[Rating],"Null")</f>
        <v>5</v>
      </c>
      <c r="K995" s="3">
        <f>IF(FACT_ORDERS[[#This Row],[DeliveryDate]]-FACT_ORDERS[[#This Row],[OrderDate]]&lt;=1,1,0)</f>
        <v>1</v>
      </c>
      <c r="L995" s="73">
        <v>15</v>
      </c>
      <c r="M9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95" s="73">
        <f>(_xlfn.XLOOKUP(D995,DIM_PRODUCTS[ProductID],DIM_PRODUCTS[HandlingFee]))*FACT_ORDERS[[#This Row],[Quantity]] + FACT_ORDERS[[#This Row],[DeliveryFee]]</f>
        <v>125.97000000000001</v>
      </c>
      <c r="O995" s="73">
        <f>FACT_ORDERS[[#This Row],[TotalPricePerProduct]]-FACT_ORDERS[[#This Row],[DeliveryCost]]-FACT_ORDERS[[#This Row],[OperationsCost]]</f>
        <v>98.970000000000013</v>
      </c>
      <c r="P995" s="73">
        <v>15</v>
      </c>
    </row>
    <row r="996" spans="1:16" x14ac:dyDescent="0.3">
      <c r="A996" s="5">
        <v>995</v>
      </c>
      <c r="B996" s="11" t="s">
        <v>4980</v>
      </c>
      <c r="C996" s="3" t="s">
        <v>2449</v>
      </c>
      <c r="D996" s="10" t="s">
        <v>3303</v>
      </c>
      <c r="E996" s="5">
        <v>5</v>
      </c>
      <c r="F996" s="3" t="s">
        <v>1509</v>
      </c>
      <c r="G996" s="9">
        <v>45650</v>
      </c>
      <c r="H996" s="3" t="s">
        <v>2253</v>
      </c>
      <c r="I996" s="9">
        <v>45650</v>
      </c>
      <c r="J996" s="3">
        <f>_xlfn.XLOOKUP(B996,ORDERS[OrderID],ORDERS[Rating],"Null")</f>
        <v>5</v>
      </c>
      <c r="K996" s="3">
        <f>IF(FACT_ORDERS[[#This Row],[DeliveryDate]]-FACT_ORDERS[[#This Row],[OrderDate]]&lt;=1,1,0)</f>
        <v>1</v>
      </c>
      <c r="L996" s="73">
        <v>15</v>
      </c>
      <c r="M9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96" s="73">
        <f>(_xlfn.XLOOKUP(D996,DIM_PRODUCTS[ProductID],DIM_PRODUCTS[HandlingFee]))*FACT_ORDERS[[#This Row],[Quantity]] + FACT_ORDERS[[#This Row],[DeliveryFee]]</f>
        <v>70.485000000000014</v>
      </c>
      <c r="O996" s="73">
        <f>FACT_ORDERS[[#This Row],[TotalPricePerProduct]]-FACT_ORDERS[[#This Row],[DeliveryCost]]-FACT_ORDERS[[#This Row],[OperationsCost]]</f>
        <v>40.485000000000014</v>
      </c>
      <c r="P996" s="73">
        <v>18</v>
      </c>
    </row>
    <row r="997" spans="1:16" x14ac:dyDescent="0.3">
      <c r="A997" s="5">
        <v>996</v>
      </c>
      <c r="B997" s="11" t="s">
        <v>4981</v>
      </c>
      <c r="C997" s="3" t="s">
        <v>2449</v>
      </c>
      <c r="D997" s="10" t="s">
        <v>3303</v>
      </c>
      <c r="E997" s="5">
        <v>4</v>
      </c>
      <c r="F997" s="3" t="s">
        <v>1166</v>
      </c>
      <c r="G997" s="9">
        <v>45372</v>
      </c>
      <c r="H997" s="3" t="s">
        <v>2253</v>
      </c>
      <c r="I997" s="9">
        <v>45372</v>
      </c>
      <c r="J997" s="3">
        <f>_xlfn.XLOOKUP(B997,ORDERS[OrderID],ORDERS[Rating],"Null")</f>
        <v>5</v>
      </c>
      <c r="K997" s="3">
        <f>IF(FACT_ORDERS[[#This Row],[DeliveryDate]]-FACT_ORDERS[[#This Row],[OrderDate]]&lt;=1,1,0)</f>
        <v>1</v>
      </c>
      <c r="L997" s="73">
        <v>15</v>
      </c>
      <c r="M9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97" s="73">
        <f>(_xlfn.XLOOKUP(D997,DIM_PRODUCTS[ProductID],DIM_PRODUCTS[HandlingFee]))*FACT_ORDERS[[#This Row],[Quantity]] + FACT_ORDERS[[#This Row],[DeliveryFee]]</f>
        <v>59.388000000000005</v>
      </c>
      <c r="O997" s="73">
        <f>FACT_ORDERS[[#This Row],[TotalPricePerProduct]]-FACT_ORDERS[[#This Row],[DeliveryCost]]-FACT_ORDERS[[#This Row],[OperationsCost]]</f>
        <v>33.388000000000005</v>
      </c>
      <c r="P997" s="73">
        <v>11</v>
      </c>
    </row>
    <row r="998" spans="1:16" x14ac:dyDescent="0.3">
      <c r="A998" s="5">
        <v>997</v>
      </c>
      <c r="B998" s="11" t="s">
        <v>4982</v>
      </c>
      <c r="C998" s="3" t="s">
        <v>2449</v>
      </c>
      <c r="D998" s="10" t="s">
        <v>3303</v>
      </c>
      <c r="E998" s="5">
        <v>8</v>
      </c>
      <c r="F998" s="3" t="s">
        <v>1566</v>
      </c>
      <c r="G998" s="9">
        <v>45431</v>
      </c>
      <c r="H998" s="3" t="s">
        <v>2253</v>
      </c>
      <c r="I998" s="9">
        <v>45432</v>
      </c>
      <c r="J998" s="3">
        <f>_xlfn.XLOOKUP(B998,ORDERS[OrderID],ORDERS[Rating],"Null")</f>
        <v>4</v>
      </c>
      <c r="K998" s="3">
        <f>IF(FACT_ORDERS[[#This Row],[DeliveryDate]]-FACT_ORDERS[[#This Row],[OrderDate]]&lt;=1,1,0)</f>
        <v>1</v>
      </c>
      <c r="L998" s="73">
        <v>15</v>
      </c>
      <c r="M9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998" s="73">
        <f>(_xlfn.XLOOKUP(D998,DIM_PRODUCTS[ProductID],DIM_PRODUCTS[HandlingFee]))*FACT_ORDERS[[#This Row],[Quantity]] + FACT_ORDERS[[#This Row],[DeliveryFee]]</f>
        <v>103.77600000000001</v>
      </c>
      <c r="O998" s="73">
        <f>FACT_ORDERS[[#This Row],[TotalPricePerProduct]]-FACT_ORDERS[[#This Row],[DeliveryCost]]-FACT_ORDERS[[#This Row],[OperationsCost]]</f>
        <v>77.77600000000001</v>
      </c>
      <c r="P998" s="73">
        <v>14</v>
      </c>
    </row>
    <row r="999" spans="1:16" x14ac:dyDescent="0.3">
      <c r="A999" s="5">
        <v>998</v>
      </c>
      <c r="B999" s="11" t="s">
        <v>4983</v>
      </c>
      <c r="C999" s="3" t="s">
        <v>2450</v>
      </c>
      <c r="D999" s="10" t="s">
        <v>3305</v>
      </c>
      <c r="E999" s="5">
        <v>3</v>
      </c>
      <c r="F999" s="3" t="s">
        <v>1212</v>
      </c>
      <c r="G999" s="9">
        <v>45649</v>
      </c>
      <c r="H999" s="3" t="s">
        <v>2253</v>
      </c>
      <c r="I999" s="9">
        <v>45649</v>
      </c>
      <c r="J999" s="3">
        <f>_xlfn.XLOOKUP(B999,ORDERS[OrderID],ORDERS[Rating],"Null")</f>
        <v>4</v>
      </c>
      <c r="K999" s="3">
        <f>IF(FACT_ORDERS[[#This Row],[DeliveryDate]]-FACT_ORDERS[[#This Row],[OrderDate]]&lt;=1,1,0)</f>
        <v>1</v>
      </c>
      <c r="L999" s="73">
        <v>15</v>
      </c>
      <c r="M9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999" s="73">
        <f>(_xlfn.XLOOKUP(D999,DIM_PRODUCTS[ProductID],DIM_PRODUCTS[HandlingFee]))*FACT_ORDERS[[#This Row],[Quantity]] + FACT_ORDERS[[#This Row],[DeliveryFee]]</f>
        <v>45.517499999999998</v>
      </c>
      <c r="O999" s="73">
        <f>FACT_ORDERS[[#This Row],[TotalPricePerProduct]]-FACT_ORDERS[[#This Row],[DeliveryCost]]-FACT_ORDERS[[#This Row],[OperationsCost]]</f>
        <v>12.517499999999998</v>
      </c>
      <c r="P999" s="73">
        <v>18</v>
      </c>
    </row>
    <row r="1000" spans="1:16" x14ac:dyDescent="0.3">
      <c r="A1000" s="5">
        <v>999</v>
      </c>
      <c r="B1000" s="11" t="s">
        <v>4984</v>
      </c>
      <c r="C1000" s="3" t="s">
        <v>2451</v>
      </c>
      <c r="D1000" s="10" t="s">
        <v>3307</v>
      </c>
      <c r="E1000" s="5">
        <v>1</v>
      </c>
      <c r="F1000" s="3" t="s">
        <v>1526</v>
      </c>
      <c r="G1000" s="9">
        <v>45417</v>
      </c>
      <c r="H1000" s="3" t="s">
        <v>2151</v>
      </c>
      <c r="I1000" s="9">
        <v>45420</v>
      </c>
      <c r="J1000" s="3">
        <f>_xlfn.XLOOKUP(B1000,ORDERS[OrderID],ORDERS[Rating],"Null")</f>
        <v>5</v>
      </c>
      <c r="K1000" s="3">
        <f>IF(FACT_ORDERS[[#This Row],[DeliveryDate]]-FACT_ORDERS[[#This Row],[OrderDate]]&lt;=1,1,0)</f>
        <v>0</v>
      </c>
      <c r="L1000" s="73">
        <v>15</v>
      </c>
      <c r="M10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00" s="73">
        <f>(_xlfn.XLOOKUP(D1000,DIM_PRODUCTS[ProductID],DIM_PRODUCTS[HandlingFee]))*FACT_ORDERS[[#This Row],[Quantity]] + FACT_ORDERS[[#This Row],[DeliveryFee]]</f>
        <v>29.718499999999999</v>
      </c>
      <c r="O1000" s="73">
        <f>FACT_ORDERS[[#This Row],[TotalPricePerProduct]]-FACT_ORDERS[[#This Row],[DeliveryCost]]-FACT_ORDERS[[#This Row],[OperationsCost]]</f>
        <v>2.7184999999999988</v>
      </c>
      <c r="P1000" s="73">
        <v>12</v>
      </c>
    </row>
    <row r="1001" spans="1:16" x14ac:dyDescent="0.3">
      <c r="A1001" s="5">
        <v>1000</v>
      </c>
      <c r="B1001" s="11" t="s">
        <v>4985</v>
      </c>
      <c r="C1001" s="3" t="s">
        <v>2452</v>
      </c>
      <c r="D1001" s="10" t="s">
        <v>3309</v>
      </c>
      <c r="E1001" s="5">
        <v>1</v>
      </c>
      <c r="F1001" s="3" t="s">
        <v>1471</v>
      </c>
      <c r="G1001" s="9">
        <v>45612</v>
      </c>
      <c r="H1001" s="3" t="s">
        <v>2224</v>
      </c>
      <c r="I1001" s="9">
        <v>45612</v>
      </c>
      <c r="J1001" s="3">
        <f>_xlfn.XLOOKUP(B1001,ORDERS[OrderID],ORDERS[Rating],"Null")</f>
        <v>5</v>
      </c>
      <c r="K1001" s="3">
        <f>IF(FACT_ORDERS[[#This Row],[DeliveryDate]]-FACT_ORDERS[[#This Row],[OrderDate]]&lt;=1,1,0)</f>
        <v>1</v>
      </c>
      <c r="L1001" s="73">
        <v>15</v>
      </c>
      <c r="M10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01" s="73">
        <f>(_xlfn.XLOOKUP(D1001,DIM_PRODUCTS[ProductID],DIM_PRODUCTS[HandlingFee]))*FACT_ORDERS[[#This Row],[Quantity]] + FACT_ORDERS[[#This Row],[DeliveryFee]]</f>
        <v>20.190999999999999</v>
      </c>
      <c r="O1001" s="73">
        <f>FACT_ORDERS[[#This Row],[TotalPricePerProduct]]-FACT_ORDERS[[#This Row],[DeliveryCost]]-FACT_ORDERS[[#This Row],[OperationsCost]]</f>
        <v>-6.8090000000000011</v>
      </c>
      <c r="P1001" s="73">
        <v>12</v>
      </c>
    </row>
    <row r="1002" spans="1:16" x14ac:dyDescent="0.3">
      <c r="A1002" s="5">
        <v>1001</v>
      </c>
      <c r="B1002" s="11" t="s">
        <v>4986</v>
      </c>
      <c r="C1002" s="3" t="s">
        <v>2453</v>
      </c>
      <c r="D1002" s="10" t="s">
        <v>3311</v>
      </c>
      <c r="E1002" s="5">
        <v>2</v>
      </c>
      <c r="F1002" s="3" t="s">
        <v>1613</v>
      </c>
      <c r="G1002" s="9">
        <v>45360</v>
      </c>
      <c r="H1002" s="3" t="s">
        <v>2152</v>
      </c>
      <c r="I1002" s="9">
        <v>45361</v>
      </c>
      <c r="J1002" s="3">
        <f>_xlfn.XLOOKUP(B1002,ORDERS[OrderID],ORDERS[Rating],"Null")</f>
        <v>5</v>
      </c>
      <c r="K1002" s="3">
        <f>IF(FACT_ORDERS[[#This Row],[DeliveryDate]]-FACT_ORDERS[[#This Row],[OrderDate]]&lt;=1,1,0)</f>
        <v>1</v>
      </c>
      <c r="L1002" s="73">
        <v>15</v>
      </c>
      <c r="M10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02" s="73">
        <f>(_xlfn.XLOOKUP(D1002,DIM_PRODUCTS[ProductID],DIM_PRODUCTS[HandlingFee]))*FACT_ORDERS[[#This Row],[Quantity]] + FACT_ORDERS[[#This Row],[DeliveryFee]]</f>
        <v>42.497</v>
      </c>
      <c r="O1002" s="73">
        <f>FACT_ORDERS[[#This Row],[TotalPricePerProduct]]-FACT_ORDERS[[#This Row],[DeliveryCost]]-FACT_ORDERS[[#This Row],[OperationsCost]]</f>
        <v>10.497</v>
      </c>
      <c r="P1002" s="73">
        <v>17</v>
      </c>
    </row>
    <row r="1003" spans="1:16" x14ac:dyDescent="0.3">
      <c r="A1003" s="5">
        <v>1002</v>
      </c>
      <c r="B1003" s="11" t="s">
        <v>4987</v>
      </c>
      <c r="C1003" s="3" t="s">
        <v>2454</v>
      </c>
      <c r="D1003" s="10" t="s">
        <v>3313</v>
      </c>
      <c r="E1003" s="5">
        <v>9</v>
      </c>
      <c r="F1003" s="3" t="s">
        <v>1468</v>
      </c>
      <c r="G1003" s="9">
        <v>45425</v>
      </c>
      <c r="H1003" s="3" t="s">
        <v>2223</v>
      </c>
      <c r="I1003" s="9">
        <v>45425</v>
      </c>
      <c r="J1003" s="3">
        <f>_xlfn.XLOOKUP(B1003,ORDERS[OrderID],ORDERS[Rating],"Null")</f>
        <v>5</v>
      </c>
      <c r="K1003" s="3">
        <f>IF(FACT_ORDERS[[#This Row],[DeliveryDate]]-FACT_ORDERS[[#This Row],[OrderDate]]&lt;=1,1,0)</f>
        <v>1</v>
      </c>
      <c r="L1003" s="73">
        <v>15</v>
      </c>
      <c r="M10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03" s="73">
        <f>(_xlfn.XLOOKUP(D1003,DIM_PRODUCTS[ProductID],DIM_PRODUCTS[HandlingFee]))*FACT_ORDERS[[#This Row],[Quantity]] + FACT_ORDERS[[#This Row],[DeliveryFee]]</f>
        <v>59.797499999999999</v>
      </c>
      <c r="O1003" s="73">
        <f>FACT_ORDERS[[#This Row],[TotalPricePerProduct]]-FACT_ORDERS[[#This Row],[DeliveryCost]]-FACT_ORDERS[[#This Row],[OperationsCost]]</f>
        <v>41.797499999999999</v>
      </c>
      <c r="P1003" s="73">
        <v>6</v>
      </c>
    </row>
    <row r="1004" spans="1:16" x14ac:dyDescent="0.3">
      <c r="A1004" s="5">
        <v>1003</v>
      </c>
      <c r="B1004" s="11" t="s">
        <v>4988</v>
      </c>
      <c r="C1004" s="3" t="s">
        <v>2455</v>
      </c>
      <c r="D1004" s="10" t="s">
        <v>3315</v>
      </c>
      <c r="E1004" s="5">
        <v>3</v>
      </c>
      <c r="F1004" s="3" t="s">
        <v>1465</v>
      </c>
      <c r="G1004" s="9">
        <v>45413</v>
      </c>
      <c r="H1004" s="3" t="s">
        <v>2224</v>
      </c>
      <c r="I1004" s="9">
        <v>45416</v>
      </c>
      <c r="J1004" s="3">
        <f>_xlfn.XLOOKUP(B1004,ORDERS[OrderID],ORDERS[Rating],"Null")</f>
        <v>5</v>
      </c>
      <c r="K1004" s="3">
        <f>IF(FACT_ORDERS[[#This Row],[DeliveryDate]]-FACT_ORDERS[[#This Row],[OrderDate]]&lt;=1,1,0)</f>
        <v>0</v>
      </c>
      <c r="L1004" s="73">
        <v>15</v>
      </c>
      <c r="M10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04" s="73">
        <f>(_xlfn.XLOOKUP(D1004,DIM_PRODUCTS[ProductID],DIM_PRODUCTS[HandlingFee]))*FACT_ORDERS[[#This Row],[Quantity]] + FACT_ORDERS[[#This Row],[DeliveryFee]]</f>
        <v>36.543000000000006</v>
      </c>
      <c r="O1004" s="73">
        <f>FACT_ORDERS[[#This Row],[TotalPricePerProduct]]-FACT_ORDERS[[#This Row],[DeliveryCost]]-FACT_ORDERS[[#This Row],[OperationsCost]]</f>
        <v>7.5430000000000064</v>
      </c>
      <c r="P1004" s="73">
        <v>14</v>
      </c>
    </row>
    <row r="1005" spans="1:16" x14ac:dyDescent="0.3">
      <c r="A1005" s="5">
        <v>1004</v>
      </c>
      <c r="B1005" s="11" t="s">
        <v>4989</v>
      </c>
      <c r="C1005" s="3" t="s">
        <v>2455</v>
      </c>
      <c r="D1005" s="10" t="s">
        <v>3315</v>
      </c>
      <c r="E1005" s="5">
        <v>11</v>
      </c>
      <c r="F1005" s="3" t="s">
        <v>1148</v>
      </c>
      <c r="G1005" s="9">
        <v>45601</v>
      </c>
      <c r="H1005" s="3" t="s">
        <v>2193</v>
      </c>
      <c r="I1005" s="9">
        <v>45601</v>
      </c>
      <c r="J1005" s="3">
        <f>_xlfn.XLOOKUP(B1005,ORDERS[OrderID],ORDERS[Rating],"Null")</f>
        <v>5</v>
      </c>
      <c r="K1005" s="3">
        <f>IF(FACT_ORDERS[[#This Row],[DeliveryDate]]-FACT_ORDERS[[#This Row],[OrderDate]]&lt;=1,1,0)</f>
        <v>1</v>
      </c>
      <c r="L1005" s="73">
        <v>15</v>
      </c>
      <c r="M10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05" s="73">
        <f>(_xlfn.XLOOKUP(D1005,DIM_PRODUCTS[ProductID],DIM_PRODUCTS[HandlingFee]))*FACT_ORDERS[[#This Row],[Quantity]] + FACT_ORDERS[[#This Row],[DeliveryFee]]</f>
        <v>93.991000000000014</v>
      </c>
      <c r="O1005" s="73">
        <f>FACT_ORDERS[[#This Row],[TotalPricePerProduct]]-FACT_ORDERS[[#This Row],[DeliveryCost]]-FACT_ORDERS[[#This Row],[OperationsCost]]</f>
        <v>74.991000000000014</v>
      </c>
      <c r="P1005" s="73">
        <v>9</v>
      </c>
    </row>
    <row r="1006" spans="1:16" x14ac:dyDescent="0.3">
      <c r="A1006" s="5">
        <v>1005</v>
      </c>
      <c r="B1006" s="11" t="s">
        <v>4990</v>
      </c>
      <c r="C1006" s="3" t="s">
        <v>2456</v>
      </c>
      <c r="D1006" s="10" t="s">
        <v>3317</v>
      </c>
      <c r="E1006" s="5">
        <v>9</v>
      </c>
      <c r="F1006" s="3" t="s">
        <v>1355</v>
      </c>
      <c r="G1006" s="9">
        <v>45604</v>
      </c>
      <c r="H1006" s="3" t="s">
        <v>2193</v>
      </c>
      <c r="I1006" s="9">
        <v>45604</v>
      </c>
      <c r="J1006" s="3">
        <f>_xlfn.XLOOKUP(B1006,ORDERS[OrderID],ORDERS[Rating],"Null")</f>
        <v>5</v>
      </c>
      <c r="K1006" s="3">
        <f>IF(FACT_ORDERS[[#This Row],[DeliveryDate]]-FACT_ORDERS[[#This Row],[OrderDate]]&lt;=1,1,0)</f>
        <v>1</v>
      </c>
      <c r="L1006" s="73">
        <v>15</v>
      </c>
      <c r="M10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06" s="73">
        <f>(_xlfn.XLOOKUP(D1006,DIM_PRODUCTS[ProductID],DIM_PRODUCTS[HandlingFee]))*FACT_ORDERS[[#This Row],[Quantity]] + FACT_ORDERS[[#This Row],[DeliveryFee]]</f>
        <v>69.1845</v>
      </c>
      <c r="O1006" s="73">
        <f>FACT_ORDERS[[#This Row],[TotalPricePerProduct]]-FACT_ORDERS[[#This Row],[DeliveryCost]]-FACT_ORDERS[[#This Row],[OperationsCost]]</f>
        <v>48.1845</v>
      </c>
      <c r="P1006" s="73">
        <v>9</v>
      </c>
    </row>
    <row r="1007" spans="1:16" x14ac:dyDescent="0.3">
      <c r="A1007" s="5">
        <v>1006</v>
      </c>
      <c r="B1007" s="11" t="s">
        <v>4991</v>
      </c>
      <c r="C1007" s="3" t="s">
        <v>2457</v>
      </c>
      <c r="D1007" s="10" t="s">
        <v>3319</v>
      </c>
      <c r="E1007" s="5">
        <v>9</v>
      </c>
      <c r="F1007" s="3" t="s">
        <v>1153</v>
      </c>
      <c r="G1007" s="9">
        <v>45654</v>
      </c>
      <c r="H1007" s="3" t="s">
        <v>2193</v>
      </c>
      <c r="I1007" s="9">
        <v>45655</v>
      </c>
      <c r="J1007" s="3">
        <f>_xlfn.XLOOKUP(B1007,ORDERS[OrderID],ORDERS[Rating],"Null")</f>
        <v>4</v>
      </c>
      <c r="K1007" s="3">
        <f>IF(FACT_ORDERS[[#This Row],[DeliveryDate]]-FACT_ORDERS[[#This Row],[OrderDate]]&lt;=1,1,0)</f>
        <v>1</v>
      </c>
      <c r="L1007" s="73">
        <v>15</v>
      </c>
      <c r="M10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07" s="73">
        <f>(_xlfn.XLOOKUP(D1007,DIM_PRODUCTS[ProductID],DIM_PRODUCTS[HandlingFee]))*FACT_ORDERS[[#This Row],[Quantity]] + FACT_ORDERS[[#This Row],[DeliveryFee]]</f>
        <v>112.02450000000002</v>
      </c>
      <c r="O1007" s="73">
        <f>FACT_ORDERS[[#This Row],[TotalPricePerProduct]]-FACT_ORDERS[[#This Row],[DeliveryCost]]-FACT_ORDERS[[#This Row],[OperationsCost]]</f>
        <v>86.024500000000018</v>
      </c>
      <c r="P1007" s="73">
        <v>14</v>
      </c>
    </row>
    <row r="1008" spans="1:16" x14ac:dyDescent="0.3">
      <c r="A1008" s="5">
        <v>1007</v>
      </c>
      <c r="B1008" s="11" t="s">
        <v>4992</v>
      </c>
      <c r="C1008" s="3" t="s">
        <v>2457</v>
      </c>
      <c r="D1008" s="10" t="s">
        <v>3319</v>
      </c>
      <c r="E1008" s="5">
        <v>4</v>
      </c>
      <c r="F1008" s="3" t="s">
        <v>1171</v>
      </c>
      <c r="G1008" s="9">
        <v>45540</v>
      </c>
      <c r="H1008" s="3" t="s">
        <v>2218</v>
      </c>
      <c r="I1008" s="9">
        <v>45541</v>
      </c>
      <c r="J1008" s="3">
        <f>_xlfn.XLOOKUP(B1008,ORDERS[OrderID],ORDERS[Rating],"Null")</f>
        <v>5</v>
      </c>
      <c r="K1008" s="3">
        <f>IF(FACT_ORDERS[[#This Row],[DeliveryDate]]-FACT_ORDERS[[#This Row],[OrderDate]]&lt;=1,1,0)</f>
        <v>1</v>
      </c>
      <c r="L1008" s="73">
        <v>15</v>
      </c>
      <c r="M10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08" s="73">
        <f>(_xlfn.XLOOKUP(D1008,DIM_PRODUCTS[ProductID],DIM_PRODUCTS[HandlingFee]))*FACT_ORDERS[[#This Row],[Quantity]] + FACT_ORDERS[[#This Row],[DeliveryFee]]</f>
        <v>58.122000000000007</v>
      </c>
      <c r="O1008" s="73">
        <f>FACT_ORDERS[[#This Row],[TotalPricePerProduct]]-FACT_ORDERS[[#This Row],[DeliveryCost]]-FACT_ORDERS[[#This Row],[OperationsCost]]</f>
        <v>33.122000000000007</v>
      </c>
      <c r="P1008" s="73">
        <v>10</v>
      </c>
    </row>
    <row r="1009" spans="1:16" x14ac:dyDescent="0.3">
      <c r="A1009" s="5">
        <v>1008</v>
      </c>
      <c r="B1009" s="11" t="s">
        <v>4993</v>
      </c>
      <c r="C1009" s="3" t="s">
        <v>2458</v>
      </c>
      <c r="D1009" s="10" t="s">
        <v>3321</v>
      </c>
      <c r="E1009" s="5">
        <v>7</v>
      </c>
      <c r="F1009" s="3" t="s">
        <v>1185</v>
      </c>
      <c r="G1009" s="9">
        <v>45330</v>
      </c>
      <c r="H1009" s="3" t="s">
        <v>2218</v>
      </c>
      <c r="I1009" s="9">
        <v>45334</v>
      </c>
      <c r="J1009" s="3">
        <f>_xlfn.XLOOKUP(B1009,ORDERS[OrderID],ORDERS[Rating],"Null")</f>
        <v>4</v>
      </c>
      <c r="K1009" s="3">
        <f>IF(FACT_ORDERS[[#This Row],[DeliveryDate]]-FACT_ORDERS[[#This Row],[OrderDate]]&lt;=1,1,0)</f>
        <v>0</v>
      </c>
      <c r="L1009" s="73">
        <v>15</v>
      </c>
      <c r="M10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09" s="73">
        <f>(_xlfn.XLOOKUP(D1009,DIM_PRODUCTS[ProductID],DIM_PRODUCTS[HandlingFee]))*FACT_ORDERS[[#This Row],[Quantity]] + FACT_ORDERS[[#This Row],[DeliveryFee]]</f>
        <v>118.712</v>
      </c>
      <c r="O1009" s="73">
        <f>FACT_ORDERS[[#This Row],[TotalPricePerProduct]]-FACT_ORDERS[[#This Row],[DeliveryCost]]-FACT_ORDERS[[#This Row],[OperationsCost]]</f>
        <v>87.712000000000003</v>
      </c>
      <c r="P1009" s="73">
        <v>19</v>
      </c>
    </row>
    <row r="1010" spans="1:16" x14ac:dyDescent="0.3">
      <c r="A1010" s="5">
        <v>1009</v>
      </c>
      <c r="B1010" s="11" t="s">
        <v>4994</v>
      </c>
      <c r="C1010" s="3" t="s">
        <v>2459</v>
      </c>
      <c r="D1010" s="10" t="s">
        <v>3323</v>
      </c>
      <c r="E1010" s="5">
        <v>1</v>
      </c>
      <c r="F1010" s="3" t="s">
        <v>1196</v>
      </c>
      <c r="G1010" s="9">
        <v>45446</v>
      </c>
      <c r="H1010" s="3" t="s">
        <v>2229</v>
      </c>
      <c r="I1010" s="9">
        <v>45447</v>
      </c>
      <c r="J1010" s="3">
        <f>_xlfn.XLOOKUP(B1010,ORDERS[OrderID],ORDERS[Rating],"Null")</f>
        <v>5</v>
      </c>
      <c r="K1010" s="3">
        <f>IF(FACT_ORDERS[[#This Row],[DeliveryDate]]-FACT_ORDERS[[#This Row],[OrderDate]]&lt;=1,1,0)</f>
        <v>1</v>
      </c>
      <c r="L1010" s="73">
        <v>15</v>
      </c>
      <c r="M10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10" s="73">
        <f>(_xlfn.XLOOKUP(D1010,DIM_PRODUCTS[ProductID],DIM_PRODUCTS[HandlingFee]))*FACT_ORDERS[[#This Row],[Quantity]] + FACT_ORDERS[[#This Row],[DeliveryFee]]</f>
        <v>22.484500000000001</v>
      </c>
      <c r="O1010" s="73">
        <f>FACT_ORDERS[[#This Row],[TotalPricePerProduct]]-FACT_ORDERS[[#This Row],[DeliveryCost]]-FACT_ORDERS[[#This Row],[OperationsCost]]</f>
        <v>-8.5154999999999994</v>
      </c>
      <c r="P1010" s="73">
        <v>16</v>
      </c>
    </row>
    <row r="1011" spans="1:16" x14ac:dyDescent="0.3">
      <c r="A1011" s="5">
        <v>1010</v>
      </c>
      <c r="B1011" s="11" t="s">
        <v>4995</v>
      </c>
      <c r="C1011" s="3" t="s">
        <v>2460</v>
      </c>
      <c r="D1011" s="10" t="s">
        <v>3325</v>
      </c>
      <c r="E1011" s="5">
        <v>1</v>
      </c>
      <c r="F1011" s="3" t="s">
        <v>1311</v>
      </c>
      <c r="G1011" s="9">
        <v>45561</v>
      </c>
      <c r="H1011" s="3" t="s">
        <v>2263</v>
      </c>
      <c r="I1011" s="9">
        <v>45561</v>
      </c>
      <c r="J1011" s="3">
        <f>_xlfn.XLOOKUP(B1011,ORDERS[OrderID],ORDERS[Rating],"Null")</f>
        <v>5</v>
      </c>
      <c r="K1011" s="3">
        <f>IF(FACT_ORDERS[[#This Row],[DeliveryDate]]-FACT_ORDERS[[#This Row],[OrderDate]]&lt;=1,1,0)</f>
        <v>1</v>
      </c>
      <c r="L1011" s="73">
        <v>15</v>
      </c>
      <c r="M10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11" s="73">
        <f>(_xlfn.XLOOKUP(D1011,DIM_PRODUCTS[ProductID],DIM_PRODUCTS[HandlingFee]))*FACT_ORDERS[[#This Row],[Quantity]] + FACT_ORDERS[[#This Row],[DeliveryFee]]</f>
        <v>20.016500000000001</v>
      </c>
      <c r="O1011" s="73">
        <f>FACT_ORDERS[[#This Row],[TotalPricePerProduct]]-FACT_ORDERS[[#This Row],[DeliveryCost]]-FACT_ORDERS[[#This Row],[OperationsCost]]</f>
        <v>-5.9834999999999994</v>
      </c>
      <c r="P1011" s="73">
        <v>11</v>
      </c>
    </row>
    <row r="1012" spans="1:16" x14ac:dyDescent="0.3">
      <c r="A1012" s="5">
        <v>1011</v>
      </c>
      <c r="B1012" s="11" t="s">
        <v>4996</v>
      </c>
      <c r="C1012" s="3" t="s">
        <v>2461</v>
      </c>
      <c r="D1012" s="10" t="s">
        <v>3327</v>
      </c>
      <c r="E1012" s="5">
        <v>9</v>
      </c>
      <c r="F1012" s="3" t="s">
        <v>1362</v>
      </c>
      <c r="G1012" s="9">
        <v>45531</v>
      </c>
      <c r="H1012" s="3" t="s">
        <v>2226</v>
      </c>
      <c r="I1012" s="9">
        <v>45532</v>
      </c>
      <c r="J1012" s="3">
        <f>_xlfn.XLOOKUP(B1012,ORDERS[OrderID],ORDERS[Rating],"Null")</f>
        <v>5</v>
      </c>
      <c r="K1012" s="3">
        <f>IF(FACT_ORDERS[[#This Row],[DeliveryDate]]-FACT_ORDERS[[#This Row],[OrderDate]]&lt;=1,1,0)</f>
        <v>1</v>
      </c>
      <c r="L1012" s="73">
        <v>15</v>
      </c>
      <c r="M10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12" s="73">
        <f>(_xlfn.XLOOKUP(D1012,DIM_PRODUCTS[ProductID],DIM_PRODUCTS[HandlingFee]))*FACT_ORDERS[[#This Row],[Quantity]] + FACT_ORDERS[[#This Row],[DeliveryFee]]</f>
        <v>98.591999999999999</v>
      </c>
      <c r="O1012" s="73">
        <f>FACT_ORDERS[[#This Row],[TotalPricePerProduct]]-FACT_ORDERS[[#This Row],[DeliveryCost]]-FACT_ORDERS[[#This Row],[OperationsCost]]</f>
        <v>70.591999999999999</v>
      </c>
      <c r="P1012" s="73">
        <v>16</v>
      </c>
    </row>
    <row r="1013" spans="1:16" x14ac:dyDescent="0.3">
      <c r="A1013" s="5">
        <v>1012</v>
      </c>
      <c r="B1013" s="11" t="s">
        <v>4997</v>
      </c>
      <c r="C1013" s="3" t="s">
        <v>2461</v>
      </c>
      <c r="D1013" s="10" t="s">
        <v>3327</v>
      </c>
      <c r="E1013" s="5">
        <v>9</v>
      </c>
      <c r="F1013" s="3" t="s">
        <v>1180</v>
      </c>
      <c r="G1013" s="9">
        <v>45375</v>
      </c>
      <c r="H1013" s="3" t="s">
        <v>2202</v>
      </c>
      <c r="I1013" s="9">
        <v>45375</v>
      </c>
      <c r="J1013" s="3">
        <f>_xlfn.XLOOKUP(B1013,ORDERS[OrderID],ORDERS[Rating],"Null")</f>
        <v>5</v>
      </c>
      <c r="K1013" s="3">
        <f>IF(FACT_ORDERS[[#This Row],[DeliveryDate]]-FACT_ORDERS[[#This Row],[OrderDate]]&lt;=1,1,0)</f>
        <v>1</v>
      </c>
      <c r="L1013" s="73">
        <v>15</v>
      </c>
      <c r="M10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13" s="73">
        <f>(_xlfn.XLOOKUP(D1013,DIM_PRODUCTS[ProductID],DIM_PRODUCTS[HandlingFee]))*FACT_ORDERS[[#This Row],[Quantity]] + FACT_ORDERS[[#This Row],[DeliveryFee]]</f>
        <v>98.591999999999999</v>
      </c>
      <c r="O1013" s="73">
        <f>FACT_ORDERS[[#This Row],[TotalPricePerProduct]]-FACT_ORDERS[[#This Row],[DeliveryCost]]-FACT_ORDERS[[#This Row],[OperationsCost]]</f>
        <v>78.591999999999999</v>
      </c>
      <c r="P1013" s="73">
        <v>8</v>
      </c>
    </row>
    <row r="1014" spans="1:16" x14ac:dyDescent="0.3">
      <c r="A1014" s="5">
        <v>1013</v>
      </c>
      <c r="B1014" s="11" t="s">
        <v>4998</v>
      </c>
      <c r="C1014" s="3" t="s">
        <v>2461</v>
      </c>
      <c r="D1014" s="10" t="s">
        <v>3327</v>
      </c>
      <c r="E1014" s="5">
        <v>5</v>
      </c>
      <c r="F1014" s="3" t="s">
        <v>1551</v>
      </c>
      <c r="G1014" s="9">
        <v>45431</v>
      </c>
      <c r="H1014" s="3" t="s">
        <v>2202</v>
      </c>
      <c r="I1014" s="9">
        <v>45434</v>
      </c>
      <c r="J1014" s="3">
        <f>_xlfn.XLOOKUP(B1014,ORDERS[OrderID],ORDERS[Rating],"Null")</f>
        <v>5</v>
      </c>
      <c r="K1014" s="3">
        <f>IF(FACT_ORDERS[[#This Row],[DeliveryDate]]-FACT_ORDERS[[#This Row],[OrderDate]]&lt;=1,1,0)</f>
        <v>0</v>
      </c>
      <c r="L1014" s="73">
        <v>15</v>
      </c>
      <c r="M10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14" s="73">
        <f>(_xlfn.XLOOKUP(D1014,DIM_PRODUCTS[ProductID],DIM_PRODUCTS[HandlingFee]))*FACT_ORDERS[[#This Row],[Quantity]] + FACT_ORDERS[[#This Row],[DeliveryFee]]</f>
        <v>61.44</v>
      </c>
      <c r="O1014" s="73">
        <f>FACT_ORDERS[[#This Row],[TotalPricePerProduct]]-FACT_ORDERS[[#This Row],[DeliveryCost]]-FACT_ORDERS[[#This Row],[OperationsCost]]</f>
        <v>41.44</v>
      </c>
      <c r="P1014" s="73">
        <v>8</v>
      </c>
    </row>
    <row r="1015" spans="1:16" x14ac:dyDescent="0.3">
      <c r="A1015" s="5">
        <v>1014</v>
      </c>
      <c r="B1015" s="11" t="s">
        <v>4999</v>
      </c>
      <c r="C1015" s="3" t="s">
        <v>2462</v>
      </c>
      <c r="D1015" s="10" t="s">
        <v>3329</v>
      </c>
      <c r="E1015" s="5">
        <v>3</v>
      </c>
      <c r="F1015" s="3" t="s">
        <v>1302</v>
      </c>
      <c r="G1015" s="9">
        <v>45634</v>
      </c>
      <c r="H1015" s="3" t="s">
        <v>2202</v>
      </c>
      <c r="I1015" s="9">
        <v>45634</v>
      </c>
      <c r="J1015" s="3">
        <f>_xlfn.XLOOKUP(B1015,ORDERS[OrderID],ORDERS[Rating],"Null")</f>
        <v>4</v>
      </c>
      <c r="K1015" s="3">
        <f>IF(FACT_ORDERS[[#This Row],[DeliveryDate]]-FACT_ORDERS[[#This Row],[OrderDate]]&lt;=1,1,0)</f>
        <v>1</v>
      </c>
      <c r="L1015" s="73">
        <v>15</v>
      </c>
      <c r="M10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15" s="73">
        <f>(_xlfn.XLOOKUP(D1015,DIM_PRODUCTS[ProductID],DIM_PRODUCTS[HandlingFee]))*FACT_ORDERS[[#This Row],[Quantity]] + FACT_ORDERS[[#This Row],[DeliveryFee]]</f>
        <v>31.384500000000003</v>
      </c>
      <c r="O1015" s="73">
        <f>FACT_ORDERS[[#This Row],[TotalPricePerProduct]]-FACT_ORDERS[[#This Row],[DeliveryCost]]-FACT_ORDERS[[#This Row],[OperationsCost]]</f>
        <v>7.3845000000000027</v>
      </c>
      <c r="P1015" s="73">
        <v>9</v>
      </c>
    </row>
    <row r="1016" spans="1:16" x14ac:dyDescent="0.3">
      <c r="A1016" s="5">
        <v>1015</v>
      </c>
      <c r="B1016" s="11" t="s">
        <v>5000</v>
      </c>
      <c r="C1016" s="3" t="s">
        <v>2462</v>
      </c>
      <c r="D1016" s="10" t="s">
        <v>3329</v>
      </c>
      <c r="E1016" s="5">
        <v>2</v>
      </c>
      <c r="F1016" s="3" t="s">
        <v>1611</v>
      </c>
      <c r="G1016" s="9">
        <v>45417</v>
      </c>
      <c r="H1016" s="3" t="s">
        <v>2266</v>
      </c>
      <c r="I1016" s="9">
        <v>45421</v>
      </c>
      <c r="J1016" s="3">
        <f>_xlfn.XLOOKUP(B1016,ORDERS[OrderID],ORDERS[Rating],"Null")</f>
        <v>5</v>
      </c>
      <c r="K1016" s="3">
        <f>IF(FACT_ORDERS[[#This Row],[DeliveryDate]]-FACT_ORDERS[[#This Row],[OrderDate]]&lt;=1,1,0)</f>
        <v>0</v>
      </c>
      <c r="L1016" s="73">
        <v>15</v>
      </c>
      <c r="M10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16" s="73">
        <f>(_xlfn.XLOOKUP(D1016,DIM_PRODUCTS[ProductID],DIM_PRODUCTS[HandlingFee]))*FACT_ORDERS[[#This Row],[Quantity]] + FACT_ORDERS[[#This Row],[DeliveryFee]]</f>
        <v>25.923000000000002</v>
      </c>
      <c r="O1016" s="73">
        <f>FACT_ORDERS[[#This Row],[TotalPricePerProduct]]-FACT_ORDERS[[#This Row],[DeliveryCost]]-FACT_ORDERS[[#This Row],[OperationsCost]]</f>
        <v>-5.0769999999999982</v>
      </c>
      <c r="P1016" s="73">
        <v>16</v>
      </c>
    </row>
    <row r="1017" spans="1:16" x14ac:dyDescent="0.3">
      <c r="A1017" s="5">
        <v>1016</v>
      </c>
      <c r="B1017" s="11" t="s">
        <v>5001</v>
      </c>
      <c r="C1017" s="3" t="s">
        <v>2462</v>
      </c>
      <c r="D1017" s="10" t="s">
        <v>3329</v>
      </c>
      <c r="E1017" s="5">
        <v>5</v>
      </c>
      <c r="F1017" s="3" t="s">
        <v>1328</v>
      </c>
      <c r="G1017" s="9">
        <v>45362</v>
      </c>
      <c r="H1017" s="3" t="s">
        <v>2266</v>
      </c>
      <c r="I1017" s="9">
        <v>45365</v>
      </c>
      <c r="J1017" s="3">
        <f>_xlfn.XLOOKUP(B1017,ORDERS[OrderID],ORDERS[Rating],"Null")</f>
        <v>5</v>
      </c>
      <c r="K1017" s="3">
        <f>IF(FACT_ORDERS[[#This Row],[DeliveryDate]]-FACT_ORDERS[[#This Row],[OrderDate]]&lt;=1,1,0)</f>
        <v>0</v>
      </c>
      <c r="L1017" s="73">
        <v>15</v>
      </c>
      <c r="M10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17" s="73">
        <f>(_xlfn.XLOOKUP(D1017,DIM_PRODUCTS[ProductID],DIM_PRODUCTS[HandlingFee]))*FACT_ORDERS[[#This Row],[Quantity]] + FACT_ORDERS[[#This Row],[DeliveryFee]]</f>
        <v>42.307500000000005</v>
      </c>
      <c r="O1017" s="73">
        <f>FACT_ORDERS[[#This Row],[TotalPricePerProduct]]-FACT_ORDERS[[#This Row],[DeliveryCost]]-FACT_ORDERS[[#This Row],[OperationsCost]]</f>
        <v>11.307500000000005</v>
      </c>
      <c r="P1017" s="73">
        <v>19</v>
      </c>
    </row>
    <row r="1018" spans="1:16" x14ac:dyDescent="0.3">
      <c r="A1018" s="5">
        <v>1017</v>
      </c>
      <c r="B1018" s="11" t="s">
        <v>5002</v>
      </c>
      <c r="C1018" s="3" t="s">
        <v>2463</v>
      </c>
      <c r="D1018" s="10" t="s">
        <v>3331</v>
      </c>
      <c r="E1018" s="5">
        <v>2</v>
      </c>
      <c r="F1018" s="3" t="s">
        <v>1495</v>
      </c>
      <c r="G1018" s="9">
        <v>45295</v>
      </c>
      <c r="H1018" s="3" t="s">
        <v>2266</v>
      </c>
      <c r="I1018" s="9">
        <v>45299</v>
      </c>
      <c r="J1018" s="3">
        <f>_xlfn.XLOOKUP(B1018,ORDERS[OrderID],ORDERS[Rating],"Null")</f>
        <v>5</v>
      </c>
      <c r="K1018" s="3">
        <f>IF(FACT_ORDERS[[#This Row],[DeliveryDate]]-FACT_ORDERS[[#This Row],[OrderDate]]&lt;=1,1,0)</f>
        <v>0</v>
      </c>
      <c r="L1018" s="73">
        <v>15</v>
      </c>
      <c r="M10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18" s="73">
        <f>(_xlfn.XLOOKUP(D1018,DIM_PRODUCTS[ProductID],DIM_PRODUCTS[HandlingFee]))*FACT_ORDERS[[#This Row],[Quantity]] + FACT_ORDERS[[#This Row],[DeliveryFee]]</f>
        <v>29.728999999999999</v>
      </c>
      <c r="O1018" s="73">
        <f>FACT_ORDERS[[#This Row],[TotalPricePerProduct]]-FACT_ORDERS[[#This Row],[DeliveryCost]]-FACT_ORDERS[[#This Row],[OperationsCost]]</f>
        <v>-3.2710000000000008</v>
      </c>
      <c r="P1018" s="73">
        <v>18</v>
      </c>
    </row>
    <row r="1019" spans="1:16" x14ac:dyDescent="0.3">
      <c r="A1019" s="5">
        <v>1018</v>
      </c>
      <c r="B1019" s="11" t="s">
        <v>5003</v>
      </c>
      <c r="C1019" s="3" t="s">
        <v>2464</v>
      </c>
      <c r="D1019" s="10" t="s">
        <v>3333</v>
      </c>
      <c r="E1019" s="5">
        <v>12</v>
      </c>
      <c r="F1019" s="3" t="s">
        <v>1590</v>
      </c>
      <c r="G1019" s="9">
        <v>45402</v>
      </c>
      <c r="H1019" s="3" t="s">
        <v>2210</v>
      </c>
      <c r="I1019" s="9">
        <v>45406</v>
      </c>
      <c r="J1019" s="3">
        <f>_xlfn.XLOOKUP(B1019,ORDERS[OrderID],ORDERS[Rating],"Null")</f>
        <v>5</v>
      </c>
      <c r="K1019" s="3">
        <f>IF(FACT_ORDERS[[#This Row],[DeliveryDate]]-FACT_ORDERS[[#This Row],[OrderDate]]&lt;=1,1,0)</f>
        <v>0</v>
      </c>
      <c r="L1019" s="73">
        <v>15</v>
      </c>
      <c r="M10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19" s="73">
        <f>(_xlfn.XLOOKUP(D1019,DIM_PRODUCTS[ProductID],DIM_PRODUCTS[HandlingFee]))*FACT_ORDERS[[#This Row],[Quantity]] + FACT_ORDERS[[#This Row],[DeliveryFee]]</f>
        <v>112.40400000000001</v>
      </c>
      <c r="O1019" s="73">
        <f>FACT_ORDERS[[#This Row],[TotalPricePerProduct]]-FACT_ORDERS[[#This Row],[DeliveryCost]]-FACT_ORDERS[[#This Row],[OperationsCost]]</f>
        <v>91.404000000000011</v>
      </c>
      <c r="P1019" s="73">
        <v>11</v>
      </c>
    </row>
    <row r="1020" spans="1:16" x14ac:dyDescent="0.3">
      <c r="A1020" s="5">
        <v>1019</v>
      </c>
      <c r="B1020" s="11" t="s">
        <v>5004</v>
      </c>
      <c r="C1020" s="3" t="s">
        <v>2465</v>
      </c>
      <c r="D1020" s="10" t="s">
        <v>3335</v>
      </c>
      <c r="E1020" s="5">
        <v>11</v>
      </c>
      <c r="F1020" s="3" t="s">
        <v>1582</v>
      </c>
      <c r="G1020" s="9">
        <v>45376</v>
      </c>
      <c r="H1020" s="3" t="s">
        <v>2229</v>
      </c>
      <c r="I1020" s="9">
        <v>45376</v>
      </c>
      <c r="J1020" s="3">
        <f>_xlfn.XLOOKUP(B1020,ORDERS[OrderID],ORDERS[Rating],"Null")</f>
        <v>4</v>
      </c>
      <c r="K1020" s="3">
        <f>IF(FACT_ORDERS[[#This Row],[DeliveryDate]]-FACT_ORDERS[[#This Row],[OrderDate]]&lt;=1,1,0)</f>
        <v>1</v>
      </c>
      <c r="L1020" s="73">
        <v>15</v>
      </c>
      <c r="M10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20" s="73">
        <f>(_xlfn.XLOOKUP(D1020,DIM_PRODUCTS[ProductID],DIM_PRODUCTS[HandlingFee]))*FACT_ORDERS[[#This Row],[Quantity]] + FACT_ORDERS[[#This Row],[DeliveryFee]]</f>
        <v>69.45</v>
      </c>
      <c r="O1020" s="73">
        <f>FACT_ORDERS[[#This Row],[TotalPricePerProduct]]-FACT_ORDERS[[#This Row],[DeliveryCost]]-FACT_ORDERS[[#This Row],[OperationsCost]]</f>
        <v>44.45</v>
      </c>
      <c r="P1020" s="73">
        <v>15</v>
      </c>
    </row>
    <row r="1021" spans="1:16" x14ac:dyDescent="0.3">
      <c r="A1021" s="5">
        <v>1020</v>
      </c>
      <c r="B1021" s="11" t="s">
        <v>5005</v>
      </c>
      <c r="C1021" s="3" t="s">
        <v>2465</v>
      </c>
      <c r="D1021" s="10" t="s">
        <v>3335</v>
      </c>
      <c r="E1021" s="5">
        <v>5</v>
      </c>
      <c r="F1021" s="3" t="s">
        <v>1203</v>
      </c>
      <c r="G1021" s="9">
        <v>45527</v>
      </c>
      <c r="H1021" s="3" t="s">
        <v>2193</v>
      </c>
      <c r="I1021" s="9">
        <v>45530</v>
      </c>
      <c r="J1021" s="3">
        <f>_xlfn.XLOOKUP(B1021,ORDERS[OrderID],ORDERS[Rating],"Null")</f>
        <v>5</v>
      </c>
      <c r="K1021" s="3">
        <f>IF(FACT_ORDERS[[#This Row],[DeliveryDate]]-FACT_ORDERS[[#This Row],[OrderDate]]&lt;=1,1,0)</f>
        <v>0</v>
      </c>
      <c r="L1021" s="73">
        <v>15</v>
      </c>
      <c r="M10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21" s="73">
        <f>(_xlfn.XLOOKUP(D1021,DIM_PRODUCTS[ProductID],DIM_PRODUCTS[HandlingFee]))*FACT_ORDERS[[#This Row],[Quantity]] + FACT_ORDERS[[#This Row],[DeliveryFee]]</f>
        <v>39.75</v>
      </c>
      <c r="O1021" s="73">
        <f>FACT_ORDERS[[#This Row],[TotalPricePerProduct]]-FACT_ORDERS[[#This Row],[DeliveryCost]]-FACT_ORDERS[[#This Row],[OperationsCost]]</f>
        <v>9.75</v>
      </c>
      <c r="P1021" s="73">
        <v>18</v>
      </c>
    </row>
    <row r="1022" spans="1:16" x14ac:dyDescent="0.3">
      <c r="A1022" s="5">
        <v>1021</v>
      </c>
      <c r="B1022" s="11" t="s">
        <v>5006</v>
      </c>
      <c r="C1022" s="3" t="s">
        <v>2466</v>
      </c>
      <c r="D1022" s="10" t="s">
        <v>3337</v>
      </c>
      <c r="E1022" s="5">
        <v>12</v>
      </c>
      <c r="F1022" s="3" t="s">
        <v>1454</v>
      </c>
      <c r="G1022" s="9">
        <v>45396</v>
      </c>
      <c r="H1022" s="3" t="s">
        <v>2193</v>
      </c>
      <c r="I1022" s="9">
        <v>45399</v>
      </c>
      <c r="J1022" s="3">
        <f>_xlfn.XLOOKUP(B1022,ORDERS[OrderID],ORDERS[Rating],"Null")</f>
        <v>5</v>
      </c>
      <c r="K1022" s="3">
        <f>IF(FACT_ORDERS[[#This Row],[DeliveryDate]]-FACT_ORDERS[[#This Row],[OrderDate]]&lt;=1,1,0)</f>
        <v>0</v>
      </c>
      <c r="L1022" s="73">
        <v>15</v>
      </c>
      <c r="M10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22" s="73">
        <f>(_xlfn.XLOOKUP(D1022,DIM_PRODUCTS[ProductID],DIM_PRODUCTS[HandlingFee]))*FACT_ORDERS[[#This Row],[Quantity]] + FACT_ORDERS[[#This Row],[DeliveryFee]]</f>
        <v>100.29600000000001</v>
      </c>
      <c r="O1022" s="73">
        <f>FACT_ORDERS[[#This Row],[TotalPricePerProduct]]-FACT_ORDERS[[#This Row],[DeliveryCost]]-FACT_ORDERS[[#This Row],[OperationsCost]]</f>
        <v>78.296000000000006</v>
      </c>
      <c r="P1022" s="73">
        <v>12</v>
      </c>
    </row>
    <row r="1023" spans="1:16" x14ac:dyDescent="0.3">
      <c r="A1023" s="5">
        <v>1022</v>
      </c>
      <c r="B1023" s="11" t="s">
        <v>5007</v>
      </c>
      <c r="C1023" s="3" t="s">
        <v>2467</v>
      </c>
      <c r="D1023" s="10" t="s">
        <v>3339</v>
      </c>
      <c r="E1023" s="5">
        <v>11</v>
      </c>
      <c r="F1023" s="3" t="s">
        <v>1527</v>
      </c>
      <c r="G1023" s="9">
        <v>45434</v>
      </c>
      <c r="H1023" s="3" t="s">
        <v>2152</v>
      </c>
      <c r="I1023" s="9">
        <v>45435</v>
      </c>
      <c r="J1023" s="3">
        <f>_xlfn.XLOOKUP(B1023,ORDERS[OrderID],ORDERS[Rating],"Null")</f>
        <v>5</v>
      </c>
      <c r="K1023" s="3">
        <f>IF(FACT_ORDERS[[#This Row],[DeliveryDate]]-FACT_ORDERS[[#This Row],[OrderDate]]&lt;=1,1,0)</f>
        <v>1</v>
      </c>
      <c r="L1023" s="73">
        <v>15</v>
      </c>
      <c r="M10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23" s="73">
        <f>(_xlfn.XLOOKUP(D1023,DIM_PRODUCTS[ProductID],DIM_PRODUCTS[HandlingFee]))*FACT_ORDERS[[#This Row],[Quantity]] + FACT_ORDERS[[#This Row],[DeliveryFee]]</f>
        <v>96.834499999999991</v>
      </c>
      <c r="O1023" s="73">
        <f>FACT_ORDERS[[#This Row],[TotalPricePerProduct]]-FACT_ORDERS[[#This Row],[DeliveryCost]]-FACT_ORDERS[[#This Row],[OperationsCost]]</f>
        <v>69.834499999999991</v>
      </c>
      <c r="P1023" s="73">
        <v>17</v>
      </c>
    </row>
    <row r="1024" spans="1:16" x14ac:dyDescent="0.3">
      <c r="A1024" s="5">
        <v>1023</v>
      </c>
      <c r="B1024" s="11" t="s">
        <v>5008</v>
      </c>
      <c r="C1024" s="3" t="s">
        <v>2467</v>
      </c>
      <c r="D1024" s="10" t="s">
        <v>3339</v>
      </c>
      <c r="E1024" s="5">
        <v>11</v>
      </c>
      <c r="F1024" s="3" t="s">
        <v>1433</v>
      </c>
      <c r="G1024" s="9">
        <v>45546</v>
      </c>
      <c r="H1024" s="3" t="s">
        <v>2224</v>
      </c>
      <c r="I1024" s="9">
        <v>45546</v>
      </c>
      <c r="J1024" s="3">
        <f>_xlfn.XLOOKUP(B1024,ORDERS[OrderID],ORDERS[Rating],"Null")</f>
        <v>5</v>
      </c>
      <c r="K1024" s="3">
        <f>IF(FACT_ORDERS[[#This Row],[DeliveryDate]]-FACT_ORDERS[[#This Row],[OrderDate]]&lt;=1,1,0)</f>
        <v>1</v>
      </c>
      <c r="L1024" s="73">
        <v>15</v>
      </c>
      <c r="M10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24" s="73">
        <f>(_xlfn.XLOOKUP(D1024,DIM_PRODUCTS[ProductID],DIM_PRODUCTS[HandlingFee]))*FACT_ORDERS[[#This Row],[Quantity]] + FACT_ORDERS[[#This Row],[DeliveryFee]]</f>
        <v>96.834499999999991</v>
      </c>
      <c r="O1024" s="73">
        <f>FACT_ORDERS[[#This Row],[TotalPricePerProduct]]-FACT_ORDERS[[#This Row],[DeliveryCost]]-FACT_ORDERS[[#This Row],[OperationsCost]]</f>
        <v>70.834499999999991</v>
      </c>
      <c r="P1024" s="73">
        <v>16</v>
      </c>
    </row>
    <row r="1025" spans="1:16" x14ac:dyDescent="0.3">
      <c r="A1025" s="5">
        <v>1024</v>
      </c>
      <c r="B1025" s="11" t="s">
        <v>5009</v>
      </c>
      <c r="C1025" s="3" t="s">
        <v>2474</v>
      </c>
      <c r="D1025" s="10" t="s">
        <v>3353</v>
      </c>
      <c r="E1025" s="5">
        <v>2</v>
      </c>
      <c r="F1025" s="3" t="s">
        <v>1327</v>
      </c>
      <c r="G1025" s="9">
        <v>45368</v>
      </c>
      <c r="H1025" s="3" t="s">
        <v>2224</v>
      </c>
      <c r="I1025" s="9">
        <v>45371</v>
      </c>
      <c r="J1025" s="3">
        <f>_xlfn.XLOOKUP(B1025,ORDERS[OrderID],ORDERS[Rating],"Null")</f>
        <v>5</v>
      </c>
      <c r="K1025" s="3">
        <f>IF(FACT_ORDERS[[#This Row],[DeliveryDate]]-FACT_ORDERS[[#This Row],[OrderDate]]&lt;=1,1,0)</f>
        <v>0</v>
      </c>
      <c r="L1025" s="73">
        <v>15</v>
      </c>
      <c r="M10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25" s="73">
        <f>(_xlfn.XLOOKUP(D1025,DIM_PRODUCTS[ProductID],DIM_PRODUCTS[HandlingFee]))*FACT_ORDERS[[#This Row],[Quantity]] + FACT_ORDERS[[#This Row],[DeliveryFee]]</f>
        <v>35.216999999999999</v>
      </c>
      <c r="O1025" s="73">
        <f>FACT_ORDERS[[#This Row],[TotalPricePerProduct]]-FACT_ORDERS[[#This Row],[DeliveryCost]]-FACT_ORDERS[[#This Row],[OperationsCost]]</f>
        <v>2.2169999999999987</v>
      </c>
      <c r="P1025" s="73">
        <v>18</v>
      </c>
    </row>
    <row r="1026" spans="1:16" x14ac:dyDescent="0.3">
      <c r="A1026" s="5">
        <v>1025</v>
      </c>
      <c r="B1026" s="11" t="s">
        <v>5010</v>
      </c>
      <c r="C1026" s="3" t="s">
        <v>2474</v>
      </c>
      <c r="D1026" s="10" t="s">
        <v>3353</v>
      </c>
      <c r="E1026" s="5">
        <v>4</v>
      </c>
      <c r="F1026" s="3" t="s">
        <v>1299</v>
      </c>
      <c r="G1026" s="9">
        <v>45447</v>
      </c>
      <c r="H1026" s="3" t="s">
        <v>2278</v>
      </c>
      <c r="I1026" s="9">
        <v>45450</v>
      </c>
      <c r="J1026" s="3">
        <f>_xlfn.XLOOKUP(B1026,ORDERS[OrderID],ORDERS[Rating],"Null")</f>
        <v>5</v>
      </c>
      <c r="K1026" s="3">
        <f>IF(FACT_ORDERS[[#This Row],[DeliveryDate]]-FACT_ORDERS[[#This Row],[OrderDate]]&lt;=1,1,0)</f>
        <v>0</v>
      </c>
      <c r="L1026" s="73">
        <v>15</v>
      </c>
      <c r="M10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26" s="73">
        <f>(_xlfn.XLOOKUP(D1026,DIM_PRODUCTS[ProductID],DIM_PRODUCTS[HandlingFee]))*FACT_ORDERS[[#This Row],[Quantity]] + FACT_ORDERS[[#This Row],[DeliveryFee]]</f>
        <v>55.433999999999997</v>
      </c>
      <c r="O1026" s="73">
        <f>FACT_ORDERS[[#This Row],[TotalPricePerProduct]]-FACT_ORDERS[[#This Row],[DeliveryCost]]-FACT_ORDERS[[#This Row],[OperationsCost]]</f>
        <v>25.433999999999997</v>
      </c>
      <c r="P1026" s="73">
        <v>15</v>
      </c>
    </row>
    <row r="1027" spans="1:16" x14ac:dyDescent="0.3">
      <c r="A1027" s="5">
        <v>1026</v>
      </c>
      <c r="B1027" s="11" t="s">
        <v>5011</v>
      </c>
      <c r="C1027" s="3" t="s">
        <v>2474</v>
      </c>
      <c r="D1027" s="10" t="s">
        <v>3353</v>
      </c>
      <c r="E1027" s="5">
        <v>6</v>
      </c>
      <c r="F1027" s="3" t="s">
        <v>1496</v>
      </c>
      <c r="G1027" s="9">
        <v>45489</v>
      </c>
      <c r="H1027" s="3" t="s">
        <v>2278</v>
      </c>
      <c r="I1027" s="9">
        <v>45492</v>
      </c>
      <c r="J1027" s="3">
        <f>_xlfn.XLOOKUP(B1027,ORDERS[OrderID],ORDERS[Rating],"Null")</f>
        <v>4</v>
      </c>
      <c r="K1027" s="3">
        <f>IF(FACT_ORDERS[[#This Row],[DeliveryDate]]-FACT_ORDERS[[#This Row],[OrderDate]]&lt;=1,1,0)</f>
        <v>0</v>
      </c>
      <c r="L1027" s="73">
        <v>15</v>
      </c>
      <c r="M10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27" s="73">
        <f>(_xlfn.XLOOKUP(D1027,DIM_PRODUCTS[ProductID],DIM_PRODUCTS[HandlingFee]))*FACT_ORDERS[[#This Row],[Quantity]] + FACT_ORDERS[[#This Row],[DeliveryFee]]</f>
        <v>75.650999999999996</v>
      </c>
      <c r="O1027" s="73">
        <f>FACT_ORDERS[[#This Row],[TotalPricePerProduct]]-FACT_ORDERS[[#This Row],[DeliveryCost]]-FACT_ORDERS[[#This Row],[OperationsCost]]</f>
        <v>46.650999999999996</v>
      </c>
      <c r="P1027" s="73">
        <v>17</v>
      </c>
    </row>
    <row r="1028" spans="1:16" x14ac:dyDescent="0.3">
      <c r="A1028" s="5">
        <v>1027</v>
      </c>
      <c r="B1028" s="11" t="s">
        <v>5012</v>
      </c>
      <c r="C1028" s="3" t="s">
        <v>2474</v>
      </c>
      <c r="D1028" s="10" t="s">
        <v>3353</v>
      </c>
      <c r="E1028" s="5">
        <v>7</v>
      </c>
      <c r="F1028" s="3" t="s">
        <v>1151</v>
      </c>
      <c r="G1028" s="9">
        <v>45345</v>
      </c>
      <c r="H1028" s="3" t="s">
        <v>2278</v>
      </c>
      <c r="I1028" s="9">
        <v>45346</v>
      </c>
      <c r="J1028" s="3">
        <f>_xlfn.XLOOKUP(B1028,ORDERS[OrderID],ORDERS[Rating],"Null")</f>
        <v>5</v>
      </c>
      <c r="K1028" s="3">
        <f>IF(FACT_ORDERS[[#This Row],[DeliveryDate]]-FACT_ORDERS[[#This Row],[OrderDate]]&lt;=1,1,0)</f>
        <v>1</v>
      </c>
      <c r="L1028" s="73">
        <v>15</v>
      </c>
      <c r="M10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28" s="73">
        <f>(_xlfn.XLOOKUP(D1028,DIM_PRODUCTS[ProductID],DIM_PRODUCTS[HandlingFee]))*FACT_ORDERS[[#This Row],[Quantity]] + FACT_ORDERS[[#This Row],[DeliveryFee]]</f>
        <v>85.759500000000003</v>
      </c>
      <c r="O1028" s="73">
        <f>FACT_ORDERS[[#This Row],[TotalPricePerProduct]]-FACT_ORDERS[[#This Row],[DeliveryCost]]-FACT_ORDERS[[#This Row],[OperationsCost]]</f>
        <v>68.759500000000003</v>
      </c>
      <c r="P1028" s="73">
        <v>5</v>
      </c>
    </row>
    <row r="1029" spans="1:16" x14ac:dyDescent="0.3">
      <c r="A1029" s="5">
        <v>1028</v>
      </c>
      <c r="B1029" s="11" t="s">
        <v>5013</v>
      </c>
      <c r="C1029" s="3" t="s">
        <v>2474</v>
      </c>
      <c r="D1029" s="10" t="s">
        <v>3353</v>
      </c>
      <c r="E1029" s="5">
        <v>11</v>
      </c>
      <c r="F1029" s="3" t="s">
        <v>1270</v>
      </c>
      <c r="G1029" s="9">
        <v>45374</v>
      </c>
      <c r="H1029" s="3" t="s">
        <v>2278</v>
      </c>
      <c r="I1029" s="9">
        <v>45374</v>
      </c>
      <c r="J1029" s="3">
        <f>_xlfn.XLOOKUP(B1029,ORDERS[OrderID],ORDERS[Rating],"Null")</f>
        <v>5</v>
      </c>
      <c r="K1029" s="3">
        <f>IF(FACT_ORDERS[[#This Row],[DeliveryDate]]-FACT_ORDERS[[#This Row],[OrderDate]]&lt;=1,1,0)</f>
        <v>1</v>
      </c>
      <c r="L1029" s="73">
        <v>15</v>
      </c>
      <c r="M10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29" s="73">
        <f>(_xlfn.XLOOKUP(D1029,DIM_PRODUCTS[ProductID],DIM_PRODUCTS[HandlingFee]))*FACT_ORDERS[[#This Row],[Quantity]] + FACT_ORDERS[[#This Row],[DeliveryFee]]</f>
        <v>126.1935</v>
      </c>
      <c r="O1029" s="73">
        <f>FACT_ORDERS[[#This Row],[TotalPricePerProduct]]-FACT_ORDERS[[#This Row],[DeliveryCost]]-FACT_ORDERS[[#This Row],[OperationsCost]]</f>
        <v>106.1935</v>
      </c>
      <c r="P1029" s="73">
        <v>10</v>
      </c>
    </row>
    <row r="1030" spans="1:16" x14ac:dyDescent="0.3">
      <c r="A1030" s="5">
        <v>1029</v>
      </c>
      <c r="B1030" s="11" t="s">
        <v>5014</v>
      </c>
      <c r="C1030" s="3" t="s">
        <v>2474</v>
      </c>
      <c r="D1030" s="10" t="s">
        <v>3353</v>
      </c>
      <c r="E1030" s="5">
        <v>9</v>
      </c>
      <c r="F1030" s="3" t="s">
        <v>1591</v>
      </c>
      <c r="G1030" s="9">
        <v>45528</v>
      </c>
      <c r="H1030" s="3" t="s">
        <v>2278</v>
      </c>
      <c r="I1030" s="9">
        <v>45528</v>
      </c>
      <c r="J1030" s="3">
        <f>_xlfn.XLOOKUP(B1030,ORDERS[OrderID],ORDERS[Rating],"Null")</f>
        <v>5</v>
      </c>
      <c r="K1030" s="3">
        <f>IF(FACT_ORDERS[[#This Row],[DeliveryDate]]-FACT_ORDERS[[#This Row],[OrderDate]]&lt;=1,1,0)</f>
        <v>1</v>
      </c>
      <c r="L1030" s="73">
        <v>15</v>
      </c>
      <c r="M10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30" s="73">
        <f>(_xlfn.XLOOKUP(D1030,DIM_PRODUCTS[ProductID],DIM_PRODUCTS[HandlingFee]))*FACT_ORDERS[[#This Row],[Quantity]] + FACT_ORDERS[[#This Row],[DeliveryFee]]</f>
        <v>105.97649999999999</v>
      </c>
      <c r="O1030" s="73">
        <f>FACT_ORDERS[[#This Row],[TotalPricePerProduct]]-FACT_ORDERS[[#This Row],[DeliveryCost]]-FACT_ORDERS[[#This Row],[OperationsCost]]</f>
        <v>78.976499999999987</v>
      </c>
      <c r="P1030" s="73">
        <v>15</v>
      </c>
    </row>
    <row r="1031" spans="1:16" x14ac:dyDescent="0.3">
      <c r="A1031" s="5">
        <v>1030</v>
      </c>
      <c r="B1031" s="11" t="s">
        <v>5015</v>
      </c>
      <c r="C1031" s="3" t="s">
        <v>2474</v>
      </c>
      <c r="D1031" s="10" t="s">
        <v>3353</v>
      </c>
      <c r="E1031" s="5">
        <v>1</v>
      </c>
      <c r="F1031" s="3" t="s">
        <v>1618</v>
      </c>
      <c r="G1031" s="9">
        <v>45317</v>
      </c>
      <c r="H1031" s="3" t="s">
        <v>2278</v>
      </c>
      <c r="I1031" s="9">
        <v>45318</v>
      </c>
      <c r="J1031" s="3">
        <f>_xlfn.XLOOKUP(B1031,ORDERS[OrderID],ORDERS[Rating],"Null")</f>
        <v>5</v>
      </c>
      <c r="K1031" s="3">
        <f>IF(FACT_ORDERS[[#This Row],[DeliveryDate]]-FACT_ORDERS[[#This Row],[OrderDate]]&lt;=1,1,0)</f>
        <v>1</v>
      </c>
      <c r="L1031" s="73">
        <v>15</v>
      </c>
      <c r="M10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31" s="73">
        <f>(_xlfn.XLOOKUP(D1031,DIM_PRODUCTS[ProductID],DIM_PRODUCTS[HandlingFee]))*FACT_ORDERS[[#This Row],[Quantity]] + FACT_ORDERS[[#This Row],[DeliveryFee]]</f>
        <v>25.108499999999999</v>
      </c>
      <c r="O1031" s="73">
        <f>FACT_ORDERS[[#This Row],[TotalPricePerProduct]]-FACT_ORDERS[[#This Row],[DeliveryCost]]-FACT_ORDERS[[#This Row],[OperationsCost]]</f>
        <v>3.1084999999999994</v>
      </c>
      <c r="P1031" s="73">
        <v>7</v>
      </c>
    </row>
    <row r="1032" spans="1:16" x14ac:dyDescent="0.3">
      <c r="A1032" s="5">
        <v>1031</v>
      </c>
      <c r="B1032" s="11" t="s">
        <v>5016</v>
      </c>
      <c r="C1032" s="3" t="s">
        <v>2474</v>
      </c>
      <c r="D1032" s="10" t="s">
        <v>3353</v>
      </c>
      <c r="E1032" s="5">
        <v>9</v>
      </c>
      <c r="F1032" s="3" t="s">
        <v>1159</v>
      </c>
      <c r="G1032" s="9">
        <v>45461</v>
      </c>
      <c r="H1032" s="3" t="s">
        <v>2278</v>
      </c>
      <c r="I1032" s="9">
        <v>45464</v>
      </c>
      <c r="J1032" s="3">
        <f>_xlfn.XLOOKUP(B1032,ORDERS[OrderID],ORDERS[Rating],"Null")</f>
        <v>5</v>
      </c>
      <c r="K1032" s="3">
        <f>IF(FACT_ORDERS[[#This Row],[DeliveryDate]]-FACT_ORDERS[[#This Row],[OrderDate]]&lt;=1,1,0)</f>
        <v>0</v>
      </c>
      <c r="L1032" s="73">
        <v>15</v>
      </c>
      <c r="M10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32" s="73">
        <f>(_xlfn.XLOOKUP(D1032,DIM_PRODUCTS[ProductID],DIM_PRODUCTS[HandlingFee]))*FACT_ORDERS[[#This Row],[Quantity]] + FACT_ORDERS[[#This Row],[DeliveryFee]]</f>
        <v>105.97649999999999</v>
      </c>
      <c r="O1032" s="73">
        <f>FACT_ORDERS[[#This Row],[TotalPricePerProduct]]-FACT_ORDERS[[#This Row],[DeliveryCost]]-FACT_ORDERS[[#This Row],[OperationsCost]]</f>
        <v>77.976499999999987</v>
      </c>
      <c r="P1032" s="73">
        <v>16</v>
      </c>
    </row>
    <row r="1033" spans="1:16" x14ac:dyDescent="0.3">
      <c r="A1033" s="5">
        <v>1032</v>
      </c>
      <c r="B1033" s="11" t="s">
        <v>5017</v>
      </c>
      <c r="C1033" s="3" t="s">
        <v>2474</v>
      </c>
      <c r="D1033" s="10" t="s">
        <v>3353</v>
      </c>
      <c r="E1033" s="5">
        <v>9</v>
      </c>
      <c r="F1033" s="3" t="s">
        <v>1498</v>
      </c>
      <c r="G1033" s="9">
        <v>45657</v>
      </c>
      <c r="H1033" s="3" t="s">
        <v>2278</v>
      </c>
      <c r="I1033" s="9">
        <v>45661</v>
      </c>
      <c r="J1033" s="3">
        <f>_xlfn.XLOOKUP(B1033,ORDERS[OrderID],ORDERS[Rating],"Null")</f>
        <v>4</v>
      </c>
      <c r="K1033" s="3">
        <f>IF(FACT_ORDERS[[#This Row],[DeliveryDate]]-FACT_ORDERS[[#This Row],[OrderDate]]&lt;=1,1,0)</f>
        <v>0</v>
      </c>
      <c r="L1033" s="73">
        <v>15</v>
      </c>
      <c r="M10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33" s="73">
        <f>(_xlfn.XLOOKUP(D1033,DIM_PRODUCTS[ProductID],DIM_PRODUCTS[HandlingFee]))*FACT_ORDERS[[#This Row],[Quantity]] + FACT_ORDERS[[#This Row],[DeliveryFee]]</f>
        <v>105.97649999999999</v>
      </c>
      <c r="O1033" s="73">
        <f>FACT_ORDERS[[#This Row],[TotalPricePerProduct]]-FACT_ORDERS[[#This Row],[DeliveryCost]]-FACT_ORDERS[[#This Row],[OperationsCost]]</f>
        <v>79.976499999999987</v>
      </c>
      <c r="P1033" s="73">
        <v>14</v>
      </c>
    </row>
    <row r="1034" spans="1:16" x14ac:dyDescent="0.3">
      <c r="A1034" s="5">
        <v>1033</v>
      </c>
      <c r="B1034" s="11" t="s">
        <v>5018</v>
      </c>
      <c r="C1034" s="3" t="s">
        <v>2474</v>
      </c>
      <c r="D1034" s="10" t="s">
        <v>3353</v>
      </c>
      <c r="E1034" s="5">
        <v>2</v>
      </c>
      <c r="F1034" s="3" t="s">
        <v>1321</v>
      </c>
      <c r="G1034" s="9">
        <v>45581</v>
      </c>
      <c r="H1034" s="3" t="s">
        <v>2278</v>
      </c>
      <c r="I1034" s="9">
        <v>45585</v>
      </c>
      <c r="J1034" s="3">
        <f>_xlfn.XLOOKUP(B1034,ORDERS[OrderID],ORDERS[Rating],"Null")</f>
        <v>5</v>
      </c>
      <c r="K1034" s="3">
        <f>IF(FACT_ORDERS[[#This Row],[DeliveryDate]]-FACT_ORDERS[[#This Row],[OrderDate]]&lt;=1,1,0)</f>
        <v>0</v>
      </c>
      <c r="L1034" s="73">
        <v>15</v>
      </c>
      <c r="M10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34" s="73">
        <f>(_xlfn.XLOOKUP(D1034,DIM_PRODUCTS[ProductID],DIM_PRODUCTS[HandlingFee]))*FACT_ORDERS[[#This Row],[Quantity]] + FACT_ORDERS[[#This Row],[DeliveryFee]]</f>
        <v>35.216999999999999</v>
      </c>
      <c r="O1034" s="73">
        <f>FACT_ORDERS[[#This Row],[TotalPricePerProduct]]-FACT_ORDERS[[#This Row],[DeliveryCost]]-FACT_ORDERS[[#This Row],[OperationsCost]]</f>
        <v>4.2169999999999987</v>
      </c>
      <c r="P1034" s="73">
        <v>16</v>
      </c>
    </row>
    <row r="1035" spans="1:16" x14ac:dyDescent="0.3">
      <c r="A1035" s="5">
        <v>1034</v>
      </c>
      <c r="B1035" s="11" t="s">
        <v>5019</v>
      </c>
      <c r="C1035" s="3" t="s">
        <v>2474</v>
      </c>
      <c r="D1035" s="10" t="s">
        <v>3353</v>
      </c>
      <c r="E1035" s="5">
        <v>12</v>
      </c>
      <c r="F1035" s="3" t="s">
        <v>1154</v>
      </c>
      <c r="G1035" s="9">
        <v>45364</v>
      </c>
      <c r="H1035" s="3" t="s">
        <v>2278</v>
      </c>
      <c r="I1035" s="9">
        <v>45364</v>
      </c>
      <c r="J1035" s="3">
        <f>_xlfn.XLOOKUP(B1035,ORDERS[OrderID],ORDERS[Rating],"Null")</f>
        <v>5</v>
      </c>
      <c r="K1035" s="3">
        <f>IF(FACT_ORDERS[[#This Row],[DeliveryDate]]-FACT_ORDERS[[#This Row],[OrderDate]]&lt;=1,1,0)</f>
        <v>1</v>
      </c>
      <c r="L1035" s="73">
        <v>15</v>
      </c>
      <c r="M10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35" s="73">
        <f>(_xlfn.XLOOKUP(D1035,DIM_PRODUCTS[ProductID],DIM_PRODUCTS[HandlingFee]))*FACT_ORDERS[[#This Row],[Quantity]] + FACT_ORDERS[[#This Row],[DeliveryFee]]</f>
        <v>136.30199999999999</v>
      </c>
      <c r="O1035" s="73">
        <f>FACT_ORDERS[[#This Row],[TotalPricePerProduct]]-FACT_ORDERS[[#This Row],[DeliveryCost]]-FACT_ORDERS[[#This Row],[OperationsCost]]</f>
        <v>113.30199999999999</v>
      </c>
      <c r="P1035" s="73">
        <v>13</v>
      </c>
    </row>
    <row r="1036" spans="1:16" x14ac:dyDescent="0.3">
      <c r="A1036" s="5">
        <v>1035</v>
      </c>
      <c r="B1036" s="11" t="s">
        <v>5020</v>
      </c>
      <c r="C1036" s="3" t="s">
        <v>2474</v>
      </c>
      <c r="D1036" s="10" t="s">
        <v>3353</v>
      </c>
      <c r="E1036" s="5">
        <v>12</v>
      </c>
      <c r="F1036" s="3" t="s">
        <v>1597</v>
      </c>
      <c r="G1036" s="9">
        <v>45644</v>
      </c>
      <c r="H1036" s="3" t="s">
        <v>2278</v>
      </c>
      <c r="I1036" s="9">
        <v>45647</v>
      </c>
      <c r="J1036" s="3">
        <f>_xlfn.XLOOKUP(B1036,ORDERS[OrderID],ORDERS[Rating],"Null")</f>
        <v>5</v>
      </c>
      <c r="K1036" s="3">
        <f>IF(FACT_ORDERS[[#This Row],[DeliveryDate]]-FACT_ORDERS[[#This Row],[OrderDate]]&lt;=1,1,0)</f>
        <v>0</v>
      </c>
      <c r="L1036" s="73">
        <v>15</v>
      </c>
      <c r="M10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36" s="73">
        <f>(_xlfn.XLOOKUP(D1036,DIM_PRODUCTS[ProductID],DIM_PRODUCTS[HandlingFee]))*FACT_ORDERS[[#This Row],[Quantity]] + FACT_ORDERS[[#This Row],[DeliveryFee]]</f>
        <v>136.30199999999999</v>
      </c>
      <c r="O1036" s="73">
        <f>FACT_ORDERS[[#This Row],[TotalPricePerProduct]]-FACT_ORDERS[[#This Row],[DeliveryCost]]-FACT_ORDERS[[#This Row],[OperationsCost]]</f>
        <v>112.30199999999999</v>
      </c>
      <c r="P1036" s="73">
        <v>14</v>
      </c>
    </row>
    <row r="1037" spans="1:16" x14ac:dyDescent="0.3">
      <c r="A1037" s="5">
        <v>1036</v>
      </c>
      <c r="B1037" s="11" t="s">
        <v>5021</v>
      </c>
      <c r="C1037" s="3" t="s">
        <v>2474</v>
      </c>
      <c r="D1037" s="10" t="s">
        <v>3353</v>
      </c>
      <c r="E1037" s="5">
        <v>7</v>
      </c>
      <c r="F1037" s="3" t="s">
        <v>1163</v>
      </c>
      <c r="G1037" s="9">
        <v>45394</v>
      </c>
      <c r="H1037" s="3" t="s">
        <v>2278</v>
      </c>
      <c r="I1037" s="9">
        <v>45394</v>
      </c>
      <c r="J1037" s="3">
        <f>_xlfn.XLOOKUP(B1037,ORDERS[OrderID],ORDERS[Rating],"Null")</f>
        <v>5</v>
      </c>
      <c r="K1037" s="3">
        <f>IF(FACT_ORDERS[[#This Row],[DeliveryDate]]-FACT_ORDERS[[#This Row],[OrderDate]]&lt;=1,1,0)</f>
        <v>1</v>
      </c>
      <c r="L1037" s="73">
        <v>15</v>
      </c>
      <c r="M10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37" s="73">
        <f>(_xlfn.XLOOKUP(D1037,DIM_PRODUCTS[ProductID],DIM_PRODUCTS[HandlingFee]))*FACT_ORDERS[[#This Row],[Quantity]] + FACT_ORDERS[[#This Row],[DeliveryFee]]</f>
        <v>85.759500000000003</v>
      </c>
      <c r="O1037" s="73">
        <f>FACT_ORDERS[[#This Row],[TotalPricePerProduct]]-FACT_ORDERS[[#This Row],[DeliveryCost]]-FACT_ORDERS[[#This Row],[OperationsCost]]</f>
        <v>68.759500000000003</v>
      </c>
      <c r="P1037" s="73">
        <v>5</v>
      </c>
    </row>
    <row r="1038" spans="1:16" x14ac:dyDescent="0.3">
      <c r="A1038" s="5">
        <v>1037</v>
      </c>
      <c r="B1038" s="11" t="s">
        <v>5022</v>
      </c>
      <c r="C1038" s="3" t="s">
        <v>2474</v>
      </c>
      <c r="D1038" s="10" t="s">
        <v>3353</v>
      </c>
      <c r="E1038" s="5">
        <v>5</v>
      </c>
      <c r="F1038" s="3" t="s">
        <v>1546</v>
      </c>
      <c r="G1038" s="9">
        <v>45483</v>
      </c>
      <c r="H1038" s="3" t="s">
        <v>2278</v>
      </c>
      <c r="I1038" s="9">
        <v>45483</v>
      </c>
      <c r="J1038" s="3">
        <f>_xlfn.XLOOKUP(B1038,ORDERS[OrderID],ORDERS[Rating],"Null")</f>
        <v>4</v>
      </c>
      <c r="K1038" s="3">
        <f>IF(FACT_ORDERS[[#This Row],[DeliveryDate]]-FACT_ORDERS[[#This Row],[OrderDate]]&lt;=1,1,0)</f>
        <v>1</v>
      </c>
      <c r="L1038" s="73">
        <v>15</v>
      </c>
      <c r="M10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38" s="73">
        <f>(_xlfn.XLOOKUP(D1038,DIM_PRODUCTS[ProductID],DIM_PRODUCTS[HandlingFee]))*FACT_ORDERS[[#This Row],[Quantity]] + FACT_ORDERS[[#This Row],[DeliveryFee]]</f>
        <v>65.54249999999999</v>
      </c>
      <c r="O1038" s="73">
        <f>FACT_ORDERS[[#This Row],[TotalPricePerProduct]]-FACT_ORDERS[[#This Row],[DeliveryCost]]-FACT_ORDERS[[#This Row],[OperationsCost]]</f>
        <v>37.54249999999999</v>
      </c>
      <c r="P1038" s="73">
        <v>16</v>
      </c>
    </row>
    <row r="1039" spans="1:16" x14ac:dyDescent="0.3">
      <c r="A1039" s="5">
        <v>1038</v>
      </c>
      <c r="B1039" s="11" t="s">
        <v>5023</v>
      </c>
      <c r="C1039" s="3" t="s">
        <v>2474</v>
      </c>
      <c r="D1039" s="10" t="s">
        <v>3353</v>
      </c>
      <c r="E1039" s="5">
        <v>12</v>
      </c>
      <c r="F1039" s="3" t="s">
        <v>1408</v>
      </c>
      <c r="G1039" s="9">
        <v>45369</v>
      </c>
      <c r="H1039" s="3" t="s">
        <v>2278</v>
      </c>
      <c r="I1039" s="9">
        <v>45370</v>
      </c>
      <c r="J1039" s="3">
        <f>_xlfn.XLOOKUP(B1039,ORDERS[OrderID],ORDERS[Rating],"Null")</f>
        <v>5</v>
      </c>
      <c r="K1039" s="3">
        <f>IF(FACT_ORDERS[[#This Row],[DeliveryDate]]-FACT_ORDERS[[#This Row],[OrderDate]]&lt;=1,1,0)</f>
        <v>1</v>
      </c>
      <c r="L1039" s="73">
        <v>15</v>
      </c>
      <c r="M10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39" s="73">
        <f>(_xlfn.XLOOKUP(D1039,DIM_PRODUCTS[ProductID],DIM_PRODUCTS[HandlingFee]))*FACT_ORDERS[[#This Row],[Quantity]] + FACT_ORDERS[[#This Row],[DeliveryFee]]</f>
        <v>136.30199999999999</v>
      </c>
      <c r="O1039" s="73">
        <f>FACT_ORDERS[[#This Row],[TotalPricePerProduct]]-FACT_ORDERS[[#This Row],[DeliveryCost]]-FACT_ORDERS[[#This Row],[OperationsCost]]</f>
        <v>113.30199999999999</v>
      </c>
      <c r="P1039" s="73">
        <v>13</v>
      </c>
    </row>
    <row r="1040" spans="1:16" x14ac:dyDescent="0.3">
      <c r="A1040" s="5">
        <v>1039</v>
      </c>
      <c r="B1040" s="11" t="s">
        <v>5024</v>
      </c>
      <c r="C1040" s="3" t="s">
        <v>2474</v>
      </c>
      <c r="D1040" s="10" t="s">
        <v>3353</v>
      </c>
      <c r="E1040" s="5">
        <v>12</v>
      </c>
      <c r="F1040" s="3" t="s">
        <v>1343</v>
      </c>
      <c r="G1040" s="9">
        <v>45541</v>
      </c>
      <c r="H1040" s="3" t="s">
        <v>2278</v>
      </c>
      <c r="I1040" s="9">
        <v>45545</v>
      </c>
      <c r="J1040" s="3">
        <f>_xlfn.XLOOKUP(B1040,ORDERS[OrderID],ORDERS[Rating],"Null")</f>
        <v>5</v>
      </c>
      <c r="K1040" s="3">
        <f>IF(FACT_ORDERS[[#This Row],[DeliveryDate]]-FACT_ORDERS[[#This Row],[OrderDate]]&lt;=1,1,0)</f>
        <v>0</v>
      </c>
      <c r="L1040" s="73">
        <v>15</v>
      </c>
      <c r="M10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40" s="73">
        <f>(_xlfn.XLOOKUP(D1040,DIM_PRODUCTS[ProductID],DIM_PRODUCTS[HandlingFee]))*FACT_ORDERS[[#This Row],[Quantity]] + FACT_ORDERS[[#This Row],[DeliveryFee]]</f>
        <v>136.30199999999999</v>
      </c>
      <c r="O1040" s="73">
        <f>FACT_ORDERS[[#This Row],[TotalPricePerProduct]]-FACT_ORDERS[[#This Row],[DeliveryCost]]-FACT_ORDERS[[#This Row],[OperationsCost]]</f>
        <v>117.30199999999999</v>
      </c>
      <c r="P1040" s="73">
        <v>9</v>
      </c>
    </row>
    <row r="1041" spans="1:16" x14ac:dyDescent="0.3">
      <c r="A1041" s="5">
        <v>1040</v>
      </c>
      <c r="B1041" s="11" t="s">
        <v>5025</v>
      </c>
      <c r="C1041" s="3" t="s">
        <v>2474</v>
      </c>
      <c r="D1041" s="10" t="s">
        <v>3353</v>
      </c>
      <c r="E1041" s="5">
        <v>5</v>
      </c>
      <c r="F1041" s="3" t="s">
        <v>1417</v>
      </c>
      <c r="G1041" s="9">
        <v>45326</v>
      </c>
      <c r="H1041" s="3" t="s">
        <v>2278</v>
      </c>
      <c r="I1041" s="9">
        <v>45327</v>
      </c>
      <c r="J1041" s="3">
        <f>_xlfn.XLOOKUP(B1041,ORDERS[OrderID],ORDERS[Rating],"Null")</f>
        <v>5</v>
      </c>
      <c r="K1041" s="3">
        <f>IF(FACT_ORDERS[[#This Row],[DeliveryDate]]-FACT_ORDERS[[#This Row],[OrderDate]]&lt;=1,1,0)</f>
        <v>1</v>
      </c>
      <c r="L1041" s="73">
        <v>15</v>
      </c>
      <c r="M10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41" s="73">
        <f>(_xlfn.XLOOKUP(D1041,DIM_PRODUCTS[ProductID],DIM_PRODUCTS[HandlingFee]))*FACT_ORDERS[[#This Row],[Quantity]] + FACT_ORDERS[[#This Row],[DeliveryFee]]</f>
        <v>65.54249999999999</v>
      </c>
      <c r="O1041" s="73">
        <f>FACT_ORDERS[[#This Row],[TotalPricePerProduct]]-FACT_ORDERS[[#This Row],[DeliveryCost]]-FACT_ORDERS[[#This Row],[OperationsCost]]</f>
        <v>40.54249999999999</v>
      </c>
      <c r="P1041" s="73">
        <v>13</v>
      </c>
    </row>
    <row r="1042" spans="1:16" x14ac:dyDescent="0.3">
      <c r="A1042" s="5">
        <v>1041</v>
      </c>
      <c r="B1042" s="11" t="s">
        <v>5026</v>
      </c>
      <c r="C1042" s="3" t="s">
        <v>2474</v>
      </c>
      <c r="D1042" s="10" t="s">
        <v>3353</v>
      </c>
      <c r="E1042" s="5">
        <v>5</v>
      </c>
      <c r="F1042" s="3" t="s">
        <v>1431</v>
      </c>
      <c r="G1042" s="9">
        <v>45392</v>
      </c>
      <c r="H1042" s="3" t="s">
        <v>2278</v>
      </c>
      <c r="I1042" s="9">
        <v>45392</v>
      </c>
      <c r="J1042" s="3">
        <f>_xlfn.XLOOKUP(B1042,ORDERS[OrderID],ORDERS[Rating],"Null")</f>
        <v>4</v>
      </c>
      <c r="K1042" s="3">
        <f>IF(FACT_ORDERS[[#This Row],[DeliveryDate]]-FACT_ORDERS[[#This Row],[OrderDate]]&lt;=1,1,0)</f>
        <v>1</v>
      </c>
      <c r="L1042" s="73">
        <v>15</v>
      </c>
      <c r="M10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42" s="73">
        <f>(_xlfn.XLOOKUP(D1042,DIM_PRODUCTS[ProductID],DIM_PRODUCTS[HandlingFee]))*FACT_ORDERS[[#This Row],[Quantity]] + FACT_ORDERS[[#This Row],[DeliveryFee]]</f>
        <v>65.54249999999999</v>
      </c>
      <c r="O1042" s="73">
        <f>FACT_ORDERS[[#This Row],[TotalPricePerProduct]]-FACT_ORDERS[[#This Row],[DeliveryCost]]-FACT_ORDERS[[#This Row],[OperationsCost]]</f>
        <v>48.54249999999999</v>
      </c>
      <c r="P1042" s="73">
        <v>5</v>
      </c>
    </row>
    <row r="1043" spans="1:16" x14ac:dyDescent="0.3">
      <c r="A1043" s="5">
        <v>1042</v>
      </c>
      <c r="B1043" s="11" t="s">
        <v>5027</v>
      </c>
      <c r="C1043" s="3" t="s">
        <v>2474</v>
      </c>
      <c r="D1043" s="10" t="s">
        <v>3353</v>
      </c>
      <c r="E1043" s="5">
        <v>12</v>
      </c>
      <c r="F1043" s="3" t="s">
        <v>1473</v>
      </c>
      <c r="G1043" s="9">
        <v>45523</v>
      </c>
      <c r="H1043" s="3" t="s">
        <v>2278</v>
      </c>
      <c r="I1043" s="9">
        <v>45524</v>
      </c>
      <c r="J1043" s="3">
        <f>_xlfn.XLOOKUP(B1043,ORDERS[OrderID],ORDERS[Rating],"Null")</f>
        <v>5</v>
      </c>
      <c r="K1043" s="3">
        <f>IF(FACT_ORDERS[[#This Row],[DeliveryDate]]-FACT_ORDERS[[#This Row],[OrderDate]]&lt;=1,1,0)</f>
        <v>1</v>
      </c>
      <c r="L1043" s="73">
        <v>15</v>
      </c>
      <c r="M10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43" s="73">
        <f>(_xlfn.XLOOKUP(D1043,DIM_PRODUCTS[ProductID],DIM_PRODUCTS[HandlingFee]))*FACT_ORDERS[[#This Row],[Quantity]] + FACT_ORDERS[[#This Row],[DeliveryFee]]</f>
        <v>136.30199999999999</v>
      </c>
      <c r="O1043" s="73">
        <f>FACT_ORDERS[[#This Row],[TotalPricePerProduct]]-FACT_ORDERS[[#This Row],[DeliveryCost]]-FACT_ORDERS[[#This Row],[OperationsCost]]</f>
        <v>110.30199999999999</v>
      </c>
      <c r="P1043" s="73">
        <v>16</v>
      </c>
    </row>
    <row r="1044" spans="1:16" x14ac:dyDescent="0.3">
      <c r="A1044" s="5">
        <v>1043</v>
      </c>
      <c r="B1044" s="11" t="s">
        <v>5028</v>
      </c>
      <c r="C1044" s="3" t="s">
        <v>2474</v>
      </c>
      <c r="D1044" s="10" t="s">
        <v>3353</v>
      </c>
      <c r="E1044" s="5">
        <v>11</v>
      </c>
      <c r="F1044" s="3" t="s">
        <v>1277</v>
      </c>
      <c r="G1044" s="9">
        <v>45515</v>
      </c>
      <c r="H1044" s="3" t="s">
        <v>2278</v>
      </c>
      <c r="I1044" s="9">
        <v>45515</v>
      </c>
      <c r="J1044" s="3">
        <f>_xlfn.XLOOKUP(B1044,ORDERS[OrderID],ORDERS[Rating],"Null")</f>
        <v>4</v>
      </c>
      <c r="K1044" s="3">
        <f>IF(FACT_ORDERS[[#This Row],[DeliveryDate]]-FACT_ORDERS[[#This Row],[OrderDate]]&lt;=1,1,0)</f>
        <v>1</v>
      </c>
      <c r="L1044" s="73">
        <v>15</v>
      </c>
      <c r="M10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44" s="73">
        <f>(_xlfn.XLOOKUP(D1044,DIM_PRODUCTS[ProductID],DIM_PRODUCTS[HandlingFee]))*FACT_ORDERS[[#This Row],[Quantity]] + FACT_ORDERS[[#This Row],[DeliveryFee]]</f>
        <v>126.1935</v>
      </c>
      <c r="O1044" s="73">
        <f>FACT_ORDERS[[#This Row],[TotalPricePerProduct]]-FACT_ORDERS[[#This Row],[DeliveryCost]]-FACT_ORDERS[[#This Row],[OperationsCost]]</f>
        <v>108.1935</v>
      </c>
      <c r="P1044" s="73">
        <v>8</v>
      </c>
    </row>
    <row r="1045" spans="1:16" x14ac:dyDescent="0.3">
      <c r="A1045" s="5">
        <v>1044</v>
      </c>
      <c r="B1045" s="11" t="s">
        <v>5029</v>
      </c>
      <c r="C1045" s="3" t="s">
        <v>2474</v>
      </c>
      <c r="D1045" s="10" t="s">
        <v>3353</v>
      </c>
      <c r="E1045" s="5">
        <v>5</v>
      </c>
      <c r="F1045" s="3" t="s">
        <v>1554</v>
      </c>
      <c r="G1045" s="9">
        <v>45311</v>
      </c>
      <c r="H1045" s="3" t="s">
        <v>2278</v>
      </c>
      <c r="I1045" s="9">
        <v>45311</v>
      </c>
      <c r="J1045" s="3">
        <f>_xlfn.XLOOKUP(B1045,ORDERS[OrderID],ORDERS[Rating],"Null")</f>
        <v>5</v>
      </c>
      <c r="K1045" s="3">
        <f>IF(FACT_ORDERS[[#This Row],[DeliveryDate]]-FACT_ORDERS[[#This Row],[OrderDate]]&lt;=1,1,0)</f>
        <v>1</v>
      </c>
      <c r="L1045" s="73">
        <v>15</v>
      </c>
      <c r="M10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45" s="73">
        <f>(_xlfn.XLOOKUP(D1045,DIM_PRODUCTS[ProductID],DIM_PRODUCTS[HandlingFee]))*FACT_ORDERS[[#This Row],[Quantity]] + FACT_ORDERS[[#This Row],[DeliveryFee]]</f>
        <v>65.54249999999999</v>
      </c>
      <c r="O1045" s="73">
        <f>FACT_ORDERS[[#This Row],[TotalPricePerProduct]]-FACT_ORDERS[[#This Row],[DeliveryCost]]-FACT_ORDERS[[#This Row],[OperationsCost]]</f>
        <v>35.54249999999999</v>
      </c>
      <c r="P1045" s="73">
        <v>18</v>
      </c>
    </row>
    <row r="1046" spans="1:16" x14ac:dyDescent="0.3">
      <c r="A1046" s="5">
        <v>1045</v>
      </c>
      <c r="B1046" s="11" t="s">
        <v>5030</v>
      </c>
      <c r="C1046" s="3" t="s">
        <v>2474</v>
      </c>
      <c r="D1046" s="10" t="s">
        <v>3353</v>
      </c>
      <c r="E1046" s="5">
        <v>5</v>
      </c>
      <c r="F1046" s="3" t="s">
        <v>1339</v>
      </c>
      <c r="G1046" s="9">
        <v>45371</v>
      </c>
      <c r="H1046" s="3" t="s">
        <v>2278</v>
      </c>
      <c r="I1046" s="9">
        <v>45374</v>
      </c>
      <c r="J1046" s="3">
        <f>_xlfn.XLOOKUP(B1046,ORDERS[OrderID],ORDERS[Rating],"Null")</f>
        <v>5</v>
      </c>
      <c r="K1046" s="3">
        <f>IF(FACT_ORDERS[[#This Row],[DeliveryDate]]-FACT_ORDERS[[#This Row],[OrderDate]]&lt;=1,1,0)</f>
        <v>0</v>
      </c>
      <c r="L1046" s="73">
        <v>15</v>
      </c>
      <c r="M10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46" s="73">
        <f>(_xlfn.XLOOKUP(D1046,DIM_PRODUCTS[ProductID],DIM_PRODUCTS[HandlingFee]))*FACT_ORDERS[[#This Row],[Quantity]] + FACT_ORDERS[[#This Row],[DeliveryFee]]</f>
        <v>65.54249999999999</v>
      </c>
      <c r="O1046" s="73">
        <f>FACT_ORDERS[[#This Row],[TotalPricePerProduct]]-FACT_ORDERS[[#This Row],[DeliveryCost]]-FACT_ORDERS[[#This Row],[OperationsCost]]</f>
        <v>41.54249999999999</v>
      </c>
      <c r="P1046" s="73">
        <v>12</v>
      </c>
    </row>
    <row r="1047" spans="1:16" x14ac:dyDescent="0.3">
      <c r="A1047" s="5">
        <v>1046</v>
      </c>
      <c r="B1047" s="11" t="s">
        <v>5031</v>
      </c>
      <c r="C1047" s="3" t="s">
        <v>2475</v>
      </c>
      <c r="D1047" s="10" t="s">
        <v>3355</v>
      </c>
      <c r="E1047" s="5">
        <v>4</v>
      </c>
      <c r="F1047" s="3" t="s">
        <v>1185</v>
      </c>
      <c r="G1047" s="9">
        <v>45331</v>
      </c>
      <c r="H1047" s="3" t="s">
        <v>2278</v>
      </c>
      <c r="I1047" s="9">
        <v>45334</v>
      </c>
      <c r="J1047" s="3">
        <f>_xlfn.XLOOKUP(B1047,ORDERS[OrderID],ORDERS[Rating],"Null")</f>
        <v>5</v>
      </c>
      <c r="K1047" s="3">
        <f>IF(FACT_ORDERS[[#This Row],[DeliveryDate]]-FACT_ORDERS[[#This Row],[OrderDate]]&lt;=1,1,0)</f>
        <v>0</v>
      </c>
      <c r="L1047" s="73">
        <v>15</v>
      </c>
      <c r="M10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47" s="73">
        <f>(_xlfn.XLOOKUP(D1047,DIM_PRODUCTS[ProductID],DIM_PRODUCTS[HandlingFee]))*FACT_ORDERS[[#This Row],[Quantity]] + FACT_ORDERS[[#This Row],[DeliveryFee]]</f>
        <v>69.623999999999995</v>
      </c>
      <c r="O1047" s="73">
        <f>FACT_ORDERS[[#This Row],[TotalPricePerProduct]]-FACT_ORDERS[[#This Row],[DeliveryCost]]-FACT_ORDERS[[#This Row],[OperationsCost]]</f>
        <v>43.623999999999995</v>
      </c>
      <c r="P1047" s="73">
        <v>11</v>
      </c>
    </row>
    <row r="1048" spans="1:16" x14ac:dyDescent="0.3">
      <c r="A1048" s="5">
        <v>1047</v>
      </c>
      <c r="B1048" s="11" t="s">
        <v>5032</v>
      </c>
      <c r="C1048" s="3" t="s">
        <v>2475</v>
      </c>
      <c r="D1048" s="10" t="s">
        <v>3355</v>
      </c>
      <c r="E1048" s="5">
        <v>8</v>
      </c>
      <c r="F1048" s="3" t="s">
        <v>1453</v>
      </c>
      <c r="G1048" s="9">
        <v>45580</v>
      </c>
      <c r="H1048" s="3" t="s">
        <v>2223</v>
      </c>
      <c r="I1048" s="9">
        <v>45580</v>
      </c>
      <c r="J1048" s="3">
        <f>_xlfn.XLOOKUP(B1048,ORDERS[OrderID],ORDERS[Rating],"Null")</f>
        <v>5</v>
      </c>
      <c r="K1048" s="3">
        <f>IF(FACT_ORDERS[[#This Row],[DeliveryDate]]-FACT_ORDERS[[#This Row],[OrderDate]]&lt;=1,1,0)</f>
        <v>1</v>
      </c>
      <c r="L1048" s="73">
        <v>15</v>
      </c>
      <c r="M10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48" s="73">
        <f>(_xlfn.XLOOKUP(D1048,DIM_PRODUCTS[ProductID],DIM_PRODUCTS[HandlingFee]))*FACT_ORDERS[[#This Row],[Quantity]] + FACT_ORDERS[[#This Row],[DeliveryFee]]</f>
        <v>124.248</v>
      </c>
      <c r="O1048" s="73">
        <f>FACT_ORDERS[[#This Row],[TotalPricePerProduct]]-FACT_ORDERS[[#This Row],[DeliveryCost]]-FACT_ORDERS[[#This Row],[OperationsCost]]</f>
        <v>94.248000000000005</v>
      </c>
      <c r="P1048" s="73">
        <v>18</v>
      </c>
    </row>
    <row r="1049" spans="1:16" x14ac:dyDescent="0.3">
      <c r="A1049" s="5">
        <v>1048</v>
      </c>
      <c r="B1049" s="11" t="s">
        <v>5033</v>
      </c>
      <c r="C1049" s="3" t="s">
        <v>2475</v>
      </c>
      <c r="D1049" s="10" t="s">
        <v>3355</v>
      </c>
      <c r="E1049" s="5">
        <v>9</v>
      </c>
      <c r="F1049" s="3" t="s">
        <v>1184</v>
      </c>
      <c r="G1049" s="9">
        <v>45493</v>
      </c>
      <c r="H1049" s="3" t="s">
        <v>2223</v>
      </c>
      <c r="I1049" s="9">
        <v>45496</v>
      </c>
      <c r="J1049" s="3">
        <f>_xlfn.XLOOKUP(B1049,ORDERS[OrderID],ORDERS[Rating],"Null")</f>
        <v>5</v>
      </c>
      <c r="K1049" s="3">
        <f>IF(FACT_ORDERS[[#This Row],[DeliveryDate]]-FACT_ORDERS[[#This Row],[OrderDate]]&lt;=1,1,0)</f>
        <v>0</v>
      </c>
      <c r="L1049" s="73">
        <v>15</v>
      </c>
      <c r="M10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49" s="73">
        <f>(_xlfn.XLOOKUP(D1049,DIM_PRODUCTS[ProductID],DIM_PRODUCTS[HandlingFee]))*FACT_ORDERS[[#This Row],[Quantity]] + FACT_ORDERS[[#This Row],[DeliveryFee]]</f>
        <v>137.904</v>
      </c>
      <c r="O1049" s="73">
        <f>FACT_ORDERS[[#This Row],[TotalPricePerProduct]]-FACT_ORDERS[[#This Row],[DeliveryCost]]-FACT_ORDERS[[#This Row],[OperationsCost]]</f>
        <v>116.904</v>
      </c>
      <c r="P1049" s="73">
        <v>9</v>
      </c>
    </row>
    <row r="1050" spans="1:16" x14ac:dyDescent="0.3">
      <c r="A1050" s="5">
        <v>1049</v>
      </c>
      <c r="B1050" s="11" t="s">
        <v>5034</v>
      </c>
      <c r="C1050" s="3" t="s">
        <v>2476</v>
      </c>
      <c r="D1050" s="10" t="s">
        <v>3357</v>
      </c>
      <c r="E1050" s="5">
        <v>1</v>
      </c>
      <c r="F1050" s="3" t="s">
        <v>1488</v>
      </c>
      <c r="G1050" s="9">
        <v>45312</v>
      </c>
      <c r="H1050" s="3" t="s">
        <v>2223</v>
      </c>
      <c r="I1050" s="9">
        <v>45312</v>
      </c>
      <c r="J1050" s="3">
        <f>_xlfn.XLOOKUP(B1050,ORDERS[OrderID],ORDERS[Rating],"Null")</f>
        <v>5</v>
      </c>
      <c r="K1050" s="3">
        <f>IF(FACT_ORDERS[[#This Row],[DeliveryDate]]-FACT_ORDERS[[#This Row],[OrderDate]]&lt;=1,1,0)</f>
        <v>1</v>
      </c>
      <c r="L1050" s="73">
        <v>15</v>
      </c>
      <c r="M10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50" s="73">
        <f>(_xlfn.XLOOKUP(D1050,DIM_PRODUCTS[ProductID],DIM_PRODUCTS[HandlingFee]))*FACT_ORDERS[[#This Row],[Quantity]] + FACT_ORDERS[[#This Row],[DeliveryFee]]</f>
        <v>28.944000000000003</v>
      </c>
      <c r="O1050" s="73">
        <f>FACT_ORDERS[[#This Row],[TotalPricePerProduct]]-FACT_ORDERS[[#This Row],[DeliveryCost]]-FACT_ORDERS[[#This Row],[OperationsCost]]</f>
        <v>-5.5999999999997385E-2</v>
      </c>
      <c r="P1050" s="73">
        <v>14</v>
      </c>
    </row>
    <row r="1051" spans="1:16" x14ac:dyDescent="0.3">
      <c r="A1051" s="5">
        <v>1050</v>
      </c>
      <c r="B1051" s="11" t="s">
        <v>5035</v>
      </c>
      <c r="C1051" s="3" t="s">
        <v>2476</v>
      </c>
      <c r="D1051" s="10" t="s">
        <v>3357</v>
      </c>
      <c r="E1051" s="5">
        <v>8</v>
      </c>
      <c r="F1051" s="3" t="s">
        <v>1363</v>
      </c>
      <c r="G1051" s="9">
        <v>45484</v>
      </c>
      <c r="H1051" s="3" t="s">
        <v>2325</v>
      </c>
      <c r="I1051" s="9">
        <v>45484</v>
      </c>
      <c r="J1051" s="3">
        <f>_xlfn.XLOOKUP(B1051,ORDERS[OrderID],ORDERS[Rating],"Null")</f>
        <v>5</v>
      </c>
      <c r="K1051" s="3">
        <f>IF(FACT_ORDERS[[#This Row],[DeliveryDate]]-FACT_ORDERS[[#This Row],[OrderDate]]&lt;=1,1,0)</f>
        <v>1</v>
      </c>
      <c r="L1051" s="73">
        <v>15</v>
      </c>
      <c r="M10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51" s="73">
        <f>(_xlfn.XLOOKUP(D1051,DIM_PRODUCTS[ProductID],DIM_PRODUCTS[HandlingFee]))*FACT_ORDERS[[#This Row],[Quantity]] + FACT_ORDERS[[#This Row],[DeliveryFee]]</f>
        <v>126.55200000000001</v>
      </c>
      <c r="O1051" s="73">
        <f>FACT_ORDERS[[#This Row],[TotalPricePerProduct]]-FACT_ORDERS[[#This Row],[DeliveryCost]]-FACT_ORDERS[[#This Row],[OperationsCost]]</f>
        <v>98.552000000000007</v>
      </c>
      <c r="P1051" s="73">
        <v>16</v>
      </c>
    </row>
    <row r="1052" spans="1:16" x14ac:dyDescent="0.3">
      <c r="A1052" s="5">
        <v>1051</v>
      </c>
      <c r="B1052" s="11" t="s">
        <v>5036</v>
      </c>
      <c r="C1052" s="3" t="s">
        <v>2476</v>
      </c>
      <c r="D1052" s="10" t="s">
        <v>3357</v>
      </c>
      <c r="E1052" s="5">
        <v>10</v>
      </c>
      <c r="F1052" s="3" t="s">
        <v>1181</v>
      </c>
      <c r="G1052" s="9">
        <v>45308</v>
      </c>
      <c r="H1052" s="3" t="s">
        <v>2325</v>
      </c>
      <c r="I1052" s="9">
        <v>45308</v>
      </c>
      <c r="J1052" s="3">
        <f>_xlfn.XLOOKUP(B1052,ORDERS[OrderID],ORDERS[Rating],"Null")</f>
        <v>4</v>
      </c>
      <c r="K1052" s="3">
        <f>IF(FACT_ORDERS[[#This Row],[DeliveryDate]]-FACT_ORDERS[[#This Row],[OrderDate]]&lt;=1,1,0)</f>
        <v>1</v>
      </c>
      <c r="L1052" s="73">
        <v>15</v>
      </c>
      <c r="M10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52" s="73">
        <f>(_xlfn.XLOOKUP(D1052,DIM_PRODUCTS[ProductID],DIM_PRODUCTS[HandlingFee]))*FACT_ORDERS[[#This Row],[Quantity]] + FACT_ORDERS[[#This Row],[DeliveryFee]]</f>
        <v>154.44</v>
      </c>
      <c r="O1052" s="73">
        <f>FACT_ORDERS[[#This Row],[TotalPricePerProduct]]-FACT_ORDERS[[#This Row],[DeliveryCost]]-FACT_ORDERS[[#This Row],[OperationsCost]]</f>
        <v>124.44</v>
      </c>
      <c r="P1052" s="73">
        <v>18</v>
      </c>
    </row>
    <row r="1053" spans="1:16" x14ac:dyDescent="0.3">
      <c r="A1053" s="5">
        <v>1052</v>
      </c>
      <c r="B1053" s="11" t="s">
        <v>5037</v>
      </c>
      <c r="C1053" s="3" t="s">
        <v>2476</v>
      </c>
      <c r="D1053" s="10" t="s">
        <v>3357</v>
      </c>
      <c r="E1053" s="5">
        <v>4</v>
      </c>
      <c r="F1053" s="3" t="s">
        <v>1199</v>
      </c>
      <c r="G1053" s="9">
        <v>45519</v>
      </c>
      <c r="H1053" s="3" t="s">
        <v>2325</v>
      </c>
      <c r="I1053" s="9">
        <v>45519</v>
      </c>
      <c r="J1053" s="3">
        <f>_xlfn.XLOOKUP(B1053,ORDERS[OrderID],ORDERS[Rating],"Null")</f>
        <v>5</v>
      </c>
      <c r="K1053" s="3">
        <f>IF(FACT_ORDERS[[#This Row],[DeliveryDate]]-FACT_ORDERS[[#This Row],[OrderDate]]&lt;=1,1,0)</f>
        <v>1</v>
      </c>
      <c r="L1053" s="73">
        <v>15</v>
      </c>
      <c r="M10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53" s="73">
        <f>(_xlfn.XLOOKUP(D1053,DIM_PRODUCTS[ProductID],DIM_PRODUCTS[HandlingFee]))*FACT_ORDERS[[#This Row],[Quantity]] + FACT_ORDERS[[#This Row],[DeliveryFee]]</f>
        <v>70.77600000000001</v>
      </c>
      <c r="O1053" s="73">
        <f>FACT_ORDERS[[#This Row],[TotalPricePerProduct]]-FACT_ORDERS[[#This Row],[DeliveryCost]]-FACT_ORDERS[[#This Row],[OperationsCost]]</f>
        <v>51.77600000000001</v>
      </c>
      <c r="P1053" s="73">
        <v>4</v>
      </c>
    </row>
    <row r="1054" spans="1:16" x14ac:dyDescent="0.3">
      <c r="A1054" s="5">
        <v>1053</v>
      </c>
      <c r="B1054" s="11" t="s">
        <v>5038</v>
      </c>
      <c r="C1054" s="3" t="s">
        <v>2476</v>
      </c>
      <c r="D1054" s="10" t="s">
        <v>3357</v>
      </c>
      <c r="E1054" s="5">
        <v>5</v>
      </c>
      <c r="F1054" s="3" t="s">
        <v>1152</v>
      </c>
      <c r="G1054" s="9">
        <v>45374</v>
      </c>
      <c r="H1054" s="3" t="s">
        <v>2325</v>
      </c>
      <c r="I1054" s="9">
        <v>45378</v>
      </c>
      <c r="J1054" s="3">
        <f>_xlfn.XLOOKUP(B1054,ORDERS[OrderID],ORDERS[Rating],"Null")</f>
        <v>5</v>
      </c>
      <c r="K1054" s="3">
        <f>IF(FACT_ORDERS[[#This Row],[DeliveryDate]]-FACT_ORDERS[[#This Row],[OrderDate]]&lt;=1,1,0)</f>
        <v>0</v>
      </c>
      <c r="L1054" s="73">
        <v>15</v>
      </c>
      <c r="M10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54" s="73">
        <f>(_xlfn.XLOOKUP(D1054,DIM_PRODUCTS[ProductID],DIM_PRODUCTS[HandlingFee]))*FACT_ORDERS[[#This Row],[Quantity]] + FACT_ORDERS[[#This Row],[DeliveryFee]]</f>
        <v>84.72</v>
      </c>
      <c r="O1054" s="73">
        <f>FACT_ORDERS[[#This Row],[TotalPricePerProduct]]-FACT_ORDERS[[#This Row],[DeliveryCost]]-FACT_ORDERS[[#This Row],[OperationsCost]]</f>
        <v>59.72</v>
      </c>
      <c r="P1054" s="73">
        <v>13</v>
      </c>
    </row>
    <row r="1055" spans="1:16" x14ac:dyDescent="0.3">
      <c r="A1055" s="5">
        <v>1054</v>
      </c>
      <c r="B1055" s="11" t="s">
        <v>5039</v>
      </c>
      <c r="C1055" s="3" t="s">
        <v>2476</v>
      </c>
      <c r="D1055" s="10" t="s">
        <v>3357</v>
      </c>
      <c r="E1055" s="5">
        <v>4</v>
      </c>
      <c r="F1055" s="3" t="s">
        <v>1257</v>
      </c>
      <c r="G1055" s="9">
        <v>45366</v>
      </c>
      <c r="H1055" s="3" t="s">
        <v>2325</v>
      </c>
      <c r="I1055" s="9">
        <v>45366</v>
      </c>
      <c r="J1055" s="3">
        <f>_xlfn.XLOOKUP(B1055,ORDERS[OrderID],ORDERS[Rating],"Null")</f>
        <v>5</v>
      </c>
      <c r="K1055" s="3">
        <f>IF(FACT_ORDERS[[#This Row],[DeliveryDate]]-FACT_ORDERS[[#This Row],[OrderDate]]&lt;=1,1,0)</f>
        <v>1</v>
      </c>
      <c r="L1055" s="73">
        <v>15</v>
      </c>
      <c r="M10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55" s="73">
        <f>(_xlfn.XLOOKUP(D1055,DIM_PRODUCTS[ProductID],DIM_PRODUCTS[HandlingFee]))*FACT_ORDERS[[#This Row],[Quantity]] + FACT_ORDERS[[#This Row],[DeliveryFee]]</f>
        <v>70.77600000000001</v>
      </c>
      <c r="O1055" s="73">
        <f>FACT_ORDERS[[#This Row],[TotalPricePerProduct]]-FACT_ORDERS[[#This Row],[DeliveryCost]]-FACT_ORDERS[[#This Row],[OperationsCost]]</f>
        <v>37.77600000000001</v>
      </c>
      <c r="P1055" s="73">
        <v>18</v>
      </c>
    </row>
    <row r="1056" spans="1:16" x14ac:dyDescent="0.3">
      <c r="A1056" s="5">
        <v>1055</v>
      </c>
      <c r="B1056" s="11" t="s">
        <v>5040</v>
      </c>
      <c r="C1056" s="3" t="s">
        <v>2476</v>
      </c>
      <c r="D1056" s="10" t="s">
        <v>3357</v>
      </c>
      <c r="E1056" s="5">
        <v>12</v>
      </c>
      <c r="F1056" s="3" t="s">
        <v>1245</v>
      </c>
      <c r="G1056" s="9">
        <v>45336</v>
      </c>
      <c r="H1056" s="3" t="s">
        <v>2325</v>
      </c>
      <c r="I1056" s="9">
        <v>45339</v>
      </c>
      <c r="J1056" s="3">
        <f>_xlfn.XLOOKUP(B1056,ORDERS[OrderID],ORDERS[Rating],"Null")</f>
        <v>5</v>
      </c>
      <c r="K1056" s="3">
        <f>IF(FACT_ORDERS[[#This Row],[DeliveryDate]]-FACT_ORDERS[[#This Row],[OrderDate]]&lt;=1,1,0)</f>
        <v>0</v>
      </c>
      <c r="L1056" s="73">
        <v>15</v>
      </c>
      <c r="M10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56" s="73">
        <f>(_xlfn.XLOOKUP(D1056,DIM_PRODUCTS[ProductID],DIM_PRODUCTS[HandlingFee]))*FACT_ORDERS[[#This Row],[Quantity]] + FACT_ORDERS[[#This Row],[DeliveryFee]]</f>
        <v>182.328</v>
      </c>
      <c r="O1056" s="73">
        <f>FACT_ORDERS[[#This Row],[TotalPricePerProduct]]-FACT_ORDERS[[#This Row],[DeliveryCost]]-FACT_ORDERS[[#This Row],[OperationsCost]]</f>
        <v>167.328</v>
      </c>
      <c r="P1056" s="73">
        <v>5</v>
      </c>
    </row>
    <row r="1057" spans="1:16" x14ac:dyDescent="0.3">
      <c r="A1057" s="5">
        <v>1056</v>
      </c>
      <c r="B1057" s="11" t="s">
        <v>5041</v>
      </c>
      <c r="C1057" s="3" t="s">
        <v>2476</v>
      </c>
      <c r="D1057" s="10" t="s">
        <v>3357</v>
      </c>
      <c r="E1057" s="5">
        <v>11</v>
      </c>
      <c r="F1057" s="3" t="s">
        <v>1251</v>
      </c>
      <c r="G1057" s="9">
        <v>45392</v>
      </c>
      <c r="H1057" s="3" t="s">
        <v>2325</v>
      </c>
      <c r="I1057" s="9">
        <v>45396</v>
      </c>
      <c r="J1057" s="3">
        <f>_xlfn.XLOOKUP(B1057,ORDERS[OrderID],ORDERS[Rating],"Null")</f>
        <v>5</v>
      </c>
      <c r="K1057" s="3">
        <f>IF(FACT_ORDERS[[#This Row],[DeliveryDate]]-FACT_ORDERS[[#This Row],[OrderDate]]&lt;=1,1,0)</f>
        <v>0</v>
      </c>
      <c r="L1057" s="73">
        <v>15</v>
      </c>
      <c r="M10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57" s="73">
        <f>(_xlfn.XLOOKUP(D1057,DIM_PRODUCTS[ProductID],DIM_PRODUCTS[HandlingFee]))*FACT_ORDERS[[#This Row],[Quantity]] + FACT_ORDERS[[#This Row],[DeliveryFee]]</f>
        <v>168.38400000000001</v>
      </c>
      <c r="O1057" s="73">
        <f>FACT_ORDERS[[#This Row],[TotalPricePerProduct]]-FACT_ORDERS[[#This Row],[DeliveryCost]]-FACT_ORDERS[[#This Row],[OperationsCost]]</f>
        <v>143.38400000000001</v>
      </c>
      <c r="P1057" s="73">
        <v>15</v>
      </c>
    </row>
    <row r="1058" spans="1:16" x14ac:dyDescent="0.3">
      <c r="A1058" s="5">
        <v>1057</v>
      </c>
      <c r="B1058" s="11" t="s">
        <v>5042</v>
      </c>
      <c r="C1058" s="3" t="s">
        <v>2476</v>
      </c>
      <c r="D1058" s="10" t="s">
        <v>3357</v>
      </c>
      <c r="E1058" s="5">
        <v>6</v>
      </c>
      <c r="F1058" s="3" t="s">
        <v>1154</v>
      </c>
      <c r="G1058" s="9">
        <v>45330</v>
      </c>
      <c r="H1058" s="3" t="s">
        <v>2325</v>
      </c>
      <c r="I1058" s="9">
        <v>45330</v>
      </c>
      <c r="J1058" s="3">
        <f>_xlfn.XLOOKUP(B1058,ORDERS[OrderID],ORDERS[Rating],"Null")</f>
        <v>5</v>
      </c>
      <c r="K1058" s="3">
        <f>IF(FACT_ORDERS[[#This Row],[DeliveryDate]]-FACT_ORDERS[[#This Row],[OrderDate]]&lt;=1,1,0)</f>
        <v>1</v>
      </c>
      <c r="L1058" s="73">
        <v>15</v>
      </c>
      <c r="M10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58" s="73">
        <f>(_xlfn.XLOOKUP(D1058,DIM_PRODUCTS[ProductID],DIM_PRODUCTS[HandlingFee]))*FACT_ORDERS[[#This Row],[Quantity]] + FACT_ORDERS[[#This Row],[DeliveryFee]]</f>
        <v>98.664000000000001</v>
      </c>
      <c r="O1058" s="73">
        <f>FACT_ORDERS[[#This Row],[TotalPricePerProduct]]-FACT_ORDERS[[#This Row],[DeliveryCost]]-FACT_ORDERS[[#This Row],[OperationsCost]]</f>
        <v>82.664000000000001</v>
      </c>
      <c r="P1058" s="73">
        <v>4</v>
      </c>
    </row>
    <row r="1059" spans="1:16" x14ac:dyDescent="0.3">
      <c r="A1059" s="5">
        <v>1058</v>
      </c>
      <c r="B1059" s="11" t="s">
        <v>5043</v>
      </c>
      <c r="C1059" s="3" t="s">
        <v>2476</v>
      </c>
      <c r="D1059" s="10" t="s">
        <v>3357</v>
      </c>
      <c r="E1059" s="5">
        <v>11</v>
      </c>
      <c r="F1059" s="3" t="s">
        <v>1193</v>
      </c>
      <c r="G1059" s="9">
        <v>45360</v>
      </c>
      <c r="H1059" s="3" t="s">
        <v>2325</v>
      </c>
      <c r="I1059" s="9">
        <v>45360</v>
      </c>
      <c r="J1059" s="3">
        <f>_xlfn.XLOOKUP(B1059,ORDERS[OrderID],ORDERS[Rating],"Null")</f>
        <v>4</v>
      </c>
      <c r="K1059" s="3">
        <f>IF(FACT_ORDERS[[#This Row],[DeliveryDate]]-FACT_ORDERS[[#This Row],[OrderDate]]&lt;=1,1,0)</f>
        <v>1</v>
      </c>
      <c r="L1059" s="73">
        <v>15</v>
      </c>
      <c r="M10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59" s="73">
        <f>(_xlfn.XLOOKUP(D1059,DIM_PRODUCTS[ProductID],DIM_PRODUCTS[HandlingFee]))*FACT_ORDERS[[#This Row],[Quantity]] + FACT_ORDERS[[#This Row],[DeliveryFee]]</f>
        <v>168.38400000000001</v>
      </c>
      <c r="O1059" s="73">
        <f>FACT_ORDERS[[#This Row],[TotalPricePerProduct]]-FACT_ORDERS[[#This Row],[DeliveryCost]]-FACT_ORDERS[[#This Row],[OperationsCost]]</f>
        <v>148.38400000000001</v>
      </c>
      <c r="P1059" s="73">
        <v>10</v>
      </c>
    </row>
    <row r="1060" spans="1:16" x14ac:dyDescent="0.3">
      <c r="A1060" s="5">
        <v>1059</v>
      </c>
      <c r="B1060" s="11" t="s">
        <v>5044</v>
      </c>
      <c r="C1060" s="3" t="s">
        <v>2476</v>
      </c>
      <c r="D1060" s="10" t="s">
        <v>3357</v>
      </c>
      <c r="E1060" s="5">
        <v>8</v>
      </c>
      <c r="F1060" s="3" t="s">
        <v>1177</v>
      </c>
      <c r="G1060" s="9">
        <v>45521</v>
      </c>
      <c r="H1060" s="3" t="s">
        <v>2325</v>
      </c>
      <c r="I1060" s="9">
        <v>45521</v>
      </c>
      <c r="J1060" s="3">
        <f>_xlfn.XLOOKUP(B1060,ORDERS[OrderID],ORDERS[Rating],"Null")</f>
        <v>4</v>
      </c>
      <c r="K1060" s="3">
        <f>IF(FACT_ORDERS[[#This Row],[DeliveryDate]]-FACT_ORDERS[[#This Row],[OrderDate]]&lt;=1,1,0)</f>
        <v>1</v>
      </c>
      <c r="L1060" s="73">
        <v>15</v>
      </c>
      <c r="M10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60" s="73">
        <f>(_xlfn.XLOOKUP(D1060,DIM_PRODUCTS[ProductID],DIM_PRODUCTS[HandlingFee]))*FACT_ORDERS[[#This Row],[Quantity]] + FACT_ORDERS[[#This Row],[DeliveryFee]]</f>
        <v>126.55200000000001</v>
      </c>
      <c r="O1060" s="73">
        <f>FACT_ORDERS[[#This Row],[TotalPricePerProduct]]-FACT_ORDERS[[#This Row],[DeliveryCost]]-FACT_ORDERS[[#This Row],[OperationsCost]]</f>
        <v>96.552000000000007</v>
      </c>
      <c r="P1060" s="73">
        <v>18</v>
      </c>
    </row>
    <row r="1061" spans="1:16" x14ac:dyDescent="0.3">
      <c r="A1061" s="5">
        <v>1060</v>
      </c>
      <c r="B1061" s="11" t="s">
        <v>5045</v>
      </c>
      <c r="C1061" s="3" t="s">
        <v>2476</v>
      </c>
      <c r="D1061" s="10" t="s">
        <v>3357</v>
      </c>
      <c r="E1061" s="5">
        <v>7</v>
      </c>
      <c r="F1061" s="3" t="s">
        <v>1215</v>
      </c>
      <c r="G1061" s="9">
        <v>45376</v>
      </c>
      <c r="H1061" s="3" t="s">
        <v>2325</v>
      </c>
      <c r="I1061" s="9">
        <v>45376</v>
      </c>
      <c r="J1061" s="3">
        <f>_xlfn.XLOOKUP(B1061,ORDERS[OrderID],ORDERS[Rating],"Null")</f>
        <v>5</v>
      </c>
      <c r="K1061" s="3">
        <f>IF(FACT_ORDERS[[#This Row],[DeliveryDate]]-FACT_ORDERS[[#This Row],[OrderDate]]&lt;=1,1,0)</f>
        <v>1</v>
      </c>
      <c r="L1061" s="73">
        <v>15</v>
      </c>
      <c r="M10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61" s="73">
        <f>(_xlfn.XLOOKUP(D1061,DIM_PRODUCTS[ProductID],DIM_PRODUCTS[HandlingFee]))*FACT_ORDERS[[#This Row],[Quantity]] + FACT_ORDERS[[#This Row],[DeliveryFee]]</f>
        <v>112.608</v>
      </c>
      <c r="O1061" s="73">
        <f>FACT_ORDERS[[#This Row],[TotalPricePerProduct]]-FACT_ORDERS[[#This Row],[DeliveryCost]]-FACT_ORDERS[[#This Row],[OperationsCost]]</f>
        <v>84.608000000000004</v>
      </c>
      <c r="P1061" s="73">
        <v>16</v>
      </c>
    </row>
    <row r="1062" spans="1:16" x14ac:dyDescent="0.3">
      <c r="A1062" s="5">
        <v>1061</v>
      </c>
      <c r="B1062" s="11" t="s">
        <v>5046</v>
      </c>
      <c r="C1062" s="3" t="s">
        <v>2476</v>
      </c>
      <c r="D1062" s="10" t="s">
        <v>3357</v>
      </c>
      <c r="E1062" s="5">
        <v>7</v>
      </c>
      <c r="F1062" s="3" t="s">
        <v>1165</v>
      </c>
      <c r="G1062" s="9">
        <v>45393</v>
      </c>
      <c r="H1062" s="3" t="s">
        <v>2325</v>
      </c>
      <c r="I1062" s="9">
        <v>45394</v>
      </c>
      <c r="J1062" s="3">
        <f>_xlfn.XLOOKUP(B1062,ORDERS[OrderID],ORDERS[Rating],"Null")</f>
        <v>4</v>
      </c>
      <c r="K1062" s="3">
        <f>IF(FACT_ORDERS[[#This Row],[DeliveryDate]]-FACT_ORDERS[[#This Row],[OrderDate]]&lt;=1,1,0)</f>
        <v>1</v>
      </c>
      <c r="L1062" s="73">
        <v>15</v>
      </c>
      <c r="M10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62" s="73">
        <f>(_xlfn.XLOOKUP(D1062,DIM_PRODUCTS[ProductID],DIM_PRODUCTS[HandlingFee]))*FACT_ORDERS[[#This Row],[Quantity]] + FACT_ORDERS[[#This Row],[DeliveryFee]]</f>
        <v>112.608</v>
      </c>
      <c r="O1062" s="73">
        <f>FACT_ORDERS[[#This Row],[TotalPricePerProduct]]-FACT_ORDERS[[#This Row],[DeliveryCost]]-FACT_ORDERS[[#This Row],[OperationsCost]]</f>
        <v>84.608000000000004</v>
      </c>
      <c r="P1062" s="73">
        <v>16</v>
      </c>
    </row>
    <row r="1063" spans="1:16" x14ac:dyDescent="0.3">
      <c r="A1063" s="5">
        <v>1062</v>
      </c>
      <c r="B1063" s="11" t="s">
        <v>5047</v>
      </c>
      <c r="C1063" s="3" t="s">
        <v>2419</v>
      </c>
      <c r="D1063" s="10" t="s">
        <v>3243</v>
      </c>
      <c r="E1063" s="5">
        <v>2</v>
      </c>
      <c r="F1063" s="3" t="s">
        <v>1151</v>
      </c>
      <c r="G1063" s="9">
        <v>45472</v>
      </c>
      <c r="H1063" s="3" t="s">
        <v>2325</v>
      </c>
      <c r="I1063" s="9">
        <v>45472</v>
      </c>
      <c r="J1063" s="3">
        <f>_xlfn.XLOOKUP(B1063,ORDERS[OrderID],ORDERS[Rating],"Null")</f>
        <v>5</v>
      </c>
      <c r="K1063" s="3">
        <f>IF(FACT_ORDERS[[#This Row],[DeliveryDate]]-FACT_ORDERS[[#This Row],[OrderDate]]&lt;=1,1,0)</f>
        <v>1</v>
      </c>
      <c r="L1063" s="73">
        <v>15</v>
      </c>
      <c r="M10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63" s="73">
        <f>(_xlfn.XLOOKUP(D1063,DIM_PRODUCTS[ProductID],DIM_PRODUCTS[HandlingFee]))*FACT_ORDERS[[#This Row],[Quantity]] + FACT_ORDERS[[#This Row],[DeliveryFee]]</f>
        <v>31.1</v>
      </c>
      <c r="O1063" s="73">
        <f>FACT_ORDERS[[#This Row],[TotalPricePerProduct]]-FACT_ORDERS[[#This Row],[DeliveryCost]]-FACT_ORDERS[[#This Row],[OperationsCost]]</f>
        <v>0.10000000000000142</v>
      </c>
      <c r="P1063" s="73">
        <v>16</v>
      </c>
    </row>
    <row r="1064" spans="1:16" x14ac:dyDescent="0.3">
      <c r="A1064" s="5">
        <v>1063</v>
      </c>
      <c r="B1064" s="11" t="s">
        <v>5048</v>
      </c>
      <c r="C1064" s="3" t="s">
        <v>2419</v>
      </c>
      <c r="D1064" s="10" t="s">
        <v>3243</v>
      </c>
      <c r="E1064" s="5">
        <v>12</v>
      </c>
      <c r="F1064" s="3" t="s">
        <v>1432</v>
      </c>
      <c r="G1064" s="9">
        <v>45623</v>
      </c>
      <c r="H1064" s="3" t="s">
        <v>2223</v>
      </c>
      <c r="I1064" s="9">
        <v>45624</v>
      </c>
      <c r="J1064" s="3">
        <f>_xlfn.XLOOKUP(B1064,ORDERS[OrderID],ORDERS[Rating],"Null")</f>
        <v>4</v>
      </c>
      <c r="K1064" s="3">
        <f>IF(FACT_ORDERS[[#This Row],[DeliveryDate]]-FACT_ORDERS[[#This Row],[OrderDate]]&lt;=1,1,0)</f>
        <v>1</v>
      </c>
      <c r="L1064" s="73">
        <v>15</v>
      </c>
      <c r="M10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64" s="73">
        <f>(_xlfn.XLOOKUP(D1064,DIM_PRODUCTS[ProductID],DIM_PRODUCTS[HandlingFee]))*FACT_ORDERS[[#This Row],[Quantity]] + FACT_ORDERS[[#This Row],[DeliveryFee]]</f>
        <v>111.60000000000001</v>
      </c>
      <c r="O1064" s="73">
        <f>FACT_ORDERS[[#This Row],[TotalPricePerProduct]]-FACT_ORDERS[[#This Row],[DeliveryCost]]-FACT_ORDERS[[#This Row],[OperationsCost]]</f>
        <v>87.600000000000009</v>
      </c>
      <c r="P1064" s="73">
        <v>14</v>
      </c>
    </row>
    <row r="1065" spans="1:16" x14ac:dyDescent="0.3">
      <c r="A1065" s="5">
        <v>1064</v>
      </c>
      <c r="B1065" s="11" t="s">
        <v>5049</v>
      </c>
      <c r="C1065" s="3" t="s">
        <v>2419</v>
      </c>
      <c r="D1065" s="10" t="s">
        <v>3243</v>
      </c>
      <c r="E1065" s="5">
        <v>4</v>
      </c>
      <c r="F1065" s="3" t="s">
        <v>1432</v>
      </c>
      <c r="G1065" s="9">
        <v>45457</v>
      </c>
      <c r="H1065" s="3" t="s">
        <v>2223</v>
      </c>
      <c r="I1065" s="9">
        <v>45457</v>
      </c>
      <c r="J1065" s="3">
        <f>_xlfn.XLOOKUP(B1065,ORDERS[OrderID],ORDERS[Rating],"Null")</f>
        <v>4</v>
      </c>
      <c r="K1065" s="3">
        <f>IF(FACT_ORDERS[[#This Row],[DeliveryDate]]-FACT_ORDERS[[#This Row],[OrderDate]]&lt;=1,1,0)</f>
        <v>1</v>
      </c>
      <c r="L1065" s="73">
        <v>15</v>
      </c>
      <c r="M10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65" s="73">
        <f>(_xlfn.XLOOKUP(D1065,DIM_PRODUCTS[ProductID],DIM_PRODUCTS[HandlingFee]))*FACT_ORDERS[[#This Row],[Quantity]] + FACT_ORDERS[[#This Row],[DeliveryFee]]</f>
        <v>47.2</v>
      </c>
      <c r="O1065" s="73">
        <f>FACT_ORDERS[[#This Row],[TotalPricePerProduct]]-FACT_ORDERS[[#This Row],[DeliveryCost]]-FACT_ORDERS[[#This Row],[OperationsCost]]</f>
        <v>19.200000000000003</v>
      </c>
      <c r="P1065" s="73">
        <v>13</v>
      </c>
    </row>
    <row r="1066" spans="1:16" x14ac:dyDescent="0.3">
      <c r="A1066" s="5">
        <v>1065</v>
      </c>
      <c r="B1066" s="11" t="s">
        <v>5050</v>
      </c>
      <c r="C1066" s="3" t="s">
        <v>2419</v>
      </c>
      <c r="D1066" s="10" t="s">
        <v>3243</v>
      </c>
      <c r="E1066" s="5">
        <v>8</v>
      </c>
      <c r="F1066" s="3" t="s">
        <v>1432</v>
      </c>
      <c r="G1066" s="9">
        <v>45634</v>
      </c>
      <c r="H1066" s="3" t="s">
        <v>2223</v>
      </c>
      <c r="I1066" s="9">
        <v>45634</v>
      </c>
      <c r="J1066" s="3">
        <f>_xlfn.XLOOKUP(B1066,ORDERS[OrderID],ORDERS[Rating],"Null")</f>
        <v>4</v>
      </c>
      <c r="K1066" s="3">
        <f>IF(FACT_ORDERS[[#This Row],[DeliveryDate]]-FACT_ORDERS[[#This Row],[OrderDate]]&lt;=1,1,0)</f>
        <v>1</v>
      </c>
      <c r="L1066" s="73">
        <v>15</v>
      </c>
      <c r="M10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66" s="73">
        <f>(_xlfn.XLOOKUP(D1066,DIM_PRODUCTS[ProductID],DIM_PRODUCTS[HandlingFee]))*FACT_ORDERS[[#This Row],[Quantity]] + FACT_ORDERS[[#This Row],[DeliveryFee]]</f>
        <v>79.400000000000006</v>
      </c>
      <c r="O1066" s="73">
        <f>FACT_ORDERS[[#This Row],[TotalPricePerProduct]]-FACT_ORDERS[[#This Row],[DeliveryCost]]-FACT_ORDERS[[#This Row],[OperationsCost]]</f>
        <v>49.400000000000006</v>
      </c>
      <c r="P1066" s="73">
        <v>18</v>
      </c>
    </row>
    <row r="1067" spans="1:16" x14ac:dyDescent="0.3">
      <c r="A1067" s="5">
        <v>1066</v>
      </c>
      <c r="B1067" s="11" t="s">
        <v>5051</v>
      </c>
      <c r="C1067" s="3" t="s">
        <v>2419</v>
      </c>
      <c r="D1067" s="10" t="s">
        <v>3243</v>
      </c>
      <c r="E1067" s="5">
        <v>5</v>
      </c>
      <c r="F1067" s="3" t="s">
        <v>1585</v>
      </c>
      <c r="G1067" s="9">
        <v>44985</v>
      </c>
      <c r="H1067" s="3" t="s">
        <v>2223</v>
      </c>
      <c r="I1067" s="9">
        <v>44988</v>
      </c>
      <c r="J1067" s="3">
        <f>_xlfn.XLOOKUP(B1067,ORDERS[OrderID],ORDERS[Rating],"Null")</f>
        <v>4</v>
      </c>
      <c r="K1067" s="3">
        <f>IF(FACT_ORDERS[[#This Row],[DeliveryDate]]-FACT_ORDERS[[#This Row],[OrderDate]]&lt;=1,1,0)</f>
        <v>0</v>
      </c>
      <c r="L1067" s="73">
        <v>15</v>
      </c>
      <c r="M10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67" s="73">
        <f>(_xlfn.XLOOKUP(D1067,DIM_PRODUCTS[ProductID],DIM_PRODUCTS[HandlingFee]))*FACT_ORDERS[[#This Row],[Quantity]] + FACT_ORDERS[[#This Row],[DeliveryFee]]</f>
        <v>55.25</v>
      </c>
      <c r="O1067" s="73">
        <f>FACT_ORDERS[[#This Row],[TotalPricePerProduct]]-FACT_ORDERS[[#This Row],[DeliveryCost]]-FACT_ORDERS[[#This Row],[OperationsCost]]</f>
        <v>29.25</v>
      </c>
      <c r="P1067" s="73">
        <v>14</v>
      </c>
    </row>
    <row r="1068" spans="1:16" x14ac:dyDescent="0.3">
      <c r="A1068" s="5">
        <v>1067</v>
      </c>
      <c r="B1068" s="11" t="s">
        <v>5052</v>
      </c>
      <c r="C1068" s="3" t="s">
        <v>2419</v>
      </c>
      <c r="D1068" s="10" t="s">
        <v>3243</v>
      </c>
      <c r="E1068" s="5">
        <v>8</v>
      </c>
      <c r="F1068" s="3" t="s">
        <v>1322</v>
      </c>
      <c r="G1068" s="9">
        <v>45120</v>
      </c>
      <c r="H1068" s="3" t="s">
        <v>2223</v>
      </c>
      <c r="I1068" s="9">
        <v>45120</v>
      </c>
      <c r="J1068" s="3">
        <f>_xlfn.XLOOKUP(B1068,ORDERS[OrderID],ORDERS[Rating],"Null")</f>
        <v>4</v>
      </c>
      <c r="K1068" s="3">
        <f>IF(FACT_ORDERS[[#This Row],[DeliveryDate]]-FACT_ORDERS[[#This Row],[OrderDate]]&lt;=1,1,0)</f>
        <v>1</v>
      </c>
      <c r="L1068" s="73">
        <v>15</v>
      </c>
      <c r="M10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68" s="73">
        <f>(_xlfn.XLOOKUP(D1068,DIM_PRODUCTS[ProductID],DIM_PRODUCTS[HandlingFee]))*FACT_ORDERS[[#This Row],[Quantity]] + FACT_ORDERS[[#This Row],[DeliveryFee]]</f>
        <v>79.400000000000006</v>
      </c>
      <c r="O1068" s="73">
        <f>FACT_ORDERS[[#This Row],[TotalPricePerProduct]]-FACT_ORDERS[[#This Row],[DeliveryCost]]-FACT_ORDERS[[#This Row],[OperationsCost]]</f>
        <v>60.400000000000006</v>
      </c>
      <c r="P1068" s="73">
        <v>7</v>
      </c>
    </row>
    <row r="1069" spans="1:16" x14ac:dyDescent="0.3">
      <c r="A1069" s="5">
        <v>1068</v>
      </c>
      <c r="B1069" s="11" t="s">
        <v>5053</v>
      </c>
      <c r="C1069" s="3" t="s">
        <v>2420</v>
      </c>
      <c r="D1069" s="10" t="s">
        <v>3245</v>
      </c>
      <c r="E1069" s="5">
        <v>1</v>
      </c>
      <c r="F1069" s="3" t="s">
        <v>1322</v>
      </c>
      <c r="G1069" s="9">
        <v>45201</v>
      </c>
      <c r="H1069" s="3" t="s">
        <v>2223</v>
      </c>
      <c r="I1069" s="9">
        <v>45201</v>
      </c>
      <c r="J1069" s="3">
        <f>_xlfn.XLOOKUP(B1069,ORDERS[OrderID],ORDERS[Rating],"Null")</f>
        <v>5</v>
      </c>
      <c r="K1069" s="3">
        <f>IF(FACT_ORDERS[[#This Row],[DeliveryDate]]-FACT_ORDERS[[#This Row],[OrderDate]]&lt;=1,1,0)</f>
        <v>1</v>
      </c>
      <c r="L1069" s="73">
        <v>15</v>
      </c>
      <c r="M10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69" s="73">
        <f>(_xlfn.XLOOKUP(D1069,DIM_PRODUCTS[ProductID],DIM_PRODUCTS[HandlingFee]))*FACT_ORDERS[[#This Row],[Quantity]] + FACT_ORDERS[[#This Row],[DeliveryFee]]</f>
        <v>23.85</v>
      </c>
      <c r="O1069" s="73">
        <f>FACT_ORDERS[[#This Row],[TotalPricePerProduct]]-FACT_ORDERS[[#This Row],[DeliveryCost]]-FACT_ORDERS[[#This Row],[OperationsCost]]</f>
        <v>-8.1499999999999986</v>
      </c>
      <c r="P1069" s="73">
        <v>17</v>
      </c>
    </row>
    <row r="1070" spans="1:16" x14ac:dyDescent="0.3">
      <c r="A1070" s="5">
        <v>1069</v>
      </c>
      <c r="B1070" s="11" t="s">
        <v>5054</v>
      </c>
      <c r="C1070" s="3" t="s">
        <v>2420</v>
      </c>
      <c r="D1070" s="10" t="s">
        <v>3245</v>
      </c>
      <c r="E1070" s="5">
        <v>2</v>
      </c>
      <c r="F1070" s="3" t="s">
        <v>1378</v>
      </c>
      <c r="G1070" s="9">
        <v>45050</v>
      </c>
      <c r="H1070" s="3" t="s">
        <v>2224</v>
      </c>
      <c r="I1070" s="9">
        <v>45050</v>
      </c>
      <c r="J1070" s="3">
        <f>_xlfn.XLOOKUP(B1070,ORDERS[OrderID],ORDERS[Rating],"Null")</f>
        <v>4</v>
      </c>
      <c r="K1070" s="3">
        <f>IF(FACT_ORDERS[[#This Row],[DeliveryDate]]-FACT_ORDERS[[#This Row],[OrderDate]]&lt;=1,1,0)</f>
        <v>1</v>
      </c>
      <c r="L1070" s="73">
        <v>15</v>
      </c>
      <c r="M10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70" s="73">
        <f>(_xlfn.XLOOKUP(D1070,DIM_PRODUCTS[ProductID],DIM_PRODUCTS[HandlingFee]))*FACT_ORDERS[[#This Row],[Quantity]] + FACT_ORDERS[[#This Row],[DeliveryFee]]</f>
        <v>32.700000000000003</v>
      </c>
      <c r="O1070" s="73">
        <f>FACT_ORDERS[[#This Row],[TotalPricePerProduct]]-FACT_ORDERS[[#This Row],[DeliveryCost]]-FACT_ORDERS[[#This Row],[OperationsCost]]</f>
        <v>2.7000000000000028</v>
      </c>
      <c r="P1070" s="73">
        <v>15</v>
      </c>
    </row>
    <row r="1071" spans="1:16" x14ac:dyDescent="0.3">
      <c r="A1071" s="5">
        <v>1070</v>
      </c>
      <c r="B1071" s="11" t="s">
        <v>5055</v>
      </c>
      <c r="C1071" s="3" t="s">
        <v>2420</v>
      </c>
      <c r="D1071" s="10" t="s">
        <v>3245</v>
      </c>
      <c r="E1071" s="5">
        <v>2</v>
      </c>
      <c r="F1071" s="3" t="s">
        <v>1378</v>
      </c>
      <c r="G1071" s="9">
        <v>45229</v>
      </c>
      <c r="H1071" s="3" t="s">
        <v>2224</v>
      </c>
      <c r="I1071" s="9">
        <v>45232</v>
      </c>
      <c r="J1071" s="3">
        <f>_xlfn.XLOOKUP(B1071,ORDERS[OrderID],ORDERS[Rating],"Null")</f>
        <v>5</v>
      </c>
      <c r="K1071" s="3">
        <f>IF(FACT_ORDERS[[#This Row],[DeliveryDate]]-FACT_ORDERS[[#This Row],[OrderDate]]&lt;=1,1,0)</f>
        <v>0</v>
      </c>
      <c r="L1071" s="73">
        <v>15</v>
      </c>
      <c r="M10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71" s="73">
        <f>(_xlfn.XLOOKUP(D1071,DIM_PRODUCTS[ProductID],DIM_PRODUCTS[HandlingFee]))*FACT_ORDERS[[#This Row],[Quantity]] + FACT_ORDERS[[#This Row],[DeliveryFee]]</f>
        <v>32.700000000000003</v>
      </c>
      <c r="O1071" s="73">
        <f>FACT_ORDERS[[#This Row],[TotalPricePerProduct]]-FACT_ORDERS[[#This Row],[DeliveryCost]]-FACT_ORDERS[[#This Row],[OperationsCost]]</f>
        <v>8.7000000000000028</v>
      </c>
      <c r="P1071" s="73">
        <v>9</v>
      </c>
    </row>
    <row r="1072" spans="1:16" x14ac:dyDescent="0.3">
      <c r="A1072" s="5">
        <v>1071</v>
      </c>
      <c r="B1072" s="11" t="s">
        <v>5056</v>
      </c>
      <c r="C1072" s="3" t="s">
        <v>2420</v>
      </c>
      <c r="D1072" s="10" t="s">
        <v>3245</v>
      </c>
      <c r="E1072" s="5">
        <v>2</v>
      </c>
      <c r="F1072" s="3" t="s">
        <v>1378</v>
      </c>
      <c r="G1072" s="9">
        <v>45126</v>
      </c>
      <c r="H1072" s="3" t="s">
        <v>2224</v>
      </c>
      <c r="I1072" s="9">
        <v>45129</v>
      </c>
      <c r="J1072" s="3">
        <f>_xlfn.XLOOKUP(B1072,ORDERS[OrderID],ORDERS[Rating],"Null")</f>
        <v>4</v>
      </c>
      <c r="K1072" s="3">
        <f>IF(FACT_ORDERS[[#This Row],[DeliveryDate]]-FACT_ORDERS[[#This Row],[OrderDate]]&lt;=1,1,0)</f>
        <v>0</v>
      </c>
      <c r="L1072" s="73">
        <v>15</v>
      </c>
      <c r="M10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72" s="73">
        <f>(_xlfn.XLOOKUP(D1072,DIM_PRODUCTS[ProductID],DIM_PRODUCTS[HandlingFee]))*FACT_ORDERS[[#This Row],[Quantity]] + FACT_ORDERS[[#This Row],[DeliveryFee]]</f>
        <v>32.700000000000003</v>
      </c>
      <c r="O1072" s="73">
        <f>FACT_ORDERS[[#This Row],[TotalPricePerProduct]]-FACT_ORDERS[[#This Row],[DeliveryCost]]-FACT_ORDERS[[#This Row],[OperationsCost]]</f>
        <v>4.7000000000000028</v>
      </c>
      <c r="P1072" s="73">
        <v>13</v>
      </c>
    </row>
    <row r="1073" spans="1:16" x14ac:dyDescent="0.3">
      <c r="A1073" s="5">
        <v>1072</v>
      </c>
      <c r="B1073" s="11" t="s">
        <v>5057</v>
      </c>
      <c r="C1073" s="3" t="s">
        <v>2420</v>
      </c>
      <c r="D1073" s="10" t="s">
        <v>3245</v>
      </c>
      <c r="E1073" s="5">
        <v>10</v>
      </c>
      <c r="F1073" s="3" t="s">
        <v>1378</v>
      </c>
      <c r="G1073" s="9">
        <v>45183</v>
      </c>
      <c r="H1073" s="3" t="s">
        <v>2224</v>
      </c>
      <c r="I1073" s="9">
        <v>45184</v>
      </c>
      <c r="J1073" s="3">
        <f>_xlfn.XLOOKUP(B1073,ORDERS[OrderID],ORDERS[Rating],"Null")</f>
        <v>5</v>
      </c>
      <c r="K1073" s="3">
        <f>IF(FACT_ORDERS[[#This Row],[DeliveryDate]]-FACT_ORDERS[[#This Row],[OrderDate]]&lt;=1,1,0)</f>
        <v>1</v>
      </c>
      <c r="L1073" s="73">
        <v>15</v>
      </c>
      <c r="M10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73" s="73">
        <f>(_xlfn.XLOOKUP(D1073,DIM_PRODUCTS[ProductID],DIM_PRODUCTS[HandlingFee]))*FACT_ORDERS[[#This Row],[Quantity]] + FACT_ORDERS[[#This Row],[DeliveryFee]]</f>
        <v>103.5</v>
      </c>
      <c r="O1073" s="73">
        <f>FACT_ORDERS[[#This Row],[TotalPricePerProduct]]-FACT_ORDERS[[#This Row],[DeliveryCost]]-FACT_ORDERS[[#This Row],[OperationsCost]]</f>
        <v>73.5</v>
      </c>
      <c r="P1073" s="73">
        <v>18</v>
      </c>
    </row>
    <row r="1074" spans="1:16" x14ac:dyDescent="0.3">
      <c r="A1074" s="5">
        <v>1073</v>
      </c>
      <c r="B1074" s="11" t="s">
        <v>5058</v>
      </c>
      <c r="C1074" s="3" t="s">
        <v>2339</v>
      </c>
      <c r="D1074" s="10" t="s">
        <v>3081</v>
      </c>
      <c r="E1074" s="5">
        <v>9</v>
      </c>
      <c r="F1074" s="3" t="s">
        <v>1378</v>
      </c>
      <c r="G1074" s="9">
        <v>45060</v>
      </c>
      <c r="H1074" s="3" t="s">
        <v>2224</v>
      </c>
      <c r="I1074" s="9">
        <v>45061</v>
      </c>
      <c r="J1074" s="3">
        <f>_xlfn.XLOOKUP(B1074,ORDERS[OrderID],ORDERS[Rating],"Null")</f>
        <v>4</v>
      </c>
      <c r="K1074" s="3">
        <f>IF(FACT_ORDERS[[#This Row],[DeliveryDate]]-FACT_ORDERS[[#This Row],[OrderDate]]&lt;=1,1,0)</f>
        <v>1</v>
      </c>
      <c r="L1074" s="73">
        <v>15</v>
      </c>
      <c r="M10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74" s="73">
        <f>(_xlfn.XLOOKUP(D1074,DIM_PRODUCTS[ProductID],DIM_PRODUCTS[HandlingFee]))*FACT_ORDERS[[#This Row],[Quantity]] + FACT_ORDERS[[#This Row],[DeliveryFee]]</f>
        <v>42.706499999999998</v>
      </c>
      <c r="O1074" s="73">
        <f>FACT_ORDERS[[#This Row],[TotalPricePerProduct]]-FACT_ORDERS[[#This Row],[DeliveryCost]]-FACT_ORDERS[[#This Row],[OperationsCost]]</f>
        <v>11.706499999999998</v>
      </c>
      <c r="P1074" s="73">
        <v>19</v>
      </c>
    </row>
    <row r="1075" spans="1:16" x14ac:dyDescent="0.3">
      <c r="A1075" s="5">
        <v>1074</v>
      </c>
      <c r="B1075" s="11" t="s">
        <v>5059</v>
      </c>
      <c r="C1075" s="3" t="s">
        <v>2340</v>
      </c>
      <c r="D1075" s="10" t="s">
        <v>3083</v>
      </c>
      <c r="E1075" s="5">
        <v>12</v>
      </c>
      <c r="F1075" s="3" t="s">
        <v>1365</v>
      </c>
      <c r="G1075" s="9">
        <v>44799</v>
      </c>
      <c r="H1075" s="3" t="s">
        <v>2314</v>
      </c>
      <c r="I1075" s="9">
        <v>44799</v>
      </c>
      <c r="J1075" s="3">
        <f>_xlfn.XLOOKUP(B1075,ORDERS[OrderID],ORDERS[Rating],"Null")</f>
        <v>4</v>
      </c>
      <c r="K1075" s="3">
        <f>IF(FACT_ORDERS[[#This Row],[DeliveryDate]]-FACT_ORDERS[[#This Row],[OrderDate]]&lt;=1,1,0)</f>
        <v>1</v>
      </c>
      <c r="L1075" s="73">
        <v>15</v>
      </c>
      <c r="M10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75" s="73">
        <f>(_xlfn.XLOOKUP(D1075,DIM_PRODUCTS[ProductID],DIM_PRODUCTS[HandlingFee]))*FACT_ORDERS[[#This Row],[Quantity]] + FACT_ORDERS[[#This Row],[DeliveryFee]]</f>
        <v>61.2</v>
      </c>
      <c r="O1075" s="73">
        <f>FACT_ORDERS[[#This Row],[TotalPricePerProduct]]-FACT_ORDERS[[#This Row],[DeliveryCost]]-FACT_ORDERS[[#This Row],[OperationsCost]]</f>
        <v>38.200000000000003</v>
      </c>
      <c r="P1075" s="73">
        <v>13</v>
      </c>
    </row>
    <row r="1076" spans="1:16" x14ac:dyDescent="0.3">
      <c r="A1076" s="5">
        <v>1075</v>
      </c>
      <c r="B1076" s="11" t="s">
        <v>5060</v>
      </c>
      <c r="C1076" s="3" t="s">
        <v>2341</v>
      </c>
      <c r="D1076" s="10" t="s">
        <v>3085</v>
      </c>
      <c r="E1076" s="5">
        <v>6</v>
      </c>
      <c r="F1076" s="3" t="s">
        <v>1603</v>
      </c>
      <c r="G1076" s="9">
        <v>44772</v>
      </c>
      <c r="H1076" s="3" t="s">
        <v>2224</v>
      </c>
      <c r="I1076" s="9">
        <v>44775</v>
      </c>
      <c r="J1076" s="3">
        <f>_xlfn.XLOOKUP(B1076,ORDERS[OrderID],ORDERS[Rating],"Null")</f>
        <v>4</v>
      </c>
      <c r="K1076" s="3">
        <f>IF(FACT_ORDERS[[#This Row],[DeliveryDate]]-FACT_ORDERS[[#This Row],[OrderDate]]&lt;=1,1,0)</f>
        <v>0</v>
      </c>
      <c r="L1076" s="73">
        <v>15</v>
      </c>
      <c r="M10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76" s="73">
        <f>(_xlfn.XLOOKUP(D1076,DIM_PRODUCTS[ProductID],DIM_PRODUCTS[HandlingFee]))*FACT_ORDERS[[#This Row],[Quantity]] + FACT_ORDERS[[#This Row],[DeliveryFee]]</f>
        <v>95.100000000000009</v>
      </c>
      <c r="O1076" s="73">
        <f>FACT_ORDERS[[#This Row],[TotalPricePerProduct]]-FACT_ORDERS[[#This Row],[DeliveryCost]]-FACT_ORDERS[[#This Row],[OperationsCost]]</f>
        <v>70.100000000000009</v>
      </c>
      <c r="P1076" s="73">
        <v>13</v>
      </c>
    </row>
    <row r="1077" spans="1:16" x14ac:dyDescent="0.3">
      <c r="A1077" s="5">
        <v>1076</v>
      </c>
      <c r="B1077" s="11" t="s">
        <v>5061</v>
      </c>
      <c r="C1077" s="3" t="s">
        <v>2341</v>
      </c>
      <c r="D1077" s="10" t="s">
        <v>3085</v>
      </c>
      <c r="E1077" s="5">
        <v>11</v>
      </c>
      <c r="F1077" s="3" t="s">
        <v>1354</v>
      </c>
      <c r="G1077" s="9">
        <v>44914</v>
      </c>
      <c r="H1077" s="3" t="s">
        <v>2229</v>
      </c>
      <c r="I1077" s="9">
        <v>44914</v>
      </c>
      <c r="J1077" s="3">
        <f>_xlfn.XLOOKUP(B1077,ORDERS[OrderID],ORDERS[Rating],"Null")</f>
        <v>5</v>
      </c>
      <c r="K1077" s="3">
        <f>IF(FACT_ORDERS[[#This Row],[DeliveryDate]]-FACT_ORDERS[[#This Row],[OrderDate]]&lt;=1,1,0)</f>
        <v>1</v>
      </c>
      <c r="L1077" s="73">
        <v>15</v>
      </c>
      <c r="M10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77" s="73">
        <f>(_xlfn.XLOOKUP(D1077,DIM_PRODUCTS[ProductID],DIM_PRODUCTS[HandlingFee]))*FACT_ORDERS[[#This Row],[Quantity]] + FACT_ORDERS[[#This Row],[DeliveryFee]]</f>
        <v>161.85000000000002</v>
      </c>
      <c r="O1077" s="73">
        <f>FACT_ORDERS[[#This Row],[TotalPricePerProduct]]-FACT_ORDERS[[#This Row],[DeliveryCost]]-FACT_ORDERS[[#This Row],[OperationsCost]]</f>
        <v>140.85000000000002</v>
      </c>
      <c r="P1077" s="73">
        <v>11</v>
      </c>
    </row>
    <row r="1078" spans="1:16" x14ac:dyDescent="0.3">
      <c r="A1078" s="5">
        <v>1077</v>
      </c>
      <c r="B1078" s="11" t="s">
        <v>5062</v>
      </c>
      <c r="C1078" s="3" t="s">
        <v>2341</v>
      </c>
      <c r="D1078" s="10" t="s">
        <v>3085</v>
      </c>
      <c r="E1078" s="5">
        <v>9</v>
      </c>
      <c r="F1078" s="3" t="s">
        <v>1354</v>
      </c>
      <c r="G1078" s="9">
        <v>44688</v>
      </c>
      <c r="H1078" s="3" t="s">
        <v>2229</v>
      </c>
      <c r="I1078" s="9">
        <v>44691</v>
      </c>
      <c r="J1078" s="3">
        <f>_xlfn.XLOOKUP(B1078,ORDERS[OrderID],ORDERS[Rating],"Null")</f>
        <v>5</v>
      </c>
      <c r="K1078" s="3">
        <f>IF(FACT_ORDERS[[#This Row],[DeliveryDate]]-FACT_ORDERS[[#This Row],[OrderDate]]&lt;=1,1,0)</f>
        <v>0</v>
      </c>
      <c r="L1078" s="73">
        <v>15</v>
      </c>
      <c r="M10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78" s="73">
        <f>(_xlfn.XLOOKUP(D1078,DIM_PRODUCTS[ProductID],DIM_PRODUCTS[HandlingFee]))*FACT_ORDERS[[#This Row],[Quantity]] + FACT_ORDERS[[#This Row],[DeliveryFee]]</f>
        <v>135.15</v>
      </c>
      <c r="O1078" s="73">
        <f>FACT_ORDERS[[#This Row],[TotalPricePerProduct]]-FACT_ORDERS[[#This Row],[DeliveryCost]]-FACT_ORDERS[[#This Row],[OperationsCost]]</f>
        <v>104.15</v>
      </c>
      <c r="P1078" s="73">
        <v>19</v>
      </c>
    </row>
    <row r="1079" spans="1:16" x14ac:dyDescent="0.3">
      <c r="A1079" s="5">
        <v>1078</v>
      </c>
      <c r="B1079" s="11" t="s">
        <v>5063</v>
      </c>
      <c r="C1079" s="3" t="s">
        <v>2341</v>
      </c>
      <c r="D1079" s="10" t="s">
        <v>3085</v>
      </c>
      <c r="E1079" s="5">
        <v>7</v>
      </c>
      <c r="F1079" s="3" t="s">
        <v>1354</v>
      </c>
      <c r="G1079" s="9">
        <v>44569</v>
      </c>
      <c r="H1079" s="3" t="s">
        <v>2229</v>
      </c>
      <c r="I1079" s="9">
        <v>44572</v>
      </c>
      <c r="J1079" s="3">
        <f>_xlfn.XLOOKUP(B1079,ORDERS[OrderID],ORDERS[Rating],"Null")</f>
        <v>5</v>
      </c>
      <c r="K1079" s="3">
        <f>IF(FACT_ORDERS[[#This Row],[DeliveryDate]]-FACT_ORDERS[[#This Row],[OrderDate]]&lt;=1,1,0)</f>
        <v>0</v>
      </c>
      <c r="L1079" s="73">
        <v>15</v>
      </c>
      <c r="M10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79" s="73">
        <f>(_xlfn.XLOOKUP(D1079,DIM_PRODUCTS[ProductID],DIM_PRODUCTS[HandlingFee]))*FACT_ORDERS[[#This Row],[Quantity]] + FACT_ORDERS[[#This Row],[DeliveryFee]]</f>
        <v>108.45000000000002</v>
      </c>
      <c r="O1079" s="73">
        <f>FACT_ORDERS[[#This Row],[TotalPricePerProduct]]-FACT_ORDERS[[#This Row],[DeliveryCost]]-FACT_ORDERS[[#This Row],[OperationsCost]]</f>
        <v>84.450000000000017</v>
      </c>
      <c r="P1079" s="73">
        <v>12</v>
      </c>
    </row>
    <row r="1080" spans="1:16" x14ac:dyDescent="0.3">
      <c r="A1080" s="5">
        <v>1079</v>
      </c>
      <c r="B1080" s="11" t="s">
        <v>5064</v>
      </c>
      <c r="C1080" s="3" t="s">
        <v>2343</v>
      </c>
      <c r="D1080" s="10" t="s">
        <v>3089</v>
      </c>
      <c r="E1080" s="5">
        <v>11</v>
      </c>
      <c r="F1080" s="3" t="s">
        <v>1354</v>
      </c>
      <c r="G1080" s="9">
        <v>44567</v>
      </c>
      <c r="H1080" s="3" t="s">
        <v>2229</v>
      </c>
      <c r="I1080" s="9">
        <v>44567</v>
      </c>
      <c r="J1080" s="3">
        <f>_xlfn.XLOOKUP(B1080,ORDERS[OrderID],ORDERS[Rating],"Null")</f>
        <v>4</v>
      </c>
      <c r="K1080" s="3">
        <f>IF(FACT_ORDERS[[#This Row],[DeliveryDate]]-FACT_ORDERS[[#This Row],[OrderDate]]&lt;=1,1,0)</f>
        <v>1</v>
      </c>
      <c r="L1080" s="73">
        <v>15</v>
      </c>
      <c r="M10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80" s="73">
        <f>(_xlfn.XLOOKUP(D1080,DIM_PRODUCTS[ProductID],DIM_PRODUCTS[HandlingFee]))*FACT_ORDERS[[#This Row],[Quantity]] + FACT_ORDERS[[#This Row],[DeliveryFee]]</f>
        <v>82.65</v>
      </c>
      <c r="O1080" s="73">
        <f>FACT_ORDERS[[#This Row],[TotalPricePerProduct]]-FACT_ORDERS[[#This Row],[DeliveryCost]]-FACT_ORDERS[[#This Row],[OperationsCost]]</f>
        <v>54.650000000000006</v>
      </c>
      <c r="P1080" s="73">
        <v>18</v>
      </c>
    </row>
    <row r="1081" spans="1:16" x14ac:dyDescent="0.3">
      <c r="A1081" s="5">
        <v>1080</v>
      </c>
      <c r="B1081" s="11" t="s">
        <v>5065</v>
      </c>
      <c r="C1081" s="3" t="s">
        <v>2345</v>
      </c>
      <c r="D1081" s="10" t="s">
        <v>3093</v>
      </c>
      <c r="E1081" s="5">
        <v>8</v>
      </c>
      <c r="F1081" s="3" t="s">
        <v>1399</v>
      </c>
      <c r="G1081" s="9">
        <v>44920</v>
      </c>
      <c r="H1081" s="3" t="s">
        <v>2229</v>
      </c>
      <c r="I1081" s="9">
        <v>44921</v>
      </c>
      <c r="J1081" s="3">
        <f>_xlfn.XLOOKUP(B1081,ORDERS[OrderID],ORDERS[Rating],"Null")</f>
        <v>4</v>
      </c>
      <c r="K1081" s="3">
        <f>IF(FACT_ORDERS[[#This Row],[DeliveryDate]]-FACT_ORDERS[[#This Row],[OrderDate]]&lt;=1,1,0)</f>
        <v>1</v>
      </c>
      <c r="L1081" s="73">
        <v>15</v>
      </c>
      <c r="M10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81" s="73">
        <f>(_xlfn.XLOOKUP(D1081,DIM_PRODUCTS[ProductID],DIM_PRODUCTS[HandlingFee]))*FACT_ORDERS[[#This Row],[Quantity]] + FACT_ORDERS[[#This Row],[DeliveryFee]]</f>
        <v>85.8</v>
      </c>
      <c r="O1081" s="73">
        <f>FACT_ORDERS[[#This Row],[TotalPricePerProduct]]-FACT_ORDERS[[#This Row],[DeliveryCost]]-FACT_ORDERS[[#This Row],[OperationsCost]]</f>
        <v>56.8</v>
      </c>
      <c r="P1081" s="73">
        <v>17</v>
      </c>
    </row>
    <row r="1082" spans="1:16" x14ac:dyDescent="0.3">
      <c r="A1082" s="5">
        <v>1081</v>
      </c>
      <c r="B1082" s="11" t="s">
        <v>5066</v>
      </c>
      <c r="C1082" s="3" t="s">
        <v>2345</v>
      </c>
      <c r="D1082" s="10" t="s">
        <v>3093</v>
      </c>
      <c r="E1082" s="5">
        <v>1</v>
      </c>
      <c r="F1082" s="3" t="s">
        <v>1187</v>
      </c>
      <c r="G1082" s="9">
        <v>44702</v>
      </c>
      <c r="H1082" s="3" t="s">
        <v>2149</v>
      </c>
      <c r="I1082" s="9">
        <v>44702</v>
      </c>
      <c r="J1082" s="3">
        <f>_xlfn.XLOOKUP(B1082,ORDERS[OrderID],ORDERS[Rating],"Null")</f>
        <v>4</v>
      </c>
      <c r="K1082" s="3">
        <f>IF(FACT_ORDERS[[#This Row],[DeliveryDate]]-FACT_ORDERS[[#This Row],[OrderDate]]&lt;=1,1,0)</f>
        <v>1</v>
      </c>
      <c r="L1082" s="73">
        <v>15</v>
      </c>
      <c r="M10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82" s="73">
        <f>(_xlfn.XLOOKUP(D1082,DIM_PRODUCTS[ProductID],DIM_PRODUCTS[HandlingFee]))*FACT_ORDERS[[#This Row],[Quantity]] + FACT_ORDERS[[#This Row],[DeliveryFee]]</f>
        <v>23.85</v>
      </c>
      <c r="O1082" s="73">
        <f>FACT_ORDERS[[#This Row],[TotalPricePerProduct]]-FACT_ORDERS[[#This Row],[DeliveryCost]]-FACT_ORDERS[[#This Row],[OperationsCost]]</f>
        <v>0.85000000000000142</v>
      </c>
      <c r="P1082" s="73">
        <v>8</v>
      </c>
    </row>
    <row r="1083" spans="1:16" x14ac:dyDescent="0.3">
      <c r="A1083" s="5">
        <v>1082</v>
      </c>
      <c r="B1083" s="11" t="s">
        <v>5067</v>
      </c>
      <c r="C1083" s="3" t="s">
        <v>2345</v>
      </c>
      <c r="D1083" s="10" t="s">
        <v>3093</v>
      </c>
      <c r="E1083" s="5">
        <v>7</v>
      </c>
      <c r="F1083" s="3" t="s">
        <v>1485</v>
      </c>
      <c r="G1083" s="9">
        <v>44779</v>
      </c>
      <c r="H1083" s="3" t="s">
        <v>2149</v>
      </c>
      <c r="I1083" s="9">
        <v>44779</v>
      </c>
      <c r="J1083" s="3">
        <f>_xlfn.XLOOKUP(B1083,ORDERS[OrderID],ORDERS[Rating],"Null")</f>
        <v>5</v>
      </c>
      <c r="K1083" s="3">
        <f>IF(FACT_ORDERS[[#This Row],[DeliveryDate]]-FACT_ORDERS[[#This Row],[OrderDate]]&lt;=1,1,0)</f>
        <v>1</v>
      </c>
      <c r="L1083" s="73">
        <v>15</v>
      </c>
      <c r="M10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83" s="73">
        <f>(_xlfn.XLOOKUP(D1083,DIM_PRODUCTS[ProductID],DIM_PRODUCTS[HandlingFee]))*FACT_ORDERS[[#This Row],[Quantity]] + FACT_ORDERS[[#This Row],[DeliveryFee]]</f>
        <v>76.949999999999989</v>
      </c>
      <c r="O1083" s="73">
        <f>FACT_ORDERS[[#This Row],[TotalPricePerProduct]]-FACT_ORDERS[[#This Row],[DeliveryCost]]-FACT_ORDERS[[#This Row],[OperationsCost]]</f>
        <v>57.949999999999989</v>
      </c>
      <c r="P1083" s="73">
        <v>7</v>
      </c>
    </row>
    <row r="1084" spans="1:16" x14ac:dyDescent="0.3">
      <c r="A1084" s="5">
        <v>1083</v>
      </c>
      <c r="B1084" s="11" t="s">
        <v>5068</v>
      </c>
      <c r="C1084" s="3" t="s">
        <v>2345</v>
      </c>
      <c r="D1084" s="10" t="s">
        <v>3093</v>
      </c>
      <c r="E1084" s="5">
        <v>12</v>
      </c>
      <c r="F1084" s="3" t="s">
        <v>1436</v>
      </c>
      <c r="G1084" s="9">
        <v>44708</v>
      </c>
      <c r="H1084" s="3" t="s">
        <v>2149</v>
      </c>
      <c r="I1084" s="9">
        <v>44709</v>
      </c>
      <c r="J1084" s="3">
        <f>_xlfn.XLOOKUP(B1084,ORDERS[OrderID],ORDERS[Rating],"Null")</f>
        <v>5</v>
      </c>
      <c r="K1084" s="3">
        <f>IF(FACT_ORDERS[[#This Row],[DeliveryDate]]-FACT_ORDERS[[#This Row],[OrderDate]]&lt;=1,1,0)</f>
        <v>1</v>
      </c>
      <c r="L1084" s="73">
        <v>15</v>
      </c>
      <c r="M10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84" s="73">
        <f>(_xlfn.XLOOKUP(D1084,DIM_PRODUCTS[ProductID],DIM_PRODUCTS[HandlingFee]))*FACT_ORDERS[[#This Row],[Quantity]] + FACT_ORDERS[[#This Row],[DeliveryFee]]</f>
        <v>121.19999999999999</v>
      </c>
      <c r="O1084" s="73">
        <f>FACT_ORDERS[[#This Row],[TotalPricePerProduct]]-FACT_ORDERS[[#This Row],[DeliveryCost]]-FACT_ORDERS[[#This Row],[OperationsCost]]</f>
        <v>96.199999999999989</v>
      </c>
      <c r="P1084" s="73">
        <v>15</v>
      </c>
    </row>
    <row r="1085" spans="1:16" x14ac:dyDescent="0.3">
      <c r="A1085" s="5">
        <v>1084</v>
      </c>
      <c r="B1085" s="11" t="s">
        <v>5069</v>
      </c>
      <c r="C1085" s="3" t="s">
        <v>2345</v>
      </c>
      <c r="D1085" s="10" t="s">
        <v>3093</v>
      </c>
      <c r="E1085" s="5">
        <v>2</v>
      </c>
      <c r="F1085" s="3" t="s">
        <v>1226</v>
      </c>
      <c r="G1085" s="9">
        <v>44741</v>
      </c>
      <c r="H1085" s="3" t="s">
        <v>2149</v>
      </c>
      <c r="I1085" s="9">
        <v>44741</v>
      </c>
      <c r="J1085" s="3">
        <f>_xlfn.XLOOKUP(B1085,ORDERS[OrderID],ORDERS[Rating],"Null")</f>
        <v>5</v>
      </c>
      <c r="K1085" s="3">
        <f>IF(FACT_ORDERS[[#This Row],[DeliveryDate]]-FACT_ORDERS[[#This Row],[OrderDate]]&lt;=1,1,0)</f>
        <v>1</v>
      </c>
      <c r="L1085" s="73">
        <v>15</v>
      </c>
      <c r="M10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85" s="73">
        <f>(_xlfn.XLOOKUP(D1085,DIM_PRODUCTS[ProductID],DIM_PRODUCTS[HandlingFee]))*FACT_ORDERS[[#This Row],[Quantity]] + FACT_ORDERS[[#This Row],[DeliveryFee]]</f>
        <v>32.700000000000003</v>
      </c>
      <c r="O1085" s="73">
        <f>FACT_ORDERS[[#This Row],[TotalPricePerProduct]]-FACT_ORDERS[[#This Row],[DeliveryCost]]-FACT_ORDERS[[#This Row],[OperationsCost]]</f>
        <v>11.700000000000003</v>
      </c>
      <c r="P1085" s="73">
        <v>6</v>
      </c>
    </row>
    <row r="1086" spans="1:16" x14ac:dyDescent="0.3">
      <c r="A1086" s="5">
        <v>1085</v>
      </c>
      <c r="B1086" s="11" t="s">
        <v>5070</v>
      </c>
      <c r="C1086" s="3" t="s">
        <v>2345</v>
      </c>
      <c r="D1086" s="10" t="s">
        <v>3093</v>
      </c>
      <c r="E1086" s="5">
        <v>10</v>
      </c>
      <c r="F1086" s="3" t="s">
        <v>1444</v>
      </c>
      <c r="G1086" s="9">
        <v>44897</v>
      </c>
      <c r="H1086" s="3" t="s">
        <v>2149</v>
      </c>
      <c r="I1086" s="9">
        <v>44897</v>
      </c>
      <c r="J1086" s="3">
        <f>_xlfn.XLOOKUP(B1086,ORDERS[OrderID],ORDERS[Rating],"Null")</f>
        <v>5</v>
      </c>
      <c r="K1086" s="3">
        <f>IF(FACT_ORDERS[[#This Row],[DeliveryDate]]-FACT_ORDERS[[#This Row],[OrderDate]]&lt;=1,1,0)</f>
        <v>1</v>
      </c>
      <c r="L1086" s="73">
        <v>15</v>
      </c>
      <c r="M10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86" s="73">
        <f>(_xlfn.XLOOKUP(D1086,DIM_PRODUCTS[ProductID],DIM_PRODUCTS[HandlingFee]))*FACT_ORDERS[[#This Row],[Quantity]] + FACT_ORDERS[[#This Row],[DeliveryFee]]</f>
        <v>103.5</v>
      </c>
      <c r="O1086" s="73">
        <f>FACT_ORDERS[[#This Row],[TotalPricePerProduct]]-FACT_ORDERS[[#This Row],[DeliveryCost]]-FACT_ORDERS[[#This Row],[OperationsCost]]</f>
        <v>75.5</v>
      </c>
      <c r="P1086" s="73">
        <v>16</v>
      </c>
    </row>
    <row r="1087" spans="1:16" x14ac:dyDescent="0.3">
      <c r="A1087" s="5">
        <v>1086</v>
      </c>
      <c r="B1087" s="11" t="s">
        <v>5071</v>
      </c>
      <c r="C1087" s="3" t="s">
        <v>2346</v>
      </c>
      <c r="D1087" s="10" t="s">
        <v>3094</v>
      </c>
      <c r="E1087" s="5">
        <v>8</v>
      </c>
      <c r="F1087" s="3" t="s">
        <v>1297</v>
      </c>
      <c r="G1087" s="9">
        <v>44867</v>
      </c>
      <c r="H1087" s="3" t="s">
        <v>2149</v>
      </c>
      <c r="I1087" s="9">
        <v>44867</v>
      </c>
      <c r="J1087" s="3">
        <f>_xlfn.XLOOKUP(B1087,ORDERS[OrderID],ORDERS[Rating],"Null")</f>
        <v>4</v>
      </c>
      <c r="K1087" s="3">
        <f>IF(FACT_ORDERS[[#This Row],[DeliveryDate]]-FACT_ORDERS[[#This Row],[OrderDate]]&lt;=1,1,0)</f>
        <v>1</v>
      </c>
      <c r="L1087" s="73">
        <v>15</v>
      </c>
      <c r="M10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87" s="73">
        <f>(_xlfn.XLOOKUP(D1087,DIM_PRODUCTS[ProductID],DIM_PRODUCTS[HandlingFee]))*FACT_ORDERS[[#This Row],[Quantity]] + FACT_ORDERS[[#This Row],[DeliveryFee]]</f>
        <v>131.4</v>
      </c>
      <c r="O1087" s="73">
        <f>FACT_ORDERS[[#This Row],[TotalPricePerProduct]]-FACT_ORDERS[[#This Row],[DeliveryCost]]-FACT_ORDERS[[#This Row],[OperationsCost]]</f>
        <v>106.4</v>
      </c>
      <c r="P1087" s="73">
        <v>13</v>
      </c>
    </row>
    <row r="1088" spans="1:16" x14ac:dyDescent="0.3">
      <c r="A1088" s="5">
        <v>1087</v>
      </c>
      <c r="B1088" s="11" t="s">
        <v>5072</v>
      </c>
      <c r="C1088" s="3" t="s">
        <v>2347</v>
      </c>
      <c r="D1088" s="10" t="s">
        <v>3096</v>
      </c>
      <c r="E1088" s="5">
        <v>11</v>
      </c>
      <c r="F1088" s="3" t="s">
        <v>1270</v>
      </c>
      <c r="G1088" s="9">
        <v>44904</v>
      </c>
      <c r="H1088" s="3" t="s">
        <v>2223</v>
      </c>
      <c r="I1088" s="9">
        <v>44904</v>
      </c>
      <c r="J1088" s="3">
        <f>_xlfn.XLOOKUP(B1088,ORDERS[OrderID],ORDERS[Rating],"Null")</f>
        <v>5</v>
      </c>
      <c r="K1088" s="3">
        <f>IF(FACT_ORDERS[[#This Row],[DeliveryDate]]-FACT_ORDERS[[#This Row],[OrderDate]]&lt;=1,1,0)</f>
        <v>1</v>
      </c>
      <c r="L1088" s="73">
        <v>15</v>
      </c>
      <c r="M10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88" s="73">
        <f>(_xlfn.XLOOKUP(D1088,DIM_PRODUCTS[ProductID],DIM_PRODUCTS[HandlingFee]))*FACT_ORDERS[[#This Row],[Quantity]] + FACT_ORDERS[[#This Row],[DeliveryFee]]</f>
        <v>143.15</v>
      </c>
      <c r="O1088" s="73">
        <f>FACT_ORDERS[[#This Row],[TotalPricePerProduct]]-FACT_ORDERS[[#This Row],[DeliveryCost]]-FACT_ORDERS[[#This Row],[OperationsCost]]</f>
        <v>119.15</v>
      </c>
      <c r="P1088" s="73">
        <v>14</v>
      </c>
    </row>
    <row r="1089" spans="1:16" x14ac:dyDescent="0.3">
      <c r="A1089" s="5">
        <v>1088</v>
      </c>
      <c r="B1089" s="11" t="s">
        <v>5073</v>
      </c>
      <c r="C1089" s="3" t="s">
        <v>2347</v>
      </c>
      <c r="D1089" s="10" t="s">
        <v>3096</v>
      </c>
      <c r="E1089" s="5">
        <v>6</v>
      </c>
      <c r="F1089" s="3" t="s">
        <v>1378</v>
      </c>
      <c r="G1089" s="9">
        <v>44870</v>
      </c>
      <c r="H1089" s="3" t="s">
        <v>2151</v>
      </c>
      <c r="I1089" s="9">
        <v>44870</v>
      </c>
      <c r="J1089" s="3">
        <f>_xlfn.XLOOKUP(B1089,ORDERS[OrderID],ORDERS[Rating],"Null")</f>
        <v>5</v>
      </c>
      <c r="K1089" s="3">
        <f>IF(FACT_ORDERS[[#This Row],[DeliveryDate]]-FACT_ORDERS[[#This Row],[OrderDate]]&lt;=1,1,0)</f>
        <v>1</v>
      </c>
      <c r="L1089" s="73">
        <v>15</v>
      </c>
      <c r="M10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89" s="73">
        <f>(_xlfn.XLOOKUP(D1089,DIM_PRODUCTS[ProductID],DIM_PRODUCTS[HandlingFee]))*FACT_ORDERS[[#This Row],[Quantity]] + FACT_ORDERS[[#This Row],[DeliveryFee]]</f>
        <v>84.9</v>
      </c>
      <c r="O1089" s="73">
        <f>FACT_ORDERS[[#This Row],[TotalPricePerProduct]]-FACT_ORDERS[[#This Row],[DeliveryCost]]-FACT_ORDERS[[#This Row],[OperationsCost]]</f>
        <v>56.900000000000006</v>
      </c>
      <c r="P1089" s="73">
        <v>16</v>
      </c>
    </row>
    <row r="1090" spans="1:16" x14ac:dyDescent="0.3">
      <c r="A1090" s="5">
        <v>1089</v>
      </c>
      <c r="B1090" s="11" t="s">
        <v>5074</v>
      </c>
      <c r="C1090" s="3" t="s">
        <v>2347</v>
      </c>
      <c r="D1090" s="10" t="s">
        <v>3096</v>
      </c>
      <c r="E1090" s="5">
        <v>3</v>
      </c>
      <c r="F1090" s="3" t="s">
        <v>1390</v>
      </c>
      <c r="G1090" s="9">
        <v>44849</v>
      </c>
      <c r="H1090" s="3" t="s">
        <v>2151</v>
      </c>
      <c r="I1090" s="9">
        <v>44849</v>
      </c>
      <c r="J1090" s="3">
        <f>_xlfn.XLOOKUP(B1090,ORDERS[OrderID],ORDERS[Rating],"Null")</f>
        <v>4</v>
      </c>
      <c r="K1090" s="3">
        <f>IF(FACT_ORDERS[[#This Row],[DeliveryDate]]-FACT_ORDERS[[#This Row],[OrderDate]]&lt;=1,1,0)</f>
        <v>1</v>
      </c>
      <c r="L1090" s="73">
        <v>15</v>
      </c>
      <c r="M10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90" s="73">
        <f>(_xlfn.XLOOKUP(D1090,DIM_PRODUCTS[ProductID],DIM_PRODUCTS[HandlingFee]))*FACT_ORDERS[[#This Row],[Quantity]] + FACT_ORDERS[[#This Row],[DeliveryFee]]</f>
        <v>49.95</v>
      </c>
      <c r="O1090" s="73">
        <f>FACT_ORDERS[[#This Row],[TotalPricePerProduct]]-FACT_ORDERS[[#This Row],[DeliveryCost]]-FACT_ORDERS[[#This Row],[OperationsCost]]</f>
        <v>21.950000000000003</v>
      </c>
      <c r="P1090" s="73">
        <v>13</v>
      </c>
    </row>
    <row r="1091" spans="1:16" x14ac:dyDescent="0.3">
      <c r="A1091" s="5">
        <v>1090</v>
      </c>
      <c r="B1091" s="11" t="s">
        <v>5075</v>
      </c>
      <c r="C1091" s="3" t="s">
        <v>2347</v>
      </c>
      <c r="D1091" s="10" t="s">
        <v>3096</v>
      </c>
      <c r="E1091" s="5">
        <v>8</v>
      </c>
      <c r="F1091" s="3" t="s">
        <v>1324</v>
      </c>
      <c r="G1091" s="9">
        <v>44847</v>
      </c>
      <c r="H1091" s="3" t="s">
        <v>2151</v>
      </c>
      <c r="I1091" s="9">
        <v>44848</v>
      </c>
      <c r="J1091" s="3">
        <f>_xlfn.XLOOKUP(B1091,ORDERS[OrderID],ORDERS[Rating],"Null")</f>
        <v>5</v>
      </c>
      <c r="K1091" s="3">
        <f>IF(FACT_ORDERS[[#This Row],[DeliveryDate]]-FACT_ORDERS[[#This Row],[OrderDate]]&lt;=1,1,0)</f>
        <v>1</v>
      </c>
      <c r="L1091" s="73">
        <v>15</v>
      </c>
      <c r="M10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91" s="73">
        <f>(_xlfn.XLOOKUP(D1091,DIM_PRODUCTS[ProductID],DIM_PRODUCTS[HandlingFee]))*FACT_ORDERS[[#This Row],[Quantity]] + FACT_ORDERS[[#This Row],[DeliveryFee]]</f>
        <v>108.2</v>
      </c>
      <c r="O1091" s="73">
        <f>FACT_ORDERS[[#This Row],[TotalPricePerProduct]]-FACT_ORDERS[[#This Row],[DeliveryCost]]-FACT_ORDERS[[#This Row],[OperationsCost]]</f>
        <v>85.2</v>
      </c>
      <c r="P1091" s="73">
        <v>11</v>
      </c>
    </row>
    <row r="1092" spans="1:16" x14ac:dyDescent="0.3">
      <c r="A1092" s="5">
        <v>1091</v>
      </c>
      <c r="B1092" s="11" t="s">
        <v>5076</v>
      </c>
      <c r="C1092" s="3" t="s">
        <v>2348</v>
      </c>
      <c r="D1092" s="10" t="s">
        <v>3098</v>
      </c>
      <c r="E1092" s="5">
        <v>9</v>
      </c>
      <c r="F1092" s="3" t="s">
        <v>1149</v>
      </c>
      <c r="G1092" s="9">
        <v>44783</v>
      </c>
      <c r="H1092" s="3" t="s">
        <v>2151</v>
      </c>
      <c r="I1092" s="9">
        <v>44783</v>
      </c>
      <c r="J1092" s="3">
        <f>_xlfn.XLOOKUP(B1092,ORDERS[OrderID],ORDERS[Rating],"Null")</f>
        <v>4</v>
      </c>
      <c r="K1092" s="3">
        <f>IF(FACT_ORDERS[[#This Row],[DeliveryDate]]-FACT_ORDERS[[#This Row],[OrderDate]]&lt;=1,1,0)</f>
        <v>1</v>
      </c>
      <c r="L1092" s="73">
        <v>15</v>
      </c>
      <c r="M10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92" s="73">
        <f>(_xlfn.XLOOKUP(D1092,DIM_PRODUCTS[ProductID],DIM_PRODUCTS[HandlingFee]))*FACT_ORDERS[[#This Row],[Quantity]] + FACT_ORDERS[[#This Row],[DeliveryFee]]</f>
        <v>57.75</v>
      </c>
      <c r="O1092" s="73">
        <f>FACT_ORDERS[[#This Row],[TotalPricePerProduct]]-FACT_ORDERS[[#This Row],[DeliveryCost]]-FACT_ORDERS[[#This Row],[OperationsCost]]</f>
        <v>26.75</v>
      </c>
      <c r="P1092" s="73">
        <v>19</v>
      </c>
    </row>
    <row r="1093" spans="1:16" x14ac:dyDescent="0.3">
      <c r="A1093" s="5">
        <v>1092</v>
      </c>
      <c r="B1093" s="11" t="s">
        <v>5077</v>
      </c>
      <c r="C1093" s="3" t="s">
        <v>2348</v>
      </c>
      <c r="D1093" s="10" t="s">
        <v>3098</v>
      </c>
      <c r="E1093" s="5">
        <v>7</v>
      </c>
      <c r="F1093" s="3" t="s">
        <v>1541</v>
      </c>
      <c r="G1093" s="9">
        <v>44810</v>
      </c>
      <c r="H1093" s="3" t="s">
        <v>2152</v>
      </c>
      <c r="I1093" s="9">
        <v>44810</v>
      </c>
      <c r="J1093" s="3">
        <f>_xlfn.XLOOKUP(B1093,ORDERS[OrderID],ORDERS[Rating],"Null")</f>
        <v>4</v>
      </c>
      <c r="K1093" s="3">
        <f>IF(FACT_ORDERS[[#This Row],[DeliveryDate]]-FACT_ORDERS[[#This Row],[OrderDate]]&lt;=1,1,0)</f>
        <v>1</v>
      </c>
      <c r="L1093" s="73">
        <v>15</v>
      </c>
      <c r="M10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93" s="73">
        <f>(_xlfn.XLOOKUP(D1093,DIM_PRODUCTS[ProductID],DIM_PRODUCTS[HandlingFee]))*FACT_ORDERS[[#This Row],[Quantity]] + FACT_ORDERS[[#This Row],[DeliveryFee]]</f>
        <v>48.25</v>
      </c>
      <c r="O1093" s="73">
        <f>FACT_ORDERS[[#This Row],[TotalPricePerProduct]]-FACT_ORDERS[[#This Row],[DeliveryCost]]-FACT_ORDERS[[#This Row],[OperationsCost]]</f>
        <v>32.25</v>
      </c>
      <c r="P1093" s="73">
        <v>4</v>
      </c>
    </row>
    <row r="1094" spans="1:16" x14ac:dyDescent="0.3">
      <c r="A1094" s="5">
        <v>1093</v>
      </c>
      <c r="B1094" s="11" t="s">
        <v>5078</v>
      </c>
      <c r="C1094" s="3" t="s">
        <v>2348</v>
      </c>
      <c r="D1094" s="10" t="s">
        <v>3098</v>
      </c>
      <c r="E1094" s="5">
        <v>9</v>
      </c>
      <c r="F1094" s="3" t="s">
        <v>1227</v>
      </c>
      <c r="G1094" s="9">
        <v>44889</v>
      </c>
      <c r="H1094" s="3" t="s">
        <v>2152</v>
      </c>
      <c r="I1094" s="9">
        <v>44889</v>
      </c>
      <c r="J1094" s="3">
        <f>_xlfn.XLOOKUP(B1094,ORDERS[OrderID],ORDERS[Rating],"Null")</f>
        <v>5</v>
      </c>
      <c r="K1094" s="3">
        <f>IF(FACT_ORDERS[[#This Row],[DeliveryDate]]-FACT_ORDERS[[#This Row],[OrderDate]]&lt;=1,1,0)</f>
        <v>1</v>
      </c>
      <c r="L1094" s="73">
        <v>15</v>
      </c>
      <c r="M10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94" s="73">
        <f>(_xlfn.XLOOKUP(D1094,DIM_PRODUCTS[ProductID],DIM_PRODUCTS[HandlingFee]))*FACT_ORDERS[[#This Row],[Quantity]] + FACT_ORDERS[[#This Row],[DeliveryFee]]</f>
        <v>57.75</v>
      </c>
      <c r="O1094" s="73">
        <f>FACT_ORDERS[[#This Row],[TotalPricePerProduct]]-FACT_ORDERS[[#This Row],[DeliveryCost]]-FACT_ORDERS[[#This Row],[OperationsCost]]</f>
        <v>38.75</v>
      </c>
      <c r="P1094" s="73">
        <v>7</v>
      </c>
    </row>
    <row r="1095" spans="1:16" x14ac:dyDescent="0.3">
      <c r="A1095" s="5">
        <v>1094</v>
      </c>
      <c r="B1095" s="11" t="s">
        <v>5079</v>
      </c>
      <c r="C1095" s="3" t="s">
        <v>2348</v>
      </c>
      <c r="D1095" s="10" t="s">
        <v>3098</v>
      </c>
      <c r="E1095" s="5">
        <v>1</v>
      </c>
      <c r="F1095" s="3" t="s">
        <v>1389</v>
      </c>
      <c r="G1095" s="9">
        <v>44766</v>
      </c>
      <c r="H1095" s="3" t="s">
        <v>2152</v>
      </c>
      <c r="I1095" s="9">
        <v>44766</v>
      </c>
      <c r="J1095" s="3">
        <f>_xlfn.XLOOKUP(B1095,ORDERS[OrderID],ORDERS[Rating],"Null")</f>
        <v>4</v>
      </c>
      <c r="K1095" s="3">
        <f>IF(FACT_ORDERS[[#This Row],[DeliveryDate]]-FACT_ORDERS[[#This Row],[OrderDate]]&lt;=1,1,0)</f>
        <v>1</v>
      </c>
      <c r="L1095" s="73">
        <v>15</v>
      </c>
      <c r="M10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095" s="73">
        <f>(_xlfn.XLOOKUP(D1095,DIM_PRODUCTS[ProductID],DIM_PRODUCTS[HandlingFee]))*FACT_ORDERS[[#This Row],[Quantity]] + FACT_ORDERS[[#This Row],[DeliveryFee]]</f>
        <v>19.75</v>
      </c>
      <c r="O1095" s="73">
        <f>FACT_ORDERS[[#This Row],[TotalPricePerProduct]]-FACT_ORDERS[[#This Row],[DeliveryCost]]-FACT_ORDERS[[#This Row],[OperationsCost]]</f>
        <v>-12.25</v>
      </c>
      <c r="P1095" s="73">
        <v>17</v>
      </c>
    </row>
    <row r="1096" spans="1:16" x14ac:dyDescent="0.3">
      <c r="A1096" s="5">
        <v>1095</v>
      </c>
      <c r="B1096" s="11" t="s">
        <v>5080</v>
      </c>
      <c r="C1096" s="3" t="s">
        <v>2348</v>
      </c>
      <c r="D1096" s="10" t="s">
        <v>3098</v>
      </c>
      <c r="E1096" s="5">
        <v>8</v>
      </c>
      <c r="F1096" s="3" t="s">
        <v>1227</v>
      </c>
      <c r="G1096" s="9">
        <v>44674</v>
      </c>
      <c r="H1096" s="3" t="s">
        <v>2152</v>
      </c>
      <c r="I1096" s="9">
        <v>44674</v>
      </c>
      <c r="J1096" s="3">
        <f>_xlfn.XLOOKUP(B1096,ORDERS[OrderID],ORDERS[Rating],"Null")</f>
        <v>4</v>
      </c>
      <c r="K1096" s="3">
        <f>IF(FACT_ORDERS[[#This Row],[DeliveryDate]]-FACT_ORDERS[[#This Row],[OrderDate]]&lt;=1,1,0)</f>
        <v>1</v>
      </c>
      <c r="L1096" s="73">
        <v>15</v>
      </c>
      <c r="M10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96" s="73">
        <f>(_xlfn.XLOOKUP(D1096,DIM_PRODUCTS[ProductID],DIM_PRODUCTS[HandlingFee]))*FACT_ORDERS[[#This Row],[Quantity]] + FACT_ORDERS[[#This Row],[DeliveryFee]]</f>
        <v>53</v>
      </c>
      <c r="O1096" s="73">
        <f>FACT_ORDERS[[#This Row],[TotalPricePerProduct]]-FACT_ORDERS[[#This Row],[DeliveryCost]]-FACT_ORDERS[[#This Row],[OperationsCost]]</f>
        <v>33</v>
      </c>
      <c r="P1096" s="73">
        <v>8</v>
      </c>
    </row>
    <row r="1097" spans="1:16" x14ac:dyDescent="0.3">
      <c r="A1097" s="5">
        <v>1096</v>
      </c>
      <c r="B1097" s="11" t="s">
        <v>5081</v>
      </c>
      <c r="C1097" s="3" t="s">
        <v>2348</v>
      </c>
      <c r="D1097" s="10" t="s">
        <v>3098</v>
      </c>
      <c r="E1097" s="5">
        <v>10</v>
      </c>
      <c r="F1097" s="3" t="s">
        <v>1164</v>
      </c>
      <c r="G1097" s="9">
        <v>44597</v>
      </c>
      <c r="H1097" s="3" t="s">
        <v>2152</v>
      </c>
      <c r="I1097" s="9">
        <v>44597</v>
      </c>
      <c r="J1097" s="3">
        <f>_xlfn.XLOOKUP(B1097,ORDERS[OrderID],ORDERS[Rating],"Null")</f>
        <v>4</v>
      </c>
      <c r="K1097" s="3">
        <f>IF(FACT_ORDERS[[#This Row],[DeliveryDate]]-FACT_ORDERS[[#This Row],[OrderDate]]&lt;=1,1,0)</f>
        <v>1</v>
      </c>
      <c r="L1097" s="73">
        <v>15</v>
      </c>
      <c r="M10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97" s="73">
        <f>(_xlfn.XLOOKUP(D1097,DIM_PRODUCTS[ProductID],DIM_PRODUCTS[HandlingFee]))*FACT_ORDERS[[#This Row],[Quantity]] + FACT_ORDERS[[#This Row],[DeliveryFee]]</f>
        <v>62.5</v>
      </c>
      <c r="O1097" s="73">
        <f>FACT_ORDERS[[#This Row],[TotalPricePerProduct]]-FACT_ORDERS[[#This Row],[DeliveryCost]]-FACT_ORDERS[[#This Row],[OperationsCost]]</f>
        <v>46.5</v>
      </c>
      <c r="P1097" s="73">
        <v>4</v>
      </c>
    </row>
    <row r="1098" spans="1:16" x14ac:dyDescent="0.3">
      <c r="A1098" s="5">
        <v>1097</v>
      </c>
      <c r="B1098" s="11" t="s">
        <v>5082</v>
      </c>
      <c r="C1098" s="3" t="s">
        <v>2348</v>
      </c>
      <c r="D1098" s="10" t="s">
        <v>3098</v>
      </c>
      <c r="E1098" s="5">
        <v>12</v>
      </c>
      <c r="F1098" s="3" t="s">
        <v>1148</v>
      </c>
      <c r="G1098" s="9">
        <v>44722</v>
      </c>
      <c r="H1098" s="3" t="s">
        <v>2152</v>
      </c>
      <c r="I1098" s="9">
        <v>44725</v>
      </c>
      <c r="J1098" s="3">
        <f>_xlfn.XLOOKUP(B1098,ORDERS[OrderID],ORDERS[Rating],"Null")</f>
        <v>5</v>
      </c>
      <c r="K1098" s="3">
        <f>IF(FACT_ORDERS[[#This Row],[DeliveryDate]]-FACT_ORDERS[[#This Row],[OrderDate]]&lt;=1,1,0)</f>
        <v>0</v>
      </c>
      <c r="L1098" s="73">
        <v>15</v>
      </c>
      <c r="M10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098" s="73">
        <f>(_xlfn.XLOOKUP(D1098,DIM_PRODUCTS[ProductID],DIM_PRODUCTS[HandlingFee]))*FACT_ORDERS[[#This Row],[Quantity]] + FACT_ORDERS[[#This Row],[DeliveryFee]]</f>
        <v>72</v>
      </c>
      <c r="O1098" s="73">
        <f>FACT_ORDERS[[#This Row],[TotalPricePerProduct]]-FACT_ORDERS[[#This Row],[DeliveryCost]]-FACT_ORDERS[[#This Row],[OperationsCost]]</f>
        <v>45</v>
      </c>
      <c r="P1098" s="73">
        <v>17</v>
      </c>
    </row>
    <row r="1099" spans="1:16" x14ac:dyDescent="0.3">
      <c r="A1099" s="5">
        <v>1098</v>
      </c>
      <c r="B1099" s="11" t="s">
        <v>5083</v>
      </c>
      <c r="C1099" s="3" t="s">
        <v>2348</v>
      </c>
      <c r="D1099" s="10" t="s">
        <v>3098</v>
      </c>
      <c r="E1099" s="5">
        <v>9</v>
      </c>
      <c r="F1099" s="3" t="s">
        <v>1558</v>
      </c>
      <c r="G1099" s="9">
        <v>44868</v>
      </c>
      <c r="H1099" s="3" t="s">
        <v>2152</v>
      </c>
      <c r="I1099" s="9">
        <v>44871</v>
      </c>
      <c r="J1099" s="3">
        <f>_xlfn.XLOOKUP(B1099,ORDERS[OrderID],ORDERS[Rating],"Null")</f>
        <v>4</v>
      </c>
      <c r="K1099" s="3">
        <f>IF(FACT_ORDERS[[#This Row],[DeliveryDate]]-FACT_ORDERS[[#This Row],[OrderDate]]&lt;=1,1,0)</f>
        <v>0</v>
      </c>
      <c r="L1099" s="73">
        <v>15</v>
      </c>
      <c r="M10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099" s="73">
        <f>(_xlfn.XLOOKUP(D1099,DIM_PRODUCTS[ProductID],DIM_PRODUCTS[HandlingFee]))*FACT_ORDERS[[#This Row],[Quantity]] + FACT_ORDERS[[#This Row],[DeliveryFee]]</f>
        <v>57.75</v>
      </c>
      <c r="O1099" s="73">
        <f>FACT_ORDERS[[#This Row],[TotalPricePerProduct]]-FACT_ORDERS[[#This Row],[DeliveryCost]]-FACT_ORDERS[[#This Row],[OperationsCost]]</f>
        <v>27.75</v>
      </c>
      <c r="P1099" s="73">
        <v>18</v>
      </c>
    </row>
    <row r="1100" spans="1:16" x14ac:dyDescent="0.3">
      <c r="A1100" s="5">
        <v>1099</v>
      </c>
      <c r="B1100" s="11" t="s">
        <v>5084</v>
      </c>
      <c r="C1100" s="3" t="s">
        <v>2348</v>
      </c>
      <c r="D1100" s="10" t="s">
        <v>3098</v>
      </c>
      <c r="E1100" s="5">
        <v>5</v>
      </c>
      <c r="F1100" s="3" t="s">
        <v>1519</v>
      </c>
      <c r="G1100" s="9">
        <v>44705</v>
      </c>
      <c r="H1100" s="3" t="s">
        <v>2152</v>
      </c>
      <c r="I1100" s="9">
        <v>44708</v>
      </c>
      <c r="J1100" s="3">
        <f>_xlfn.XLOOKUP(B1100,ORDERS[OrderID],ORDERS[Rating],"Null")</f>
        <v>5</v>
      </c>
      <c r="K1100" s="3">
        <f>IF(FACT_ORDERS[[#This Row],[DeliveryDate]]-FACT_ORDERS[[#This Row],[OrderDate]]&lt;=1,1,0)</f>
        <v>0</v>
      </c>
      <c r="L1100" s="73">
        <v>15</v>
      </c>
      <c r="M11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00" s="73">
        <f>(_xlfn.XLOOKUP(D1100,DIM_PRODUCTS[ProductID],DIM_PRODUCTS[HandlingFee]))*FACT_ORDERS[[#This Row],[Quantity]] + FACT_ORDERS[[#This Row],[DeliveryFee]]</f>
        <v>38.75</v>
      </c>
      <c r="O1100" s="73">
        <f>FACT_ORDERS[[#This Row],[TotalPricePerProduct]]-FACT_ORDERS[[#This Row],[DeliveryCost]]-FACT_ORDERS[[#This Row],[OperationsCost]]</f>
        <v>14.75</v>
      </c>
      <c r="P1100" s="73">
        <v>12</v>
      </c>
    </row>
    <row r="1101" spans="1:16" x14ac:dyDescent="0.3">
      <c r="A1101" s="5">
        <v>1100</v>
      </c>
      <c r="B1101" s="11" t="s">
        <v>5085</v>
      </c>
      <c r="C1101" s="3" t="s">
        <v>2348</v>
      </c>
      <c r="D1101" s="10" t="s">
        <v>3098</v>
      </c>
      <c r="E1101" s="5">
        <v>2</v>
      </c>
      <c r="F1101" s="3" t="s">
        <v>1360</v>
      </c>
      <c r="G1101" s="9">
        <v>44691</v>
      </c>
      <c r="H1101" s="3" t="s">
        <v>2152</v>
      </c>
      <c r="I1101" s="9">
        <v>44692</v>
      </c>
      <c r="J1101" s="3">
        <f>_xlfn.XLOOKUP(B1101,ORDERS[OrderID],ORDERS[Rating],"Null")</f>
        <v>5</v>
      </c>
      <c r="K1101" s="3">
        <f>IF(FACT_ORDERS[[#This Row],[DeliveryDate]]-FACT_ORDERS[[#This Row],[OrderDate]]&lt;=1,1,0)</f>
        <v>1</v>
      </c>
      <c r="L1101" s="73">
        <v>15</v>
      </c>
      <c r="M11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01" s="73">
        <f>(_xlfn.XLOOKUP(D1101,DIM_PRODUCTS[ProductID],DIM_PRODUCTS[HandlingFee]))*FACT_ORDERS[[#This Row],[Quantity]] + FACT_ORDERS[[#This Row],[DeliveryFee]]</f>
        <v>24.5</v>
      </c>
      <c r="O1101" s="73">
        <f>FACT_ORDERS[[#This Row],[TotalPricePerProduct]]-FACT_ORDERS[[#This Row],[DeliveryCost]]-FACT_ORDERS[[#This Row],[OperationsCost]]</f>
        <v>-1.5</v>
      </c>
      <c r="P1101" s="73">
        <v>11</v>
      </c>
    </row>
    <row r="1102" spans="1:16" x14ac:dyDescent="0.3">
      <c r="A1102" s="5">
        <v>1101</v>
      </c>
      <c r="B1102" s="11" t="s">
        <v>5086</v>
      </c>
      <c r="C1102" s="3" t="s">
        <v>2348</v>
      </c>
      <c r="D1102" s="10" t="s">
        <v>3098</v>
      </c>
      <c r="E1102" s="5">
        <v>8</v>
      </c>
      <c r="F1102" s="3" t="s">
        <v>1166</v>
      </c>
      <c r="G1102" s="9">
        <v>44803</v>
      </c>
      <c r="H1102" s="3" t="s">
        <v>2152</v>
      </c>
      <c r="I1102" s="9">
        <v>44806</v>
      </c>
      <c r="J1102" s="3">
        <f>_xlfn.XLOOKUP(B1102,ORDERS[OrderID],ORDERS[Rating],"Null")</f>
        <v>5</v>
      </c>
      <c r="K1102" s="3">
        <f>IF(FACT_ORDERS[[#This Row],[DeliveryDate]]-FACT_ORDERS[[#This Row],[OrderDate]]&lt;=1,1,0)</f>
        <v>0</v>
      </c>
      <c r="L1102" s="73">
        <v>15</v>
      </c>
      <c r="M11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02" s="73">
        <f>(_xlfn.XLOOKUP(D1102,DIM_PRODUCTS[ProductID],DIM_PRODUCTS[HandlingFee]))*FACT_ORDERS[[#This Row],[Quantity]] + FACT_ORDERS[[#This Row],[DeliveryFee]]</f>
        <v>53</v>
      </c>
      <c r="O1102" s="73">
        <f>FACT_ORDERS[[#This Row],[TotalPricePerProduct]]-FACT_ORDERS[[#This Row],[DeliveryCost]]-FACT_ORDERS[[#This Row],[OperationsCost]]</f>
        <v>22</v>
      </c>
      <c r="P1102" s="73">
        <v>19</v>
      </c>
    </row>
    <row r="1103" spans="1:16" x14ac:dyDescent="0.3">
      <c r="A1103" s="5">
        <v>1102</v>
      </c>
      <c r="B1103" s="11" t="s">
        <v>5087</v>
      </c>
      <c r="C1103" s="3" t="s">
        <v>2349</v>
      </c>
      <c r="D1103" s="10" t="s">
        <v>3100</v>
      </c>
      <c r="E1103" s="5">
        <v>1</v>
      </c>
      <c r="F1103" s="3" t="s">
        <v>1466</v>
      </c>
      <c r="G1103" s="9">
        <v>44746</v>
      </c>
      <c r="H1103" s="3" t="s">
        <v>2152</v>
      </c>
      <c r="I1103" s="9">
        <v>44747</v>
      </c>
      <c r="J1103" s="3">
        <f>_xlfn.XLOOKUP(B1103,ORDERS[OrderID],ORDERS[Rating],"Null")</f>
        <v>5</v>
      </c>
      <c r="K1103" s="3">
        <f>IF(FACT_ORDERS[[#This Row],[DeliveryDate]]-FACT_ORDERS[[#This Row],[OrderDate]]&lt;=1,1,0)</f>
        <v>1</v>
      </c>
      <c r="L1103" s="73">
        <v>15</v>
      </c>
      <c r="M11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03" s="73">
        <f>(_xlfn.XLOOKUP(D1103,DIM_PRODUCTS[ProductID],DIM_PRODUCTS[HandlingFee]))*FACT_ORDERS[[#This Row],[Quantity]] + FACT_ORDERS[[#This Row],[DeliveryFee]]</f>
        <v>26.700000000000003</v>
      </c>
      <c r="O1103" s="73">
        <f>FACT_ORDERS[[#This Row],[TotalPricePerProduct]]-FACT_ORDERS[[#This Row],[DeliveryCost]]-FACT_ORDERS[[#This Row],[OperationsCost]]</f>
        <v>-6.2999999999999972</v>
      </c>
      <c r="P1103" s="73">
        <v>18</v>
      </c>
    </row>
    <row r="1104" spans="1:16" x14ac:dyDescent="0.3">
      <c r="A1104" s="5">
        <v>1103</v>
      </c>
      <c r="B1104" s="11" t="s">
        <v>5088</v>
      </c>
      <c r="C1104" s="3" t="s">
        <v>2350</v>
      </c>
      <c r="D1104" s="10" t="s">
        <v>3102</v>
      </c>
      <c r="E1104" s="5">
        <v>8</v>
      </c>
      <c r="F1104" s="3" t="s">
        <v>1472</v>
      </c>
      <c r="G1104" s="9">
        <v>44686</v>
      </c>
      <c r="H1104" s="3" t="s">
        <v>2314</v>
      </c>
      <c r="I1104" s="9">
        <v>44686</v>
      </c>
      <c r="J1104" s="3">
        <f>_xlfn.XLOOKUP(B1104,ORDERS[OrderID],ORDERS[Rating],"Null")</f>
        <v>5</v>
      </c>
      <c r="K1104" s="3">
        <f>IF(FACT_ORDERS[[#This Row],[DeliveryDate]]-FACT_ORDERS[[#This Row],[OrderDate]]&lt;=1,1,0)</f>
        <v>1</v>
      </c>
      <c r="L1104" s="73">
        <v>15</v>
      </c>
      <c r="M11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04" s="73">
        <f>(_xlfn.XLOOKUP(D1104,DIM_PRODUCTS[ProductID],DIM_PRODUCTS[HandlingFee]))*FACT_ORDERS[[#This Row],[Quantity]] + FACT_ORDERS[[#This Row],[DeliveryFee]]</f>
        <v>45.8</v>
      </c>
      <c r="O1104" s="73">
        <f>FACT_ORDERS[[#This Row],[TotalPricePerProduct]]-FACT_ORDERS[[#This Row],[DeliveryCost]]-FACT_ORDERS[[#This Row],[OperationsCost]]</f>
        <v>20.799999999999997</v>
      </c>
      <c r="P1104" s="73">
        <v>13</v>
      </c>
    </row>
    <row r="1105" spans="1:16" x14ac:dyDescent="0.3">
      <c r="A1105" s="5">
        <v>1104</v>
      </c>
      <c r="B1105" s="11" t="s">
        <v>5089</v>
      </c>
      <c r="C1105" s="3" t="s">
        <v>2351</v>
      </c>
      <c r="D1105" s="10" t="s">
        <v>3104</v>
      </c>
      <c r="E1105" s="5">
        <v>11</v>
      </c>
      <c r="F1105" s="3" t="s">
        <v>1191</v>
      </c>
      <c r="G1105" s="9">
        <v>44896</v>
      </c>
      <c r="H1105" s="3" t="s">
        <v>2154</v>
      </c>
      <c r="I1105" s="9">
        <v>44896</v>
      </c>
      <c r="J1105" s="3">
        <f>_xlfn.XLOOKUP(B1105,ORDERS[OrderID],ORDERS[Rating],"Null")</f>
        <v>5</v>
      </c>
      <c r="K1105" s="3">
        <f>IF(FACT_ORDERS[[#This Row],[DeliveryDate]]-FACT_ORDERS[[#This Row],[OrderDate]]&lt;=1,1,0)</f>
        <v>1</v>
      </c>
      <c r="L1105" s="73">
        <v>15</v>
      </c>
      <c r="M11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05" s="73">
        <f>(_xlfn.XLOOKUP(D1105,DIM_PRODUCTS[ProductID],DIM_PRODUCTS[HandlingFee]))*FACT_ORDERS[[#This Row],[Quantity]] + FACT_ORDERS[[#This Row],[DeliveryFee]]</f>
        <v>161.85000000000002</v>
      </c>
      <c r="O1105" s="73">
        <f>FACT_ORDERS[[#This Row],[TotalPricePerProduct]]-FACT_ORDERS[[#This Row],[DeliveryCost]]-FACT_ORDERS[[#This Row],[OperationsCost]]</f>
        <v>136.85000000000002</v>
      </c>
      <c r="P1105" s="73">
        <v>15</v>
      </c>
    </row>
    <row r="1106" spans="1:16" x14ac:dyDescent="0.3">
      <c r="A1106" s="5">
        <v>1105</v>
      </c>
      <c r="B1106" s="11" t="s">
        <v>5090</v>
      </c>
      <c r="C1106" s="3" t="s">
        <v>2352</v>
      </c>
      <c r="D1106" s="10" t="s">
        <v>3106</v>
      </c>
      <c r="E1106" s="5">
        <v>7</v>
      </c>
      <c r="F1106" s="3" t="s">
        <v>1409</v>
      </c>
      <c r="G1106" s="9">
        <v>44902</v>
      </c>
      <c r="H1106" s="3" t="s">
        <v>2223</v>
      </c>
      <c r="I1106" s="9">
        <v>44903</v>
      </c>
      <c r="J1106" s="3">
        <f>_xlfn.XLOOKUP(B1106,ORDERS[OrderID],ORDERS[Rating],"Null")</f>
        <v>4</v>
      </c>
      <c r="K1106" s="3">
        <f>IF(FACT_ORDERS[[#This Row],[DeliveryDate]]-FACT_ORDERS[[#This Row],[OrderDate]]&lt;=1,1,0)</f>
        <v>1</v>
      </c>
      <c r="L1106" s="73">
        <v>15</v>
      </c>
      <c r="M11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06" s="73">
        <f>(_xlfn.XLOOKUP(D1106,DIM_PRODUCTS[ProductID],DIM_PRODUCTS[HandlingFee]))*FACT_ORDERS[[#This Row],[Quantity]] + FACT_ORDERS[[#This Row],[DeliveryFee]]</f>
        <v>36.35</v>
      </c>
      <c r="O1106" s="73">
        <f>FACT_ORDERS[[#This Row],[TotalPricePerProduct]]-FACT_ORDERS[[#This Row],[DeliveryCost]]-FACT_ORDERS[[#This Row],[OperationsCost]]</f>
        <v>9.3500000000000014</v>
      </c>
      <c r="P1106" s="73">
        <v>15</v>
      </c>
    </row>
    <row r="1107" spans="1:16" x14ac:dyDescent="0.3">
      <c r="A1107" s="5">
        <v>1106</v>
      </c>
      <c r="B1107" s="11" t="s">
        <v>5091</v>
      </c>
      <c r="C1107" s="3" t="s">
        <v>2352</v>
      </c>
      <c r="D1107" s="10" t="s">
        <v>3106</v>
      </c>
      <c r="E1107" s="5">
        <v>10</v>
      </c>
      <c r="F1107" s="3" t="s">
        <v>1160</v>
      </c>
      <c r="G1107" s="9">
        <v>44724</v>
      </c>
      <c r="H1107" s="3" t="s">
        <v>2282</v>
      </c>
      <c r="I1107" s="9">
        <v>44725</v>
      </c>
      <c r="J1107" s="3">
        <f>_xlfn.XLOOKUP(B1107,ORDERS[OrderID],ORDERS[Rating],"Null")</f>
        <v>5</v>
      </c>
      <c r="K1107" s="3">
        <f>IF(FACT_ORDERS[[#This Row],[DeliveryDate]]-FACT_ORDERS[[#This Row],[OrderDate]]&lt;=1,1,0)</f>
        <v>1</v>
      </c>
      <c r="L1107" s="73">
        <v>15</v>
      </c>
      <c r="M11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07" s="73">
        <f>(_xlfn.XLOOKUP(D1107,DIM_PRODUCTS[ProductID],DIM_PRODUCTS[HandlingFee]))*FACT_ORDERS[[#This Row],[Quantity]] + FACT_ORDERS[[#This Row],[DeliveryFee]]</f>
        <v>45.5</v>
      </c>
      <c r="O1107" s="73">
        <f>FACT_ORDERS[[#This Row],[TotalPricePerProduct]]-FACT_ORDERS[[#This Row],[DeliveryCost]]-FACT_ORDERS[[#This Row],[OperationsCost]]</f>
        <v>14.5</v>
      </c>
      <c r="P1107" s="73">
        <v>19</v>
      </c>
    </row>
    <row r="1108" spans="1:16" x14ac:dyDescent="0.3">
      <c r="A1108" s="5">
        <v>1107</v>
      </c>
      <c r="B1108" s="11" t="s">
        <v>5092</v>
      </c>
      <c r="C1108" s="3" t="s">
        <v>2352</v>
      </c>
      <c r="D1108" s="10" t="s">
        <v>3106</v>
      </c>
      <c r="E1108" s="5">
        <v>10</v>
      </c>
      <c r="F1108" s="3" t="s">
        <v>1192</v>
      </c>
      <c r="G1108" s="9">
        <v>44810</v>
      </c>
      <c r="H1108" s="3" t="s">
        <v>2282</v>
      </c>
      <c r="I1108" s="9">
        <v>44811</v>
      </c>
      <c r="J1108" s="3">
        <f>_xlfn.XLOOKUP(B1108,ORDERS[OrderID],ORDERS[Rating],"Null")</f>
        <v>4</v>
      </c>
      <c r="K1108" s="3">
        <f>IF(FACT_ORDERS[[#This Row],[DeliveryDate]]-FACT_ORDERS[[#This Row],[OrderDate]]&lt;=1,1,0)</f>
        <v>1</v>
      </c>
      <c r="L1108" s="73">
        <v>15</v>
      </c>
      <c r="M11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08" s="73">
        <f>(_xlfn.XLOOKUP(D1108,DIM_PRODUCTS[ProductID],DIM_PRODUCTS[HandlingFee]))*FACT_ORDERS[[#This Row],[Quantity]] + FACT_ORDERS[[#This Row],[DeliveryFee]]</f>
        <v>45.5</v>
      </c>
      <c r="O1108" s="73">
        <f>FACT_ORDERS[[#This Row],[TotalPricePerProduct]]-FACT_ORDERS[[#This Row],[DeliveryCost]]-FACT_ORDERS[[#This Row],[OperationsCost]]</f>
        <v>20.5</v>
      </c>
      <c r="P1108" s="73">
        <v>13</v>
      </c>
    </row>
    <row r="1109" spans="1:16" x14ac:dyDescent="0.3">
      <c r="A1109" s="5">
        <v>1108</v>
      </c>
      <c r="B1109" s="11" t="s">
        <v>5093</v>
      </c>
      <c r="C1109" s="3" t="s">
        <v>2353</v>
      </c>
      <c r="D1109" s="10" t="s">
        <v>3108</v>
      </c>
      <c r="E1109" s="5">
        <v>4</v>
      </c>
      <c r="F1109" s="3" t="s">
        <v>1442</v>
      </c>
      <c r="G1109" s="9">
        <v>44758</v>
      </c>
      <c r="H1109" s="3" t="s">
        <v>2282</v>
      </c>
      <c r="I1109" s="9">
        <v>44758</v>
      </c>
      <c r="J1109" s="3">
        <f>_xlfn.XLOOKUP(B1109,ORDERS[OrderID],ORDERS[Rating],"Null")</f>
        <v>4</v>
      </c>
      <c r="K1109" s="3">
        <f>IF(FACT_ORDERS[[#This Row],[DeliveryDate]]-FACT_ORDERS[[#This Row],[OrderDate]]&lt;=1,1,0)</f>
        <v>1</v>
      </c>
      <c r="L1109" s="73">
        <v>15</v>
      </c>
      <c r="M11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09" s="73">
        <f>(_xlfn.XLOOKUP(D1109,DIM_PRODUCTS[ProductID],DIM_PRODUCTS[HandlingFee]))*FACT_ORDERS[[#This Row],[Quantity]] + FACT_ORDERS[[#This Row],[DeliveryFee]]</f>
        <v>28.6</v>
      </c>
      <c r="O1109" s="73">
        <f>FACT_ORDERS[[#This Row],[TotalPricePerProduct]]-FACT_ORDERS[[#This Row],[DeliveryCost]]-FACT_ORDERS[[#This Row],[OperationsCost]]</f>
        <v>-5.3999999999999986</v>
      </c>
      <c r="P1109" s="73">
        <v>19</v>
      </c>
    </row>
    <row r="1110" spans="1:16" x14ac:dyDescent="0.3">
      <c r="A1110" s="5">
        <v>1109</v>
      </c>
      <c r="B1110" s="11" t="s">
        <v>5094</v>
      </c>
      <c r="C1110" s="3" t="s">
        <v>2354</v>
      </c>
      <c r="D1110" s="10" t="s">
        <v>3110</v>
      </c>
      <c r="E1110" s="5">
        <v>12</v>
      </c>
      <c r="F1110" s="3" t="s">
        <v>1577</v>
      </c>
      <c r="G1110" s="9">
        <v>44647</v>
      </c>
      <c r="H1110" s="3" t="s">
        <v>2160</v>
      </c>
      <c r="I1110" s="9">
        <v>44648</v>
      </c>
      <c r="J1110" s="3">
        <f>_xlfn.XLOOKUP(B1110,ORDERS[OrderID],ORDERS[Rating],"Null")</f>
        <v>4</v>
      </c>
      <c r="K1110" s="3">
        <f>IF(FACT_ORDERS[[#This Row],[DeliveryDate]]-FACT_ORDERS[[#This Row],[OrderDate]]&lt;=1,1,0)</f>
        <v>1</v>
      </c>
      <c r="L1110" s="73">
        <v>15</v>
      </c>
      <c r="M11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10" s="73">
        <f>(_xlfn.XLOOKUP(D1110,DIM_PRODUCTS[ProductID],DIM_PRODUCTS[HandlingFee]))*FACT_ORDERS[[#This Row],[Quantity]] + FACT_ORDERS[[#This Row],[DeliveryFee]]</f>
        <v>67.2</v>
      </c>
      <c r="O1110" s="73">
        <f>FACT_ORDERS[[#This Row],[TotalPricePerProduct]]-FACT_ORDERS[[#This Row],[DeliveryCost]]-FACT_ORDERS[[#This Row],[OperationsCost]]</f>
        <v>44.2</v>
      </c>
      <c r="P1110" s="73">
        <v>13</v>
      </c>
    </row>
    <row r="1111" spans="1:16" x14ac:dyDescent="0.3">
      <c r="A1111" s="5">
        <v>1110</v>
      </c>
      <c r="B1111" s="11" t="s">
        <v>5095</v>
      </c>
      <c r="C1111" s="3" t="s">
        <v>2355</v>
      </c>
      <c r="D1111" s="10" t="s">
        <v>3112</v>
      </c>
      <c r="E1111" s="5">
        <v>1</v>
      </c>
      <c r="F1111" s="3" t="s">
        <v>1353</v>
      </c>
      <c r="G1111" s="9">
        <v>44857</v>
      </c>
      <c r="H1111" s="3" t="s">
        <v>2202</v>
      </c>
      <c r="I1111" s="9">
        <v>44857</v>
      </c>
      <c r="J1111" s="3">
        <f>_xlfn.XLOOKUP(B1111,ORDERS[OrderID],ORDERS[Rating],"Null")</f>
        <v>5</v>
      </c>
      <c r="K1111" s="3">
        <f>IF(FACT_ORDERS[[#This Row],[DeliveryDate]]-FACT_ORDERS[[#This Row],[OrderDate]]&lt;=1,1,0)</f>
        <v>1</v>
      </c>
      <c r="L1111" s="73">
        <v>15</v>
      </c>
      <c r="M11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11" s="73">
        <f>(_xlfn.XLOOKUP(D1111,DIM_PRODUCTS[ProductID],DIM_PRODUCTS[HandlingFee]))*FACT_ORDERS[[#This Row],[Quantity]] + FACT_ORDERS[[#This Row],[DeliveryFee]]</f>
        <v>23.75</v>
      </c>
      <c r="O1111" s="73">
        <f>FACT_ORDERS[[#This Row],[TotalPricePerProduct]]-FACT_ORDERS[[#This Row],[DeliveryCost]]-FACT_ORDERS[[#This Row],[OperationsCost]]</f>
        <v>3.75</v>
      </c>
      <c r="P1111" s="73">
        <v>5</v>
      </c>
    </row>
    <row r="1112" spans="1:16" x14ac:dyDescent="0.3">
      <c r="A1112" s="5">
        <v>1111</v>
      </c>
      <c r="B1112" s="11" t="s">
        <v>5096</v>
      </c>
      <c r="C1112" s="3" t="s">
        <v>2355</v>
      </c>
      <c r="D1112" s="10" t="s">
        <v>3112</v>
      </c>
      <c r="E1112" s="5">
        <v>11</v>
      </c>
      <c r="F1112" s="3" t="s">
        <v>1572</v>
      </c>
      <c r="G1112" s="9">
        <v>44754</v>
      </c>
      <c r="H1112" s="3" t="s">
        <v>2224</v>
      </c>
      <c r="I1112" s="9">
        <v>44755</v>
      </c>
      <c r="J1112" s="3">
        <f>_xlfn.XLOOKUP(B1112,ORDERS[OrderID],ORDERS[Rating],"Null")</f>
        <v>4</v>
      </c>
      <c r="K1112" s="3">
        <f>IF(FACT_ORDERS[[#This Row],[DeliveryDate]]-FACT_ORDERS[[#This Row],[OrderDate]]&lt;=1,1,0)</f>
        <v>1</v>
      </c>
      <c r="L1112" s="73">
        <v>15</v>
      </c>
      <c r="M11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12" s="73">
        <f>(_xlfn.XLOOKUP(D1112,DIM_PRODUCTS[ProductID],DIM_PRODUCTS[HandlingFee]))*FACT_ORDERS[[#This Row],[Quantity]] + FACT_ORDERS[[#This Row],[DeliveryFee]]</f>
        <v>111.25</v>
      </c>
      <c r="O1112" s="73">
        <f>FACT_ORDERS[[#This Row],[TotalPricePerProduct]]-FACT_ORDERS[[#This Row],[DeliveryCost]]-FACT_ORDERS[[#This Row],[OperationsCost]]</f>
        <v>95.25</v>
      </c>
      <c r="P1112" s="73">
        <v>6</v>
      </c>
    </row>
    <row r="1113" spans="1:16" x14ac:dyDescent="0.3">
      <c r="A1113" s="5">
        <v>1112</v>
      </c>
      <c r="B1113" s="11" t="s">
        <v>5097</v>
      </c>
      <c r="C1113" s="3" t="s">
        <v>2356</v>
      </c>
      <c r="D1113" s="10" t="s">
        <v>3114</v>
      </c>
      <c r="E1113" s="5">
        <v>10</v>
      </c>
      <c r="F1113" s="3" t="s">
        <v>1486</v>
      </c>
      <c r="G1113" s="9">
        <v>44639</v>
      </c>
      <c r="H1113" s="3" t="s">
        <v>2224</v>
      </c>
      <c r="I1113" s="9">
        <v>44640</v>
      </c>
      <c r="J1113" s="3">
        <f>_xlfn.XLOOKUP(B1113,ORDERS[OrderID],ORDERS[Rating],"Null")</f>
        <v>5</v>
      </c>
      <c r="K1113" s="3">
        <f>IF(FACT_ORDERS[[#This Row],[DeliveryDate]]-FACT_ORDERS[[#This Row],[OrderDate]]&lt;=1,1,0)</f>
        <v>1</v>
      </c>
      <c r="L1113" s="73">
        <v>15</v>
      </c>
      <c r="M11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13" s="73">
        <f>(_xlfn.XLOOKUP(D1113,DIM_PRODUCTS[ProductID],DIM_PRODUCTS[HandlingFee]))*FACT_ORDERS[[#This Row],[Quantity]] + FACT_ORDERS[[#This Row],[DeliveryFee]]</f>
        <v>104.50000000000001</v>
      </c>
      <c r="O1113" s="73">
        <f>FACT_ORDERS[[#This Row],[TotalPricePerProduct]]-FACT_ORDERS[[#This Row],[DeliveryCost]]-FACT_ORDERS[[#This Row],[OperationsCost]]</f>
        <v>78.500000000000014</v>
      </c>
      <c r="P1113" s="73">
        <v>14</v>
      </c>
    </row>
    <row r="1114" spans="1:16" x14ac:dyDescent="0.3">
      <c r="A1114" s="5">
        <v>1113</v>
      </c>
      <c r="B1114" s="11" t="s">
        <v>5098</v>
      </c>
      <c r="C1114" s="3" t="s">
        <v>2357</v>
      </c>
      <c r="D1114" s="10" t="s">
        <v>3116</v>
      </c>
      <c r="E1114" s="5">
        <v>1</v>
      </c>
      <c r="F1114" s="3" t="s">
        <v>1591</v>
      </c>
      <c r="G1114" s="9">
        <v>44756</v>
      </c>
      <c r="H1114" s="3" t="s">
        <v>2160</v>
      </c>
      <c r="I1114" s="9">
        <v>44756</v>
      </c>
      <c r="J1114" s="3">
        <f>_xlfn.XLOOKUP(B1114,ORDERS[OrderID],ORDERS[Rating],"Null")</f>
        <v>4</v>
      </c>
      <c r="K1114" s="3">
        <f>IF(FACT_ORDERS[[#This Row],[DeliveryDate]]-FACT_ORDERS[[#This Row],[OrderDate]]&lt;=1,1,0)</f>
        <v>1</v>
      </c>
      <c r="L1114" s="73">
        <v>15</v>
      </c>
      <c r="M11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14" s="73">
        <f>(_xlfn.XLOOKUP(D1114,DIM_PRODUCTS[ProductID],DIM_PRODUCTS[HandlingFee]))*FACT_ORDERS[[#This Row],[Quantity]] + FACT_ORDERS[[#This Row],[DeliveryFee]]</f>
        <v>19.55</v>
      </c>
      <c r="O1114" s="73">
        <f>FACT_ORDERS[[#This Row],[TotalPricePerProduct]]-FACT_ORDERS[[#This Row],[DeliveryCost]]-FACT_ORDERS[[#This Row],[OperationsCost]]</f>
        <v>-1.4499999999999993</v>
      </c>
      <c r="P1114" s="73">
        <v>6</v>
      </c>
    </row>
    <row r="1115" spans="1:16" x14ac:dyDescent="0.3">
      <c r="A1115" s="5">
        <v>1114</v>
      </c>
      <c r="B1115" s="11" t="s">
        <v>5099</v>
      </c>
      <c r="C1115" s="3" t="s">
        <v>2357</v>
      </c>
      <c r="D1115" s="10" t="s">
        <v>3116</v>
      </c>
      <c r="E1115" s="5">
        <v>6</v>
      </c>
      <c r="F1115" s="3" t="s">
        <v>1612</v>
      </c>
      <c r="G1115" s="9">
        <v>44580</v>
      </c>
      <c r="H1115" s="3" t="s">
        <v>2161</v>
      </c>
      <c r="I1115" s="9">
        <v>44580</v>
      </c>
      <c r="J1115" s="3">
        <f>_xlfn.XLOOKUP(B1115,ORDERS[OrderID],ORDERS[Rating],"Null")</f>
        <v>5</v>
      </c>
      <c r="K1115" s="3">
        <f>IF(FACT_ORDERS[[#This Row],[DeliveryDate]]-FACT_ORDERS[[#This Row],[OrderDate]]&lt;=1,1,0)</f>
        <v>1</v>
      </c>
      <c r="L1115" s="73">
        <v>15</v>
      </c>
      <c r="M11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15" s="73">
        <f>(_xlfn.XLOOKUP(D1115,DIM_PRODUCTS[ProductID],DIM_PRODUCTS[HandlingFee]))*FACT_ORDERS[[#This Row],[Quantity]] + FACT_ORDERS[[#This Row],[DeliveryFee]]</f>
        <v>42.3</v>
      </c>
      <c r="O1115" s="73">
        <f>FACT_ORDERS[[#This Row],[TotalPricePerProduct]]-FACT_ORDERS[[#This Row],[DeliveryCost]]-FACT_ORDERS[[#This Row],[OperationsCost]]</f>
        <v>16.299999999999997</v>
      </c>
      <c r="P1115" s="73">
        <v>14</v>
      </c>
    </row>
    <row r="1116" spans="1:16" x14ac:dyDescent="0.3">
      <c r="A1116" s="5">
        <v>1115</v>
      </c>
      <c r="B1116" s="11" t="s">
        <v>5100</v>
      </c>
      <c r="C1116" s="3" t="s">
        <v>2358</v>
      </c>
      <c r="D1116" s="10" t="s">
        <v>3118</v>
      </c>
      <c r="E1116" s="5">
        <v>10</v>
      </c>
      <c r="F1116" s="3" t="s">
        <v>1612</v>
      </c>
      <c r="G1116" s="9">
        <v>44812</v>
      </c>
      <c r="H1116" s="3" t="s">
        <v>2161</v>
      </c>
      <c r="I1116" s="9">
        <v>44815</v>
      </c>
      <c r="J1116" s="3">
        <f>_xlfn.XLOOKUP(B1116,ORDERS[OrderID],ORDERS[Rating],"Null")</f>
        <v>5</v>
      </c>
      <c r="K1116" s="3">
        <f>IF(FACT_ORDERS[[#This Row],[DeliveryDate]]-FACT_ORDERS[[#This Row],[OrderDate]]&lt;=1,1,0)</f>
        <v>0</v>
      </c>
      <c r="L1116" s="73">
        <v>15</v>
      </c>
      <c r="M11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16" s="73">
        <f>(_xlfn.XLOOKUP(D1116,DIM_PRODUCTS[ProductID],DIM_PRODUCTS[HandlingFee]))*FACT_ORDERS[[#This Row],[Quantity]] + FACT_ORDERS[[#This Row],[DeliveryFee]]</f>
        <v>108.5</v>
      </c>
      <c r="O1116" s="73">
        <f>FACT_ORDERS[[#This Row],[TotalPricePerProduct]]-FACT_ORDERS[[#This Row],[DeliveryCost]]-FACT_ORDERS[[#This Row],[OperationsCost]]</f>
        <v>81.5</v>
      </c>
      <c r="P1116" s="73">
        <v>15</v>
      </c>
    </row>
    <row r="1117" spans="1:16" x14ac:dyDescent="0.3">
      <c r="A1117" s="5">
        <v>1116</v>
      </c>
      <c r="B1117" s="11" t="s">
        <v>5101</v>
      </c>
      <c r="C1117" s="3" t="s">
        <v>2359</v>
      </c>
      <c r="D1117" s="10" t="s">
        <v>3120</v>
      </c>
      <c r="E1117" s="5">
        <v>4</v>
      </c>
      <c r="F1117" s="3" t="s">
        <v>1612</v>
      </c>
      <c r="G1117" s="9">
        <v>44868</v>
      </c>
      <c r="H1117" s="3" t="s">
        <v>2223</v>
      </c>
      <c r="I1117" s="9">
        <v>44872</v>
      </c>
      <c r="J1117" s="3">
        <f>_xlfn.XLOOKUP(B1117,ORDERS[OrderID],ORDERS[Rating],"Null")</f>
        <v>5</v>
      </c>
      <c r="K1117" s="3">
        <f>IF(FACT_ORDERS[[#This Row],[DeliveryDate]]-FACT_ORDERS[[#This Row],[OrderDate]]&lt;=1,1,0)</f>
        <v>0</v>
      </c>
      <c r="L1117" s="73">
        <v>15</v>
      </c>
      <c r="M11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17" s="73">
        <f>(_xlfn.XLOOKUP(D1117,DIM_PRODUCTS[ProductID],DIM_PRODUCTS[HandlingFee]))*FACT_ORDERS[[#This Row],[Quantity]] + FACT_ORDERS[[#This Row],[DeliveryFee]]</f>
        <v>39.6</v>
      </c>
      <c r="O1117" s="73">
        <f>FACT_ORDERS[[#This Row],[TotalPricePerProduct]]-FACT_ORDERS[[#This Row],[DeliveryCost]]-FACT_ORDERS[[#This Row],[OperationsCost]]</f>
        <v>10.600000000000001</v>
      </c>
      <c r="P1117" s="73">
        <v>14</v>
      </c>
    </row>
    <row r="1118" spans="1:16" x14ac:dyDescent="0.3">
      <c r="A1118" s="5">
        <v>1117</v>
      </c>
      <c r="B1118" s="11" t="s">
        <v>5102</v>
      </c>
      <c r="C1118" s="3" t="s">
        <v>2359</v>
      </c>
      <c r="D1118" s="10" t="s">
        <v>3120</v>
      </c>
      <c r="E1118" s="5">
        <v>6</v>
      </c>
      <c r="F1118" s="3" t="s">
        <v>1612</v>
      </c>
      <c r="G1118" s="9">
        <v>44873</v>
      </c>
      <c r="H1118" s="3" t="s">
        <v>2163</v>
      </c>
      <c r="I1118" s="9">
        <v>44874</v>
      </c>
      <c r="J1118" s="3">
        <f>_xlfn.XLOOKUP(B1118,ORDERS[OrderID],ORDERS[Rating],"Null")</f>
        <v>5</v>
      </c>
      <c r="K1118" s="3">
        <f>IF(FACT_ORDERS[[#This Row],[DeliveryDate]]-FACT_ORDERS[[#This Row],[OrderDate]]&lt;=1,1,0)</f>
        <v>1</v>
      </c>
      <c r="L1118" s="73">
        <v>15</v>
      </c>
      <c r="M11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18" s="73">
        <f>(_xlfn.XLOOKUP(D1118,DIM_PRODUCTS[ProductID],DIM_PRODUCTS[HandlingFee]))*FACT_ORDERS[[#This Row],[Quantity]] + FACT_ORDERS[[#This Row],[DeliveryFee]]</f>
        <v>51.900000000000006</v>
      </c>
      <c r="O1118" s="73">
        <f>FACT_ORDERS[[#This Row],[TotalPricePerProduct]]-FACT_ORDERS[[#This Row],[DeliveryCost]]-FACT_ORDERS[[#This Row],[OperationsCost]]</f>
        <v>23.900000000000006</v>
      </c>
      <c r="P1118" s="73">
        <v>16</v>
      </c>
    </row>
    <row r="1119" spans="1:16" x14ac:dyDescent="0.3">
      <c r="A1119" s="5">
        <v>1118</v>
      </c>
      <c r="B1119" s="11" t="s">
        <v>5103</v>
      </c>
      <c r="C1119" s="3" t="s">
        <v>2359</v>
      </c>
      <c r="D1119" s="10" t="s">
        <v>3120</v>
      </c>
      <c r="E1119" s="5">
        <v>10</v>
      </c>
      <c r="F1119" s="3" t="s">
        <v>1434</v>
      </c>
      <c r="G1119" s="9">
        <v>44859</v>
      </c>
      <c r="H1119" s="3" t="s">
        <v>2163</v>
      </c>
      <c r="I1119" s="9">
        <v>44860</v>
      </c>
      <c r="J1119" s="3">
        <f>_xlfn.XLOOKUP(B1119,ORDERS[OrderID],ORDERS[Rating],"Null")</f>
        <v>4</v>
      </c>
      <c r="K1119" s="3">
        <f>IF(FACT_ORDERS[[#This Row],[DeliveryDate]]-FACT_ORDERS[[#This Row],[OrderDate]]&lt;=1,1,0)</f>
        <v>1</v>
      </c>
      <c r="L1119" s="73">
        <v>15</v>
      </c>
      <c r="M11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19" s="73">
        <f>(_xlfn.XLOOKUP(D1119,DIM_PRODUCTS[ProductID],DIM_PRODUCTS[HandlingFee]))*FACT_ORDERS[[#This Row],[Quantity]] + FACT_ORDERS[[#This Row],[DeliveryFee]]</f>
        <v>76.5</v>
      </c>
      <c r="O1119" s="73">
        <f>FACT_ORDERS[[#This Row],[TotalPricePerProduct]]-FACT_ORDERS[[#This Row],[DeliveryCost]]-FACT_ORDERS[[#This Row],[OperationsCost]]</f>
        <v>53.5</v>
      </c>
      <c r="P1119" s="73">
        <v>11</v>
      </c>
    </row>
    <row r="1120" spans="1:16" x14ac:dyDescent="0.3">
      <c r="A1120" s="5">
        <v>1119</v>
      </c>
      <c r="B1120" s="11" t="s">
        <v>5104</v>
      </c>
      <c r="C1120" s="3" t="s">
        <v>2359</v>
      </c>
      <c r="D1120" s="10" t="s">
        <v>3120</v>
      </c>
      <c r="E1120" s="5">
        <v>8</v>
      </c>
      <c r="F1120" s="3" t="s">
        <v>1485</v>
      </c>
      <c r="G1120" s="9">
        <v>44835</v>
      </c>
      <c r="H1120" s="3" t="s">
        <v>2163</v>
      </c>
      <c r="I1120" s="9">
        <v>44836</v>
      </c>
      <c r="J1120" s="3">
        <f>_xlfn.XLOOKUP(B1120,ORDERS[OrderID],ORDERS[Rating],"Null")</f>
        <v>5</v>
      </c>
      <c r="K1120" s="3">
        <f>IF(FACT_ORDERS[[#This Row],[DeliveryDate]]-FACT_ORDERS[[#This Row],[OrderDate]]&lt;=1,1,0)</f>
        <v>1</v>
      </c>
      <c r="L1120" s="73">
        <v>15</v>
      </c>
      <c r="M11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20" s="73">
        <f>(_xlfn.XLOOKUP(D1120,DIM_PRODUCTS[ProductID],DIM_PRODUCTS[HandlingFee]))*FACT_ORDERS[[#This Row],[Quantity]] + FACT_ORDERS[[#This Row],[DeliveryFee]]</f>
        <v>64.2</v>
      </c>
      <c r="O1120" s="73">
        <f>FACT_ORDERS[[#This Row],[TotalPricePerProduct]]-FACT_ORDERS[[#This Row],[DeliveryCost]]-FACT_ORDERS[[#This Row],[OperationsCost]]</f>
        <v>46.2</v>
      </c>
      <c r="P1120" s="73">
        <v>6</v>
      </c>
    </row>
    <row r="1121" spans="1:16" x14ac:dyDescent="0.3">
      <c r="A1121" s="5">
        <v>1120</v>
      </c>
      <c r="B1121" s="11" t="s">
        <v>5105</v>
      </c>
      <c r="C1121" s="3" t="s">
        <v>2361</v>
      </c>
      <c r="D1121" s="10" t="s">
        <v>3124</v>
      </c>
      <c r="E1121" s="5">
        <v>9</v>
      </c>
      <c r="F1121" s="3" t="s">
        <v>1364</v>
      </c>
      <c r="G1121" s="9">
        <v>44570</v>
      </c>
      <c r="H1121" s="3" t="s">
        <v>2163</v>
      </c>
      <c r="I1121" s="9">
        <v>44570</v>
      </c>
      <c r="J1121" s="3">
        <f>_xlfn.XLOOKUP(B1121,ORDERS[OrderID],ORDERS[Rating],"Null")</f>
        <v>5</v>
      </c>
      <c r="K1121" s="3">
        <f>IF(FACT_ORDERS[[#This Row],[DeliveryDate]]-FACT_ORDERS[[#This Row],[OrderDate]]&lt;=1,1,0)</f>
        <v>1</v>
      </c>
      <c r="L1121" s="73">
        <v>15</v>
      </c>
      <c r="M11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21" s="73">
        <f>(_xlfn.XLOOKUP(D1121,DIM_PRODUCTS[ProductID],DIM_PRODUCTS[HandlingFee]))*FACT_ORDERS[[#This Row],[Quantity]] + FACT_ORDERS[[#This Row],[DeliveryFee]]</f>
        <v>104.10000000000001</v>
      </c>
      <c r="O1121" s="73">
        <f>FACT_ORDERS[[#This Row],[TotalPricePerProduct]]-FACT_ORDERS[[#This Row],[DeliveryCost]]-FACT_ORDERS[[#This Row],[OperationsCost]]</f>
        <v>78.100000000000009</v>
      </c>
      <c r="P1121" s="73">
        <v>14</v>
      </c>
    </row>
    <row r="1122" spans="1:16" x14ac:dyDescent="0.3">
      <c r="A1122" s="5">
        <v>1121</v>
      </c>
      <c r="B1122" s="11" t="s">
        <v>5106</v>
      </c>
      <c r="C1122" s="3" t="s">
        <v>2361</v>
      </c>
      <c r="D1122" s="10" t="s">
        <v>3124</v>
      </c>
      <c r="E1122" s="5">
        <v>8</v>
      </c>
      <c r="F1122" s="3" t="s">
        <v>1565</v>
      </c>
      <c r="G1122" s="9">
        <v>44567</v>
      </c>
      <c r="H1122" s="3" t="s">
        <v>2193</v>
      </c>
      <c r="I1122" s="9">
        <v>44568</v>
      </c>
      <c r="J1122" s="3">
        <f>_xlfn.XLOOKUP(B1122,ORDERS[OrderID],ORDERS[Rating],"Null")</f>
        <v>4</v>
      </c>
      <c r="K1122" s="3">
        <f>IF(FACT_ORDERS[[#This Row],[DeliveryDate]]-FACT_ORDERS[[#This Row],[OrderDate]]&lt;=1,1,0)</f>
        <v>1</v>
      </c>
      <c r="L1122" s="73">
        <v>15</v>
      </c>
      <c r="M11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22" s="73">
        <f>(_xlfn.XLOOKUP(D1122,DIM_PRODUCTS[ProductID],DIM_PRODUCTS[HandlingFee]))*FACT_ORDERS[[#This Row],[Quantity]] + FACT_ORDERS[[#This Row],[DeliveryFee]]</f>
        <v>94.2</v>
      </c>
      <c r="O1122" s="73">
        <f>FACT_ORDERS[[#This Row],[TotalPricePerProduct]]-FACT_ORDERS[[#This Row],[DeliveryCost]]-FACT_ORDERS[[#This Row],[OperationsCost]]</f>
        <v>68.2</v>
      </c>
      <c r="P1122" s="73">
        <v>14</v>
      </c>
    </row>
    <row r="1123" spans="1:16" x14ac:dyDescent="0.3">
      <c r="A1123" s="5">
        <v>1122</v>
      </c>
      <c r="B1123" s="11" t="s">
        <v>5107</v>
      </c>
      <c r="C1123" s="3" t="s">
        <v>2362</v>
      </c>
      <c r="D1123" s="10" t="s">
        <v>3126</v>
      </c>
      <c r="E1123" s="5">
        <v>2</v>
      </c>
      <c r="F1123" s="3" t="s">
        <v>1159</v>
      </c>
      <c r="G1123" s="9">
        <v>44572</v>
      </c>
      <c r="H1123" s="3" t="s">
        <v>2193</v>
      </c>
      <c r="I1123" s="9">
        <v>44573</v>
      </c>
      <c r="J1123" s="3">
        <f>_xlfn.XLOOKUP(B1123,ORDERS[OrderID],ORDERS[Rating],"Null")</f>
        <v>5</v>
      </c>
      <c r="K1123" s="3">
        <f>IF(FACT_ORDERS[[#This Row],[DeliveryDate]]-FACT_ORDERS[[#This Row],[OrderDate]]&lt;=1,1,0)</f>
        <v>1</v>
      </c>
      <c r="L1123" s="73">
        <v>15</v>
      </c>
      <c r="M11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23" s="73">
        <f>(_xlfn.XLOOKUP(D1123,DIM_PRODUCTS[ProductID],DIM_PRODUCTS[HandlingFee]))*FACT_ORDERS[[#This Row],[Quantity]] + FACT_ORDERS[[#This Row],[DeliveryFee]]</f>
        <v>22.3</v>
      </c>
      <c r="O1123" s="73">
        <f>FACT_ORDERS[[#This Row],[TotalPricePerProduct]]-FACT_ORDERS[[#This Row],[DeliveryCost]]-FACT_ORDERS[[#This Row],[OperationsCost]]</f>
        <v>-11.7</v>
      </c>
      <c r="P1123" s="73">
        <v>19</v>
      </c>
    </row>
    <row r="1124" spans="1:16" x14ac:dyDescent="0.3">
      <c r="A1124" s="5">
        <v>1123</v>
      </c>
      <c r="B1124" s="11" t="s">
        <v>5108</v>
      </c>
      <c r="C1124" s="3" t="s">
        <v>2362</v>
      </c>
      <c r="D1124" s="10" t="s">
        <v>3126</v>
      </c>
      <c r="E1124" s="5">
        <v>3</v>
      </c>
      <c r="F1124" s="3" t="s">
        <v>1268</v>
      </c>
      <c r="G1124" s="9">
        <v>44693</v>
      </c>
      <c r="H1124" s="3" t="s">
        <v>2166</v>
      </c>
      <c r="I1124" s="9">
        <v>44693</v>
      </c>
      <c r="J1124" s="3">
        <f>_xlfn.XLOOKUP(B1124,ORDERS[OrderID],ORDERS[Rating],"Null")</f>
        <v>5</v>
      </c>
      <c r="K1124" s="3">
        <f>IF(FACT_ORDERS[[#This Row],[DeliveryDate]]-FACT_ORDERS[[#This Row],[OrderDate]]&lt;=1,1,0)</f>
        <v>1</v>
      </c>
      <c r="L1124" s="73">
        <v>15</v>
      </c>
      <c r="M11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24" s="73">
        <f>(_xlfn.XLOOKUP(D1124,DIM_PRODUCTS[ProductID],DIM_PRODUCTS[HandlingFee]))*FACT_ORDERS[[#This Row],[Quantity]] + FACT_ORDERS[[#This Row],[DeliveryFee]]</f>
        <v>25.950000000000003</v>
      </c>
      <c r="O1124" s="73">
        <f>FACT_ORDERS[[#This Row],[TotalPricePerProduct]]-FACT_ORDERS[[#This Row],[DeliveryCost]]-FACT_ORDERS[[#This Row],[OperationsCost]]</f>
        <v>-4.0499999999999972</v>
      </c>
      <c r="P1124" s="73">
        <v>15</v>
      </c>
    </row>
    <row r="1125" spans="1:16" x14ac:dyDescent="0.3">
      <c r="A1125" s="5">
        <v>1124</v>
      </c>
      <c r="B1125" s="11" t="s">
        <v>5109</v>
      </c>
      <c r="C1125" s="3" t="s">
        <v>2362</v>
      </c>
      <c r="D1125" s="10" t="s">
        <v>3126</v>
      </c>
      <c r="E1125" s="5">
        <v>9</v>
      </c>
      <c r="F1125" s="3" t="s">
        <v>1576</v>
      </c>
      <c r="G1125" s="9">
        <v>44605</v>
      </c>
      <c r="H1125" s="3" t="s">
        <v>2166</v>
      </c>
      <c r="I1125" s="9">
        <v>44606</v>
      </c>
      <c r="J1125" s="3">
        <f>_xlfn.XLOOKUP(B1125,ORDERS[OrderID],ORDERS[Rating],"Null")</f>
        <v>4</v>
      </c>
      <c r="K1125" s="3">
        <f>IF(FACT_ORDERS[[#This Row],[DeliveryDate]]-FACT_ORDERS[[#This Row],[OrderDate]]&lt;=1,1,0)</f>
        <v>1</v>
      </c>
      <c r="L1125" s="73">
        <v>15</v>
      </c>
      <c r="M11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25" s="73">
        <f>(_xlfn.XLOOKUP(D1125,DIM_PRODUCTS[ProductID],DIM_PRODUCTS[HandlingFee]))*FACT_ORDERS[[#This Row],[Quantity]] + FACT_ORDERS[[#This Row],[DeliveryFee]]</f>
        <v>47.85</v>
      </c>
      <c r="O1125" s="73">
        <f>FACT_ORDERS[[#This Row],[TotalPricePerProduct]]-FACT_ORDERS[[#This Row],[DeliveryCost]]-FACT_ORDERS[[#This Row],[OperationsCost]]</f>
        <v>20.85</v>
      </c>
      <c r="P1125" s="73">
        <v>15</v>
      </c>
    </row>
    <row r="1126" spans="1:16" x14ac:dyDescent="0.3">
      <c r="A1126" s="5">
        <v>1125</v>
      </c>
      <c r="B1126" s="11" t="s">
        <v>5110</v>
      </c>
      <c r="C1126" s="3" t="s">
        <v>2362</v>
      </c>
      <c r="D1126" s="10" t="s">
        <v>3126</v>
      </c>
      <c r="E1126" s="5">
        <v>1</v>
      </c>
      <c r="F1126" s="3" t="s">
        <v>1365</v>
      </c>
      <c r="G1126" s="9">
        <v>44670</v>
      </c>
      <c r="H1126" s="3" t="s">
        <v>2166</v>
      </c>
      <c r="I1126" s="9">
        <v>44670</v>
      </c>
      <c r="J1126" s="3">
        <f>_xlfn.XLOOKUP(B1126,ORDERS[OrderID],ORDERS[Rating],"Null")</f>
        <v>4</v>
      </c>
      <c r="K1126" s="3">
        <f>IF(FACT_ORDERS[[#This Row],[DeliveryDate]]-FACT_ORDERS[[#This Row],[OrderDate]]&lt;=1,1,0)</f>
        <v>1</v>
      </c>
      <c r="L1126" s="73">
        <v>15</v>
      </c>
      <c r="M11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26" s="73">
        <f>(_xlfn.XLOOKUP(D1126,DIM_PRODUCTS[ProductID],DIM_PRODUCTS[HandlingFee]))*FACT_ORDERS[[#This Row],[Quantity]] + FACT_ORDERS[[#This Row],[DeliveryFee]]</f>
        <v>18.649999999999999</v>
      </c>
      <c r="O1126" s="73">
        <f>FACT_ORDERS[[#This Row],[TotalPricePerProduct]]-FACT_ORDERS[[#This Row],[DeliveryCost]]-FACT_ORDERS[[#This Row],[OperationsCost]]</f>
        <v>-12.350000000000001</v>
      </c>
      <c r="P1126" s="73">
        <v>16</v>
      </c>
    </row>
    <row r="1127" spans="1:16" x14ac:dyDescent="0.3">
      <c r="A1127" s="5">
        <v>1126</v>
      </c>
      <c r="B1127" s="11" t="s">
        <v>5111</v>
      </c>
      <c r="C1127" s="3" t="s">
        <v>2363</v>
      </c>
      <c r="D1127" s="10" t="s">
        <v>3128</v>
      </c>
      <c r="E1127" s="5">
        <v>9</v>
      </c>
      <c r="F1127" s="3" t="s">
        <v>1404</v>
      </c>
      <c r="G1127" s="9">
        <v>44629</v>
      </c>
      <c r="H1127" s="3" t="s">
        <v>2166</v>
      </c>
      <c r="I1127" s="9">
        <v>44633</v>
      </c>
      <c r="J1127" s="3">
        <f>_xlfn.XLOOKUP(B1127,ORDERS[OrderID],ORDERS[Rating],"Null")</f>
        <v>5</v>
      </c>
      <c r="K1127" s="3">
        <f>IF(FACT_ORDERS[[#This Row],[DeliveryDate]]-FACT_ORDERS[[#This Row],[OrderDate]]&lt;=1,1,0)</f>
        <v>0</v>
      </c>
      <c r="L1127" s="73">
        <v>15</v>
      </c>
      <c r="M11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27" s="73">
        <f>(_xlfn.XLOOKUP(D1127,DIM_PRODUCTS[ProductID],DIM_PRODUCTS[HandlingFee]))*FACT_ORDERS[[#This Row],[Quantity]] + FACT_ORDERS[[#This Row],[DeliveryFee]]</f>
        <v>75.75</v>
      </c>
      <c r="O1127" s="73">
        <f>FACT_ORDERS[[#This Row],[TotalPricePerProduct]]-FACT_ORDERS[[#This Row],[DeliveryCost]]-FACT_ORDERS[[#This Row],[OperationsCost]]</f>
        <v>53.75</v>
      </c>
      <c r="P1127" s="73">
        <v>10</v>
      </c>
    </row>
    <row r="1128" spans="1:16" x14ac:dyDescent="0.3">
      <c r="A1128" s="5">
        <v>1127</v>
      </c>
      <c r="B1128" s="11" t="s">
        <v>5112</v>
      </c>
      <c r="C1128" s="3" t="s">
        <v>2364</v>
      </c>
      <c r="D1128" s="10" t="s">
        <v>3130</v>
      </c>
      <c r="E1128" s="5">
        <v>5</v>
      </c>
      <c r="F1128" s="3" t="s">
        <v>1412</v>
      </c>
      <c r="G1128" s="9">
        <v>44668</v>
      </c>
      <c r="H1128" s="3" t="s">
        <v>2282</v>
      </c>
      <c r="I1128" s="9">
        <v>44669</v>
      </c>
      <c r="J1128" s="3">
        <f>_xlfn.XLOOKUP(B1128,ORDERS[OrderID],ORDERS[Rating],"Null")</f>
        <v>5</v>
      </c>
      <c r="K1128" s="3">
        <f>IF(FACT_ORDERS[[#This Row],[DeliveryDate]]-FACT_ORDERS[[#This Row],[OrderDate]]&lt;=1,1,0)</f>
        <v>1</v>
      </c>
      <c r="L1128" s="73">
        <v>15</v>
      </c>
      <c r="M11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28" s="73">
        <f>(_xlfn.XLOOKUP(D1128,DIM_PRODUCTS[ProductID],DIM_PRODUCTS[HandlingFee]))*FACT_ORDERS[[#This Row],[Quantity]] + FACT_ORDERS[[#This Row],[DeliveryFee]]</f>
        <v>55</v>
      </c>
      <c r="O1128" s="73">
        <f>FACT_ORDERS[[#This Row],[TotalPricePerProduct]]-FACT_ORDERS[[#This Row],[DeliveryCost]]-FACT_ORDERS[[#This Row],[OperationsCost]]</f>
        <v>31</v>
      </c>
      <c r="P1128" s="73">
        <v>12</v>
      </c>
    </row>
    <row r="1129" spans="1:16" x14ac:dyDescent="0.3">
      <c r="A1129" s="5">
        <v>1128</v>
      </c>
      <c r="B1129" s="11" t="s">
        <v>5113</v>
      </c>
      <c r="C1129" s="3" t="s">
        <v>2364</v>
      </c>
      <c r="D1129" s="10" t="s">
        <v>3130</v>
      </c>
      <c r="E1129" s="5">
        <v>10</v>
      </c>
      <c r="F1129" s="3" t="s">
        <v>1287</v>
      </c>
      <c r="G1129" s="9">
        <v>44710</v>
      </c>
      <c r="H1129" s="3" t="s">
        <v>2224</v>
      </c>
      <c r="I1129" s="9">
        <v>44710</v>
      </c>
      <c r="J1129" s="3">
        <f>_xlfn.XLOOKUP(B1129,ORDERS[OrderID],ORDERS[Rating],"Null")</f>
        <v>5</v>
      </c>
      <c r="K1129" s="3">
        <f>IF(FACT_ORDERS[[#This Row],[DeliveryDate]]-FACT_ORDERS[[#This Row],[OrderDate]]&lt;=1,1,0)</f>
        <v>1</v>
      </c>
      <c r="L1129" s="73">
        <v>15</v>
      </c>
      <c r="M11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29" s="73">
        <f>(_xlfn.XLOOKUP(D1129,DIM_PRODUCTS[ProductID],DIM_PRODUCTS[HandlingFee]))*FACT_ORDERS[[#This Row],[Quantity]] + FACT_ORDERS[[#This Row],[DeliveryFee]]</f>
        <v>95</v>
      </c>
      <c r="O1129" s="73">
        <f>FACT_ORDERS[[#This Row],[TotalPricePerProduct]]-FACT_ORDERS[[#This Row],[DeliveryCost]]-FACT_ORDERS[[#This Row],[OperationsCost]]</f>
        <v>68</v>
      </c>
      <c r="P1129" s="73">
        <v>15</v>
      </c>
    </row>
    <row r="1130" spans="1:16" x14ac:dyDescent="0.3">
      <c r="A1130" s="5">
        <v>1129</v>
      </c>
      <c r="B1130" s="11" t="s">
        <v>5114</v>
      </c>
      <c r="C1130" s="3" t="s">
        <v>2365</v>
      </c>
      <c r="D1130" s="10" t="s">
        <v>3132</v>
      </c>
      <c r="E1130" s="5">
        <v>7</v>
      </c>
      <c r="F1130" s="3" t="s">
        <v>1477</v>
      </c>
      <c r="G1130" s="9">
        <v>44820</v>
      </c>
      <c r="H1130" s="3" t="s">
        <v>2224</v>
      </c>
      <c r="I1130" s="9">
        <v>44820</v>
      </c>
      <c r="J1130" s="3">
        <f>_xlfn.XLOOKUP(B1130,ORDERS[OrderID],ORDERS[Rating],"Null")</f>
        <v>5</v>
      </c>
      <c r="K1130" s="3">
        <f>IF(FACT_ORDERS[[#This Row],[DeliveryDate]]-FACT_ORDERS[[#This Row],[OrderDate]]&lt;=1,1,0)</f>
        <v>1</v>
      </c>
      <c r="L1130" s="73">
        <v>15</v>
      </c>
      <c r="M11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30" s="73">
        <f>(_xlfn.XLOOKUP(D1130,DIM_PRODUCTS[ProductID],DIM_PRODUCTS[HandlingFee]))*FACT_ORDERS[[#This Row],[Quantity]] + FACT_ORDERS[[#This Row],[DeliveryFee]]</f>
        <v>40.550000000000004</v>
      </c>
      <c r="O1130" s="73">
        <f>FACT_ORDERS[[#This Row],[TotalPricePerProduct]]-FACT_ORDERS[[#This Row],[DeliveryCost]]-FACT_ORDERS[[#This Row],[OperationsCost]]</f>
        <v>17.550000000000004</v>
      </c>
      <c r="P1130" s="73">
        <v>11</v>
      </c>
    </row>
    <row r="1131" spans="1:16" x14ac:dyDescent="0.3">
      <c r="A1131" s="5">
        <v>1130</v>
      </c>
      <c r="B1131" s="11" t="s">
        <v>5115</v>
      </c>
      <c r="C1131" s="3" t="s">
        <v>2366</v>
      </c>
      <c r="D1131" s="10" t="s">
        <v>3134</v>
      </c>
      <c r="E1131" s="5">
        <v>1</v>
      </c>
      <c r="F1131" s="3" t="s">
        <v>1338</v>
      </c>
      <c r="G1131" s="9">
        <v>44841</v>
      </c>
      <c r="H1131" s="3" t="s">
        <v>2193</v>
      </c>
      <c r="I1131" s="9">
        <v>44842</v>
      </c>
      <c r="J1131" s="3">
        <f>_xlfn.XLOOKUP(B1131,ORDERS[OrderID],ORDERS[Rating],"Null")</f>
        <v>5</v>
      </c>
      <c r="K1131" s="3">
        <f>IF(FACT_ORDERS[[#This Row],[DeliveryDate]]-FACT_ORDERS[[#This Row],[OrderDate]]&lt;=1,1,0)</f>
        <v>1</v>
      </c>
      <c r="L1131" s="73">
        <v>15</v>
      </c>
      <c r="M11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31" s="73">
        <f>(_xlfn.XLOOKUP(D1131,DIM_PRODUCTS[ProductID],DIM_PRODUCTS[HandlingFee]))*FACT_ORDERS[[#This Row],[Quantity]] + FACT_ORDERS[[#This Row],[DeliveryFee]]</f>
        <v>20.399999999999999</v>
      </c>
      <c r="O1131" s="73">
        <f>FACT_ORDERS[[#This Row],[TotalPricePerProduct]]-FACT_ORDERS[[#This Row],[DeliveryCost]]-FACT_ORDERS[[#This Row],[OperationsCost]]</f>
        <v>-13.600000000000001</v>
      </c>
      <c r="P1131" s="73">
        <v>19</v>
      </c>
    </row>
    <row r="1132" spans="1:16" x14ac:dyDescent="0.3">
      <c r="A1132" s="5">
        <v>1131</v>
      </c>
      <c r="B1132" s="11" t="s">
        <v>5116</v>
      </c>
      <c r="C1132" s="3" t="s">
        <v>2367</v>
      </c>
      <c r="D1132" s="10" t="s">
        <v>3137</v>
      </c>
      <c r="E1132" s="5">
        <v>8</v>
      </c>
      <c r="F1132" s="3" t="s">
        <v>1231</v>
      </c>
      <c r="G1132" s="9">
        <v>44756</v>
      </c>
      <c r="H1132" s="3" t="s">
        <v>2193</v>
      </c>
      <c r="I1132" s="9">
        <v>44756</v>
      </c>
      <c r="J1132" s="3">
        <f>_xlfn.XLOOKUP(B1132,ORDERS[OrderID],ORDERS[Rating],"Null")</f>
        <v>5</v>
      </c>
      <c r="K1132" s="3">
        <f>IF(FACT_ORDERS[[#This Row],[DeliveryDate]]-FACT_ORDERS[[#This Row],[OrderDate]]&lt;=1,1,0)</f>
        <v>1</v>
      </c>
      <c r="L1132" s="73">
        <v>15</v>
      </c>
      <c r="M11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32" s="73">
        <f>(_xlfn.XLOOKUP(D1132,DIM_PRODUCTS[ProductID],DIM_PRODUCTS[HandlingFee]))*FACT_ORDERS[[#This Row],[Quantity]] + FACT_ORDERS[[#This Row],[DeliveryFee]]</f>
        <v>90.600000000000009</v>
      </c>
      <c r="O1132" s="73">
        <f>FACT_ORDERS[[#This Row],[TotalPricePerProduct]]-FACT_ORDERS[[#This Row],[DeliveryCost]]-FACT_ORDERS[[#This Row],[OperationsCost]]</f>
        <v>62.600000000000009</v>
      </c>
      <c r="P1132" s="73">
        <v>16</v>
      </c>
    </row>
    <row r="1133" spans="1:16" x14ac:dyDescent="0.3">
      <c r="A1133" s="5">
        <v>1132</v>
      </c>
      <c r="B1133" s="11" t="s">
        <v>5117</v>
      </c>
      <c r="C1133" s="3" t="s">
        <v>2367</v>
      </c>
      <c r="D1133" s="10" t="s">
        <v>3137</v>
      </c>
      <c r="E1133" s="5">
        <v>3</v>
      </c>
      <c r="F1133" s="3" t="s">
        <v>1487</v>
      </c>
      <c r="G1133" s="9">
        <v>44758</v>
      </c>
      <c r="H1133" s="3" t="s">
        <v>2218</v>
      </c>
      <c r="I1133" s="9">
        <v>44759</v>
      </c>
      <c r="J1133" s="3">
        <f>_xlfn.XLOOKUP(B1133,ORDERS[OrderID],ORDERS[Rating],"Null")</f>
        <v>4</v>
      </c>
      <c r="K1133" s="3">
        <f>IF(FACT_ORDERS[[#This Row],[DeliveryDate]]-FACT_ORDERS[[#This Row],[OrderDate]]&lt;=1,1,0)</f>
        <v>1</v>
      </c>
      <c r="L1133" s="73">
        <v>15</v>
      </c>
      <c r="M11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33" s="73">
        <f>(_xlfn.XLOOKUP(D1133,DIM_PRODUCTS[ProductID],DIM_PRODUCTS[HandlingFee]))*FACT_ORDERS[[#This Row],[Quantity]] + FACT_ORDERS[[#This Row],[DeliveryFee]]</f>
        <v>43.35</v>
      </c>
      <c r="O1133" s="73">
        <f>FACT_ORDERS[[#This Row],[TotalPricePerProduct]]-FACT_ORDERS[[#This Row],[DeliveryCost]]-FACT_ORDERS[[#This Row],[OperationsCost]]</f>
        <v>10.350000000000001</v>
      </c>
      <c r="P1133" s="73">
        <v>18</v>
      </c>
    </row>
    <row r="1134" spans="1:16" x14ac:dyDescent="0.3">
      <c r="A1134" s="5">
        <v>1133</v>
      </c>
      <c r="B1134" s="11" t="s">
        <v>5118</v>
      </c>
      <c r="C1134" s="3" t="s">
        <v>2368</v>
      </c>
      <c r="D1134" s="10" t="s">
        <v>3139</v>
      </c>
      <c r="E1134" s="5">
        <v>5</v>
      </c>
      <c r="F1134" s="3" t="s">
        <v>1579</v>
      </c>
      <c r="G1134" s="9">
        <v>44733</v>
      </c>
      <c r="H1134" s="3" t="s">
        <v>2218</v>
      </c>
      <c r="I1134" s="9">
        <v>44733</v>
      </c>
      <c r="J1134" s="3">
        <f>_xlfn.XLOOKUP(B1134,ORDERS[OrderID],ORDERS[Rating],"Null")</f>
        <v>5</v>
      </c>
      <c r="K1134" s="3">
        <f>IF(FACT_ORDERS[[#This Row],[DeliveryDate]]-FACT_ORDERS[[#This Row],[OrderDate]]&lt;=1,1,0)</f>
        <v>1</v>
      </c>
      <c r="L1134" s="73">
        <v>15</v>
      </c>
      <c r="M11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34" s="73">
        <f>(_xlfn.XLOOKUP(D1134,DIM_PRODUCTS[ProductID],DIM_PRODUCTS[HandlingFee]))*FACT_ORDERS[[#This Row],[Quantity]] + FACT_ORDERS[[#This Row],[DeliveryFee]]</f>
        <v>68.25</v>
      </c>
      <c r="O1134" s="73">
        <f>FACT_ORDERS[[#This Row],[TotalPricePerProduct]]-FACT_ORDERS[[#This Row],[DeliveryCost]]-FACT_ORDERS[[#This Row],[OperationsCost]]</f>
        <v>37.25</v>
      </c>
      <c r="P1134" s="73">
        <v>19</v>
      </c>
    </row>
    <row r="1135" spans="1:16" x14ac:dyDescent="0.3">
      <c r="A1135" s="5">
        <v>1134</v>
      </c>
      <c r="B1135" s="11" t="s">
        <v>5119</v>
      </c>
      <c r="C1135" s="3" t="s">
        <v>2368</v>
      </c>
      <c r="D1135" s="10" t="s">
        <v>3139</v>
      </c>
      <c r="E1135" s="5">
        <v>7</v>
      </c>
      <c r="F1135" s="3" t="s">
        <v>1219</v>
      </c>
      <c r="G1135" s="9">
        <v>44791</v>
      </c>
      <c r="H1135" s="3" t="s">
        <v>2229</v>
      </c>
      <c r="I1135" s="9">
        <v>44794</v>
      </c>
      <c r="J1135" s="3">
        <f>_xlfn.XLOOKUP(B1135,ORDERS[OrderID],ORDERS[Rating],"Null")</f>
        <v>4</v>
      </c>
      <c r="K1135" s="3">
        <f>IF(FACT_ORDERS[[#This Row],[DeliveryDate]]-FACT_ORDERS[[#This Row],[OrderDate]]&lt;=1,1,0)</f>
        <v>0</v>
      </c>
      <c r="L1135" s="73">
        <v>15</v>
      </c>
      <c r="M11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35" s="73">
        <f>(_xlfn.XLOOKUP(D1135,DIM_PRODUCTS[ProductID],DIM_PRODUCTS[HandlingFee]))*FACT_ORDERS[[#This Row],[Quantity]] + FACT_ORDERS[[#This Row],[DeliveryFee]]</f>
        <v>89.55</v>
      </c>
      <c r="O1135" s="73">
        <f>FACT_ORDERS[[#This Row],[TotalPricePerProduct]]-FACT_ORDERS[[#This Row],[DeliveryCost]]-FACT_ORDERS[[#This Row],[OperationsCost]]</f>
        <v>60.55</v>
      </c>
      <c r="P1135" s="73">
        <v>17</v>
      </c>
    </row>
    <row r="1136" spans="1:16" x14ac:dyDescent="0.3">
      <c r="A1136" s="5">
        <v>1135</v>
      </c>
      <c r="B1136" s="11" t="s">
        <v>5120</v>
      </c>
      <c r="C1136" s="3" t="s">
        <v>2369</v>
      </c>
      <c r="D1136" s="10" t="s">
        <v>3141</v>
      </c>
      <c r="E1136" s="5">
        <v>4</v>
      </c>
      <c r="F1136" s="3" t="s">
        <v>1300</v>
      </c>
      <c r="G1136" s="9">
        <v>44914</v>
      </c>
      <c r="H1136" s="3" t="s">
        <v>2229</v>
      </c>
      <c r="I1136" s="9">
        <v>44916</v>
      </c>
      <c r="J1136" s="3">
        <f>_xlfn.XLOOKUP(B1136,ORDERS[OrderID],ORDERS[Rating],"Null")</f>
        <v>5</v>
      </c>
      <c r="K1136" s="3">
        <f>IF(FACT_ORDERS[[#This Row],[DeliveryDate]]-FACT_ORDERS[[#This Row],[OrderDate]]&lt;=1,1,0)</f>
        <v>0</v>
      </c>
      <c r="L1136" s="73">
        <v>15</v>
      </c>
      <c r="M11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36" s="73">
        <f>(_xlfn.XLOOKUP(D1136,DIM_PRODUCTS[ProductID],DIM_PRODUCTS[HandlingFee]))*FACT_ORDERS[[#This Row],[Quantity]] + FACT_ORDERS[[#This Row],[DeliveryFee]]</f>
        <v>58.800000000000004</v>
      </c>
      <c r="O1136" s="73">
        <f>FACT_ORDERS[[#This Row],[TotalPricePerProduct]]-FACT_ORDERS[[#This Row],[DeliveryCost]]-FACT_ORDERS[[#This Row],[OperationsCost]]</f>
        <v>28.800000000000004</v>
      </c>
      <c r="P1136" s="73">
        <v>15</v>
      </c>
    </row>
    <row r="1137" spans="1:16" x14ac:dyDescent="0.3">
      <c r="A1137" s="5">
        <v>1136</v>
      </c>
      <c r="B1137" s="11" t="s">
        <v>5121</v>
      </c>
      <c r="C1137" s="3" t="s">
        <v>2369</v>
      </c>
      <c r="D1137" s="10" t="s">
        <v>3141</v>
      </c>
      <c r="E1137" s="5">
        <v>1</v>
      </c>
      <c r="F1137" s="3" t="s">
        <v>1505</v>
      </c>
      <c r="G1137" s="9">
        <v>44908</v>
      </c>
      <c r="H1137" s="3" t="s">
        <v>2173</v>
      </c>
      <c r="I1137" s="9">
        <v>44908</v>
      </c>
      <c r="J1137" s="3">
        <f>_xlfn.XLOOKUP(B1137,ORDERS[OrderID],ORDERS[Rating],"Null")</f>
        <v>5</v>
      </c>
      <c r="K1137" s="3">
        <f>IF(FACT_ORDERS[[#This Row],[DeliveryDate]]-FACT_ORDERS[[#This Row],[OrderDate]]&lt;=1,1,0)</f>
        <v>1</v>
      </c>
      <c r="L1137" s="73">
        <v>15</v>
      </c>
      <c r="M11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37" s="73">
        <f>(_xlfn.XLOOKUP(D1137,DIM_PRODUCTS[ProductID],DIM_PRODUCTS[HandlingFee]))*FACT_ORDERS[[#This Row],[Quantity]] + FACT_ORDERS[[#This Row],[DeliveryFee]]</f>
        <v>25.950000000000003</v>
      </c>
      <c r="O1137" s="73">
        <f>FACT_ORDERS[[#This Row],[TotalPricePerProduct]]-FACT_ORDERS[[#This Row],[DeliveryCost]]-FACT_ORDERS[[#This Row],[OperationsCost]]</f>
        <v>-4.0499999999999972</v>
      </c>
      <c r="P1137" s="73">
        <v>15</v>
      </c>
    </row>
    <row r="1138" spans="1:16" x14ac:dyDescent="0.3">
      <c r="A1138" s="5">
        <v>1137</v>
      </c>
      <c r="B1138" s="11" t="s">
        <v>5122</v>
      </c>
      <c r="C1138" s="3" t="s">
        <v>2369</v>
      </c>
      <c r="D1138" s="10" t="s">
        <v>3141</v>
      </c>
      <c r="E1138" s="5">
        <v>9</v>
      </c>
      <c r="F1138" s="3" t="s">
        <v>1312</v>
      </c>
      <c r="G1138" s="9">
        <v>44648</v>
      </c>
      <c r="H1138" s="3" t="s">
        <v>2173</v>
      </c>
      <c r="I1138" s="9">
        <v>44648</v>
      </c>
      <c r="J1138" s="3">
        <f>_xlfn.XLOOKUP(B1138,ORDERS[OrderID],ORDERS[Rating],"Null")</f>
        <v>5</v>
      </c>
      <c r="K1138" s="3">
        <f>IF(FACT_ORDERS[[#This Row],[DeliveryDate]]-FACT_ORDERS[[#This Row],[OrderDate]]&lt;=1,1,0)</f>
        <v>1</v>
      </c>
      <c r="L1138" s="73">
        <v>15</v>
      </c>
      <c r="M11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38" s="73">
        <f>(_xlfn.XLOOKUP(D1138,DIM_PRODUCTS[ProductID],DIM_PRODUCTS[HandlingFee]))*FACT_ORDERS[[#This Row],[Quantity]] + FACT_ORDERS[[#This Row],[DeliveryFee]]</f>
        <v>113.55000000000001</v>
      </c>
      <c r="O1138" s="73">
        <f>FACT_ORDERS[[#This Row],[TotalPricePerProduct]]-FACT_ORDERS[[#This Row],[DeliveryCost]]-FACT_ORDERS[[#This Row],[OperationsCost]]</f>
        <v>86.550000000000011</v>
      </c>
      <c r="P1138" s="73">
        <v>15</v>
      </c>
    </row>
    <row r="1139" spans="1:16" x14ac:dyDescent="0.3">
      <c r="A1139" s="5">
        <v>1138</v>
      </c>
      <c r="B1139" s="11" t="s">
        <v>5123</v>
      </c>
      <c r="C1139" s="3" t="s">
        <v>2369</v>
      </c>
      <c r="D1139" s="10" t="s">
        <v>3141</v>
      </c>
      <c r="E1139" s="5">
        <v>11</v>
      </c>
      <c r="F1139" s="3" t="s">
        <v>1555</v>
      </c>
      <c r="G1139" s="9">
        <v>44692</v>
      </c>
      <c r="H1139" s="3" t="s">
        <v>2173</v>
      </c>
      <c r="I1139" s="9">
        <v>44692</v>
      </c>
      <c r="J1139" s="3">
        <f>_xlfn.XLOOKUP(B1139,ORDERS[OrderID],ORDERS[Rating],"Null")</f>
        <v>5</v>
      </c>
      <c r="K1139" s="3">
        <f>IF(FACT_ORDERS[[#This Row],[DeliveryDate]]-FACT_ORDERS[[#This Row],[OrderDate]]&lt;=1,1,0)</f>
        <v>1</v>
      </c>
      <c r="L1139" s="73">
        <v>15</v>
      </c>
      <c r="M11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39" s="73">
        <f>(_xlfn.XLOOKUP(D1139,DIM_PRODUCTS[ProductID],DIM_PRODUCTS[HandlingFee]))*FACT_ORDERS[[#This Row],[Quantity]] + FACT_ORDERS[[#This Row],[DeliveryFee]]</f>
        <v>135.45000000000002</v>
      </c>
      <c r="O1139" s="73">
        <f>FACT_ORDERS[[#This Row],[TotalPricePerProduct]]-FACT_ORDERS[[#This Row],[DeliveryCost]]-FACT_ORDERS[[#This Row],[OperationsCost]]</f>
        <v>107.45000000000002</v>
      </c>
      <c r="P1139" s="73">
        <v>18</v>
      </c>
    </row>
    <row r="1140" spans="1:16" x14ac:dyDescent="0.3">
      <c r="A1140" s="5">
        <v>1139</v>
      </c>
      <c r="B1140" s="11" t="s">
        <v>5124</v>
      </c>
      <c r="C1140" s="3" t="s">
        <v>2369</v>
      </c>
      <c r="D1140" s="10" t="s">
        <v>3141</v>
      </c>
      <c r="E1140" s="5">
        <v>4</v>
      </c>
      <c r="F1140" s="3" t="s">
        <v>1172</v>
      </c>
      <c r="G1140" s="9">
        <v>44835</v>
      </c>
      <c r="H1140" s="3" t="s">
        <v>2173</v>
      </c>
      <c r="I1140" s="9">
        <v>44835</v>
      </c>
      <c r="J1140" s="3">
        <f>_xlfn.XLOOKUP(B1140,ORDERS[OrderID],ORDERS[Rating],"Null")</f>
        <v>4</v>
      </c>
      <c r="K1140" s="3">
        <f>IF(FACT_ORDERS[[#This Row],[DeliveryDate]]-FACT_ORDERS[[#This Row],[OrderDate]]&lt;=1,1,0)</f>
        <v>1</v>
      </c>
      <c r="L1140" s="73">
        <v>15</v>
      </c>
      <c r="M11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40" s="73">
        <f>(_xlfn.XLOOKUP(D1140,DIM_PRODUCTS[ProductID],DIM_PRODUCTS[HandlingFee]))*FACT_ORDERS[[#This Row],[Quantity]] + FACT_ORDERS[[#This Row],[DeliveryFee]]</f>
        <v>58.800000000000004</v>
      </c>
      <c r="O1140" s="73">
        <f>FACT_ORDERS[[#This Row],[TotalPricePerProduct]]-FACT_ORDERS[[#This Row],[DeliveryCost]]-FACT_ORDERS[[#This Row],[OperationsCost]]</f>
        <v>29.800000000000004</v>
      </c>
      <c r="P1140" s="73">
        <v>14</v>
      </c>
    </row>
    <row r="1141" spans="1:16" x14ac:dyDescent="0.3">
      <c r="A1141" s="5">
        <v>1140</v>
      </c>
      <c r="B1141" s="11" t="s">
        <v>5125</v>
      </c>
      <c r="C1141" s="3" t="s">
        <v>2369</v>
      </c>
      <c r="D1141" s="10" t="s">
        <v>3141</v>
      </c>
      <c r="E1141" s="5">
        <v>11</v>
      </c>
      <c r="F1141" s="3" t="s">
        <v>1297</v>
      </c>
      <c r="G1141" s="9">
        <v>44742</v>
      </c>
      <c r="H1141" s="3" t="s">
        <v>2173</v>
      </c>
      <c r="I1141" s="9">
        <v>44745</v>
      </c>
      <c r="J1141" s="3">
        <f>_xlfn.XLOOKUP(B1141,ORDERS[OrderID],ORDERS[Rating],"Null")</f>
        <v>5</v>
      </c>
      <c r="K1141" s="3">
        <f>IF(FACT_ORDERS[[#This Row],[DeliveryDate]]-FACT_ORDERS[[#This Row],[OrderDate]]&lt;=1,1,0)</f>
        <v>0</v>
      </c>
      <c r="L1141" s="73">
        <v>15</v>
      </c>
      <c r="M11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41" s="73">
        <f>(_xlfn.XLOOKUP(D1141,DIM_PRODUCTS[ProductID],DIM_PRODUCTS[HandlingFee]))*FACT_ORDERS[[#This Row],[Quantity]] + FACT_ORDERS[[#This Row],[DeliveryFee]]</f>
        <v>135.45000000000002</v>
      </c>
      <c r="O1141" s="73">
        <f>FACT_ORDERS[[#This Row],[TotalPricePerProduct]]-FACT_ORDERS[[#This Row],[DeliveryCost]]-FACT_ORDERS[[#This Row],[OperationsCost]]</f>
        <v>108.45000000000002</v>
      </c>
      <c r="P1141" s="73">
        <v>17</v>
      </c>
    </row>
    <row r="1142" spans="1:16" x14ac:dyDescent="0.3">
      <c r="A1142" s="5">
        <v>1141</v>
      </c>
      <c r="B1142" s="11" t="s">
        <v>5126</v>
      </c>
      <c r="C1142" s="3" t="s">
        <v>2369</v>
      </c>
      <c r="D1142" s="10" t="s">
        <v>3141</v>
      </c>
      <c r="E1142" s="5">
        <v>2</v>
      </c>
      <c r="F1142" s="3" t="s">
        <v>1164</v>
      </c>
      <c r="G1142" s="9">
        <v>44610</v>
      </c>
      <c r="H1142" s="3" t="s">
        <v>2173</v>
      </c>
      <c r="I1142" s="9">
        <v>44611</v>
      </c>
      <c r="J1142" s="3">
        <f>_xlfn.XLOOKUP(B1142,ORDERS[OrderID],ORDERS[Rating],"Null")</f>
        <v>4</v>
      </c>
      <c r="K1142" s="3">
        <f>IF(FACT_ORDERS[[#This Row],[DeliveryDate]]-FACT_ORDERS[[#This Row],[OrderDate]]&lt;=1,1,0)</f>
        <v>1</v>
      </c>
      <c r="L1142" s="73">
        <v>15</v>
      </c>
      <c r="M11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42" s="73">
        <f>(_xlfn.XLOOKUP(D1142,DIM_PRODUCTS[ProductID],DIM_PRODUCTS[HandlingFee]))*FACT_ORDERS[[#This Row],[Quantity]] + FACT_ORDERS[[#This Row],[DeliveryFee]]</f>
        <v>36.900000000000006</v>
      </c>
      <c r="O1142" s="73">
        <f>FACT_ORDERS[[#This Row],[TotalPricePerProduct]]-FACT_ORDERS[[#This Row],[DeliveryCost]]-FACT_ORDERS[[#This Row],[OperationsCost]]</f>
        <v>2.9000000000000057</v>
      </c>
      <c r="P1142" s="73">
        <v>19</v>
      </c>
    </row>
    <row r="1143" spans="1:16" x14ac:dyDescent="0.3">
      <c r="A1143" s="5">
        <v>1142</v>
      </c>
      <c r="B1143" s="11" t="s">
        <v>5127</v>
      </c>
      <c r="C1143" s="3" t="s">
        <v>2373</v>
      </c>
      <c r="D1143" s="10" t="s">
        <v>3150</v>
      </c>
      <c r="E1143" s="5">
        <v>3</v>
      </c>
      <c r="F1143" s="3" t="s">
        <v>1466</v>
      </c>
      <c r="G1143" s="9">
        <v>44573</v>
      </c>
      <c r="H1143" s="3" t="s">
        <v>2173</v>
      </c>
      <c r="I1143" s="9">
        <v>44574</v>
      </c>
      <c r="J1143" s="3">
        <f>_xlfn.XLOOKUP(B1143,ORDERS[OrderID],ORDERS[Rating],"Null")</f>
        <v>4</v>
      </c>
      <c r="K1143" s="3">
        <f>IF(FACT_ORDERS[[#This Row],[DeliveryDate]]-FACT_ORDERS[[#This Row],[OrderDate]]&lt;=1,1,0)</f>
        <v>1</v>
      </c>
      <c r="L1143" s="73">
        <v>15</v>
      </c>
      <c r="M11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43" s="73">
        <f>(_xlfn.XLOOKUP(D1143,DIM_PRODUCTS[ProductID],DIM_PRODUCTS[HandlingFee]))*FACT_ORDERS[[#This Row],[Quantity]] + FACT_ORDERS[[#This Row],[DeliveryFee]]</f>
        <v>25.35</v>
      </c>
      <c r="O1143" s="73">
        <f>FACT_ORDERS[[#This Row],[TotalPricePerProduct]]-FACT_ORDERS[[#This Row],[DeliveryCost]]-FACT_ORDERS[[#This Row],[OperationsCost]]</f>
        <v>-1.6499999999999986</v>
      </c>
      <c r="P1143" s="73">
        <v>12</v>
      </c>
    </row>
    <row r="1144" spans="1:16" x14ac:dyDescent="0.3">
      <c r="A1144" s="5">
        <v>1143</v>
      </c>
      <c r="B1144" s="11" t="s">
        <v>5128</v>
      </c>
      <c r="C1144" s="3" t="s">
        <v>2373</v>
      </c>
      <c r="D1144" s="10" t="s">
        <v>3150</v>
      </c>
      <c r="E1144" s="5">
        <v>11</v>
      </c>
      <c r="F1144" s="3" t="s">
        <v>1599</v>
      </c>
      <c r="G1144" s="9">
        <v>44618</v>
      </c>
      <c r="H1144" s="3" t="s">
        <v>2177</v>
      </c>
      <c r="I1144" s="9">
        <v>44619</v>
      </c>
      <c r="J1144" s="3">
        <f>_xlfn.XLOOKUP(B1144,ORDERS[OrderID],ORDERS[Rating],"Null")</f>
        <v>4</v>
      </c>
      <c r="K1144" s="3">
        <f>IF(FACT_ORDERS[[#This Row],[DeliveryDate]]-FACT_ORDERS[[#This Row],[OrderDate]]&lt;=1,1,0)</f>
        <v>1</v>
      </c>
      <c r="L1144" s="73">
        <v>15</v>
      </c>
      <c r="M11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44" s="73">
        <f>(_xlfn.XLOOKUP(D1144,DIM_PRODUCTS[ProductID],DIM_PRODUCTS[HandlingFee]))*FACT_ORDERS[[#This Row],[Quantity]] + FACT_ORDERS[[#This Row],[DeliveryFee]]</f>
        <v>52.95</v>
      </c>
      <c r="O1144" s="73">
        <f>FACT_ORDERS[[#This Row],[TotalPricePerProduct]]-FACT_ORDERS[[#This Row],[DeliveryCost]]-FACT_ORDERS[[#This Row],[OperationsCost]]</f>
        <v>25.950000000000003</v>
      </c>
      <c r="P1144" s="73">
        <v>17</v>
      </c>
    </row>
    <row r="1145" spans="1:16" x14ac:dyDescent="0.3">
      <c r="A1145" s="5">
        <v>1144</v>
      </c>
      <c r="B1145" s="11" t="s">
        <v>5129</v>
      </c>
      <c r="C1145" s="3" t="s">
        <v>2374</v>
      </c>
      <c r="D1145" s="10" t="s">
        <v>3153</v>
      </c>
      <c r="E1145" s="5">
        <v>7</v>
      </c>
      <c r="F1145" s="3" t="s">
        <v>1388</v>
      </c>
      <c r="G1145" s="9">
        <v>44753</v>
      </c>
      <c r="H1145" s="3" t="s">
        <v>2177</v>
      </c>
      <c r="I1145" s="9">
        <v>44753</v>
      </c>
      <c r="J1145" s="3">
        <f>_xlfn.XLOOKUP(B1145,ORDERS[OrderID],ORDERS[Rating],"Null")</f>
        <v>5</v>
      </c>
      <c r="K1145" s="3">
        <f>IF(FACT_ORDERS[[#This Row],[DeliveryDate]]-FACT_ORDERS[[#This Row],[OrderDate]]&lt;=1,1,0)</f>
        <v>1</v>
      </c>
      <c r="L1145" s="73">
        <v>15</v>
      </c>
      <c r="M11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45" s="73">
        <f>(_xlfn.XLOOKUP(D1145,DIM_PRODUCTS[ProductID],DIM_PRODUCTS[HandlingFee]))*FACT_ORDERS[[#This Row],[Quantity]] + FACT_ORDERS[[#This Row],[DeliveryFee]]</f>
        <v>118.60000000000001</v>
      </c>
      <c r="O1145" s="73">
        <f>FACT_ORDERS[[#This Row],[TotalPricePerProduct]]-FACT_ORDERS[[#This Row],[DeliveryCost]]-FACT_ORDERS[[#This Row],[OperationsCost]]</f>
        <v>88.600000000000009</v>
      </c>
      <c r="P1145" s="73">
        <v>18</v>
      </c>
    </row>
    <row r="1146" spans="1:16" x14ac:dyDescent="0.3">
      <c r="A1146" s="5">
        <v>1145</v>
      </c>
      <c r="B1146" s="11" t="s">
        <v>5130</v>
      </c>
      <c r="C1146" s="3" t="s">
        <v>2374</v>
      </c>
      <c r="D1146" s="10" t="s">
        <v>3153</v>
      </c>
      <c r="E1146" s="5">
        <v>9</v>
      </c>
      <c r="F1146" s="3" t="s">
        <v>1381</v>
      </c>
      <c r="G1146" s="9">
        <v>44730</v>
      </c>
      <c r="H1146" s="3" t="s">
        <v>2218</v>
      </c>
      <c r="I1146" s="9">
        <v>44730</v>
      </c>
      <c r="J1146" s="3">
        <f>_xlfn.XLOOKUP(B1146,ORDERS[OrderID],ORDERS[Rating],"Null")</f>
        <v>4</v>
      </c>
      <c r="K1146" s="3">
        <f>IF(FACT_ORDERS[[#This Row],[DeliveryDate]]-FACT_ORDERS[[#This Row],[OrderDate]]&lt;=1,1,0)</f>
        <v>1</v>
      </c>
      <c r="L1146" s="73">
        <v>15</v>
      </c>
      <c r="M11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46" s="73">
        <f>(_xlfn.XLOOKUP(D1146,DIM_PRODUCTS[ProductID],DIM_PRODUCTS[HandlingFee]))*FACT_ORDERS[[#This Row],[Quantity]] + FACT_ORDERS[[#This Row],[DeliveryFee]]</f>
        <v>148.20000000000002</v>
      </c>
      <c r="O1146" s="73">
        <f>FACT_ORDERS[[#This Row],[TotalPricePerProduct]]-FACT_ORDERS[[#This Row],[DeliveryCost]]-FACT_ORDERS[[#This Row],[OperationsCost]]</f>
        <v>120.20000000000002</v>
      </c>
      <c r="P1146" s="73">
        <v>16</v>
      </c>
    </row>
    <row r="1147" spans="1:16" x14ac:dyDescent="0.3">
      <c r="A1147" s="5">
        <v>1146</v>
      </c>
      <c r="B1147" s="11" t="s">
        <v>5131</v>
      </c>
      <c r="C1147" s="3" t="s">
        <v>2374</v>
      </c>
      <c r="D1147" s="10" t="s">
        <v>3153</v>
      </c>
      <c r="E1147" s="5">
        <v>12</v>
      </c>
      <c r="F1147" s="3" t="s">
        <v>1222</v>
      </c>
      <c r="G1147" s="9">
        <v>44805</v>
      </c>
      <c r="H1147" s="3" t="s">
        <v>2218</v>
      </c>
      <c r="I1147" s="9">
        <v>44805</v>
      </c>
      <c r="J1147" s="3">
        <f>_xlfn.XLOOKUP(B1147,ORDERS[OrderID],ORDERS[Rating],"Null")</f>
        <v>4</v>
      </c>
      <c r="K1147" s="3">
        <f>IF(FACT_ORDERS[[#This Row],[DeliveryDate]]-FACT_ORDERS[[#This Row],[OrderDate]]&lt;=1,1,0)</f>
        <v>1</v>
      </c>
      <c r="L1147" s="73">
        <v>15</v>
      </c>
      <c r="M11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47" s="73">
        <f>(_xlfn.XLOOKUP(D1147,DIM_PRODUCTS[ProductID],DIM_PRODUCTS[HandlingFee]))*FACT_ORDERS[[#This Row],[Quantity]] + FACT_ORDERS[[#This Row],[DeliveryFee]]</f>
        <v>192.60000000000002</v>
      </c>
      <c r="O1147" s="73">
        <f>FACT_ORDERS[[#This Row],[TotalPricePerProduct]]-FACT_ORDERS[[#This Row],[DeliveryCost]]-FACT_ORDERS[[#This Row],[OperationsCost]]</f>
        <v>179.60000000000002</v>
      </c>
      <c r="P1147" s="73">
        <v>3</v>
      </c>
    </row>
    <row r="1148" spans="1:16" x14ac:dyDescent="0.3">
      <c r="A1148" s="5">
        <v>1147</v>
      </c>
      <c r="B1148" s="11" t="s">
        <v>5132</v>
      </c>
      <c r="C1148" s="3" t="s">
        <v>2374</v>
      </c>
      <c r="D1148" s="10" t="s">
        <v>3153</v>
      </c>
      <c r="E1148" s="5">
        <v>10</v>
      </c>
      <c r="F1148" s="3" t="s">
        <v>1516</v>
      </c>
      <c r="G1148" s="9">
        <v>44796</v>
      </c>
      <c r="H1148" s="3" t="s">
        <v>2218</v>
      </c>
      <c r="I1148" s="9">
        <v>44796</v>
      </c>
      <c r="J1148" s="3">
        <f>_xlfn.XLOOKUP(B1148,ORDERS[OrderID],ORDERS[Rating],"Null")</f>
        <v>4</v>
      </c>
      <c r="K1148" s="3">
        <f>IF(FACT_ORDERS[[#This Row],[DeliveryDate]]-FACT_ORDERS[[#This Row],[OrderDate]]&lt;=1,1,0)</f>
        <v>1</v>
      </c>
      <c r="L1148" s="73">
        <v>15</v>
      </c>
      <c r="M11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48" s="73">
        <f>(_xlfn.XLOOKUP(D1148,DIM_PRODUCTS[ProductID],DIM_PRODUCTS[HandlingFee]))*FACT_ORDERS[[#This Row],[Quantity]] + FACT_ORDERS[[#This Row],[DeliveryFee]]</f>
        <v>163</v>
      </c>
      <c r="O1148" s="73">
        <f>FACT_ORDERS[[#This Row],[TotalPricePerProduct]]-FACT_ORDERS[[#This Row],[DeliveryCost]]-FACT_ORDERS[[#This Row],[OperationsCost]]</f>
        <v>135</v>
      </c>
      <c r="P1148" s="73">
        <v>16</v>
      </c>
    </row>
    <row r="1149" spans="1:16" x14ac:dyDescent="0.3">
      <c r="A1149" s="5">
        <v>1148</v>
      </c>
      <c r="B1149" s="11" t="s">
        <v>5133</v>
      </c>
      <c r="C1149" s="3" t="s">
        <v>2374</v>
      </c>
      <c r="D1149" s="10" t="s">
        <v>3153</v>
      </c>
      <c r="E1149" s="5">
        <v>2</v>
      </c>
      <c r="F1149" s="3" t="s">
        <v>1618</v>
      </c>
      <c r="G1149" s="9">
        <v>44596</v>
      </c>
      <c r="H1149" s="3" t="s">
        <v>2218</v>
      </c>
      <c r="I1149" s="9">
        <v>44599</v>
      </c>
      <c r="J1149" s="3">
        <f>_xlfn.XLOOKUP(B1149,ORDERS[OrderID],ORDERS[Rating],"Null")</f>
        <v>4</v>
      </c>
      <c r="K1149" s="3">
        <f>IF(FACT_ORDERS[[#This Row],[DeliveryDate]]-FACT_ORDERS[[#This Row],[OrderDate]]&lt;=1,1,0)</f>
        <v>0</v>
      </c>
      <c r="L1149" s="73">
        <v>15</v>
      </c>
      <c r="M11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49" s="73">
        <f>(_xlfn.XLOOKUP(D1149,DIM_PRODUCTS[ProductID],DIM_PRODUCTS[HandlingFee]))*FACT_ORDERS[[#This Row],[Quantity]] + FACT_ORDERS[[#This Row],[DeliveryFee]]</f>
        <v>44.6</v>
      </c>
      <c r="O1149" s="73">
        <f>FACT_ORDERS[[#This Row],[TotalPricePerProduct]]-FACT_ORDERS[[#This Row],[DeliveryCost]]-FACT_ORDERS[[#This Row],[OperationsCost]]</f>
        <v>18.600000000000001</v>
      </c>
      <c r="P1149" s="73">
        <v>11</v>
      </c>
    </row>
    <row r="1150" spans="1:16" x14ac:dyDescent="0.3">
      <c r="A1150" s="5">
        <v>1149</v>
      </c>
      <c r="B1150" s="11" t="s">
        <v>5134</v>
      </c>
      <c r="C1150" s="3" t="s">
        <v>2374</v>
      </c>
      <c r="D1150" s="10" t="s">
        <v>3153</v>
      </c>
      <c r="E1150" s="5">
        <v>6</v>
      </c>
      <c r="F1150" s="3" t="s">
        <v>1141</v>
      </c>
      <c r="G1150" s="9">
        <v>44873</v>
      </c>
      <c r="H1150" s="3" t="s">
        <v>2218</v>
      </c>
      <c r="I1150" s="9">
        <v>44876</v>
      </c>
      <c r="J1150" s="3">
        <f>_xlfn.XLOOKUP(B1150,ORDERS[OrderID],ORDERS[Rating],"Null")</f>
        <v>5</v>
      </c>
      <c r="K1150" s="3">
        <f>IF(FACT_ORDERS[[#This Row],[DeliveryDate]]-FACT_ORDERS[[#This Row],[OrderDate]]&lt;=1,1,0)</f>
        <v>0</v>
      </c>
      <c r="L1150" s="73">
        <v>15</v>
      </c>
      <c r="M11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50" s="73">
        <f>(_xlfn.XLOOKUP(D1150,DIM_PRODUCTS[ProductID],DIM_PRODUCTS[HandlingFee]))*FACT_ORDERS[[#This Row],[Quantity]] + FACT_ORDERS[[#This Row],[DeliveryFee]]</f>
        <v>103.80000000000001</v>
      </c>
      <c r="O1150" s="73">
        <f>FACT_ORDERS[[#This Row],[TotalPricePerProduct]]-FACT_ORDERS[[#This Row],[DeliveryCost]]-FACT_ORDERS[[#This Row],[OperationsCost]]</f>
        <v>72.800000000000011</v>
      </c>
      <c r="P1150" s="73">
        <v>19</v>
      </c>
    </row>
    <row r="1151" spans="1:16" x14ac:dyDescent="0.3">
      <c r="A1151" s="5">
        <v>1150</v>
      </c>
      <c r="B1151" s="11" t="s">
        <v>5135</v>
      </c>
      <c r="C1151" s="3" t="s">
        <v>2374</v>
      </c>
      <c r="D1151" s="10" t="s">
        <v>3153</v>
      </c>
      <c r="E1151" s="5">
        <v>5</v>
      </c>
      <c r="F1151" s="3" t="s">
        <v>1167</v>
      </c>
      <c r="G1151" s="9">
        <v>44711</v>
      </c>
      <c r="H1151" s="3" t="s">
        <v>2218</v>
      </c>
      <c r="I1151" s="9">
        <v>44712</v>
      </c>
      <c r="J1151" s="3">
        <f>_xlfn.XLOOKUP(B1151,ORDERS[OrderID],ORDERS[Rating],"Null")</f>
        <v>5</v>
      </c>
      <c r="K1151" s="3">
        <f>IF(FACT_ORDERS[[#This Row],[DeliveryDate]]-FACT_ORDERS[[#This Row],[OrderDate]]&lt;=1,1,0)</f>
        <v>1</v>
      </c>
      <c r="L1151" s="73">
        <v>15</v>
      </c>
      <c r="M11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51" s="73">
        <f>(_xlfn.XLOOKUP(D1151,DIM_PRODUCTS[ProductID],DIM_PRODUCTS[HandlingFee]))*FACT_ORDERS[[#This Row],[Quantity]] + FACT_ORDERS[[#This Row],[DeliveryFee]]</f>
        <v>89</v>
      </c>
      <c r="O1151" s="73">
        <f>FACT_ORDERS[[#This Row],[TotalPricePerProduct]]-FACT_ORDERS[[#This Row],[DeliveryCost]]-FACT_ORDERS[[#This Row],[OperationsCost]]</f>
        <v>65</v>
      </c>
      <c r="P1151" s="73">
        <v>12</v>
      </c>
    </row>
    <row r="1152" spans="1:16" x14ac:dyDescent="0.3">
      <c r="A1152" s="5">
        <v>1151</v>
      </c>
      <c r="B1152" s="11" t="s">
        <v>5136</v>
      </c>
      <c r="C1152" s="3" t="s">
        <v>2374</v>
      </c>
      <c r="D1152" s="10" t="s">
        <v>3153</v>
      </c>
      <c r="E1152" s="5">
        <v>4</v>
      </c>
      <c r="F1152" s="3" t="s">
        <v>1386</v>
      </c>
      <c r="G1152" s="9">
        <v>44858</v>
      </c>
      <c r="H1152" s="3" t="s">
        <v>2218</v>
      </c>
      <c r="I1152" s="9">
        <v>44858</v>
      </c>
      <c r="J1152" s="3">
        <f>_xlfn.XLOOKUP(B1152,ORDERS[OrderID],ORDERS[Rating],"Null")</f>
        <v>5</v>
      </c>
      <c r="K1152" s="3">
        <f>IF(FACT_ORDERS[[#This Row],[DeliveryDate]]-FACT_ORDERS[[#This Row],[OrderDate]]&lt;=1,1,0)</f>
        <v>1</v>
      </c>
      <c r="L1152" s="73">
        <v>15</v>
      </c>
      <c r="M11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52" s="73">
        <f>(_xlfn.XLOOKUP(D1152,DIM_PRODUCTS[ProductID],DIM_PRODUCTS[HandlingFee]))*FACT_ORDERS[[#This Row],[Quantity]] + FACT_ORDERS[[#This Row],[DeliveryFee]]</f>
        <v>74.2</v>
      </c>
      <c r="O1152" s="73">
        <f>FACT_ORDERS[[#This Row],[TotalPricePerProduct]]-FACT_ORDERS[[#This Row],[DeliveryCost]]-FACT_ORDERS[[#This Row],[OperationsCost]]</f>
        <v>44.2</v>
      </c>
      <c r="P1152" s="73">
        <v>15</v>
      </c>
    </row>
    <row r="1153" spans="1:16" x14ac:dyDescent="0.3">
      <c r="A1153" s="5">
        <v>1152</v>
      </c>
      <c r="B1153" s="11" t="s">
        <v>5137</v>
      </c>
      <c r="C1153" s="3" t="s">
        <v>2374</v>
      </c>
      <c r="D1153" s="10" t="s">
        <v>3153</v>
      </c>
      <c r="E1153" s="5">
        <v>12</v>
      </c>
      <c r="F1153" s="3" t="s">
        <v>1617</v>
      </c>
      <c r="G1153" s="9">
        <v>44694</v>
      </c>
      <c r="H1153" s="3" t="s">
        <v>2218</v>
      </c>
      <c r="I1153" s="9">
        <v>44695</v>
      </c>
      <c r="J1153" s="3">
        <f>_xlfn.XLOOKUP(B1153,ORDERS[OrderID],ORDERS[Rating],"Null")</f>
        <v>5</v>
      </c>
      <c r="K1153" s="3">
        <f>IF(FACT_ORDERS[[#This Row],[DeliveryDate]]-FACT_ORDERS[[#This Row],[OrderDate]]&lt;=1,1,0)</f>
        <v>1</v>
      </c>
      <c r="L1153" s="73">
        <v>15</v>
      </c>
      <c r="M11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53" s="73">
        <f>(_xlfn.XLOOKUP(D1153,DIM_PRODUCTS[ProductID],DIM_PRODUCTS[HandlingFee]))*FACT_ORDERS[[#This Row],[Quantity]] + FACT_ORDERS[[#This Row],[DeliveryFee]]</f>
        <v>192.60000000000002</v>
      </c>
      <c r="O1153" s="73">
        <f>FACT_ORDERS[[#This Row],[TotalPricePerProduct]]-FACT_ORDERS[[#This Row],[DeliveryCost]]-FACT_ORDERS[[#This Row],[OperationsCost]]</f>
        <v>166.60000000000002</v>
      </c>
      <c r="P1153" s="73">
        <v>16</v>
      </c>
    </row>
    <row r="1154" spans="1:16" x14ac:dyDescent="0.3">
      <c r="A1154" s="5">
        <v>1153</v>
      </c>
      <c r="B1154" s="11" t="s">
        <v>5138</v>
      </c>
      <c r="C1154" s="3" t="s">
        <v>2374</v>
      </c>
      <c r="D1154" s="10" t="s">
        <v>3153</v>
      </c>
      <c r="E1154" s="5">
        <v>6</v>
      </c>
      <c r="F1154" s="3" t="s">
        <v>1418</v>
      </c>
      <c r="G1154" s="9">
        <v>44571</v>
      </c>
      <c r="H1154" s="3" t="s">
        <v>2218</v>
      </c>
      <c r="I1154" s="9">
        <v>44572</v>
      </c>
      <c r="J1154" s="3">
        <f>_xlfn.XLOOKUP(B1154,ORDERS[OrderID],ORDERS[Rating],"Null")</f>
        <v>5</v>
      </c>
      <c r="K1154" s="3">
        <f>IF(FACT_ORDERS[[#This Row],[DeliveryDate]]-FACT_ORDERS[[#This Row],[OrderDate]]&lt;=1,1,0)</f>
        <v>1</v>
      </c>
      <c r="L1154" s="73">
        <v>15</v>
      </c>
      <c r="M11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54" s="73">
        <f>(_xlfn.XLOOKUP(D1154,DIM_PRODUCTS[ProductID],DIM_PRODUCTS[HandlingFee]))*FACT_ORDERS[[#This Row],[Quantity]] + FACT_ORDERS[[#This Row],[DeliveryFee]]</f>
        <v>103.80000000000001</v>
      </c>
      <c r="O1154" s="73">
        <f>FACT_ORDERS[[#This Row],[TotalPricePerProduct]]-FACT_ORDERS[[#This Row],[DeliveryCost]]-FACT_ORDERS[[#This Row],[OperationsCost]]</f>
        <v>84.800000000000011</v>
      </c>
      <c r="P1154" s="73">
        <v>7</v>
      </c>
    </row>
    <row r="1155" spans="1:16" x14ac:dyDescent="0.3">
      <c r="A1155" s="5">
        <v>1154</v>
      </c>
      <c r="B1155" s="11" t="s">
        <v>5139</v>
      </c>
      <c r="C1155" s="3" t="s">
        <v>2374</v>
      </c>
      <c r="D1155" s="10" t="s">
        <v>3153</v>
      </c>
      <c r="E1155" s="5">
        <v>2</v>
      </c>
      <c r="F1155" s="3" t="s">
        <v>1466</v>
      </c>
      <c r="G1155" s="9">
        <v>44585</v>
      </c>
      <c r="H1155" s="3" t="s">
        <v>2218</v>
      </c>
      <c r="I1155" s="9">
        <v>44586</v>
      </c>
      <c r="J1155" s="3">
        <f>_xlfn.XLOOKUP(B1155,ORDERS[OrderID],ORDERS[Rating],"Null")</f>
        <v>4</v>
      </c>
      <c r="K1155" s="3">
        <f>IF(FACT_ORDERS[[#This Row],[DeliveryDate]]-FACT_ORDERS[[#This Row],[OrderDate]]&lt;=1,1,0)</f>
        <v>1</v>
      </c>
      <c r="L1155" s="73">
        <v>15</v>
      </c>
      <c r="M11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55" s="73">
        <f>(_xlfn.XLOOKUP(D1155,DIM_PRODUCTS[ProductID],DIM_PRODUCTS[HandlingFee]))*FACT_ORDERS[[#This Row],[Quantity]] + FACT_ORDERS[[#This Row],[DeliveryFee]]</f>
        <v>44.6</v>
      </c>
      <c r="O1155" s="73">
        <f>FACT_ORDERS[[#This Row],[TotalPricePerProduct]]-FACT_ORDERS[[#This Row],[DeliveryCost]]-FACT_ORDERS[[#This Row],[OperationsCost]]</f>
        <v>12.600000000000001</v>
      </c>
      <c r="P1155" s="73">
        <v>17</v>
      </c>
    </row>
    <row r="1156" spans="1:16" x14ac:dyDescent="0.3">
      <c r="A1156" s="5">
        <v>1155</v>
      </c>
      <c r="B1156" s="11" t="s">
        <v>5140</v>
      </c>
      <c r="C1156" s="3" t="s">
        <v>2374</v>
      </c>
      <c r="D1156" s="10" t="s">
        <v>3153</v>
      </c>
      <c r="E1156" s="5">
        <v>10</v>
      </c>
      <c r="F1156" s="3" t="s">
        <v>1404</v>
      </c>
      <c r="G1156" s="9">
        <v>44907</v>
      </c>
      <c r="H1156" s="3" t="s">
        <v>2218</v>
      </c>
      <c r="I1156" s="9">
        <v>44907</v>
      </c>
      <c r="J1156" s="3">
        <f>_xlfn.XLOOKUP(B1156,ORDERS[OrderID],ORDERS[Rating],"Null")</f>
        <v>5</v>
      </c>
      <c r="K1156" s="3">
        <f>IF(FACT_ORDERS[[#This Row],[DeliveryDate]]-FACT_ORDERS[[#This Row],[OrderDate]]&lt;=1,1,0)</f>
        <v>1</v>
      </c>
      <c r="L1156" s="73">
        <v>15</v>
      </c>
      <c r="M11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56" s="73">
        <f>(_xlfn.XLOOKUP(D1156,DIM_PRODUCTS[ProductID],DIM_PRODUCTS[HandlingFee]))*FACT_ORDERS[[#This Row],[Quantity]] + FACT_ORDERS[[#This Row],[DeliveryFee]]</f>
        <v>163</v>
      </c>
      <c r="O1156" s="73">
        <f>FACT_ORDERS[[#This Row],[TotalPricePerProduct]]-FACT_ORDERS[[#This Row],[DeliveryCost]]-FACT_ORDERS[[#This Row],[OperationsCost]]</f>
        <v>134</v>
      </c>
      <c r="P1156" s="73">
        <v>17</v>
      </c>
    </row>
    <row r="1157" spans="1:16" x14ac:dyDescent="0.3">
      <c r="A1157" s="5">
        <v>1156</v>
      </c>
      <c r="B1157" s="11" t="s">
        <v>5141</v>
      </c>
      <c r="C1157" s="3" t="s">
        <v>2374</v>
      </c>
      <c r="D1157" s="10" t="s">
        <v>3153</v>
      </c>
      <c r="E1157" s="5">
        <v>3</v>
      </c>
      <c r="F1157" s="3" t="s">
        <v>1582</v>
      </c>
      <c r="G1157" s="9">
        <v>44844</v>
      </c>
      <c r="H1157" s="3" t="s">
        <v>2218</v>
      </c>
      <c r="I1157" s="9">
        <v>44847</v>
      </c>
      <c r="J1157" s="3">
        <f>_xlfn.XLOOKUP(B1157,ORDERS[OrderID],ORDERS[Rating],"Null")</f>
        <v>4</v>
      </c>
      <c r="K1157" s="3">
        <f>IF(FACT_ORDERS[[#This Row],[DeliveryDate]]-FACT_ORDERS[[#This Row],[OrderDate]]&lt;=1,1,0)</f>
        <v>0</v>
      </c>
      <c r="L1157" s="73">
        <v>15</v>
      </c>
      <c r="M11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57" s="73">
        <f>(_xlfn.XLOOKUP(D1157,DIM_PRODUCTS[ProductID],DIM_PRODUCTS[HandlingFee]))*FACT_ORDERS[[#This Row],[Quantity]] + FACT_ORDERS[[#This Row],[DeliveryFee]]</f>
        <v>59.400000000000006</v>
      </c>
      <c r="O1157" s="73">
        <f>FACT_ORDERS[[#This Row],[TotalPricePerProduct]]-FACT_ORDERS[[#This Row],[DeliveryCost]]-FACT_ORDERS[[#This Row],[OperationsCost]]</f>
        <v>28.400000000000006</v>
      </c>
      <c r="P1157" s="73">
        <v>16</v>
      </c>
    </row>
    <row r="1158" spans="1:16" x14ac:dyDescent="0.3">
      <c r="A1158" s="5">
        <v>1157</v>
      </c>
      <c r="B1158" s="11" t="s">
        <v>5142</v>
      </c>
      <c r="C1158" s="3" t="s">
        <v>2374</v>
      </c>
      <c r="D1158" s="10" t="s">
        <v>3153</v>
      </c>
      <c r="E1158" s="5">
        <v>5</v>
      </c>
      <c r="F1158" s="3" t="s">
        <v>1470</v>
      </c>
      <c r="G1158" s="9">
        <v>44570</v>
      </c>
      <c r="H1158" s="3" t="s">
        <v>2218</v>
      </c>
      <c r="I1158" s="9">
        <v>44574</v>
      </c>
      <c r="J1158" s="3">
        <f>_xlfn.XLOOKUP(B1158,ORDERS[OrderID],ORDERS[Rating],"Null")</f>
        <v>5</v>
      </c>
      <c r="K1158" s="3">
        <f>IF(FACT_ORDERS[[#This Row],[DeliveryDate]]-FACT_ORDERS[[#This Row],[OrderDate]]&lt;=1,1,0)</f>
        <v>0</v>
      </c>
      <c r="L1158" s="73">
        <v>15</v>
      </c>
      <c r="M11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58" s="73">
        <f>(_xlfn.XLOOKUP(D1158,DIM_PRODUCTS[ProductID],DIM_PRODUCTS[HandlingFee]))*FACT_ORDERS[[#This Row],[Quantity]] + FACT_ORDERS[[#This Row],[DeliveryFee]]</f>
        <v>89</v>
      </c>
      <c r="O1158" s="73">
        <f>FACT_ORDERS[[#This Row],[TotalPricePerProduct]]-FACT_ORDERS[[#This Row],[DeliveryCost]]-FACT_ORDERS[[#This Row],[OperationsCost]]</f>
        <v>69</v>
      </c>
      <c r="P1158" s="73">
        <v>8</v>
      </c>
    </row>
    <row r="1159" spans="1:16" x14ac:dyDescent="0.3">
      <c r="A1159" s="5">
        <v>1158</v>
      </c>
      <c r="B1159" s="11" t="s">
        <v>5143</v>
      </c>
      <c r="C1159" s="3" t="s">
        <v>2374</v>
      </c>
      <c r="D1159" s="10" t="s">
        <v>3153</v>
      </c>
      <c r="E1159" s="5">
        <v>4</v>
      </c>
      <c r="F1159" s="3" t="s">
        <v>1186</v>
      </c>
      <c r="G1159" s="9">
        <v>44844</v>
      </c>
      <c r="H1159" s="3" t="s">
        <v>2218</v>
      </c>
      <c r="I1159" s="9">
        <v>44848</v>
      </c>
      <c r="J1159" s="3">
        <f>_xlfn.XLOOKUP(B1159,ORDERS[OrderID],ORDERS[Rating],"Null")</f>
        <v>4</v>
      </c>
      <c r="K1159" s="3">
        <f>IF(FACT_ORDERS[[#This Row],[DeliveryDate]]-FACT_ORDERS[[#This Row],[OrderDate]]&lt;=1,1,0)</f>
        <v>0</v>
      </c>
      <c r="L1159" s="73">
        <v>15</v>
      </c>
      <c r="M11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59" s="73">
        <f>(_xlfn.XLOOKUP(D1159,DIM_PRODUCTS[ProductID],DIM_PRODUCTS[HandlingFee]))*FACT_ORDERS[[#This Row],[Quantity]] + FACT_ORDERS[[#This Row],[DeliveryFee]]</f>
        <v>74.2</v>
      </c>
      <c r="O1159" s="73">
        <f>FACT_ORDERS[[#This Row],[TotalPricePerProduct]]-FACT_ORDERS[[#This Row],[DeliveryCost]]-FACT_ORDERS[[#This Row],[OperationsCost]]</f>
        <v>42.2</v>
      </c>
      <c r="P1159" s="73">
        <v>17</v>
      </c>
    </row>
    <row r="1160" spans="1:16" x14ac:dyDescent="0.3">
      <c r="A1160" s="5">
        <v>1159</v>
      </c>
      <c r="B1160" s="11" t="s">
        <v>5144</v>
      </c>
      <c r="C1160" s="3" t="s">
        <v>2374</v>
      </c>
      <c r="D1160" s="10" t="s">
        <v>3153</v>
      </c>
      <c r="E1160" s="5">
        <v>8</v>
      </c>
      <c r="F1160" s="3" t="s">
        <v>1509</v>
      </c>
      <c r="G1160" s="9">
        <v>44628</v>
      </c>
      <c r="H1160" s="3" t="s">
        <v>2218</v>
      </c>
      <c r="I1160" s="9">
        <v>44628</v>
      </c>
      <c r="J1160" s="3">
        <f>_xlfn.XLOOKUP(B1160,ORDERS[OrderID],ORDERS[Rating],"Null")</f>
        <v>5</v>
      </c>
      <c r="K1160" s="3">
        <f>IF(FACT_ORDERS[[#This Row],[DeliveryDate]]-FACT_ORDERS[[#This Row],[OrderDate]]&lt;=1,1,0)</f>
        <v>1</v>
      </c>
      <c r="L1160" s="73">
        <v>15</v>
      </c>
      <c r="M11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60" s="73">
        <f>(_xlfn.XLOOKUP(D1160,DIM_PRODUCTS[ProductID],DIM_PRODUCTS[HandlingFee]))*FACT_ORDERS[[#This Row],[Quantity]] + FACT_ORDERS[[#This Row],[DeliveryFee]]</f>
        <v>133.4</v>
      </c>
      <c r="O1160" s="73">
        <f>FACT_ORDERS[[#This Row],[TotalPricePerProduct]]-FACT_ORDERS[[#This Row],[DeliveryCost]]-FACT_ORDERS[[#This Row],[OperationsCost]]</f>
        <v>110.4</v>
      </c>
      <c r="P1160" s="73">
        <v>11</v>
      </c>
    </row>
    <row r="1161" spans="1:16" x14ac:dyDescent="0.3">
      <c r="A1161" s="5">
        <v>1160</v>
      </c>
      <c r="B1161" s="11" t="s">
        <v>5145</v>
      </c>
      <c r="C1161" s="3" t="s">
        <v>2374</v>
      </c>
      <c r="D1161" s="10" t="s">
        <v>3153</v>
      </c>
      <c r="E1161" s="5">
        <v>4</v>
      </c>
      <c r="F1161" s="3" t="s">
        <v>1355</v>
      </c>
      <c r="G1161" s="9">
        <v>44808</v>
      </c>
      <c r="H1161" s="3" t="s">
        <v>2218</v>
      </c>
      <c r="I1161" s="9">
        <v>44812</v>
      </c>
      <c r="J1161" s="3">
        <f>_xlfn.XLOOKUP(B1161,ORDERS[OrderID],ORDERS[Rating],"Null")</f>
        <v>5</v>
      </c>
      <c r="K1161" s="3">
        <f>IF(FACT_ORDERS[[#This Row],[DeliveryDate]]-FACT_ORDERS[[#This Row],[OrderDate]]&lt;=1,1,0)</f>
        <v>0</v>
      </c>
      <c r="L1161" s="73">
        <v>15</v>
      </c>
      <c r="M11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61" s="73">
        <f>(_xlfn.XLOOKUP(D1161,DIM_PRODUCTS[ProductID],DIM_PRODUCTS[HandlingFee]))*FACT_ORDERS[[#This Row],[Quantity]] + FACT_ORDERS[[#This Row],[DeliveryFee]]</f>
        <v>74.2</v>
      </c>
      <c r="O1161" s="73">
        <f>FACT_ORDERS[[#This Row],[TotalPricePerProduct]]-FACT_ORDERS[[#This Row],[DeliveryCost]]-FACT_ORDERS[[#This Row],[OperationsCost]]</f>
        <v>41.2</v>
      </c>
      <c r="P1161" s="73">
        <v>18</v>
      </c>
    </row>
    <row r="1162" spans="1:16" x14ac:dyDescent="0.3">
      <c r="A1162" s="5">
        <v>1161</v>
      </c>
      <c r="B1162" s="11" t="s">
        <v>5146</v>
      </c>
      <c r="C1162" s="3" t="s">
        <v>2374</v>
      </c>
      <c r="D1162" s="10" t="s">
        <v>3153</v>
      </c>
      <c r="E1162" s="5">
        <v>11</v>
      </c>
      <c r="F1162" s="3" t="s">
        <v>1303</v>
      </c>
      <c r="G1162" s="9">
        <v>44585</v>
      </c>
      <c r="H1162" s="3" t="s">
        <v>2218</v>
      </c>
      <c r="I1162" s="9">
        <v>44585</v>
      </c>
      <c r="J1162" s="3">
        <f>_xlfn.XLOOKUP(B1162,ORDERS[OrderID],ORDERS[Rating],"Null")</f>
        <v>5</v>
      </c>
      <c r="K1162" s="3">
        <f>IF(FACT_ORDERS[[#This Row],[DeliveryDate]]-FACT_ORDERS[[#This Row],[OrderDate]]&lt;=1,1,0)</f>
        <v>1</v>
      </c>
      <c r="L1162" s="73">
        <v>15</v>
      </c>
      <c r="M11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62" s="73">
        <f>(_xlfn.XLOOKUP(D1162,DIM_PRODUCTS[ProductID],DIM_PRODUCTS[HandlingFee]))*FACT_ORDERS[[#This Row],[Quantity]] + FACT_ORDERS[[#This Row],[DeliveryFee]]</f>
        <v>177.8</v>
      </c>
      <c r="O1162" s="73">
        <f>FACT_ORDERS[[#This Row],[TotalPricePerProduct]]-FACT_ORDERS[[#This Row],[DeliveryCost]]-FACT_ORDERS[[#This Row],[OperationsCost]]</f>
        <v>152.80000000000001</v>
      </c>
      <c r="P1162" s="73">
        <v>15</v>
      </c>
    </row>
    <row r="1163" spans="1:16" x14ac:dyDescent="0.3">
      <c r="A1163" s="5">
        <v>1162</v>
      </c>
      <c r="B1163" s="11" t="s">
        <v>5147</v>
      </c>
      <c r="C1163" s="3" t="s">
        <v>2374</v>
      </c>
      <c r="D1163" s="10" t="s">
        <v>3153</v>
      </c>
      <c r="E1163" s="5">
        <v>12</v>
      </c>
      <c r="F1163" s="3" t="s">
        <v>1283</v>
      </c>
      <c r="G1163" s="9">
        <v>44874</v>
      </c>
      <c r="H1163" s="3" t="s">
        <v>2218</v>
      </c>
      <c r="I1163" s="9">
        <v>44877</v>
      </c>
      <c r="J1163" s="3">
        <f>_xlfn.XLOOKUP(B1163,ORDERS[OrderID],ORDERS[Rating],"Null")</f>
        <v>4</v>
      </c>
      <c r="K1163" s="3">
        <f>IF(FACT_ORDERS[[#This Row],[DeliveryDate]]-FACT_ORDERS[[#This Row],[OrderDate]]&lt;=1,1,0)</f>
        <v>0</v>
      </c>
      <c r="L1163" s="73">
        <v>15</v>
      </c>
      <c r="M11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63" s="73">
        <f>(_xlfn.XLOOKUP(D1163,DIM_PRODUCTS[ProductID],DIM_PRODUCTS[HandlingFee]))*FACT_ORDERS[[#This Row],[Quantity]] + FACT_ORDERS[[#This Row],[DeliveryFee]]</f>
        <v>192.60000000000002</v>
      </c>
      <c r="O1163" s="73">
        <f>FACT_ORDERS[[#This Row],[TotalPricePerProduct]]-FACT_ORDERS[[#This Row],[DeliveryCost]]-FACT_ORDERS[[#This Row],[OperationsCost]]</f>
        <v>170.60000000000002</v>
      </c>
      <c r="P1163" s="73">
        <v>12</v>
      </c>
    </row>
    <row r="1164" spans="1:16" x14ac:dyDescent="0.3">
      <c r="A1164" s="5">
        <v>1163</v>
      </c>
      <c r="B1164" s="11" t="s">
        <v>5148</v>
      </c>
      <c r="C1164" s="3" t="s">
        <v>2374</v>
      </c>
      <c r="D1164" s="10" t="s">
        <v>3153</v>
      </c>
      <c r="E1164" s="5">
        <v>5</v>
      </c>
      <c r="F1164" s="3" t="s">
        <v>1162</v>
      </c>
      <c r="G1164" s="9">
        <v>44625</v>
      </c>
      <c r="H1164" s="3" t="s">
        <v>2218</v>
      </c>
      <c r="I1164" s="9">
        <v>44625</v>
      </c>
      <c r="J1164" s="3">
        <f>_xlfn.XLOOKUP(B1164,ORDERS[OrderID],ORDERS[Rating],"Null")</f>
        <v>4</v>
      </c>
      <c r="K1164" s="3">
        <f>IF(FACT_ORDERS[[#This Row],[DeliveryDate]]-FACT_ORDERS[[#This Row],[OrderDate]]&lt;=1,1,0)</f>
        <v>1</v>
      </c>
      <c r="L1164" s="73">
        <v>15</v>
      </c>
      <c r="M11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64" s="73">
        <f>(_xlfn.XLOOKUP(D1164,DIM_PRODUCTS[ProductID],DIM_PRODUCTS[HandlingFee]))*FACT_ORDERS[[#This Row],[Quantity]] + FACT_ORDERS[[#This Row],[DeliveryFee]]</f>
        <v>89</v>
      </c>
      <c r="O1164" s="73">
        <f>FACT_ORDERS[[#This Row],[TotalPricePerProduct]]-FACT_ORDERS[[#This Row],[DeliveryCost]]-FACT_ORDERS[[#This Row],[OperationsCost]]</f>
        <v>62</v>
      </c>
      <c r="P1164" s="73">
        <v>15</v>
      </c>
    </row>
    <row r="1165" spans="1:16" x14ac:dyDescent="0.3">
      <c r="A1165" s="5">
        <v>1164</v>
      </c>
      <c r="B1165" s="11" t="s">
        <v>5149</v>
      </c>
      <c r="C1165" s="3" t="s">
        <v>2374</v>
      </c>
      <c r="D1165" s="10" t="s">
        <v>3153</v>
      </c>
      <c r="E1165" s="5">
        <v>11</v>
      </c>
      <c r="F1165" s="3" t="s">
        <v>1313</v>
      </c>
      <c r="G1165" s="9">
        <v>44865</v>
      </c>
      <c r="H1165" s="3" t="s">
        <v>2218</v>
      </c>
      <c r="I1165" s="9">
        <v>44865</v>
      </c>
      <c r="J1165" s="3">
        <f>_xlfn.XLOOKUP(B1165,ORDERS[OrderID],ORDERS[Rating],"Null")</f>
        <v>4</v>
      </c>
      <c r="K1165" s="3">
        <f>IF(FACT_ORDERS[[#This Row],[DeliveryDate]]-FACT_ORDERS[[#This Row],[OrderDate]]&lt;=1,1,0)</f>
        <v>1</v>
      </c>
      <c r="L1165" s="73">
        <v>15</v>
      </c>
      <c r="M11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65" s="73">
        <f>(_xlfn.XLOOKUP(D1165,DIM_PRODUCTS[ProductID],DIM_PRODUCTS[HandlingFee]))*FACT_ORDERS[[#This Row],[Quantity]] + FACT_ORDERS[[#This Row],[DeliveryFee]]</f>
        <v>177.8</v>
      </c>
      <c r="O1165" s="73">
        <f>FACT_ORDERS[[#This Row],[TotalPricePerProduct]]-FACT_ORDERS[[#This Row],[DeliveryCost]]-FACT_ORDERS[[#This Row],[OperationsCost]]</f>
        <v>155.80000000000001</v>
      </c>
      <c r="P1165" s="73">
        <v>12</v>
      </c>
    </row>
    <row r="1166" spans="1:16" x14ac:dyDescent="0.3">
      <c r="A1166" s="5">
        <v>1165</v>
      </c>
      <c r="B1166" s="11" t="s">
        <v>5150</v>
      </c>
      <c r="C1166" s="3" t="s">
        <v>2374</v>
      </c>
      <c r="D1166" s="10" t="s">
        <v>3153</v>
      </c>
      <c r="E1166" s="5">
        <v>11</v>
      </c>
      <c r="F1166" s="3" t="s">
        <v>1270</v>
      </c>
      <c r="G1166" s="9">
        <v>44573</v>
      </c>
      <c r="H1166" s="3" t="s">
        <v>2218</v>
      </c>
      <c r="I1166" s="9">
        <v>44573</v>
      </c>
      <c r="J1166" s="3">
        <f>_xlfn.XLOOKUP(B1166,ORDERS[OrderID],ORDERS[Rating],"Null")</f>
        <v>5</v>
      </c>
      <c r="K1166" s="3">
        <f>IF(FACT_ORDERS[[#This Row],[DeliveryDate]]-FACT_ORDERS[[#This Row],[OrderDate]]&lt;=1,1,0)</f>
        <v>1</v>
      </c>
      <c r="L1166" s="73">
        <v>15</v>
      </c>
      <c r="M11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66" s="73">
        <f>(_xlfn.XLOOKUP(D1166,DIM_PRODUCTS[ProductID],DIM_PRODUCTS[HandlingFee]))*FACT_ORDERS[[#This Row],[Quantity]] + FACT_ORDERS[[#This Row],[DeliveryFee]]</f>
        <v>177.8</v>
      </c>
      <c r="O1166" s="73">
        <f>FACT_ORDERS[[#This Row],[TotalPricePerProduct]]-FACT_ORDERS[[#This Row],[DeliveryCost]]-FACT_ORDERS[[#This Row],[OperationsCost]]</f>
        <v>154.80000000000001</v>
      </c>
      <c r="P1166" s="73">
        <v>13</v>
      </c>
    </row>
    <row r="1167" spans="1:16" x14ac:dyDescent="0.3">
      <c r="A1167" s="5">
        <v>1166</v>
      </c>
      <c r="B1167" s="11" t="s">
        <v>5151</v>
      </c>
      <c r="C1167" s="3" t="s">
        <v>2375</v>
      </c>
      <c r="D1167" s="10" t="s">
        <v>3155</v>
      </c>
      <c r="E1167" s="5">
        <v>2</v>
      </c>
      <c r="F1167" s="3" t="s">
        <v>1421</v>
      </c>
      <c r="G1167" s="9">
        <v>44635</v>
      </c>
      <c r="H1167" s="3" t="s">
        <v>2218</v>
      </c>
      <c r="I1167" s="9">
        <v>44636</v>
      </c>
      <c r="J1167" s="3">
        <f>_xlfn.XLOOKUP(B1167,ORDERS[OrderID],ORDERS[Rating],"Null")</f>
        <v>4</v>
      </c>
      <c r="K1167" s="3">
        <f>IF(FACT_ORDERS[[#This Row],[DeliveryDate]]-FACT_ORDERS[[#This Row],[OrderDate]]&lt;=1,1,0)</f>
        <v>1</v>
      </c>
      <c r="L1167" s="73">
        <v>15</v>
      </c>
      <c r="M11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67" s="73">
        <f>(_xlfn.XLOOKUP(D1167,DIM_PRODUCTS[ProductID],DIM_PRODUCTS[HandlingFee]))*FACT_ORDERS[[#This Row],[Quantity]] + FACT_ORDERS[[#This Row],[DeliveryFee]]</f>
        <v>32.400000000000006</v>
      </c>
      <c r="O1167" s="73">
        <f>FACT_ORDERS[[#This Row],[TotalPricePerProduct]]-FACT_ORDERS[[#This Row],[DeliveryCost]]-FACT_ORDERS[[#This Row],[OperationsCost]]</f>
        <v>4.4000000000000057</v>
      </c>
      <c r="P1167" s="73">
        <v>13</v>
      </c>
    </row>
    <row r="1168" spans="1:16" x14ac:dyDescent="0.3">
      <c r="A1168" s="5">
        <v>1167</v>
      </c>
      <c r="B1168" s="11" t="s">
        <v>5152</v>
      </c>
      <c r="C1168" s="3" t="s">
        <v>2375</v>
      </c>
      <c r="D1168" s="10" t="s">
        <v>3155</v>
      </c>
      <c r="E1168" s="5">
        <v>10</v>
      </c>
      <c r="F1168" s="3" t="s">
        <v>1558</v>
      </c>
      <c r="G1168" s="9">
        <v>44608</v>
      </c>
      <c r="H1168" s="3" t="s">
        <v>2179</v>
      </c>
      <c r="I1168" s="9">
        <v>44608</v>
      </c>
      <c r="J1168" s="3">
        <f>_xlfn.XLOOKUP(B1168,ORDERS[OrderID],ORDERS[Rating],"Null")</f>
        <v>4</v>
      </c>
      <c r="K1168" s="3">
        <f>IF(FACT_ORDERS[[#This Row],[DeliveryDate]]-FACT_ORDERS[[#This Row],[OrderDate]]&lt;=1,1,0)</f>
        <v>1</v>
      </c>
      <c r="L1168" s="73">
        <v>15</v>
      </c>
      <c r="M11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68" s="73">
        <f>(_xlfn.XLOOKUP(D1168,DIM_PRODUCTS[ProductID],DIM_PRODUCTS[HandlingFee]))*FACT_ORDERS[[#This Row],[Quantity]] + FACT_ORDERS[[#This Row],[DeliveryFee]]</f>
        <v>102.00000000000001</v>
      </c>
      <c r="O1168" s="73">
        <f>FACT_ORDERS[[#This Row],[TotalPricePerProduct]]-FACT_ORDERS[[#This Row],[DeliveryCost]]-FACT_ORDERS[[#This Row],[OperationsCost]]</f>
        <v>75.000000000000014</v>
      </c>
      <c r="P1168" s="73">
        <v>15</v>
      </c>
    </row>
    <row r="1169" spans="1:16" x14ac:dyDescent="0.3">
      <c r="A1169" s="5">
        <v>1168</v>
      </c>
      <c r="B1169" s="11" t="s">
        <v>5153</v>
      </c>
      <c r="C1169" s="3" t="s">
        <v>2375</v>
      </c>
      <c r="D1169" s="10" t="s">
        <v>3155</v>
      </c>
      <c r="E1169" s="5">
        <v>6</v>
      </c>
      <c r="F1169" s="3" t="s">
        <v>1232</v>
      </c>
      <c r="G1169" s="9">
        <v>44647</v>
      </c>
      <c r="H1169" s="3" t="s">
        <v>2179</v>
      </c>
      <c r="I1169" s="9">
        <v>44651</v>
      </c>
      <c r="J1169" s="3">
        <f>_xlfn.XLOOKUP(B1169,ORDERS[OrderID],ORDERS[Rating],"Null")</f>
        <v>4</v>
      </c>
      <c r="K1169" s="3">
        <f>IF(FACT_ORDERS[[#This Row],[DeliveryDate]]-FACT_ORDERS[[#This Row],[OrderDate]]&lt;=1,1,0)</f>
        <v>0</v>
      </c>
      <c r="L1169" s="73">
        <v>15</v>
      </c>
      <c r="M11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69" s="73">
        <f>(_xlfn.XLOOKUP(D1169,DIM_PRODUCTS[ProductID],DIM_PRODUCTS[HandlingFee]))*FACT_ORDERS[[#This Row],[Quantity]] + FACT_ORDERS[[#This Row],[DeliveryFee]]</f>
        <v>67.2</v>
      </c>
      <c r="O1169" s="73">
        <f>FACT_ORDERS[[#This Row],[TotalPricePerProduct]]-FACT_ORDERS[[#This Row],[DeliveryCost]]-FACT_ORDERS[[#This Row],[OperationsCost]]</f>
        <v>38.200000000000003</v>
      </c>
      <c r="P1169" s="73">
        <v>17</v>
      </c>
    </row>
    <row r="1170" spans="1:16" x14ac:dyDescent="0.3">
      <c r="A1170" s="5">
        <v>1169</v>
      </c>
      <c r="B1170" s="11" t="s">
        <v>5154</v>
      </c>
      <c r="C1170" s="3" t="s">
        <v>2376</v>
      </c>
      <c r="D1170" s="10" t="s">
        <v>3157</v>
      </c>
      <c r="E1170" s="5">
        <v>7</v>
      </c>
      <c r="F1170" s="3" t="s">
        <v>1334</v>
      </c>
      <c r="G1170" s="9">
        <v>44658</v>
      </c>
      <c r="H1170" s="3" t="s">
        <v>2179</v>
      </c>
      <c r="I1170" s="9">
        <v>44658</v>
      </c>
      <c r="J1170" s="3">
        <f>_xlfn.XLOOKUP(B1170,ORDERS[OrderID],ORDERS[Rating],"Null")</f>
        <v>4</v>
      </c>
      <c r="K1170" s="3">
        <f>IF(FACT_ORDERS[[#This Row],[DeliveryDate]]-FACT_ORDERS[[#This Row],[OrderDate]]&lt;=1,1,0)</f>
        <v>1</v>
      </c>
      <c r="L1170" s="73">
        <v>15</v>
      </c>
      <c r="M11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70" s="73">
        <f>(_xlfn.XLOOKUP(D1170,DIM_PRODUCTS[ProductID],DIM_PRODUCTS[HandlingFee]))*FACT_ORDERS[[#This Row],[Quantity]] + FACT_ORDERS[[#This Row],[DeliveryFee]]</f>
        <v>95.850000000000009</v>
      </c>
      <c r="O1170" s="73">
        <f>FACT_ORDERS[[#This Row],[TotalPricePerProduct]]-FACT_ORDERS[[#This Row],[DeliveryCost]]-FACT_ORDERS[[#This Row],[OperationsCost]]</f>
        <v>76.850000000000009</v>
      </c>
      <c r="P1170" s="73">
        <v>7</v>
      </c>
    </row>
    <row r="1171" spans="1:16" x14ac:dyDescent="0.3">
      <c r="A1171" s="5">
        <v>1170</v>
      </c>
      <c r="B1171" s="11" t="s">
        <v>5155</v>
      </c>
      <c r="C1171" s="3" t="s">
        <v>2377</v>
      </c>
      <c r="D1171" s="10" t="s">
        <v>3159</v>
      </c>
      <c r="E1171" s="5">
        <v>7</v>
      </c>
      <c r="F1171" s="3" t="s">
        <v>1219</v>
      </c>
      <c r="G1171" s="9">
        <v>44566</v>
      </c>
      <c r="H1171" s="3" t="s">
        <v>2229</v>
      </c>
      <c r="I1171" s="9">
        <v>44569</v>
      </c>
      <c r="J1171" s="3">
        <f>_xlfn.XLOOKUP(B1171,ORDERS[OrderID],ORDERS[Rating],"Null")</f>
        <v>4</v>
      </c>
      <c r="K1171" s="3">
        <f>IF(FACT_ORDERS[[#This Row],[DeliveryDate]]-FACT_ORDERS[[#This Row],[OrderDate]]&lt;=1,1,0)</f>
        <v>0</v>
      </c>
      <c r="L1171" s="73">
        <v>15</v>
      </c>
      <c r="M11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71" s="73">
        <f>(_xlfn.XLOOKUP(D1171,DIM_PRODUCTS[ProductID],DIM_PRODUCTS[HandlingFee]))*FACT_ORDERS[[#This Row],[Quantity]] + FACT_ORDERS[[#This Row],[DeliveryFee]]</f>
        <v>69.25</v>
      </c>
      <c r="O1171" s="73">
        <f>FACT_ORDERS[[#This Row],[TotalPricePerProduct]]-FACT_ORDERS[[#This Row],[DeliveryCost]]-FACT_ORDERS[[#This Row],[OperationsCost]]</f>
        <v>54.25</v>
      </c>
      <c r="P1171" s="73">
        <v>3</v>
      </c>
    </row>
    <row r="1172" spans="1:16" x14ac:dyDescent="0.3">
      <c r="A1172" s="5">
        <v>1171</v>
      </c>
      <c r="B1172" s="11" t="s">
        <v>5156</v>
      </c>
      <c r="C1172" s="3" t="s">
        <v>2377</v>
      </c>
      <c r="D1172" s="10" t="s">
        <v>3159</v>
      </c>
      <c r="E1172" s="5">
        <v>8</v>
      </c>
      <c r="F1172" s="3" t="s">
        <v>1420</v>
      </c>
      <c r="G1172" s="9">
        <v>44627</v>
      </c>
      <c r="H1172" s="3" t="s">
        <v>2229</v>
      </c>
      <c r="I1172" s="9">
        <v>44631</v>
      </c>
      <c r="J1172" s="3">
        <f>_xlfn.XLOOKUP(B1172,ORDERS[OrderID],ORDERS[Rating],"Null")</f>
        <v>5</v>
      </c>
      <c r="K1172" s="3">
        <f>IF(FACT_ORDERS[[#This Row],[DeliveryDate]]-FACT_ORDERS[[#This Row],[OrderDate]]&lt;=1,1,0)</f>
        <v>0</v>
      </c>
      <c r="L1172" s="73">
        <v>15</v>
      </c>
      <c r="M11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72" s="73">
        <f>(_xlfn.XLOOKUP(D1172,DIM_PRODUCTS[ProductID],DIM_PRODUCTS[HandlingFee]))*FACT_ORDERS[[#This Row],[Quantity]] + FACT_ORDERS[[#This Row],[DeliveryFee]]</f>
        <v>77</v>
      </c>
      <c r="O1172" s="73">
        <f>FACT_ORDERS[[#This Row],[TotalPricePerProduct]]-FACT_ORDERS[[#This Row],[DeliveryCost]]-FACT_ORDERS[[#This Row],[OperationsCost]]</f>
        <v>57</v>
      </c>
      <c r="P1172" s="73">
        <v>8</v>
      </c>
    </row>
    <row r="1173" spans="1:16" x14ac:dyDescent="0.3">
      <c r="A1173" s="5">
        <v>1172</v>
      </c>
      <c r="B1173" s="11" t="s">
        <v>5157</v>
      </c>
      <c r="C1173" s="3" t="s">
        <v>2378</v>
      </c>
      <c r="D1173" s="10" t="s">
        <v>3161</v>
      </c>
      <c r="E1173" s="5">
        <v>5</v>
      </c>
      <c r="F1173" s="3" t="s">
        <v>1442</v>
      </c>
      <c r="G1173" s="9">
        <v>44633</v>
      </c>
      <c r="H1173" s="3" t="s">
        <v>2229</v>
      </c>
      <c r="I1173" s="9">
        <v>44635</v>
      </c>
      <c r="J1173" s="3">
        <f>_xlfn.XLOOKUP(B1173,ORDERS[OrderID],ORDERS[Rating],"Null")</f>
        <v>4</v>
      </c>
      <c r="K1173" s="3">
        <f>IF(FACT_ORDERS[[#This Row],[DeliveryDate]]-FACT_ORDERS[[#This Row],[OrderDate]]&lt;=1,1,0)</f>
        <v>0</v>
      </c>
      <c r="L1173" s="73">
        <v>15</v>
      </c>
      <c r="M11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73" s="73">
        <f>(_xlfn.XLOOKUP(D1173,DIM_PRODUCTS[ProductID],DIM_PRODUCTS[HandlingFee]))*FACT_ORDERS[[#This Row],[Quantity]] + FACT_ORDERS[[#This Row],[DeliveryFee]]</f>
        <v>52.5</v>
      </c>
      <c r="O1173" s="73">
        <f>FACT_ORDERS[[#This Row],[TotalPricePerProduct]]-FACT_ORDERS[[#This Row],[DeliveryCost]]-FACT_ORDERS[[#This Row],[OperationsCost]]</f>
        <v>29.5</v>
      </c>
      <c r="P1173" s="73">
        <v>11</v>
      </c>
    </row>
    <row r="1174" spans="1:16" x14ac:dyDescent="0.3">
      <c r="A1174" s="5">
        <v>1173</v>
      </c>
      <c r="B1174" s="11" t="s">
        <v>5158</v>
      </c>
      <c r="C1174" s="3" t="s">
        <v>2379</v>
      </c>
      <c r="D1174" s="10" t="s">
        <v>3163</v>
      </c>
      <c r="E1174" s="5">
        <v>8</v>
      </c>
      <c r="F1174" s="3" t="s">
        <v>1371</v>
      </c>
      <c r="G1174" s="9">
        <v>44847</v>
      </c>
      <c r="H1174" s="3" t="s">
        <v>2182</v>
      </c>
      <c r="I1174" s="9">
        <v>44848</v>
      </c>
      <c r="J1174" s="3">
        <f>_xlfn.XLOOKUP(B1174,ORDERS[OrderID],ORDERS[Rating],"Null")</f>
        <v>5</v>
      </c>
      <c r="K1174" s="3">
        <f>IF(FACT_ORDERS[[#This Row],[DeliveryDate]]-FACT_ORDERS[[#This Row],[OrderDate]]&lt;=1,1,0)</f>
        <v>1</v>
      </c>
      <c r="L1174" s="73">
        <v>15</v>
      </c>
      <c r="M11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74" s="73">
        <f>(_xlfn.XLOOKUP(D1174,DIM_PRODUCTS[ProductID],DIM_PRODUCTS[HandlingFee]))*FACT_ORDERS[[#This Row],[Quantity]] + FACT_ORDERS[[#This Row],[DeliveryFee]]</f>
        <v>83.4</v>
      </c>
      <c r="O1174" s="73">
        <f>FACT_ORDERS[[#This Row],[TotalPricePerProduct]]-FACT_ORDERS[[#This Row],[DeliveryCost]]-FACT_ORDERS[[#This Row],[OperationsCost]]</f>
        <v>59.400000000000006</v>
      </c>
      <c r="P1174" s="73">
        <v>12</v>
      </c>
    </row>
    <row r="1175" spans="1:16" x14ac:dyDescent="0.3">
      <c r="A1175" s="5">
        <v>1174</v>
      </c>
      <c r="B1175" s="11" t="s">
        <v>5159</v>
      </c>
      <c r="C1175" s="3" t="s">
        <v>2379</v>
      </c>
      <c r="D1175" s="10" t="s">
        <v>3163</v>
      </c>
      <c r="E1175" s="5">
        <v>10</v>
      </c>
      <c r="F1175" s="3" t="s">
        <v>1353</v>
      </c>
      <c r="G1175" s="9">
        <v>44833</v>
      </c>
      <c r="H1175" s="3" t="s">
        <v>2224</v>
      </c>
      <c r="I1175" s="9">
        <v>44833</v>
      </c>
      <c r="J1175" s="3">
        <f>_xlfn.XLOOKUP(B1175,ORDERS[OrderID],ORDERS[Rating],"Null")</f>
        <v>4</v>
      </c>
      <c r="K1175" s="3">
        <f>IF(FACT_ORDERS[[#This Row],[DeliveryDate]]-FACT_ORDERS[[#This Row],[OrderDate]]&lt;=1,1,0)</f>
        <v>1</v>
      </c>
      <c r="L1175" s="73">
        <v>15</v>
      </c>
      <c r="M11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75" s="73">
        <f>(_xlfn.XLOOKUP(D1175,DIM_PRODUCTS[ProductID],DIM_PRODUCTS[HandlingFee]))*FACT_ORDERS[[#This Row],[Quantity]] + FACT_ORDERS[[#This Row],[DeliveryFee]]</f>
        <v>100.5</v>
      </c>
      <c r="O1175" s="73">
        <f>FACT_ORDERS[[#This Row],[TotalPricePerProduct]]-FACT_ORDERS[[#This Row],[DeliveryCost]]-FACT_ORDERS[[#This Row],[OperationsCost]]</f>
        <v>69.5</v>
      </c>
      <c r="P1175" s="73">
        <v>19</v>
      </c>
    </row>
    <row r="1176" spans="1:16" x14ac:dyDescent="0.3">
      <c r="A1176" s="5">
        <v>1175</v>
      </c>
      <c r="B1176" s="11" t="s">
        <v>5160</v>
      </c>
      <c r="C1176" s="3" t="s">
        <v>2380</v>
      </c>
      <c r="D1176" s="10" t="s">
        <v>3165</v>
      </c>
      <c r="E1176" s="5">
        <v>3</v>
      </c>
      <c r="F1176" s="3" t="s">
        <v>1503</v>
      </c>
      <c r="G1176" s="9">
        <v>44743</v>
      </c>
      <c r="H1176" s="3" t="s">
        <v>2224</v>
      </c>
      <c r="I1176" s="9">
        <v>44743</v>
      </c>
      <c r="J1176" s="3">
        <f>_xlfn.XLOOKUP(B1176,ORDERS[OrderID],ORDERS[Rating],"Null")</f>
        <v>4</v>
      </c>
      <c r="K1176" s="3">
        <f>IF(FACT_ORDERS[[#This Row],[DeliveryDate]]-FACT_ORDERS[[#This Row],[OrderDate]]&lt;=1,1,0)</f>
        <v>1</v>
      </c>
      <c r="L1176" s="73">
        <v>15</v>
      </c>
      <c r="M11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76" s="73">
        <f>(_xlfn.XLOOKUP(D1176,DIM_PRODUCTS[ProductID],DIM_PRODUCTS[HandlingFee]))*FACT_ORDERS[[#This Row],[Quantity]] + FACT_ORDERS[[#This Row],[DeliveryFee]]</f>
        <v>34.5</v>
      </c>
      <c r="O1176" s="73">
        <f>FACT_ORDERS[[#This Row],[TotalPricePerProduct]]-FACT_ORDERS[[#This Row],[DeliveryCost]]-FACT_ORDERS[[#This Row],[OperationsCost]]</f>
        <v>8.5</v>
      </c>
      <c r="P1176" s="73">
        <v>11</v>
      </c>
    </row>
    <row r="1177" spans="1:16" x14ac:dyDescent="0.3">
      <c r="A1177" s="5">
        <v>1176</v>
      </c>
      <c r="B1177" s="11" t="s">
        <v>5161</v>
      </c>
      <c r="C1177" s="3" t="s">
        <v>2380</v>
      </c>
      <c r="D1177" s="10" t="s">
        <v>3165</v>
      </c>
      <c r="E1177" s="5">
        <v>4</v>
      </c>
      <c r="F1177" s="3" t="s">
        <v>1361</v>
      </c>
      <c r="G1177" s="9">
        <v>44643</v>
      </c>
      <c r="H1177" s="3" t="s">
        <v>2184</v>
      </c>
      <c r="I1177" s="9">
        <v>44643</v>
      </c>
      <c r="J1177" s="3">
        <f>_xlfn.XLOOKUP(B1177,ORDERS[OrderID],ORDERS[Rating],"Null")</f>
        <v>5</v>
      </c>
      <c r="K1177" s="3">
        <f>IF(FACT_ORDERS[[#This Row],[DeliveryDate]]-FACT_ORDERS[[#This Row],[OrderDate]]&lt;=1,1,0)</f>
        <v>1</v>
      </c>
      <c r="L1177" s="73">
        <v>15</v>
      </c>
      <c r="M11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77" s="73">
        <f>(_xlfn.XLOOKUP(D1177,DIM_PRODUCTS[ProductID],DIM_PRODUCTS[HandlingFee]))*FACT_ORDERS[[#This Row],[Quantity]] + FACT_ORDERS[[#This Row],[DeliveryFee]]</f>
        <v>41</v>
      </c>
      <c r="O1177" s="73">
        <f>FACT_ORDERS[[#This Row],[TotalPricePerProduct]]-FACT_ORDERS[[#This Row],[DeliveryCost]]-FACT_ORDERS[[#This Row],[OperationsCost]]</f>
        <v>13</v>
      </c>
      <c r="P1177" s="73">
        <v>13</v>
      </c>
    </row>
    <row r="1178" spans="1:16" x14ac:dyDescent="0.3">
      <c r="A1178" s="5">
        <v>1177</v>
      </c>
      <c r="B1178" s="11" t="s">
        <v>5162</v>
      </c>
      <c r="C1178" s="3" t="s">
        <v>2381</v>
      </c>
      <c r="D1178" s="10" t="s">
        <v>3167</v>
      </c>
      <c r="E1178" s="5">
        <v>2</v>
      </c>
      <c r="F1178" s="3" t="s">
        <v>1361</v>
      </c>
      <c r="G1178" s="9">
        <v>44642</v>
      </c>
      <c r="H1178" s="3" t="s">
        <v>2184</v>
      </c>
      <c r="I1178" s="9">
        <v>44642</v>
      </c>
      <c r="J1178" s="3">
        <f>_xlfn.XLOOKUP(B1178,ORDERS[OrderID],ORDERS[Rating],"Null")</f>
        <v>5</v>
      </c>
      <c r="K1178" s="3">
        <f>IF(FACT_ORDERS[[#This Row],[DeliveryDate]]-FACT_ORDERS[[#This Row],[OrderDate]]&lt;=1,1,0)</f>
        <v>1</v>
      </c>
      <c r="L1178" s="73">
        <v>15</v>
      </c>
      <c r="M11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78" s="73">
        <f>(_xlfn.XLOOKUP(D1178,DIM_PRODUCTS[ProductID],DIM_PRODUCTS[HandlingFee]))*FACT_ORDERS[[#This Row],[Quantity]] + FACT_ORDERS[[#This Row],[DeliveryFee]]</f>
        <v>38.799999999999997</v>
      </c>
      <c r="O1178" s="73">
        <f>FACT_ORDERS[[#This Row],[TotalPricePerProduct]]-FACT_ORDERS[[#This Row],[DeliveryCost]]-FACT_ORDERS[[#This Row],[OperationsCost]]</f>
        <v>15.799999999999997</v>
      </c>
      <c r="P1178" s="73">
        <v>8</v>
      </c>
    </row>
    <row r="1179" spans="1:16" x14ac:dyDescent="0.3">
      <c r="A1179" s="5">
        <v>1178</v>
      </c>
      <c r="B1179" s="11" t="s">
        <v>5163</v>
      </c>
      <c r="C1179" s="3" t="s">
        <v>2382</v>
      </c>
      <c r="D1179" s="10" t="s">
        <v>3169</v>
      </c>
      <c r="E1179" s="5">
        <v>10</v>
      </c>
      <c r="F1179" s="3" t="s">
        <v>1241</v>
      </c>
      <c r="G1179" s="9">
        <v>44723</v>
      </c>
      <c r="H1179" s="3" t="s">
        <v>2202</v>
      </c>
      <c r="I1179" s="9">
        <v>44724</v>
      </c>
      <c r="J1179" s="3">
        <f>_xlfn.XLOOKUP(B1179,ORDERS[OrderID],ORDERS[Rating],"Null")</f>
        <v>4</v>
      </c>
      <c r="K1179" s="3">
        <f>IF(FACT_ORDERS[[#This Row],[DeliveryDate]]-FACT_ORDERS[[#This Row],[OrderDate]]&lt;=1,1,0)</f>
        <v>1</v>
      </c>
      <c r="L1179" s="73">
        <v>15</v>
      </c>
      <c r="M11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79" s="73">
        <f>(_xlfn.XLOOKUP(D1179,DIM_PRODUCTS[ProductID],DIM_PRODUCTS[HandlingFee]))*FACT_ORDERS[[#This Row],[Quantity]] + FACT_ORDERS[[#This Row],[DeliveryFee]]</f>
        <v>142.5</v>
      </c>
      <c r="O1179" s="73">
        <f>FACT_ORDERS[[#This Row],[TotalPricePerProduct]]-FACT_ORDERS[[#This Row],[DeliveryCost]]-FACT_ORDERS[[#This Row],[OperationsCost]]</f>
        <v>112.5</v>
      </c>
      <c r="P1179" s="73">
        <v>18</v>
      </c>
    </row>
    <row r="1180" spans="1:16" x14ac:dyDescent="0.3">
      <c r="A1180" s="5">
        <v>1179</v>
      </c>
      <c r="B1180" s="11" t="s">
        <v>5164</v>
      </c>
      <c r="C1180" s="3" t="s">
        <v>2382</v>
      </c>
      <c r="D1180" s="10" t="s">
        <v>3169</v>
      </c>
      <c r="E1180" s="5">
        <v>7</v>
      </c>
      <c r="F1180" s="3" t="s">
        <v>1181</v>
      </c>
      <c r="G1180" s="9">
        <v>44594</v>
      </c>
      <c r="H1180" s="3" t="s">
        <v>2284</v>
      </c>
      <c r="I1180" s="9">
        <v>44594</v>
      </c>
      <c r="J1180" s="3">
        <f>_xlfn.XLOOKUP(B1180,ORDERS[OrderID],ORDERS[Rating],"Null")</f>
        <v>5</v>
      </c>
      <c r="K1180" s="3">
        <f>IF(FACT_ORDERS[[#This Row],[DeliveryDate]]-FACT_ORDERS[[#This Row],[OrderDate]]&lt;=1,1,0)</f>
        <v>1</v>
      </c>
      <c r="L1180" s="73">
        <v>15</v>
      </c>
      <c r="M11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80" s="73">
        <f>(_xlfn.XLOOKUP(D1180,DIM_PRODUCTS[ProductID],DIM_PRODUCTS[HandlingFee]))*FACT_ORDERS[[#This Row],[Quantity]] + FACT_ORDERS[[#This Row],[DeliveryFee]]</f>
        <v>104.25</v>
      </c>
      <c r="O1180" s="73">
        <f>FACT_ORDERS[[#This Row],[TotalPricePerProduct]]-FACT_ORDERS[[#This Row],[DeliveryCost]]-FACT_ORDERS[[#This Row],[OperationsCost]]</f>
        <v>77.25</v>
      </c>
      <c r="P1180" s="73">
        <v>15</v>
      </c>
    </row>
    <row r="1181" spans="1:16" x14ac:dyDescent="0.3">
      <c r="A1181" s="5">
        <v>1180</v>
      </c>
      <c r="B1181" s="11" t="s">
        <v>5165</v>
      </c>
      <c r="C1181" s="3" t="s">
        <v>2383</v>
      </c>
      <c r="D1181" s="10" t="s">
        <v>3171</v>
      </c>
      <c r="E1181" s="5">
        <v>1</v>
      </c>
      <c r="F1181" s="3" t="s">
        <v>1538</v>
      </c>
      <c r="G1181" s="9">
        <v>44731</v>
      </c>
      <c r="H1181" s="3" t="s">
        <v>2284</v>
      </c>
      <c r="I1181" s="9">
        <v>44734</v>
      </c>
      <c r="J1181" s="3">
        <f>_xlfn.XLOOKUP(B1181,ORDERS[OrderID],ORDERS[Rating],"Null")</f>
        <v>5</v>
      </c>
      <c r="K1181" s="3">
        <f>IF(FACT_ORDERS[[#This Row],[DeliveryDate]]-FACT_ORDERS[[#This Row],[OrderDate]]&lt;=1,1,0)</f>
        <v>0</v>
      </c>
      <c r="L1181" s="73">
        <v>15</v>
      </c>
      <c r="M11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81" s="73">
        <f>(_xlfn.XLOOKUP(D1181,DIM_PRODUCTS[ProductID],DIM_PRODUCTS[HandlingFee]))*FACT_ORDERS[[#This Row],[Quantity]] + FACT_ORDERS[[#This Row],[DeliveryFee]]</f>
        <v>27.3</v>
      </c>
      <c r="O1181" s="73">
        <f>FACT_ORDERS[[#This Row],[TotalPricePerProduct]]-FACT_ORDERS[[#This Row],[DeliveryCost]]-FACT_ORDERS[[#This Row],[OperationsCost]]</f>
        <v>2.3000000000000007</v>
      </c>
      <c r="P1181" s="73">
        <v>10</v>
      </c>
    </row>
    <row r="1182" spans="1:16" x14ac:dyDescent="0.3">
      <c r="A1182" s="5">
        <v>1181</v>
      </c>
      <c r="B1182" s="11" t="s">
        <v>5166</v>
      </c>
      <c r="C1182" s="3" t="s">
        <v>2383</v>
      </c>
      <c r="D1182" s="10" t="s">
        <v>3171</v>
      </c>
      <c r="E1182" s="5">
        <v>2</v>
      </c>
      <c r="F1182" s="3" t="s">
        <v>1210</v>
      </c>
      <c r="G1182" s="9">
        <v>44787</v>
      </c>
      <c r="H1182" s="3" t="s">
        <v>2325</v>
      </c>
      <c r="I1182" s="9">
        <v>44787</v>
      </c>
      <c r="J1182" s="3">
        <f>_xlfn.XLOOKUP(B1182,ORDERS[OrderID],ORDERS[Rating],"Null")</f>
        <v>4</v>
      </c>
      <c r="K1182" s="3">
        <f>IF(FACT_ORDERS[[#This Row],[DeliveryDate]]-FACT_ORDERS[[#This Row],[OrderDate]]&lt;=1,1,0)</f>
        <v>1</v>
      </c>
      <c r="L1182" s="73">
        <v>15</v>
      </c>
      <c r="M11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82" s="73">
        <f>(_xlfn.XLOOKUP(D1182,DIM_PRODUCTS[ProductID],DIM_PRODUCTS[HandlingFee]))*FACT_ORDERS[[#This Row],[Quantity]] + FACT_ORDERS[[#This Row],[DeliveryFee]]</f>
        <v>39.6</v>
      </c>
      <c r="O1182" s="73">
        <f>FACT_ORDERS[[#This Row],[TotalPricePerProduct]]-FACT_ORDERS[[#This Row],[DeliveryCost]]-FACT_ORDERS[[#This Row],[OperationsCost]]</f>
        <v>7.6000000000000014</v>
      </c>
      <c r="P1182" s="73">
        <v>17</v>
      </c>
    </row>
    <row r="1183" spans="1:16" x14ac:dyDescent="0.3">
      <c r="A1183" s="5">
        <v>1182</v>
      </c>
      <c r="B1183" s="11" t="s">
        <v>5167</v>
      </c>
      <c r="C1183" s="3" t="s">
        <v>2384</v>
      </c>
      <c r="D1183" s="10" t="s">
        <v>3173</v>
      </c>
      <c r="E1183" s="5">
        <v>11</v>
      </c>
      <c r="F1183" s="3" t="s">
        <v>1334</v>
      </c>
      <c r="G1183" s="9">
        <v>44632</v>
      </c>
      <c r="H1183" s="3" t="s">
        <v>2325</v>
      </c>
      <c r="I1183" s="9">
        <v>44632</v>
      </c>
      <c r="J1183" s="3">
        <f>_xlfn.XLOOKUP(B1183,ORDERS[OrderID],ORDERS[Rating],"Null")</f>
        <v>5</v>
      </c>
      <c r="K1183" s="3">
        <f>IF(FACT_ORDERS[[#This Row],[DeliveryDate]]-FACT_ORDERS[[#This Row],[OrderDate]]&lt;=1,1,0)</f>
        <v>1</v>
      </c>
      <c r="L1183" s="73">
        <v>15</v>
      </c>
      <c r="M11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83" s="73">
        <f>(_xlfn.XLOOKUP(D1183,DIM_PRODUCTS[ProductID],DIM_PRODUCTS[HandlingFee]))*FACT_ORDERS[[#This Row],[Quantity]] + FACT_ORDERS[[#This Row],[DeliveryFee]]</f>
        <v>94.75</v>
      </c>
      <c r="O1183" s="73">
        <f>FACT_ORDERS[[#This Row],[TotalPricePerProduct]]-FACT_ORDERS[[#This Row],[DeliveryCost]]-FACT_ORDERS[[#This Row],[OperationsCost]]</f>
        <v>73.75</v>
      </c>
      <c r="P1183" s="73">
        <v>11</v>
      </c>
    </row>
    <row r="1184" spans="1:16" x14ac:dyDescent="0.3">
      <c r="A1184" s="5">
        <v>1183</v>
      </c>
      <c r="B1184" s="11" t="s">
        <v>5168</v>
      </c>
      <c r="C1184" s="3" t="s">
        <v>2385</v>
      </c>
      <c r="D1184" s="10" t="s">
        <v>3175</v>
      </c>
      <c r="E1184" s="5">
        <v>5</v>
      </c>
      <c r="F1184" s="3" t="s">
        <v>1387</v>
      </c>
      <c r="G1184" s="9">
        <v>44663</v>
      </c>
      <c r="H1184" s="3" t="s">
        <v>2229</v>
      </c>
      <c r="I1184" s="9">
        <v>44666</v>
      </c>
      <c r="J1184" s="3">
        <f>_xlfn.XLOOKUP(B1184,ORDERS[OrderID],ORDERS[Rating],"Null")</f>
        <v>4</v>
      </c>
      <c r="K1184" s="3">
        <f>IF(FACT_ORDERS[[#This Row],[DeliveryDate]]-FACT_ORDERS[[#This Row],[OrderDate]]&lt;=1,1,0)</f>
        <v>0</v>
      </c>
      <c r="L1184" s="73">
        <v>15</v>
      </c>
      <c r="M11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84" s="73">
        <f>(_xlfn.XLOOKUP(D1184,DIM_PRODUCTS[ProductID],DIM_PRODUCTS[HandlingFee]))*FACT_ORDERS[[#This Row],[Quantity]] + FACT_ORDERS[[#This Row],[DeliveryFee]]</f>
        <v>63.75</v>
      </c>
      <c r="O1184" s="73">
        <f>FACT_ORDERS[[#This Row],[TotalPricePerProduct]]-FACT_ORDERS[[#This Row],[DeliveryCost]]-FACT_ORDERS[[#This Row],[OperationsCost]]</f>
        <v>47.75</v>
      </c>
      <c r="P1184" s="73">
        <v>4</v>
      </c>
    </row>
    <row r="1185" spans="1:16" x14ac:dyDescent="0.3">
      <c r="A1185" s="5">
        <v>1184</v>
      </c>
      <c r="B1185" s="11" t="s">
        <v>5169</v>
      </c>
      <c r="C1185" s="3" t="s">
        <v>2386</v>
      </c>
      <c r="D1185" s="10" t="s">
        <v>3177</v>
      </c>
      <c r="E1185" s="5">
        <v>3</v>
      </c>
      <c r="F1185" s="3" t="s">
        <v>1196</v>
      </c>
      <c r="G1185" s="9">
        <v>44918</v>
      </c>
      <c r="H1185" s="3" t="s">
        <v>2160</v>
      </c>
      <c r="I1185" s="9">
        <v>44921</v>
      </c>
      <c r="J1185" s="3">
        <f>_xlfn.XLOOKUP(B1185,ORDERS[OrderID],ORDERS[Rating],"Null")</f>
        <v>5</v>
      </c>
      <c r="K1185" s="3">
        <f>IF(FACT_ORDERS[[#This Row],[DeliveryDate]]-FACT_ORDERS[[#This Row],[OrderDate]]&lt;=1,1,0)</f>
        <v>0</v>
      </c>
      <c r="L1185" s="73">
        <v>15</v>
      </c>
      <c r="M11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85" s="73">
        <f>(_xlfn.XLOOKUP(D1185,DIM_PRODUCTS[ProductID],DIM_PRODUCTS[HandlingFee]))*FACT_ORDERS[[#This Row],[Quantity]] + FACT_ORDERS[[#This Row],[DeliveryFee]]</f>
        <v>42.900000000000006</v>
      </c>
      <c r="O1185" s="73">
        <f>FACT_ORDERS[[#This Row],[TotalPricePerProduct]]-FACT_ORDERS[[#This Row],[DeliveryCost]]-FACT_ORDERS[[#This Row],[OperationsCost]]</f>
        <v>8.9000000000000057</v>
      </c>
      <c r="P1185" s="73">
        <v>19</v>
      </c>
    </row>
    <row r="1186" spans="1:16" x14ac:dyDescent="0.3">
      <c r="A1186" s="5">
        <v>1185</v>
      </c>
      <c r="B1186" s="11" t="s">
        <v>5170</v>
      </c>
      <c r="C1186" s="3" t="s">
        <v>2387</v>
      </c>
      <c r="D1186" s="10" t="s">
        <v>3179</v>
      </c>
      <c r="E1186" s="5">
        <v>11</v>
      </c>
      <c r="F1186" s="3" t="s">
        <v>1454</v>
      </c>
      <c r="G1186" s="9">
        <v>44880</v>
      </c>
      <c r="H1186" s="3" t="s">
        <v>2210</v>
      </c>
      <c r="I1186" s="9">
        <v>44883</v>
      </c>
      <c r="J1186" s="3">
        <f>_xlfn.XLOOKUP(B1186,ORDERS[OrderID],ORDERS[Rating],"Null")</f>
        <v>4</v>
      </c>
      <c r="K1186" s="3">
        <f>IF(FACT_ORDERS[[#This Row],[DeliveryDate]]-FACT_ORDERS[[#This Row],[OrderDate]]&lt;=1,1,0)</f>
        <v>0</v>
      </c>
      <c r="L1186" s="73">
        <v>15</v>
      </c>
      <c r="M11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86" s="73">
        <f>(_xlfn.XLOOKUP(D1186,DIM_PRODUCTS[ProductID],DIM_PRODUCTS[HandlingFee]))*FACT_ORDERS[[#This Row],[Quantity]] + FACT_ORDERS[[#This Row],[DeliveryFee]]</f>
        <v>98.050000000000011</v>
      </c>
      <c r="O1186" s="73">
        <f>FACT_ORDERS[[#This Row],[TotalPricePerProduct]]-FACT_ORDERS[[#This Row],[DeliveryCost]]-FACT_ORDERS[[#This Row],[OperationsCost]]</f>
        <v>75.050000000000011</v>
      </c>
      <c r="P1186" s="73">
        <v>13</v>
      </c>
    </row>
    <row r="1187" spans="1:16" x14ac:dyDescent="0.3">
      <c r="A1187" s="5">
        <v>1186</v>
      </c>
      <c r="B1187" s="11" t="s">
        <v>5171</v>
      </c>
      <c r="C1187" s="3" t="s">
        <v>2388</v>
      </c>
      <c r="D1187" s="10" t="s">
        <v>3181</v>
      </c>
      <c r="E1187" s="5">
        <v>2</v>
      </c>
      <c r="F1187" s="3" t="s">
        <v>1308</v>
      </c>
      <c r="G1187" s="9">
        <v>44911</v>
      </c>
      <c r="H1187" s="3" t="s">
        <v>2282</v>
      </c>
      <c r="I1187" s="9">
        <v>44914</v>
      </c>
      <c r="J1187" s="3">
        <f>_xlfn.XLOOKUP(B1187,ORDERS[OrderID],ORDERS[Rating],"Null")</f>
        <v>5</v>
      </c>
      <c r="K1187" s="3">
        <f>IF(FACT_ORDERS[[#This Row],[DeliveryDate]]-FACT_ORDERS[[#This Row],[OrderDate]]&lt;=1,1,0)</f>
        <v>0</v>
      </c>
      <c r="L1187" s="73">
        <v>15</v>
      </c>
      <c r="M11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87" s="73">
        <f>(_xlfn.XLOOKUP(D1187,DIM_PRODUCTS[ProductID],DIM_PRODUCTS[HandlingFee]))*FACT_ORDERS[[#This Row],[Quantity]] + FACT_ORDERS[[#This Row],[DeliveryFee]]</f>
        <v>29.200000000000003</v>
      </c>
      <c r="O1187" s="73">
        <f>FACT_ORDERS[[#This Row],[TotalPricePerProduct]]-FACT_ORDERS[[#This Row],[DeliveryCost]]-FACT_ORDERS[[#This Row],[OperationsCost]]</f>
        <v>-2.7999999999999972</v>
      </c>
      <c r="P1187" s="73">
        <v>17</v>
      </c>
    </row>
    <row r="1188" spans="1:16" x14ac:dyDescent="0.3">
      <c r="A1188" s="5">
        <v>1187</v>
      </c>
      <c r="B1188" s="11" t="s">
        <v>5172</v>
      </c>
      <c r="C1188" s="3" t="s">
        <v>2388</v>
      </c>
      <c r="D1188" s="10" t="s">
        <v>3181</v>
      </c>
      <c r="E1188" s="5">
        <v>8</v>
      </c>
      <c r="F1188" s="3" t="s">
        <v>1451</v>
      </c>
      <c r="G1188" s="9">
        <v>44623</v>
      </c>
      <c r="H1188" s="3" t="s">
        <v>2192</v>
      </c>
      <c r="I1188" s="9">
        <v>44627</v>
      </c>
      <c r="J1188" s="3">
        <f>_xlfn.XLOOKUP(B1188,ORDERS[OrderID],ORDERS[Rating],"Null")</f>
        <v>5</v>
      </c>
      <c r="K1188" s="3">
        <f>IF(FACT_ORDERS[[#This Row],[DeliveryDate]]-FACT_ORDERS[[#This Row],[OrderDate]]&lt;=1,1,0)</f>
        <v>0</v>
      </c>
      <c r="L1188" s="73">
        <v>15</v>
      </c>
      <c r="M11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88" s="73">
        <f>(_xlfn.XLOOKUP(D1188,DIM_PRODUCTS[ProductID],DIM_PRODUCTS[HandlingFee]))*FACT_ORDERS[[#This Row],[Quantity]] + FACT_ORDERS[[#This Row],[DeliveryFee]]</f>
        <v>71.800000000000011</v>
      </c>
      <c r="O1188" s="73">
        <f>FACT_ORDERS[[#This Row],[TotalPricePerProduct]]-FACT_ORDERS[[#This Row],[DeliveryCost]]-FACT_ORDERS[[#This Row],[OperationsCost]]</f>
        <v>43.800000000000011</v>
      </c>
      <c r="P1188" s="73">
        <v>16</v>
      </c>
    </row>
    <row r="1189" spans="1:16" x14ac:dyDescent="0.3">
      <c r="A1189" s="5">
        <v>1188</v>
      </c>
      <c r="B1189" s="11" t="s">
        <v>5173</v>
      </c>
      <c r="C1189" s="3" t="s">
        <v>2389</v>
      </c>
      <c r="D1189" s="10" t="s">
        <v>3183</v>
      </c>
      <c r="E1189" s="5">
        <v>9</v>
      </c>
      <c r="F1189" s="3" t="s">
        <v>1576</v>
      </c>
      <c r="G1189" s="9">
        <v>44648</v>
      </c>
      <c r="H1189" s="3" t="s">
        <v>2192</v>
      </c>
      <c r="I1189" s="9">
        <v>44648</v>
      </c>
      <c r="J1189" s="3">
        <f>_xlfn.XLOOKUP(B1189,ORDERS[OrderID],ORDERS[Rating],"Null")</f>
        <v>5</v>
      </c>
      <c r="K1189" s="3">
        <f>IF(FACT_ORDERS[[#This Row],[DeliveryDate]]-FACT_ORDERS[[#This Row],[OrderDate]]&lt;=1,1,0)</f>
        <v>1</v>
      </c>
      <c r="L1189" s="73">
        <v>15</v>
      </c>
      <c r="M11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89" s="73">
        <f>(_xlfn.XLOOKUP(D1189,DIM_PRODUCTS[ProductID],DIM_PRODUCTS[HandlingFee]))*FACT_ORDERS[[#This Row],[Quantity]] + FACT_ORDERS[[#This Row],[DeliveryFee]]</f>
        <v>82.95</v>
      </c>
      <c r="O1189" s="73">
        <f>FACT_ORDERS[[#This Row],[TotalPricePerProduct]]-FACT_ORDERS[[#This Row],[DeliveryCost]]-FACT_ORDERS[[#This Row],[OperationsCost]]</f>
        <v>55.95</v>
      </c>
      <c r="P1189" s="73">
        <v>15</v>
      </c>
    </row>
    <row r="1190" spans="1:16" x14ac:dyDescent="0.3">
      <c r="A1190" s="5">
        <v>1189</v>
      </c>
      <c r="B1190" s="11" t="s">
        <v>5174</v>
      </c>
      <c r="C1190" s="3" t="s">
        <v>2389</v>
      </c>
      <c r="D1190" s="10" t="s">
        <v>3183</v>
      </c>
      <c r="E1190" s="5">
        <v>12</v>
      </c>
      <c r="F1190" s="3" t="s">
        <v>1193</v>
      </c>
      <c r="G1190" s="9">
        <v>44915</v>
      </c>
      <c r="H1190" s="3" t="s">
        <v>2193</v>
      </c>
      <c r="I1190" s="9">
        <v>44915</v>
      </c>
      <c r="J1190" s="3">
        <f>_xlfn.XLOOKUP(B1190,ORDERS[OrderID],ORDERS[Rating],"Null")</f>
        <v>4</v>
      </c>
      <c r="K1190" s="3">
        <f>IF(FACT_ORDERS[[#This Row],[DeliveryDate]]-FACT_ORDERS[[#This Row],[OrderDate]]&lt;=1,1,0)</f>
        <v>1</v>
      </c>
      <c r="L1190" s="73">
        <v>15</v>
      </c>
      <c r="M11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90" s="73">
        <f>(_xlfn.XLOOKUP(D1190,DIM_PRODUCTS[ProductID],DIM_PRODUCTS[HandlingFee]))*FACT_ORDERS[[#This Row],[Quantity]] + FACT_ORDERS[[#This Row],[DeliveryFee]]</f>
        <v>105.60000000000001</v>
      </c>
      <c r="O1190" s="73">
        <f>FACT_ORDERS[[#This Row],[TotalPricePerProduct]]-FACT_ORDERS[[#This Row],[DeliveryCost]]-FACT_ORDERS[[#This Row],[OperationsCost]]</f>
        <v>76.600000000000009</v>
      </c>
      <c r="P1190" s="73">
        <v>19</v>
      </c>
    </row>
    <row r="1191" spans="1:16" x14ac:dyDescent="0.3">
      <c r="A1191" s="5">
        <v>1190</v>
      </c>
      <c r="B1191" s="11" t="s">
        <v>5175</v>
      </c>
      <c r="C1191" s="3" t="s">
        <v>2389</v>
      </c>
      <c r="D1191" s="10" t="s">
        <v>3183</v>
      </c>
      <c r="E1191" s="5">
        <v>9</v>
      </c>
      <c r="F1191" s="3" t="s">
        <v>1199</v>
      </c>
      <c r="G1191" s="9">
        <v>44881</v>
      </c>
      <c r="H1191" s="3" t="s">
        <v>2193</v>
      </c>
      <c r="I1191" s="9">
        <v>44881</v>
      </c>
      <c r="J1191" s="3">
        <f>_xlfn.XLOOKUP(B1191,ORDERS[OrderID],ORDERS[Rating],"Null")</f>
        <v>5</v>
      </c>
      <c r="K1191" s="3">
        <f>IF(FACT_ORDERS[[#This Row],[DeliveryDate]]-FACT_ORDERS[[#This Row],[OrderDate]]&lt;=1,1,0)</f>
        <v>1</v>
      </c>
      <c r="L1191" s="73">
        <v>15</v>
      </c>
      <c r="M11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91" s="73">
        <f>(_xlfn.XLOOKUP(D1191,DIM_PRODUCTS[ProductID],DIM_PRODUCTS[HandlingFee]))*FACT_ORDERS[[#This Row],[Quantity]] + FACT_ORDERS[[#This Row],[DeliveryFee]]</f>
        <v>82.95</v>
      </c>
      <c r="O1191" s="73">
        <f>FACT_ORDERS[[#This Row],[TotalPricePerProduct]]-FACT_ORDERS[[#This Row],[DeliveryCost]]-FACT_ORDERS[[#This Row],[OperationsCost]]</f>
        <v>60.95</v>
      </c>
      <c r="P1191" s="73">
        <v>10</v>
      </c>
    </row>
    <row r="1192" spans="1:16" x14ac:dyDescent="0.3">
      <c r="A1192" s="5">
        <v>1191</v>
      </c>
      <c r="B1192" s="11" t="s">
        <v>5176</v>
      </c>
      <c r="C1192" s="3" t="s">
        <v>2390</v>
      </c>
      <c r="D1192" s="10" t="s">
        <v>3185</v>
      </c>
      <c r="E1192" s="5">
        <v>3</v>
      </c>
      <c r="F1192" s="3" t="s">
        <v>1547</v>
      </c>
      <c r="G1192" s="9">
        <v>44858</v>
      </c>
      <c r="H1192" s="3" t="s">
        <v>2193</v>
      </c>
      <c r="I1192" s="9">
        <v>44859</v>
      </c>
      <c r="J1192" s="3">
        <f>_xlfn.XLOOKUP(B1192,ORDERS[OrderID],ORDERS[Rating],"Null")</f>
        <v>5</v>
      </c>
      <c r="K1192" s="3">
        <f>IF(FACT_ORDERS[[#This Row],[DeliveryDate]]-FACT_ORDERS[[#This Row],[OrderDate]]&lt;=1,1,0)</f>
        <v>1</v>
      </c>
      <c r="L1192" s="73">
        <v>15</v>
      </c>
      <c r="M11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92" s="73">
        <f>(_xlfn.XLOOKUP(D1192,DIM_PRODUCTS[ProductID],DIM_PRODUCTS[HandlingFee]))*FACT_ORDERS[[#This Row],[Quantity]] + FACT_ORDERS[[#This Row],[DeliveryFee]]</f>
        <v>25.5</v>
      </c>
      <c r="O1192" s="73">
        <f>FACT_ORDERS[[#This Row],[TotalPricePerProduct]]-FACT_ORDERS[[#This Row],[DeliveryCost]]-FACT_ORDERS[[#This Row],[OperationsCost]]</f>
        <v>3.5</v>
      </c>
      <c r="P1192" s="73">
        <v>7</v>
      </c>
    </row>
    <row r="1193" spans="1:16" x14ac:dyDescent="0.3">
      <c r="A1193" s="5">
        <v>1192</v>
      </c>
      <c r="B1193" s="11" t="s">
        <v>5177</v>
      </c>
      <c r="C1193" s="3" t="s">
        <v>2391</v>
      </c>
      <c r="D1193" s="10" t="s">
        <v>3187</v>
      </c>
      <c r="E1193" s="5">
        <v>11</v>
      </c>
      <c r="F1193" s="3" t="s">
        <v>1347</v>
      </c>
      <c r="G1193" s="9">
        <v>44770</v>
      </c>
      <c r="H1193" s="3" t="s">
        <v>2225</v>
      </c>
      <c r="I1193" s="9">
        <v>44773</v>
      </c>
      <c r="J1193" s="3">
        <f>_xlfn.XLOOKUP(B1193,ORDERS[OrderID],ORDERS[Rating],"Null")</f>
        <v>5</v>
      </c>
      <c r="K1193" s="3">
        <f>IF(FACT_ORDERS[[#This Row],[DeliveryDate]]-FACT_ORDERS[[#This Row],[OrderDate]]&lt;=1,1,0)</f>
        <v>0</v>
      </c>
      <c r="L1193" s="73">
        <v>15</v>
      </c>
      <c r="M11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93" s="73">
        <f>(_xlfn.XLOOKUP(D1193,DIM_PRODUCTS[ProductID],DIM_PRODUCTS[HandlingFee]))*FACT_ORDERS[[#This Row],[Quantity]] + FACT_ORDERS[[#This Row],[DeliveryFee]]</f>
        <v>165.15</v>
      </c>
      <c r="O1193" s="73">
        <f>FACT_ORDERS[[#This Row],[TotalPricePerProduct]]-FACT_ORDERS[[#This Row],[DeliveryCost]]-FACT_ORDERS[[#This Row],[OperationsCost]]</f>
        <v>151.15</v>
      </c>
      <c r="P1193" s="73">
        <v>4</v>
      </c>
    </row>
    <row r="1194" spans="1:16" x14ac:dyDescent="0.3">
      <c r="A1194" s="5">
        <v>1193</v>
      </c>
      <c r="B1194" s="11" t="s">
        <v>5178</v>
      </c>
      <c r="C1194" s="3" t="s">
        <v>2392</v>
      </c>
      <c r="D1194" s="10" t="s">
        <v>3189</v>
      </c>
      <c r="E1194" s="5">
        <v>6</v>
      </c>
      <c r="F1194" s="3" t="s">
        <v>1461</v>
      </c>
      <c r="G1194" s="9">
        <v>44740</v>
      </c>
      <c r="H1194" s="3" t="s">
        <v>2229</v>
      </c>
      <c r="I1194" s="9">
        <v>44741</v>
      </c>
      <c r="J1194" s="3">
        <f>_xlfn.XLOOKUP(B1194,ORDERS[OrderID],ORDERS[Rating],"Null")</f>
        <v>5</v>
      </c>
      <c r="K1194" s="3">
        <f>IF(FACT_ORDERS[[#This Row],[DeliveryDate]]-FACT_ORDERS[[#This Row],[OrderDate]]&lt;=1,1,0)</f>
        <v>1</v>
      </c>
      <c r="L1194" s="73">
        <v>15</v>
      </c>
      <c r="M11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94" s="73">
        <f>(_xlfn.XLOOKUP(D1194,DIM_PRODUCTS[ProductID],DIM_PRODUCTS[HandlingFee]))*FACT_ORDERS[[#This Row],[Quantity]] + FACT_ORDERS[[#This Row],[DeliveryFee]]</f>
        <v>91.800000000000011</v>
      </c>
      <c r="O1194" s="73">
        <f>FACT_ORDERS[[#This Row],[TotalPricePerProduct]]-FACT_ORDERS[[#This Row],[DeliveryCost]]-FACT_ORDERS[[#This Row],[OperationsCost]]</f>
        <v>65.800000000000011</v>
      </c>
      <c r="P1194" s="73">
        <v>14</v>
      </c>
    </row>
    <row r="1195" spans="1:16" x14ac:dyDescent="0.3">
      <c r="A1195" s="5">
        <v>1194</v>
      </c>
      <c r="B1195" s="11" t="s">
        <v>5179</v>
      </c>
      <c r="C1195" s="3" t="s">
        <v>2393</v>
      </c>
      <c r="D1195" s="10" t="s">
        <v>3191</v>
      </c>
      <c r="E1195" s="5">
        <v>12</v>
      </c>
      <c r="F1195" s="3" t="s">
        <v>1175</v>
      </c>
      <c r="G1195" s="9">
        <v>44777</v>
      </c>
      <c r="H1195" s="3" t="s">
        <v>2193</v>
      </c>
      <c r="I1195" s="9">
        <v>44778</v>
      </c>
      <c r="J1195" s="3">
        <f>_xlfn.XLOOKUP(B1195,ORDERS[OrderID],ORDERS[Rating],"Null")</f>
        <v>5</v>
      </c>
      <c r="K1195" s="3">
        <f>IF(FACT_ORDERS[[#This Row],[DeliveryDate]]-FACT_ORDERS[[#This Row],[OrderDate]]&lt;=1,1,0)</f>
        <v>1</v>
      </c>
      <c r="L1195" s="73">
        <v>15</v>
      </c>
      <c r="M11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95" s="73">
        <f>(_xlfn.XLOOKUP(D1195,DIM_PRODUCTS[ProductID],DIM_PRODUCTS[HandlingFee]))*FACT_ORDERS[[#This Row],[Quantity]] + FACT_ORDERS[[#This Row],[DeliveryFee]]</f>
        <v>150.60000000000002</v>
      </c>
      <c r="O1195" s="73">
        <f>FACT_ORDERS[[#This Row],[TotalPricePerProduct]]-FACT_ORDERS[[#This Row],[DeliveryCost]]-FACT_ORDERS[[#This Row],[OperationsCost]]</f>
        <v>127.60000000000002</v>
      </c>
      <c r="P1195" s="73">
        <v>13</v>
      </c>
    </row>
    <row r="1196" spans="1:16" x14ac:dyDescent="0.3">
      <c r="A1196" s="5">
        <v>1195</v>
      </c>
      <c r="B1196" s="11" t="s">
        <v>5180</v>
      </c>
      <c r="C1196" s="3" t="s">
        <v>2394</v>
      </c>
      <c r="D1196" s="10" t="s">
        <v>3193</v>
      </c>
      <c r="E1196" s="5">
        <v>1</v>
      </c>
      <c r="F1196" s="3" t="s">
        <v>1321</v>
      </c>
      <c r="G1196" s="9">
        <v>44706</v>
      </c>
      <c r="H1196" s="3" t="s">
        <v>2284</v>
      </c>
      <c r="I1196" s="9">
        <v>44706</v>
      </c>
      <c r="J1196" s="3">
        <f>_xlfn.XLOOKUP(B1196,ORDERS[OrderID],ORDERS[Rating],"Null")</f>
        <v>4</v>
      </c>
      <c r="K1196" s="3">
        <f>IF(FACT_ORDERS[[#This Row],[DeliveryDate]]-FACT_ORDERS[[#This Row],[OrderDate]]&lt;=1,1,0)</f>
        <v>1</v>
      </c>
      <c r="L1196" s="73">
        <v>15</v>
      </c>
      <c r="M11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96" s="73">
        <f>(_xlfn.XLOOKUP(D1196,DIM_PRODUCTS[ProductID],DIM_PRODUCTS[HandlingFee]))*FACT_ORDERS[[#This Row],[Quantity]] + FACT_ORDERS[[#This Row],[DeliveryFee]]</f>
        <v>22.55</v>
      </c>
      <c r="O1196" s="73">
        <f>FACT_ORDERS[[#This Row],[TotalPricePerProduct]]-FACT_ORDERS[[#This Row],[DeliveryCost]]-FACT_ORDERS[[#This Row],[OperationsCost]]</f>
        <v>-3.4499999999999993</v>
      </c>
      <c r="P1196" s="73">
        <v>11</v>
      </c>
    </row>
    <row r="1197" spans="1:16" x14ac:dyDescent="0.3">
      <c r="A1197" s="5">
        <v>1196</v>
      </c>
      <c r="B1197" s="11" t="s">
        <v>5181</v>
      </c>
      <c r="C1197" s="3" t="s">
        <v>2395</v>
      </c>
      <c r="D1197" s="10" t="s">
        <v>3195</v>
      </c>
      <c r="E1197" s="5">
        <v>6</v>
      </c>
      <c r="F1197" s="3" t="s">
        <v>1272</v>
      </c>
      <c r="G1197" s="9">
        <v>44581</v>
      </c>
      <c r="H1197" s="3" t="s">
        <v>2229</v>
      </c>
      <c r="I1197" s="9">
        <v>44582</v>
      </c>
      <c r="J1197" s="3">
        <f>_xlfn.XLOOKUP(B1197,ORDERS[OrderID],ORDERS[Rating],"Null")</f>
        <v>4</v>
      </c>
      <c r="K1197" s="3">
        <f>IF(FACT_ORDERS[[#This Row],[DeliveryDate]]-FACT_ORDERS[[#This Row],[OrderDate]]&lt;=1,1,0)</f>
        <v>1</v>
      </c>
      <c r="L1197" s="73">
        <v>15</v>
      </c>
      <c r="M11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197" s="73">
        <f>(_xlfn.XLOOKUP(D1197,DIM_PRODUCTS[ProductID],DIM_PRODUCTS[HandlingFee]))*FACT_ORDERS[[#This Row],[Quantity]] + FACT_ORDERS[[#This Row],[DeliveryFee]]</f>
        <v>77.7</v>
      </c>
      <c r="O1197" s="73">
        <f>FACT_ORDERS[[#This Row],[TotalPricePerProduct]]-FACT_ORDERS[[#This Row],[DeliveryCost]]-FACT_ORDERS[[#This Row],[OperationsCost]]</f>
        <v>54.7</v>
      </c>
      <c r="P1197" s="73">
        <v>11</v>
      </c>
    </row>
    <row r="1198" spans="1:16" x14ac:dyDescent="0.3">
      <c r="A1198" s="5">
        <v>1197</v>
      </c>
      <c r="B1198" s="11" t="s">
        <v>5182</v>
      </c>
      <c r="C1198" s="3" t="s">
        <v>2396</v>
      </c>
      <c r="D1198" s="10" t="s">
        <v>3197</v>
      </c>
      <c r="E1198" s="5">
        <v>12</v>
      </c>
      <c r="F1198" s="3" t="s">
        <v>1523</v>
      </c>
      <c r="G1198" s="9">
        <v>44598</v>
      </c>
      <c r="H1198" s="3" t="s">
        <v>2199</v>
      </c>
      <c r="I1198" s="9">
        <v>44598</v>
      </c>
      <c r="J1198" s="3">
        <f>_xlfn.XLOOKUP(B1198,ORDERS[OrderID],ORDERS[Rating],"Null")</f>
        <v>5</v>
      </c>
      <c r="K1198" s="3">
        <f>IF(FACT_ORDERS[[#This Row],[DeliveryDate]]-FACT_ORDERS[[#This Row],[OrderDate]]&lt;=1,1,0)</f>
        <v>1</v>
      </c>
      <c r="L1198" s="73">
        <v>15</v>
      </c>
      <c r="M11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198" s="73">
        <f>(_xlfn.XLOOKUP(D1198,DIM_PRODUCTS[ProductID],DIM_PRODUCTS[HandlingFee]))*FACT_ORDERS[[#This Row],[Quantity]] + FACT_ORDERS[[#This Row],[DeliveryFee]]</f>
        <v>99.600000000000009</v>
      </c>
      <c r="O1198" s="73">
        <f>FACT_ORDERS[[#This Row],[TotalPricePerProduct]]-FACT_ORDERS[[#This Row],[DeliveryCost]]-FACT_ORDERS[[#This Row],[OperationsCost]]</f>
        <v>80.600000000000009</v>
      </c>
      <c r="P1198" s="73">
        <v>9</v>
      </c>
    </row>
    <row r="1199" spans="1:16" x14ac:dyDescent="0.3">
      <c r="A1199" s="5">
        <v>1198</v>
      </c>
      <c r="B1199" s="11" t="s">
        <v>5183</v>
      </c>
      <c r="C1199" s="3" t="s">
        <v>2397</v>
      </c>
      <c r="D1199" s="10" t="s">
        <v>3199</v>
      </c>
      <c r="E1199" s="5">
        <v>2</v>
      </c>
      <c r="F1199" s="3" t="s">
        <v>1463</v>
      </c>
      <c r="G1199" s="9">
        <v>44699</v>
      </c>
      <c r="H1199" s="3" t="s">
        <v>2200</v>
      </c>
      <c r="I1199" s="9">
        <v>44702</v>
      </c>
      <c r="J1199" s="3">
        <f>_xlfn.XLOOKUP(B1199,ORDERS[OrderID],ORDERS[Rating],"Null")</f>
        <v>5</v>
      </c>
      <c r="K1199" s="3">
        <f>IF(FACT_ORDERS[[#This Row],[DeliveryDate]]-FACT_ORDERS[[#This Row],[OrderDate]]&lt;=1,1,0)</f>
        <v>0</v>
      </c>
      <c r="L1199" s="73">
        <v>15</v>
      </c>
      <c r="M11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199" s="73">
        <f>(_xlfn.XLOOKUP(D1199,DIM_PRODUCTS[ProductID],DIM_PRODUCTS[HandlingFee]))*FACT_ORDERS[[#This Row],[Quantity]] + FACT_ORDERS[[#This Row],[DeliveryFee]]</f>
        <v>19</v>
      </c>
      <c r="O1199" s="73">
        <f>FACT_ORDERS[[#This Row],[TotalPricePerProduct]]-FACT_ORDERS[[#This Row],[DeliveryCost]]-FACT_ORDERS[[#This Row],[OperationsCost]]</f>
        <v>-10</v>
      </c>
      <c r="P1199" s="73">
        <v>14</v>
      </c>
    </row>
    <row r="1200" spans="1:16" x14ac:dyDescent="0.3">
      <c r="A1200" s="5">
        <v>1199</v>
      </c>
      <c r="B1200" s="11" t="s">
        <v>5184</v>
      </c>
      <c r="C1200" s="3" t="s">
        <v>2398</v>
      </c>
      <c r="D1200" s="10" t="s">
        <v>3201</v>
      </c>
      <c r="E1200" s="5">
        <v>12</v>
      </c>
      <c r="F1200" s="3" t="s">
        <v>1311</v>
      </c>
      <c r="G1200" s="9">
        <v>44712</v>
      </c>
      <c r="H1200" s="3" t="s">
        <v>2325</v>
      </c>
      <c r="I1200" s="9">
        <v>44712</v>
      </c>
      <c r="J1200" s="3">
        <f>_xlfn.XLOOKUP(B1200,ORDERS[OrderID],ORDERS[Rating],"Null")</f>
        <v>5</v>
      </c>
      <c r="K1200" s="3">
        <f>IF(FACT_ORDERS[[#This Row],[DeliveryDate]]-FACT_ORDERS[[#This Row],[OrderDate]]&lt;=1,1,0)</f>
        <v>1</v>
      </c>
      <c r="L1200" s="73">
        <v>15</v>
      </c>
      <c r="M12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00" s="73">
        <f>(_xlfn.XLOOKUP(D1200,DIM_PRODUCTS[ProductID],DIM_PRODUCTS[HandlingFee]))*FACT_ORDERS[[#This Row],[Quantity]] + FACT_ORDERS[[#This Row],[DeliveryFee]]</f>
        <v>88.800000000000011</v>
      </c>
      <c r="O1200" s="73">
        <f>FACT_ORDERS[[#This Row],[TotalPricePerProduct]]-FACT_ORDERS[[#This Row],[DeliveryCost]]-FACT_ORDERS[[#This Row],[OperationsCost]]</f>
        <v>61.800000000000011</v>
      </c>
      <c r="P1200" s="73">
        <v>17</v>
      </c>
    </row>
    <row r="1201" spans="1:16" x14ac:dyDescent="0.3">
      <c r="A1201" s="5">
        <v>1200</v>
      </c>
      <c r="B1201" s="11" t="s">
        <v>5185</v>
      </c>
      <c r="C1201" s="3" t="s">
        <v>2398</v>
      </c>
      <c r="D1201" s="10" t="s">
        <v>3201</v>
      </c>
      <c r="E1201" s="5">
        <v>7</v>
      </c>
      <c r="F1201" s="3" t="s">
        <v>1230</v>
      </c>
      <c r="G1201" s="9">
        <v>44686</v>
      </c>
      <c r="H1201" s="3" t="s">
        <v>2202</v>
      </c>
      <c r="I1201" s="9">
        <v>44689</v>
      </c>
      <c r="J1201" s="3">
        <f>_xlfn.XLOOKUP(B1201,ORDERS[OrderID],ORDERS[Rating],"Null")</f>
        <v>4</v>
      </c>
      <c r="K1201" s="3">
        <f>IF(FACT_ORDERS[[#This Row],[DeliveryDate]]-FACT_ORDERS[[#This Row],[OrderDate]]&lt;=1,1,0)</f>
        <v>0</v>
      </c>
      <c r="L1201" s="73">
        <v>15</v>
      </c>
      <c r="M12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01" s="73">
        <f>(_xlfn.XLOOKUP(D1201,DIM_PRODUCTS[ProductID],DIM_PRODUCTS[HandlingFee]))*FACT_ORDERS[[#This Row],[Quantity]] + FACT_ORDERS[[#This Row],[DeliveryFee]]</f>
        <v>58.050000000000004</v>
      </c>
      <c r="O1201" s="73">
        <f>FACT_ORDERS[[#This Row],[TotalPricePerProduct]]-FACT_ORDERS[[#This Row],[DeliveryCost]]-FACT_ORDERS[[#This Row],[OperationsCost]]</f>
        <v>32.050000000000004</v>
      </c>
      <c r="P1201" s="73">
        <v>14</v>
      </c>
    </row>
    <row r="1202" spans="1:16" x14ac:dyDescent="0.3">
      <c r="A1202" s="5">
        <v>1201</v>
      </c>
      <c r="B1202" s="11" t="s">
        <v>5186</v>
      </c>
      <c r="C1202" s="3" t="s">
        <v>2398</v>
      </c>
      <c r="D1202" s="10" t="s">
        <v>3201</v>
      </c>
      <c r="E1202" s="5">
        <v>9</v>
      </c>
      <c r="F1202" s="3" t="s">
        <v>1191</v>
      </c>
      <c r="G1202" s="9">
        <v>44697</v>
      </c>
      <c r="H1202" s="3" t="s">
        <v>2202</v>
      </c>
      <c r="I1202" s="9">
        <v>44697</v>
      </c>
      <c r="J1202" s="3">
        <f>_xlfn.XLOOKUP(B1202,ORDERS[OrderID],ORDERS[Rating],"Null")</f>
        <v>5</v>
      </c>
      <c r="K1202" s="3">
        <f>IF(FACT_ORDERS[[#This Row],[DeliveryDate]]-FACT_ORDERS[[#This Row],[OrderDate]]&lt;=1,1,0)</f>
        <v>1</v>
      </c>
      <c r="L1202" s="73">
        <v>15</v>
      </c>
      <c r="M12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02" s="73">
        <f>(_xlfn.XLOOKUP(D1202,DIM_PRODUCTS[ProductID],DIM_PRODUCTS[HandlingFee]))*FACT_ORDERS[[#This Row],[Quantity]] + FACT_ORDERS[[#This Row],[DeliveryFee]]</f>
        <v>70.349999999999994</v>
      </c>
      <c r="O1202" s="73">
        <f>FACT_ORDERS[[#This Row],[TotalPricePerProduct]]-FACT_ORDERS[[#This Row],[DeliveryCost]]-FACT_ORDERS[[#This Row],[OperationsCost]]</f>
        <v>43.349999999999994</v>
      </c>
      <c r="P1202" s="73">
        <v>15</v>
      </c>
    </row>
    <row r="1203" spans="1:16" x14ac:dyDescent="0.3">
      <c r="A1203" s="5">
        <v>1202</v>
      </c>
      <c r="B1203" s="11" t="s">
        <v>5187</v>
      </c>
      <c r="C1203" s="3" t="s">
        <v>2398</v>
      </c>
      <c r="D1203" s="10" t="s">
        <v>3201</v>
      </c>
      <c r="E1203" s="5">
        <v>5</v>
      </c>
      <c r="F1203" s="3" t="s">
        <v>1241</v>
      </c>
      <c r="G1203" s="9">
        <v>44868</v>
      </c>
      <c r="H1203" s="3" t="s">
        <v>2202</v>
      </c>
      <c r="I1203" s="9">
        <v>44868</v>
      </c>
      <c r="J1203" s="3">
        <f>_xlfn.XLOOKUP(B1203,ORDERS[OrderID],ORDERS[Rating],"Null")</f>
        <v>4</v>
      </c>
      <c r="K1203" s="3">
        <f>IF(FACT_ORDERS[[#This Row],[DeliveryDate]]-FACT_ORDERS[[#This Row],[OrderDate]]&lt;=1,1,0)</f>
        <v>1</v>
      </c>
      <c r="L1203" s="73">
        <v>15</v>
      </c>
      <c r="M12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03" s="73">
        <f>(_xlfn.XLOOKUP(D1203,DIM_PRODUCTS[ProductID],DIM_PRODUCTS[HandlingFee]))*FACT_ORDERS[[#This Row],[Quantity]] + FACT_ORDERS[[#This Row],[DeliveryFee]]</f>
        <v>45.75</v>
      </c>
      <c r="O1203" s="73">
        <f>FACT_ORDERS[[#This Row],[TotalPricePerProduct]]-FACT_ORDERS[[#This Row],[DeliveryCost]]-FACT_ORDERS[[#This Row],[OperationsCost]]</f>
        <v>15.75</v>
      </c>
      <c r="P1203" s="73">
        <v>18</v>
      </c>
    </row>
    <row r="1204" spans="1:16" x14ac:dyDescent="0.3">
      <c r="A1204" s="5">
        <v>1203</v>
      </c>
      <c r="B1204" s="11" t="s">
        <v>5188</v>
      </c>
      <c r="C1204" s="3" t="s">
        <v>2399</v>
      </c>
      <c r="D1204" s="10" t="s">
        <v>3203</v>
      </c>
      <c r="E1204" s="5">
        <v>10</v>
      </c>
      <c r="F1204" s="3" t="s">
        <v>1416</v>
      </c>
      <c r="G1204" s="9">
        <v>44735</v>
      </c>
      <c r="H1204" s="3" t="s">
        <v>2202</v>
      </c>
      <c r="I1204" s="9">
        <v>44735</v>
      </c>
      <c r="J1204" s="3">
        <f>_xlfn.XLOOKUP(B1204,ORDERS[OrderID],ORDERS[Rating],"Null")</f>
        <v>4</v>
      </c>
      <c r="K1204" s="3">
        <f>IF(FACT_ORDERS[[#This Row],[DeliveryDate]]-FACT_ORDERS[[#This Row],[OrderDate]]&lt;=1,1,0)</f>
        <v>1</v>
      </c>
      <c r="L1204" s="73">
        <v>15</v>
      </c>
      <c r="M12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04" s="73">
        <f>(_xlfn.XLOOKUP(D1204,DIM_PRODUCTS[ProductID],DIM_PRODUCTS[HandlingFee]))*FACT_ORDERS[[#This Row],[Quantity]] + FACT_ORDERS[[#This Row],[DeliveryFee]]</f>
        <v>151.5</v>
      </c>
      <c r="O1204" s="73">
        <f>FACT_ORDERS[[#This Row],[TotalPricePerProduct]]-FACT_ORDERS[[#This Row],[DeliveryCost]]-FACT_ORDERS[[#This Row],[OperationsCost]]</f>
        <v>127.5</v>
      </c>
      <c r="P1204" s="73">
        <v>12</v>
      </c>
    </row>
    <row r="1205" spans="1:16" x14ac:dyDescent="0.3">
      <c r="A1205" s="5">
        <v>1204</v>
      </c>
      <c r="B1205" s="11" t="s">
        <v>5189</v>
      </c>
      <c r="C1205" s="3" t="s">
        <v>2400</v>
      </c>
      <c r="D1205" s="10" t="s">
        <v>3205</v>
      </c>
      <c r="E1205" s="5">
        <v>10</v>
      </c>
      <c r="F1205" s="3" t="s">
        <v>1597</v>
      </c>
      <c r="G1205" s="9">
        <v>44610</v>
      </c>
      <c r="H1205" s="3" t="s">
        <v>2193</v>
      </c>
      <c r="I1205" s="9">
        <v>44613</v>
      </c>
      <c r="J1205" s="3">
        <f>_xlfn.XLOOKUP(B1205,ORDERS[OrderID],ORDERS[Rating],"Null")</f>
        <v>4</v>
      </c>
      <c r="K1205" s="3">
        <f>IF(FACT_ORDERS[[#This Row],[DeliveryDate]]-FACT_ORDERS[[#This Row],[OrderDate]]&lt;=1,1,0)</f>
        <v>0</v>
      </c>
      <c r="L1205" s="73">
        <v>15</v>
      </c>
      <c r="M12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05" s="73">
        <f>(_xlfn.XLOOKUP(D1205,DIM_PRODUCTS[ProductID],DIM_PRODUCTS[HandlingFee]))*FACT_ORDERS[[#This Row],[Quantity]] + FACT_ORDERS[[#This Row],[DeliveryFee]]</f>
        <v>135.5</v>
      </c>
      <c r="O1205" s="73">
        <f>FACT_ORDERS[[#This Row],[TotalPricePerProduct]]-FACT_ORDERS[[#This Row],[DeliveryCost]]-FACT_ORDERS[[#This Row],[OperationsCost]]</f>
        <v>107.5</v>
      </c>
      <c r="P1205" s="73">
        <v>16</v>
      </c>
    </row>
    <row r="1206" spans="1:16" x14ac:dyDescent="0.3">
      <c r="A1206" s="5">
        <v>1205</v>
      </c>
      <c r="B1206" s="11" t="s">
        <v>5190</v>
      </c>
      <c r="C1206" s="3" t="s">
        <v>2401</v>
      </c>
      <c r="D1206" s="10" t="s">
        <v>3207</v>
      </c>
      <c r="E1206" s="5">
        <v>2</v>
      </c>
      <c r="F1206" s="3" t="s">
        <v>1512</v>
      </c>
      <c r="G1206" s="9">
        <v>44605</v>
      </c>
      <c r="H1206" s="3" t="s">
        <v>2193</v>
      </c>
      <c r="I1206" s="9">
        <v>44605</v>
      </c>
      <c r="J1206" s="3">
        <f>_xlfn.XLOOKUP(B1206,ORDERS[OrderID],ORDERS[Rating],"Null")</f>
        <v>5</v>
      </c>
      <c r="K1206" s="3">
        <f>IF(FACT_ORDERS[[#This Row],[DeliveryDate]]-FACT_ORDERS[[#This Row],[OrderDate]]&lt;=1,1,0)</f>
        <v>1</v>
      </c>
      <c r="L1206" s="73">
        <v>15</v>
      </c>
      <c r="M12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06" s="73">
        <f>(_xlfn.XLOOKUP(D1206,DIM_PRODUCTS[ProductID],DIM_PRODUCTS[HandlingFee]))*FACT_ORDERS[[#This Row],[Quantity]] + FACT_ORDERS[[#This Row],[DeliveryFee]]</f>
        <v>19</v>
      </c>
      <c r="O1206" s="73">
        <f>FACT_ORDERS[[#This Row],[TotalPricePerProduct]]-FACT_ORDERS[[#This Row],[DeliveryCost]]-FACT_ORDERS[[#This Row],[OperationsCost]]</f>
        <v>-8</v>
      </c>
      <c r="P1206" s="73">
        <v>12</v>
      </c>
    </row>
    <row r="1207" spans="1:16" x14ac:dyDescent="0.3">
      <c r="A1207" s="5">
        <v>1206</v>
      </c>
      <c r="B1207" s="11" t="s">
        <v>5191</v>
      </c>
      <c r="C1207" s="3" t="s">
        <v>2402</v>
      </c>
      <c r="D1207" s="10" t="s">
        <v>3209</v>
      </c>
      <c r="E1207" s="5">
        <v>1</v>
      </c>
      <c r="F1207" s="3" t="s">
        <v>1300</v>
      </c>
      <c r="G1207" s="9">
        <v>44586</v>
      </c>
      <c r="H1207" s="3" t="s">
        <v>2218</v>
      </c>
      <c r="I1207" s="9">
        <v>44590</v>
      </c>
      <c r="J1207" s="3">
        <f>_xlfn.XLOOKUP(B1207,ORDERS[OrderID],ORDERS[Rating],"Null")</f>
        <v>4</v>
      </c>
      <c r="K1207" s="3">
        <f>IF(FACT_ORDERS[[#This Row],[DeliveryDate]]-FACT_ORDERS[[#This Row],[OrderDate]]&lt;=1,1,0)</f>
        <v>0</v>
      </c>
      <c r="L1207" s="73">
        <v>15</v>
      </c>
      <c r="M12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07" s="73">
        <f>(_xlfn.XLOOKUP(D1207,DIM_PRODUCTS[ProductID],DIM_PRODUCTS[HandlingFee]))*FACT_ORDERS[[#This Row],[Quantity]] + FACT_ORDERS[[#This Row],[DeliveryFee]]</f>
        <v>27.5</v>
      </c>
      <c r="O1207" s="73">
        <f>FACT_ORDERS[[#This Row],[TotalPricePerProduct]]-FACT_ORDERS[[#This Row],[DeliveryCost]]-FACT_ORDERS[[#This Row],[OperationsCost]]</f>
        <v>-2.5</v>
      </c>
      <c r="P1207" s="73">
        <v>15</v>
      </c>
    </row>
    <row r="1208" spans="1:16" x14ac:dyDescent="0.3">
      <c r="A1208" s="5">
        <v>1207</v>
      </c>
      <c r="B1208" s="11" t="s">
        <v>5192</v>
      </c>
      <c r="C1208" s="3" t="s">
        <v>2402</v>
      </c>
      <c r="D1208" s="10" t="s">
        <v>3209</v>
      </c>
      <c r="E1208" s="5">
        <v>10</v>
      </c>
      <c r="F1208" s="3" t="s">
        <v>1407</v>
      </c>
      <c r="G1208" s="9">
        <v>44805</v>
      </c>
      <c r="H1208" s="3" t="s">
        <v>2206</v>
      </c>
      <c r="I1208" s="9">
        <v>44805</v>
      </c>
      <c r="J1208" s="3">
        <f>_xlfn.XLOOKUP(B1208,ORDERS[OrderID],ORDERS[Rating],"Null")</f>
        <v>4</v>
      </c>
      <c r="K1208" s="3">
        <f>IF(FACT_ORDERS[[#This Row],[DeliveryDate]]-FACT_ORDERS[[#This Row],[OrderDate]]&lt;=1,1,0)</f>
        <v>1</v>
      </c>
      <c r="L1208" s="73">
        <v>15</v>
      </c>
      <c r="M12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08" s="73">
        <f>(_xlfn.XLOOKUP(D1208,DIM_PRODUCTS[ProductID],DIM_PRODUCTS[HandlingFee]))*FACT_ORDERS[[#This Row],[Quantity]] + FACT_ORDERS[[#This Row],[DeliveryFee]]</f>
        <v>140</v>
      </c>
      <c r="O1208" s="73">
        <f>FACT_ORDERS[[#This Row],[TotalPricePerProduct]]-FACT_ORDERS[[#This Row],[DeliveryCost]]-FACT_ORDERS[[#This Row],[OperationsCost]]</f>
        <v>112</v>
      </c>
      <c r="P1208" s="73">
        <v>16</v>
      </c>
    </row>
    <row r="1209" spans="1:16" x14ac:dyDescent="0.3">
      <c r="A1209" s="5">
        <v>1208</v>
      </c>
      <c r="B1209" s="11" t="s">
        <v>5193</v>
      </c>
      <c r="C1209" s="3" t="s">
        <v>2402</v>
      </c>
      <c r="D1209" s="10" t="s">
        <v>3209</v>
      </c>
      <c r="E1209" s="5">
        <v>1</v>
      </c>
      <c r="F1209" s="3" t="s">
        <v>1420</v>
      </c>
      <c r="G1209" s="9">
        <v>44665</v>
      </c>
      <c r="H1209" s="3" t="s">
        <v>2206</v>
      </c>
      <c r="I1209" s="9">
        <v>44665</v>
      </c>
      <c r="J1209" s="3">
        <f>_xlfn.XLOOKUP(B1209,ORDERS[OrderID],ORDERS[Rating],"Null")</f>
        <v>5</v>
      </c>
      <c r="K1209" s="3">
        <f>IF(FACT_ORDERS[[#This Row],[DeliveryDate]]-FACT_ORDERS[[#This Row],[OrderDate]]&lt;=1,1,0)</f>
        <v>1</v>
      </c>
      <c r="L1209" s="73">
        <v>15</v>
      </c>
      <c r="M12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09" s="73">
        <f>(_xlfn.XLOOKUP(D1209,DIM_PRODUCTS[ProductID],DIM_PRODUCTS[HandlingFee]))*FACT_ORDERS[[#This Row],[Quantity]] + FACT_ORDERS[[#This Row],[DeliveryFee]]</f>
        <v>27.5</v>
      </c>
      <c r="O1209" s="73">
        <f>FACT_ORDERS[[#This Row],[TotalPricePerProduct]]-FACT_ORDERS[[#This Row],[DeliveryCost]]-FACT_ORDERS[[#This Row],[OperationsCost]]</f>
        <v>-6.5</v>
      </c>
      <c r="P1209" s="73">
        <v>19</v>
      </c>
    </row>
    <row r="1210" spans="1:16" x14ac:dyDescent="0.3">
      <c r="A1210" s="5">
        <v>1209</v>
      </c>
      <c r="B1210" s="11" t="s">
        <v>5194</v>
      </c>
      <c r="C1210" s="3" t="s">
        <v>2402</v>
      </c>
      <c r="D1210" s="10" t="s">
        <v>3209</v>
      </c>
      <c r="E1210" s="5">
        <v>5</v>
      </c>
      <c r="F1210" s="3" t="s">
        <v>1320</v>
      </c>
      <c r="G1210" s="9">
        <v>44693</v>
      </c>
      <c r="H1210" s="3" t="s">
        <v>2206</v>
      </c>
      <c r="I1210" s="9">
        <v>44693</v>
      </c>
      <c r="J1210" s="3">
        <f>_xlfn.XLOOKUP(B1210,ORDERS[OrderID],ORDERS[Rating],"Null")</f>
        <v>5</v>
      </c>
      <c r="K1210" s="3">
        <f>IF(FACT_ORDERS[[#This Row],[DeliveryDate]]-FACT_ORDERS[[#This Row],[OrderDate]]&lt;=1,1,0)</f>
        <v>1</v>
      </c>
      <c r="L1210" s="73">
        <v>15</v>
      </c>
      <c r="M12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10" s="73">
        <f>(_xlfn.XLOOKUP(D1210,DIM_PRODUCTS[ProductID],DIM_PRODUCTS[HandlingFee]))*FACT_ORDERS[[#This Row],[Quantity]] + FACT_ORDERS[[#This Row],[DeliveryFee]]</f>
        <v>77.5</v>
      </c>
      <c r="O1210" s="73">
        <f>FACT_ORDERS[[#This Row],[TotalPricePerProduct]]-FACT_ORDERS[[#This Row],[DeliveryCost]]-FACT_ORDERS[[#This Row],[OperationsCost]]</f>
        <v>60.5</v>
      </c>
      <c r="P1210" s="73">
        <v>5</v>
      </c>
    </row>
    <row r="1211" spans="1:16" x14ac:dyDescent="0.3">
      <c r="A1211" s="5">
        <v>1210</v>
      </c>
      <c r="B1211" s="11" t="s">
        <v>5195</v>
      </c>
      <c r="C1211" s="3" t="s">
        <v>2402</v>
      </c>
      <c r="D1211" s="10" t="s">
        <v>3209</v>
      </c>
      <c r="E1211" s="5">
        <v>10</v>
      </c>
      <c r="F1211" s="3" t="s">
        <v>1552</v>
      </c>
      <c r="G1211" s="9">
        <v>44588</v>
      </c>
      <c r="H1211" s="3" t="s">
        <v>2206</v>
      </c>
      <c r="I1211" s="9">
        <v>44591</v>
      </c>
      <c r="J1211" s="3">
        <f>_xlfn.XLOOKUP(B1211,ORDERS[OrderID],ORDERS[Rating],"Null")</f>
        <v>5</v>
      </c>
      <c r="K1211" s="3">
        <f>IF(FACT_ORDERS[[#This Row],[DeliveryDate]]-FACT_ORDERS[[#This Row],[OrderDate]]&lt;=1,1,0)</f>
        <v>0</v>
      </c>
      <c r="L1211" s="73">
        <v>15</v>
      </c>
      <c r="M12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11" s="73">
        <f>(_xlfn.XLOOKUP(D1211,DIM_PRODUCTS[ProductID],DIM_PRODUCTS[HandlingFee]))*FACT_ORDERS[[#This Row],[Quantity]] + FACT_ORDERS[[#This Row],[DeliveryFee]]</f>
        <v>140</v>
      </c>
      <c r="O1211" s="73">
        <f>FACT_ORDERS[[#This Row],[TotalPricePerProduct]]-FACT_ORDERS[[#This Row],[DeliveryCost]]-FACT_ORDERS[[#This Row],[OperationsCost]]</f>
        <v>111</v>
      </c>
      <c r="P1211" s="73">
        <v>17</v>
      </c>
    </row>
    <row r="1212" spans="1:16" x14ac:dyDescent="0.3">
      <c r="A1212" s="5">
        <v>1211</v>
      </c>
      <c r="B1212" s="11" t="s">
        <v>5196</v>
      </c>
      <c r="C1212" s="3" t="s">
        <v>2402</v>
      </c>
      <c r="D1212" s="10" t="s">
        <v>3209</v>
      </c>
      <c r="E1212" s="5">
        <v>5</v>
      </c>
      <c r="F1212" s="3" t="s">
        <v>1523</v>
      </c>
      <c r="G1212" s="9">
        <v>44571</v>
      </c>
      <c r="H1212" s="3" t="s">
        <v>2206</v>
      </c>
      <c r="I1212" s="9">
        <v>44575</v>
      </c>
      <c r="J1212" s="3">
        <f>_xlfn.XLOOKUP(B1212,ORDERS[OrderID],ORDERS[Rating],"Null")</f>
        <v>4</v>
      </c>
      <c r="K1212" s="3">
        <f>IF(FACT_ORDERS[[#This Row],[DeliveryDate]]-FACT_ORDERS[[#This Row],[OrderDate]]&lt;=1,1,0)</f>
        <v>0</v>
      </c>
      <c r="L1212" s="73">
        <v>15</v>
      </c>
      <c r="M12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12" s="73">
        <f>(_xlfn.XLOOKUP(D1212,DIM_PRODUCTS[ProductID],DIM_PRODUCTS[HandlingFee]))*FACT_ORDERS[[#This Row],[Quantity]] + FACT_ORDERS[[#This Row],[DeliveryFee]]</f>
        <v>77.5</v>
      </c>
      <c r="O1212" s="73">
        <f>FACT_ORDERS[[#This Row],[TotalPricePerProduct]]-FACT_ORDERS[[#This Row],[DeliveryCost]]-FACT_ORDERS[[#This Row],[OperationsCost]]</f>
        <v>60.5</v>
      </c>
      <c r="P1212" s="73">
        <v>5</v>
      </c>
    </row>
    <row r="1213" spans="1:16" x14ac:dyDescent="0.3">
      <c r="A1213" s="5">
        <v>1212</v>
      </c>
      <c r="B1213" s="11" t="s">
        <v>5197</v>
      </c>
      <c r="C1213" s="3" t="s">
        <v>2402</v>
      </c>
      <c r="D1213" s="10" t="s">
        <v>3209</v>
      </c>
      <c r="E1213" s="5">
        <v>1</v>
      </c>
      <c r="F1213" s="3" t="s">
        <v>1233</v>
      </c>
      <c r="G1213" s="9">
        <v>44860</v>
      </c>
      <c r="H1213" s="3" t="s">
        <v>2206</v>
      </c>
      <c r="I1213" s="9">
        <v>44860</v>
      </c>
      <c r="J1213" s="3">
        <f>_xlfn.XLOOKUP(B1213,ORDERS[OrderID],ORDERS[Rating],"Null")</f>
        <v>5</v>
      </c>
      <c r="K1213" s="3">
        <f>IF(FACT_ORDERS[[#This Row],[DeliveryDate]]-FACT_ORDERS[[#This Row],[OrderDate]]&lt;=1,1,0)</f>
        <v>1</v>
      </c>
      <c r="L1213" s="73">
        <v>15</v>
      </c>
      <c r="M12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13" s="73">
        <f>(_xlfn.XLOOKUP(D1213,DIM_PRODUCTS[ProductID],DIM_PRODUCTS[HandlingFee]))*FACT_ORDERS[[#This Row],[Quantity]] + FACT_ORDERS[[#This Row],[DeliveryFee]]</f>
        <v>27.5</v>
      </c>
      <c r="O1213" s="73">
        <f>FACT_ORDERS[[#This Row],[TotalPricePerProduct]]-FACT_ORDERS[[#This Row],[DeliveryCost]]-FACT_ORDERS[[#This Row],[OperationsCost]]</f>
        <v>-4.5</v>
      </c>
      <c r="P1213" s="73">
        <v>17</v>
      </c>
    </row>
    <row r="1214" spans="1:16" x14ac:dyDescent="0.3">
      <c r="A1214" s="5">
        <v>1213</v>
      </c>
      <c r="B1214" s="11" t="s">
        <v>5198</v>
      </c>
      <c r="C1214" s="3" t="s">
        <v>2402</v>
      </c>
      <c r="D1214" s="10" t="s">
        <v>3209</v>
      </c>
      <c r="E1214" s="5">
        <v>9</v>
      </c>
      <c r="F1214" s="3" t="s">
        <v>1318</v>
      </c>
      <c r="G1214" s="9">
        <v>44835</v>
      </c>
      <c r="H1214" s="3" t="s">
        <v>2206</v>
      </c>
      <c r="I1214" s="9">
        <v>44835</v>
      </c>
      <c r="J1214" s="3">
        <f>_xlfn.XLOOKUP(B1214,ORDERS[OrderID],ORDERS[Rating],"Null")</f>
        <v>4</v>
      </c>
      <c r="K1214" s="3">
        <f>IF(FACT_ORDERS[[#This Row],[DeliveryDate]]-FACT_ORDERS[[#This Row],[OrderDate]]&lt;=1,1,0)</f>
        <v>1</v>
      </c>
      <c r="L1214" s="73">
        <v>15</v>
      </c>
      <c r="M12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14" s="73">
        <f>(_xlfn.XLOOKUP(D1214,DIM_PRODUCTS[ProductID],DIM_PRODUCTS[HandlingFee]))*FACT_ORDERS[[#This Row],[Quantity]] + FACT_ORDERS[[#This Row],[DeliveryFee]]</f>
        <v>127.5</v>
      </c>
      <c r="O1214" s="73">
        <f>FACT_ORDERS[[#This Row],[TotalPricePerProduct]]-FACT_ORDERS[[#This Row],[DeliveryCost]]-FACT_ORDERS[[#This Row],[OperationsCost]]</f>
        <v>100.5</v>
      </c>
      <c r="P1214" s="73">
        <v>15</v>
      </c>
    </row>
    <row r="1215" spans="1:16" x14ac:dyDescent="0.3">
      <c r="A1215" s="5">
        <v>1214</v>
      </c>
      <c r="B1215" s="11" t="s">
        <v>5199</v>
      </c>
      <c r="C1215" s="3" t="s">
        <v>2402</v>
      </c>
      <c r="D1215" s="10" t="s">
        <v>3209</v>
      </c>
      <c r="E1215" s="5">
        <v>5</v>
      </c>
      <c r="F1215" s="3" t="s">
        <v>1143</v>
      </c>
      <c r="G1215" s="9">
        <v>44660</v>
      </c>
      <c r="H1215" s="3" t="s">
        <v>2206</v>
      </c>
      <c r="I1215" s="9">
        <v>44660</v>
      </c>
      <c r="J1215" s="3">
        <f>_xlfn.XLOOKUP(B1215,ORDERS[OrderID],ORDERS[Rating],"Null")</f>
        <v>5</v>
      </c>
      <c r="K1215" s="3">
        <f>IF(FACT_ORDERS[[#This Row],[DeliveryDate]]-FACT_ORDERS[[#This Row],[OrderDate]]&lt;=1,1,0)</f>
        <v>1</v>
      </c>
      <c r="L1215" s="73">
        <v>15</v>
      </c>
      <c r="M12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15" s="73">
        <f>(_xlfn.XLOOKUP(D1215,DIM_PRODUCTS[ProductID],DIM_PRODUCTS[HandlingFee]))*FACT_ORDERS[[#This Row],[Quantity]] + FACT_ORDERS[[#This Row],[DeliveryFee]]</f>
        <v>77.5</v>
      </c>
      <c r="O1215" s="73">
        <f>FACT_ORDERS[[#This Row],[TotalPricePerProduct]]-FACT_ORDERS[[#This Row],[DeliveryCost]]-FACT_ORDERS[[#This Row],[OperationsCost]]</f>
        <v>57.5</v>
      </c>
      <c r="P1215" s="73">
        <v>8</v>
      </c>
    </row>
    <row r="1216" spans="1:16" x14ac:dyDescent="0.3">
      <c r="A1216" s="5">
        <v>1215</v>
      </c>
      <c r="B1216" s="11" t="s">
        <v>5200</v>
      </c>
      <c r="C1216" s="3" t="s">
        <v>2402</v>
      </c>
      <c r="D1216" s="10" t="s">
        <v>3209</v>
      </c>
      <c r="E1216" s="5">
        <v>4</v>
      </c>
      <c r="F1216" s="3" t="s">
        <v>1256</v>
      </c>
      <c r="G1216" s="9">
        <v>44817</v>
      </c>
      <c r="H1216" s="3" t="s">
        <v>2206</v>
      </c>
      <c r="I1216" s="9">
        <v>44817</v>
      </c>
      <c r="J1216" s="3">
        <f>_xlfn.XLOOKUP(B1216,ORDERS[OrderID],ORDERS[Rating],"Null")</f>
        <v>5</v>
      </c>
      <c r="K1216" s="3">
        <f>IF(FACT_ORDERS[[#This Row],[DeliveryDate]]-FACT_ORDERS[[#This Row],[OrderDate]]&lt;=1,1,0)</f>
        <v>1</v>
      </c>
      <c r="L1216" s="73">
        <v>15</v>
      </c>
      <c r="M12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16" s="73">
        <f>(_xlfn.XLOOKUP(D1216,DIM_PRODUCTS[ProductID],DIM_PRODUCTS[HandlingFee]))*FACT_ORDERS[[#This Row],[Quantity]] + FACT_ORDERS[[#This Row],[DeliveryFee]]</f>
        <v>65</v>
      </c>
      <c r="O1216" s="73">
        <f>FACT_ORDERS[[#This Row],[TotalPricePerProduct]]-FACT_ORDERS[[#This Row],[DeliveryCost]]-FACT_ORDERS[[#This Row],[OperationsCost]]</f>
        <v>36</v>
      </c>
      <c r="P1216" s="73">
        <v>14</v>
      </c>
    </row>
    <row r="1217" spans="1:16" x14ac:dyDescent="0.3">
      <c r="A1217" s="5">
        <v>1216</v>
      </c>
      <c r="B1217" s="11" t="s">
        <v>5201</v>
      </c>
      <c r="C1217" s="3" t="s">
        <v>2402</v>
      </c>
      <c r="D1217" s="10" t="s">
        <v>3209</v>
      </c>
      <c r="E1217" s="5">
        <v>8</v>
      </c>
      <c r="F1217" s="3" t="s">
        <v>1502</v>
      </c>
      <c r="G1217" s="9">
        <v>44626</v>
      </c>
      <c r="H1217" s="3" t="s">
        <v>2206</v>
      </c>
      <c r="I1217" s="9">
        <v>44629</v>
      </c>
      <c r="J1217" s="3">
        <f>_xlfn.XLOOKUP(B1217,ORDERS[OrderID],ORDERS[Rating],"Null")</f>
        <v>5</v>
      </c>
      <c r="K1217" s="3">
        <f>IF(FACT_ORDERS[[#This Row],[DeliveryDate]]-FACT_ORDERS[[#This Row],[OrderDate]]&lt;=1,1,0)</f>
        <v>0</v>
      </c>
      <c r="L1217" s="73">
        <v>15</v>
      </c>
      <c r="M12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17" s="73">
        <f>(_xlfn.XLOOKUP(D1217,DIM_PRODUCTS[ProductID],DIM_PRODUCTS[HandlingFee]))*FACT_ORDERS[[#This Row],[Quantity]] + FACT_ORDERS[[#This Row],[DeliveryFee]]</f>
        <v>115</v>
      </c>
      <c r="O1217" s="73">
        <f>FACT_ORDERS[[#This Row],[TotalPricePerProduct]]-FACT_ORDERS[[#This Row],[DeliveryCost]]-FACT_ORDERS[[#This Row],[OperationsCost]]</f>
        <v>91</v>
      </c>
      <c r="P1217" s="73">
        <v>12</v>
      </c>
    </row>
    <row r="1218" spans="1:16" x14ac:dyDescent="0.3">
      <c r="A1218" s="5">
        <v>1217</v>
      </c>
      <c r="B1218" s="11" t="s">
        <v>5202</v>
      </c>
      <c r="C1218" s="3" t="s">
        <v>2402</v>
      </c>
      <c r="D1218" s="10" t="s">
        <v>3209</v>
      </c>
      <c r="E1218" s="5">
        <v>9</v>
      </c>
      <c r="F1218" s="3" t="s">
        <v>1370</v>
      </c>
      <c r="G1218" s="9">
        <v>44654</v>
      </c>
      <c r="H1218" s="3" t="s">
        <v>2206</v>
      </c>
      <c r="I1218" s="9">
        <v>44654</v>
      </c>
      <c r="J1218" s="3">
        <f>_xlfn.XLOOKUP(B1218,ORDERS[OrderID],ORDERS[Rating],"Null")</f>
        <v>4</v>
      </c>
      <c r="K1218" s="3">
        <f>IF(FACT_ORDERS[[#This Row],[DeliveryDate]]-FACT_ORDERS[[#This Row],[OrderDate]]&lt;=1,1,0)</f>
        <v>1</v>
      </c>
      <c r="L1218" s="73">
        <v>15</v>
      </c>
      <c r="M12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18" s="73">
        <f>(_xlfn.XLOOKUP(D1218,DIM_PRODUCTS[ProductID],DIM_PRODUCTS[HandlingFee]))*FACT_ORDERS[[#This Row],[Quantity]] + FACT_ORDERS[[#This Row],[DeliveryFee]]</f>
        <v>127.5</v>
      </c>
      <c r="O1218" s="73">
        <f>FACT_ORDERS[[#This Row],[TotalPricePerProduct]]-FACT_ORDERS[[#This Row],[DeliveryCost]]-FACT_ORDERS[[#This Row],[OperationsCost]]</f>
        <v>98.5</v>
      </c>
      <c r="P1218" s="73">
        <v>17</v>
      </c>
    </row>
    <row r="1219" spans="1:16" x14ac:dyDescent="0.3">
      <c r="A1219" s="5">
        <v>1218</v>
      </c>
      <c r="B1219" s="11" t="s">
        <v>5203</v>
      </c>
      <c r="C1219" s="3" t="s">
        <v>2402</v>
      </c>
      <c r="D1219" s="10" t="s">
        <v>3209</v>
      </c>
      <c r="E1219" s="5">
        <v>9</v>
      </c>
      <c r="F1219" s="3" t="s">
        <v>1578</v>
      </c>
      <c r="G1219" s="9">
        <v>44744</v>
      </c>
      <c r="H1219" s="3" t="s">
        <v>2206</v>
      </c>
      <c r="I1219" s="9">
        <v>44747</v>
      </c>
      <c r="J1219" s="3">
        <f>_xlfn.XLOOKUP(B1219,ORDERS[OrderID],ORDERS[Rating],"Null")</f>
        <v>4</v>
      </c>
      <c r="K1219" s="3">
        <f>IF(FACT_ORDERS[[#This Row],[DeliveryDate]]-FACT_ORDERS[[#This Row],[OrderDate]]&lt;=1,1,0)</f>
        <v>0</v>
      </c>
      <c r="L1219" s="73">
        <v>15</v>
      </c>
      <c r="M12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19" s="73">
        <f>(_xlfn.XLOOKUP(D1219,DIM_PRODUCTS[ProductID],DIM_PRODUCTS[HandlingFee]))*FACT_ORDERS[[#This Row],[Quantity]] + FACT_ORDERS[[#This Row],[DeliveryFee]]</f>
        <v>127.5</v>
      </c>
      <c r="O1219" s="73">
        <f>FACT_ORDERS[[#This Row],[TotalPricePerProduct]]-FACT_ORDERS[[#This Row],[DeliveryCost]]-FACT_ORDERS[[#This Row],[OperationsCost]]</f>
        <v>103.5</v>
      </c>
      <c r="P1219" s="73">
        <v>12</v>
      </c>
    </row>
    <row r="1220" spans="1:16" x14ac:dyDescent="0.3">
      <c r="A1220" s="5">
        <v>1219</v>
      </c>
      <c r="B1220" s="11" t="s">
        <v>5204</v>
      </c>
      <c r="C1220" s="3" t="s">
        <v>2402</v>
      </c>
      <c r="D1220" s="10" t="s">
        <v>3209</v>
      </c>
      <c r="E1220" s="5">
        <v>11</v>
      </c>
      <c r="F1220" s="3" t="s">
        <v>1175</v>
      </c>
      <c r="G1220" s="9">
        <v>44616</v>
      </c>
      <c r="H1220" s="3" t="s">
        <v>2206</v>
      </c>
      <c r="I1220" s="9">
        <v>44619</v>
      </c>
      <c r="J1220" s="3">
        <f>_xlfn.XLOOKUP(B1220,ORDERS[OrderID],ORDERS[Rating],"Null")</f>
        <v>4</v>
      </c>
      <c r="K1220" s="3">
        <f>IF(FACT_ORDERS[[#This Row],[DeliveryDate]]-FACT_ORDERS[[#This Row],[OrderDate]]&lt;=1,1,0)</f>
        <v>0</v>
      </c>
      <c r="L1220" s="73">
        <v>15</v>
      </c>
      <c r="M12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20" s="73">
        <f>(_xlfn.XLOOKUP(D1220,DIM_PRODUCTS[ProductID],DIM_PRODUCTS[HandlingFee]))*FACT_ORDERS[[#This Row],[Quantity]] + FACT_ORDERS[[#This Row],[DeliveryFee]]</f>
        <v>152.5</v>
      </c>
      <c r="O1220" s="73">
        <f>FACT_ORDERS[[#This Row],[TotalPricePerProduct]]-FACT_ORDERS[[#This Row],[DeliveryCost]]-FACT_ORDERS[[#This Row],[OperationsCost]]</f>
        <v>125.5</v>
      </c>
      <c r="P1220" s="73">
        <v>17</v>
      </c>
    </row>
    <row r="1221" spans="1:16" x14ac:dyDescent="0.3">
      <c r="A1221" s="5">
        <v>1220</v>
      </c>
      <c r="B1221" s="11" t="s">
        <v>5205</v>
      </c>
      <c r="C1221" s="3" t="s">
        <v>2402</v>
      </c>
      <c r="D1221" s="10" t="s">
        <v>3209</v>
      </c>
      <c r="E1221" s="5">
        <v>5</v>
      </c>
      <c r="F1221" s="3" t="s">
        <v>1140</v>
      </c>
      <c r="G1221" s="9">
        <v>44757</v>
      </c>
      <c r="H1221" s="3" t="s">
        <v>2206</v>
      </c>
      <c r="I1221" s="9">
        <v>44761</v>
      </c>
      <c r="J1221" s="3">
        <f>_xlfn.XLOOKUP(B1221,ORDERS[OrderID],ORDERS[Rating],"Null")</f>
        <v>4</v>
      </c>
      <c r="K1221" s="3">
        <f>IF(FACT_ORDERS[[#This Row],[DeliveryDate]]-FACT_ORDERS[[#This Row],[OrderDate]]&lt;=1,1,0)</f>
        <v>0</v>
      </c>
      <c r="L1221" s="73">
        <v>15</v>
      </c>
      <c r="M12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21" s="73">
        <f>(_xlfn.XLOOKUP(D1221,DIM_PRODUCTS[ProductID],DIM_PRODUCTS[HandlingFee]))*FACT_ORDERS[[#This Row],[Quantity]] + FACT_ORDERS[[#This Row],[DeliveryFee]]</f>
        <v>77.5</v>
      </c>
      <c r="O1221" s="73">
        <f>FACT_ORDERS[[#This Row],[TotalPricePerProduct]]-FACT_ORDERS[[#This Row],[DeliveryCost]]-FACT_ORDERS[[#This Row],[OperationsCost]]</f>
        <v>50.5</v>
      </c>
      <c r="P1221" s="73">
        <v>15</v>
      </c>
    </row>
    <row r="1222" spans="1:16" x14ac:dyDescent="0.3">
      <c r="A1222" s="5">
        <v>1221</v>
      </c>
      <c r="B1222" s="11" t="s">
        <v>5206</v>
      </c>
      <c r="C1222" s="3" t="s">
        <v>2402</v>
      </c>
      <c r="D1222" s="10" t="s">
        <v>3209</v>
      </c>
      <c r="E1222" s="5">
        <v>12</v>
      </c>
      <c r="F1222" s="3" t="s">
        <v>1235</v>
      </c>
      <c r="G1222" s="9">
        <v>44616</v>
      </c>
      <c r="H1222" s="3" t="s">
        <v>2206</v>
      </c>
      <c r="I1222" s="9">
        <v>44619</v>
      </c>
      <c r="J1222" s="3">
        <f>_xlfn.XLOOKUP(B1222,ORDERS[OrderID],ORDERS[Rating],"Null")</f>
        <v>5</v>
      </c>
      <c r="K1222" s="3">
        <f>IF(FACT_ORDERS[[#This Row],[DeliveryDate]]-FACT_ORDERS[[#This Row],[OrderDate]]&lt;=1,1,0)</f>
        <v>0</v>
      </c>
      <c r="L1222" s="73">
        <v>15</v>
      </c>
      <c r="M12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22" s="73">
        <f>(_xlfn.XLOOKUP(D1222,DIM_PRODUCTS[ProductID],DIM_PRODUCTS[HandlingFee]))*FACT_ORDERS[[#This Row],[Quantity]] + FACT_ORDERS[[#This Row],[DeliveryFee]]</f>
        <v>165</v>
      </c>
      <c r="O1222" s="73">
        <f>FACT_ORDERS[[#This Row],[TotalPricePerProduct]]-FACT_ORDERS[[#This Row],[DeliveryCost]]-FACT_ORDERS[[#This Row],[OperationsCost]]</f>
        <v>150</v>
      </c>
      <c r="P1222" s="73">
        <v>5</v>
      </c>
    </row>
    <row r="1223" spans="1:16" x14ac:dyDescent="0.3">
      <c r="A1223" s="5">
        <v>1222</v>
      </c>
      <c r="B1223" s="11" t="s">
        <v>5207</v>
      </c>
      <c r="C1223" s="3" t="s">
        <v>2402</v>
      </c>
      <c r="D1223" s="10" t="s">
        <v>3209</v>
      </c>
      <c r="E1223" s="5">
        <v>1</v>
      </c>
      <c r="F1223" s="3" t="s">
        <v>1331</v>
      </c>
      <c r="G1223" s="9">
        <v>44568</v>
      </c>
      <c r="H1223" s="3" t="s">
        <v>2206</v>
      </c>
      <c r="I1223" s="9">
        <v>44569</v>
      </c>
      <c r="J1223" s="3">
        <f>_xlfn.XLOOKUP(B1223,ORDERS[OrderID],ORDERS[Rating],"Null")</f>
        <v>4</v>
      </c>
      <c r="K1223" s="3">
        <f>IF(FACT_ORDERS[[#This Row],[DeliveryDate]]-FACT_ORDERS[[#This Row],[OrderDate]]&lt;=1,1,0)</f>
        <v>1</v>
      </c>
      <c r="L1223" s="73">
        <v>15</v>
      </c>
      <c r="M12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23" s="73">
        <f>(_xlfn.XLOOKUP(D1223,DIM_PRODUCTS[ProductID],DIM_PRODUCTS[HandlingFee]))*FACT_ORDERS[[#This Row],[Quantity]] + FACT_ORDERS[[#This Row],[DeliveryFee]]</f>
        <v>27.5</v>
      </c>
      <c r="O1223" s="73">
        <f>FACT_ORDERS[[#This Row],[TotalPricePerProduct]]-FACT_ORDERS[[#This Row],[DeliveryCost]]-FACT_ORDERS[[#This Row],[OperationsCost]]</f>
        <v>1.5</v>
      </c>
      <c r="P1223" s="73">
        <v>11</v>
      </c>
    </row>
    <row r="1224" spans="1:16" x14ac:dyDescent="0.3">
      <c r="A1224" s="5">
        <v>1223</v>
      </c>
      <c r="B1224" s="11" t="s">
        <v>5208</v>
      </c>
      <c r="C1224" s="3" t="s">
        <v>2403</v>
      </c>
      <c r="D1224" s="10" t="s">
        <v>3211</v>
      </c>
      <c r="E1224" s="5">
        <v>1</v>
      </c>
      <c r="F1224" s="3" t="s">
        <v>1523</v>
      </c>
      <c r="G1224" s="9">
        <v>44856</v>
      </c>
      <c r="H1224" s="3" t="s">
        <v>2206</v>
      </c>
      <c r="I1224" s="9">
        <v>44859</v>
      </c>
      <c r="J1224" s="3">
        <f>_xlfn.XLOOKUP(B1224,ORDERS[OrderID],ORDERS[Rating],"Null")</f>
        <v>5</v>
      </c>
      <c r="K1224" s="3">
        <f>IF(FACT_ORDERS[[#This Row],[DeliveryDate]]-FACT_ORDERS[[#This Row],[OrderDate]]&lt;=1,1,0)</f>
        <v>0</v>
      </c>
      <c r="L1224" s="73">
        <v>15</v>
      </c>
      <c r="M12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24" s="73">
        <f>(_xlfn.XLOOKUP(D1224,DIM_PRODUCTS[ProductID],DIM_PRODUCTS[HandlingFee]))*FACT_ORDERS[[#This Row],[Quantity]] + FACT_ORDERS[[#This Row],[DeliveryFee]]</f>
        <v>29.6</v>
      </c>
      <c r="O1224" s="73">
        <f>FACT_ORDERS[[#This Row],[TotalPricePerProduct]]-FACT_ORDERS[[#This Row],[DeliveryCost]]-FACT_ORDERS[[#This Row],[OperationsCost]]</f>
        <v>-3.3999999999999986</v>
      </c>
      <c r="P1224" s="73">
        <v>18</v>
      </c>
    </row>
    <row r="1225" spans="1:16" x14ac:dyDescent="0.3">
      <c r="A1225" s="5">
        <v>1224</v>
      </c>
      <c r="B1225" s="11" t="s">
        <v>5209</v>
      </c>
      <c r="C1225" s="3" t="s">
        <v>2403</v>
      </c>
      <c r="D1225" s="10" t="s">
        <v>3211</v>
      </c>
      <c r="E1225" s="5">
        <v>2</v>
      </c>
      <c r="F1225" s="3" t="s">
        <v>1290</v>
      </c>
      <c r="G1225" s="9">
        <v>44696</v>
      </c>
      <c r="H1225" s="3" t="s">
        <v>2193</v>
      </c>
      <c r="I1225" s="9">
        <v>44696</v>
      </c>
      <c r="J1225" s="3">
        <f>_xlfn.XLOOKUP(B1225,ORDERS[OrderID],ORDERS[Rating],"Null")</f>
        <v>5</v>
      </c>
      <c r="K1225" s="3">
        <f>IF(FACT_ORDERS[[#This Row],[DeliveryDate]]-FACT_ORDERS[[#This Row],[OrderDate]]&lt;=1,1,0)</f>
        <v>1</v>
      </c>
      <c r="L1225" s="73">
        <v>15</v>
      </c>
      <c r="M12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25" s="73">
        <f>(_xlfn.XLOOKUP(D1225,DIM_PRODUCTS[ProductID],DIM_PRODUCTS[HandlingFee]))*FACT_ORDERS[[#This Row],[Quantity]] + FACT_ORDERS[[#This Row],[DeliveryFee]]</f>
        <v>44.2</v>
      </c>
      <c r="O1225" s="73">
        <f>FACT_ORDERS[[#This Row],[TotalPricePerProduct]]-FACT_ORDERS[[#This Row],[DeliveryCost]]-FACT_ORDERS[[#This Row],[OperationsCost]]</f>
        <v>23.200000000000003</v>
      </c>
      <c r="P1225" s="73">
        <v>6</v>
      </c>
    </row>
    <row r="1226" spans="1:16" x14ac:dyDescent="0.3">
      <c r="A1226" s="5">
        <v>1225</v>
      </c>
      <c r="B1226" s="11" t="s">
        <v>5210</v>
      </c>
      <c r="C1226" s="3" t="s">
        <v>2404</v>
      </c>
      <c r="D1226" s="10" t="s">
        <v>3213</v>
      </c>
      <c r="E1226" s="5">
        <v>3</v>
      </c>
      <c r="F1226" s="3" t="s">
        <v>1195</v>
      </c>
      <c r="G1226" s="9">
        <v>44741</v>
      </c>
      <c r="H1226" s="3" t="s">
        <v>2193</v>
      </c>
      <c r="I1226" s="9">
        <v>44742</v>
      </c>
      <c r="J1226" s="3">
        <f>_xlfn.XLOOKUP(B1226,ORDERS[OrderID],ORDERS[Rating],"Null")</f>
        <v>5</v>
      </c>
      <c r="K1226" s="3">
        <f>IF(FACT_ORDERS[[#This Row],[DeliveryDate]]-FACT_ORDERS[[#This Row],[OrderDate]]&lt;=1,1,0)</f>
        <v>1</v>
      </c>
      <c r="L1226" s="73">
        <v>15</v>
      </c>
      <c r="M12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26" s="73">
        <f>(_xlfn.XLOOKUP(D1226,DIM_PRODUCTS[ProductID],DIM_PRODUCTS[HandlingFee]))*FACT_ORDERS[[#This Row],[Quantity]] + FACT_ORDERS[[#This Row],[DeliveryFee]]</f>
        <v>39.900000000000006</v>
      </c>
      <c r="O1226" s="73">
        <f>FACT_ORDERS[[#This Row],[TotalPricePerProduct]]-FACT_ORDERS[[#This Row],[DeliveryCost]]-FACT_ORDERS[[#This Row],[OperationsCost]]</f>
        <v>6.9000000000000057</v>
      </c>
      <c r="P1226" s="73">
        <v>18</v>
      </c>
    </row>
    <row r="1227" spans="1:16" x14ac:dyDescent="0.3">
      <c r="A1227" s="5">
        <v>1226</v>
      </c>
      <c r="B1227" s="11" t="s">
        <v>5211</v>
      </c>
      <c r="C1227" s="3" t="s">
        <v>2404</v>
      </c>
      <c r="D1227" s="10" t="s">
        <v>3213</v>
      </c>
      <c r="E1227" s="5">
        <v>8</v>
      </c>
      <c r="F1227" s="3" t="s">
        <v>1573</v>
      </c>
      <c r="G1227" s="9">
        <v>44908</v>
      </c>
      <c r="H1227" s="3" t="s">
        <v>2208</v>
      </c>
      <c r="I1227" s="9">
        <v>44909</v>
      </c>
      <c r="J1227" s="3">
        <f>_xlfn.XLOOKUP(B1227,ORDERS[OrderID],ORDERS[Rating],"Null")</f>
        <v>5</v>
      </c>
      <c r="K1227" s="3">
        <f>IF(FACT_ORDERS[[#This Row],[DeliveryDate]]-FACT_ORDERS[[#This Row],[OrderDate]]&lt;=1,1,0)</f>
        <v>1</v>
      </c>
      <c r="L1227" s="73">
        <v>15</v>
      </c>
      <c r="M12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27" s="73">
        <f>(_xlfn.XLOOKUP(D1227,DIM_PRODUCTS[ProductID],DIM_PRODUCTS[HandlingFee]))*FACT_ORDERS[[#This Row],[Quantity]] + FACT_ORDERS[[#This Row],[DeliveryFee]]</f>
        <v>81.400000000000006</v>
      </c>
      <c r="O1227" s="73">
        <f>FACT_ORDERS[[#This Row],[TotalPricePerProduct]]-FACT_ORDERS[[#This Row],[DeliveryCost]]-FACT_ORDERS[[#This Row],[OperationsCost]]</f>
        <v>54.400000000000006</v>
      </c>
      <c r="P1227" s="73">
        <v>15</v>
      </c>
    </row>
    <row r="1228" spans="1:16" x14ac:dyDescent="0.3">
      <c r="A1228" s="5">
        <v>1227</v>
      </c>
      <c r="B1228" s="11" t="s">
        <v>5212</v>
      </c>
      <c r="C1228" s="3" t="s">
        <v>2405</v>
      </c>
      <c r="D1228" s="10" t="s">
        <v>3215</v>
      </c>
      <c r="E1228" s="5">
        <v>7</v>
      </c>
      <c r="F1228" s="3" t="s">
        <v>1147</v>
      </c>
      <c r="G1228" s="9">
        <v>44620</v>
      </c>
      <c r="H1228" s="3" t="s">
        <v>2208</v>
      </c>
      <c r="I1228" s="9">
        <v>44623</v>
      </c>
      <c r="J1228" s="3">
        <f>_xlfn.XLOOKUP(B1228,ORDERS[OrderID],ORDERS[Rating],"Null")</f>
        <v>4</v>
      </c>
      <c r="K1228" s="3">
        <f>IF(FACT_ORDERS[[#This Row],[DeliveryDate]]-FACT_ORDERS[[#This Row],[OrderDate]]&lt;=1,1,0)</f>
        <v>0</v>
      </c>
      <c r="L1228" s="73">
        <v>15</v>
      </c>
      <c r="M12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28" s="73">
        <f>(_xlfn.XLOOKUP(D1228,DIM_PRODUCTS[ProductID],DIM_PRODUCTS[HandlingFee]))*FACT_ORDERS[[#This Row],[Quantity]] + FACT_ORDERS[[#This Row],[DeliveryFee]]</f>
        <v>40.200000000000003</v>
      </c>
      <c r="O1228" s="73">
        <f>FACT_ORDERS[[#This Row],[TotalPricePerProduct]]-FACT_ORDERS[[#This Row],[DeliveryCost]]-FACT_ORDERS[[#This Row],[OperationsCost]]</f>
        <v>11.200000000000003</v>
      </c>
      <c r="P1228" s="73">
        <v>17</v>
      </c>
    </row>
    <row r="1229" spans="1:16" x14ac:dyDescent="0.3">
      <c r="A1229" s="5">
        <v>1228</v>
      </c>
      <c r="B1229" s="11" t="s">
        <v>5213</v>
      </c>
      <c r="C1229" s="3" t="s">
        <v>2406</v>
      </c>
      <c r="D1229" s="10" t="s">
        <v>3217</v>
      </c>
      <c r="E1229" s="5">
        <v>11</v>
      </c>
      <c r="F1229" s="3" t="s">
        <v>1439</v>
      </c>
      <c r="G1229" s="9">
        <v>44788</v>
      </c>
      <c r="H1229" s="3" t="s">
        <v>2225</v>
      </c>
      <c r="I1229" s="9">
        <v>44792</v>
      </c>
      <c r="J1229" s="3">
        <f>_xlfn.XLOOKUP(B1229,ORDERS[OrderID],ORDERS[Rating],"Null")</f>
        <v>5</v>
      </c>
      <c r="K1229" s="3">
        <f>IF(FACT_ORDERS[[#This Row],[DeliveryDate]]-FACT_ORDERS[[#This Row],[OrderDate]]&lt;=1,1,0)</f>
        <v>0</v>
      </c>
      <c r="L1229" s="73">
        <v>15</v>
      </c>
      <c r="M12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29" s="73">
        <f>(_xlfn.XLOOKUP(D1229,DIM_PRODUCTS[ProductID],DIM_PRODUCTS[HandlingFee]))*FACT_ORDERS[[#This Row],[Quantity]] + FACT_ORDERS[[#This Row],[DeliveryFee]]</f>
        <v>93.100000000000009</v>
      </c>
      <c r="O1229" s="73">
        <f>FACT_ORDERS[[#This Row],[TotalPricePerProduct]]-FACT_ORDERS[[#This Row],[DeliveryCost]]-FACT_ORDERS[[#This Row],[OperationsCost]]</f>
        <v>69.100000000000009</v>
      </c>
      <c r="P1229" s="73">
        <v>14</v>
      </c>
    </row>
    <row r="1230" spans="1:16" x14ac:dyDescent="0.3">
      <c r="A1230" s="5">
        <v>1229</v>
      </c>
      <c r="B1230" s="11" t="s">
        <v>5214</v>
      </c>
      <c r="C1230" s="3" t="s">
        <v>2407</v>
      </c>
      <c r="D1230" s="10" t="s">
        <v>3219</v>
      </c>
      <c r="E1230" s="5">
        <v>8</v>
      </c>
      <c r="F1230" s="3" t="s">
        <v>1269</v>
      </c>
      <c r="G1230" s="9">
        <v>44713</v>
      </c>
      <c r="H1230" s="3" t="s">
        <v>2210</v>
      </c>
      <c r="I1230" s="9">
        <v>44713</v>
      </c>
      <c r="J1230" s="3">
        <f>_xlfn.XLOOKUP(B1230,ORDERS[OrderID],ORDERS[Rating],"Null")</f>
        <v>4</v>
      </c>
      <c r="K1230" s="3">
        <f>IF(FACT_ORDERS[[#This Row],[DeliveryDate]]-FACT_ORDERS[[#This Row],[OrderDate]]&lt;=1,1,0)</f>
        <v>1</v>
      </c>
      <c r="L1230" s="73">
        <v>15</v>
      </c>
      <c r="M12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30" s="73">
        <f>(_xlfn.XLOOKUP(D1230,DIM_PRODUCTS[ProductID],DIM_PRODUCTS[HandlingFee]))*FACT_ORDERS[[#This Row],[Quantity]] + FACT_ORDERS[[#This Row],[DeliveryFee]]</f>
        <v>66.2</v>
      </c>
      <c r="O1230" s="73">
        <f>FACT_ORDERS[[#This Row],[TotalPricePerProduct]]-FACT_ORDERS[[#This Row],[DeliveryCost]]-FACT_ORDERS[[#This Row],[OperationsCost]]</f>
        <v>42.2</v>
      </c>
      <c r="P1230" s="73">
        <v>12</v>
      </c>
    </row>
    <row r="1231" spans="1:16" x14ac:dyDescent="0.3">
      <c r="A1231" s="5">
        <v>1230</v>
      </c>
      <c r="B1231" s="11" t="s">
        <v>5215</v>
      </c>
      <c r="C1231" s="3" t="s">
        <v>2407</v>
      </c>
      <c r="D1231" s="10" t="s">
        <v>3219</v>
      </c>
      <c r="E1231" s="5">
        <v>6</v>
      </c>
      <c r="F1231" s="3" t="s">
        <v>1264</v>
      </c>
      <c r="G1231" s="9">
        <v>44820</v>
      </c>
      <c r="H1231" s="3" t="s">
        <v>2229</v>
      </c>
      <c r="I1231" s="9">
        <v>44821</v>
      </c>
      <c r="J1231" s="3">
        <f>_xlfn.XLOOKUP(B1231,ORDERS[OrderID],ORDERS[Rating],"Null")</f>
        <v>5</v>
      </c>
      <c r="K1231" s="3">
        <f>IF(FACT_ORDERS[[#This Row],[DeliveryDate]]-FACT_ORDERS[[#This Row],[OrderDate]]&lt;=1,1,0)</f>
        <v>1</v>
      </c>
      <c r="L1231" s="73">
        <v>15</v>
      </c>
      <c r="M12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31" s="73">
        <f>(_xlfn.XLOOKUP(D1231,DIM_PRODUCTS[ProductID],DIM_PRODUCTS[HandlingFee]))*FACT_ORDERS[[#This Row],[Quantity]] + FACT_ORDERS[[#This Row],[DeliveryFee]]</f>
        <v>53.400000000000006</v>
      </c>
      <c r="O1231" s="73">
        <f>FACT_ORDERS[[#This Row],[TotalPricePerProduct]]-FACT_ORDERS[[#This Row],[DeliveryCost]]-FACT_ORDERS[[#This Row],[OperationsCost]]</f>
        <v>35.400000000000006</v>
      </c>
      <c r="P1231" s="73">
        <v>6</v>
      </c>
    </row>
    <row r="1232" spans="1:16" x14ac:dyDescent="0.3">
      <c r="A1232" s="5">
        <v>1231</v>
      </c>
      <c r="B1232" s="11" t="s">
        <v>5216</v>
      </c>
      <c r="C1232" s="3" t="s">
        <v>2409</v>
      </c>
      <c r="D1232" s="10" t="s">
        <v>3223</v>
      </c>
      <c r="E1232" s="5">
        <v>5</v>
      </c>
      <c r="F1232" s="3" t="s">
        <v>1228</v>
      </c>
      <c r="G1232" s="9">
        <v>44868</v>
      </c>
      <c r="H1232" s="3" t="s">
        <v>2229</v>
      </c>
      <c r="I1232" s="9">
        <v>44868</v>
      </c>
      <c r="J1232" s="3">
        <f>_xlfn.XLOOKUP(B1232,ORDERS[OrderID],ORDERS[Rating],"Null")</f>
        <v>4</v>
      </c>
      <c r="K1232" s="3">
        <f>IF(FACT_ORDERS[[#This Row],[DeliveryDate]]-FACT_ORDERS[[#This Row],[OrderDate]]&lt;=1,1,0)</f>
        <v>1</v>
      </c>
      <c r="L1232" s="73">
        <v>15</v>
      </c>
      <c r="M12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32" s="73">
        <f>(_xlfn.XLOOKUP(D1232,DIM_PRODUCTS[ProductID],DIM_PRODUCTS[HandlingFee]))*FACT_ORDERS[[#This Row],[Quantity]] + FACT_ORDERS[[#This Row],[DeliveryFee]]</f>
        <v>54.5</v>
      </c>
      <c r="O1232" s="73">
        <f>FACT_ORDERS[[#This Row],[TotalPricePerProduct]]-FACT_ORDERS[[#This Row],[DeliveryCost]]-FACT_ORDERS[[#This Row],[OperationsCost]]</f>
        <v>23.5</v>
      </c>
      <c r="P1232" s="73">
        <v>19</v>
      </c>
    </row>
    <row r="1233" spans="1:16" x14ac:dyDescent="0.3">
      <c r="A1233" s="5">
        <v>1232</v>
      </c>
      <c r="B1233" s="11" t="s">
        <v>5217</v>
      </c>
      <c r="C1233" s="3" t="s">
        <v>2410</v>
      </c>
      <c r="D1233" s="10" t="s">
        <v>3225</v>
      </c>
      <c r="E1233" s="5">
        <v>12</v>
      </c>
      <c r="F1233" s="3" t="s">
        <v>1507</v>
      </c>
      <c r="G1233" s="9">
        <v>44663</v>
      </c>
      <c r="H1233" s="3" t="s">
        <v>2213</v>
      </c>
      <c r="I1233" s="9">
        <v>44663</v>
      </c>
      <c r="J1233" s="3">
        <f>_xlfn.XLOOKUP(B1233,ORDERS[OrderID],ORDERS[Rating],"Null")</f>
        <v>5</v>
      </c>
      <c r="K1233" s="3">
        <f>IF(FACT_ORDERS[[#This Row],[DeliveryDate]]-FACT_ORDERS[[#This Row],[OrderDate]]&lt;=1,1,0)</f>
        <v>1</v>
      </c>
      <c r="L1233" s="73">
        <v>15</v>
      </c>
      <c r="M12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33" s="73">
        <f>(_xlfn.XLOOKUP(D1233,DIM_PRODUCTS[ProductID],DIM_PRODUCTS[HandlingFee]))*FACT_ORDERS[[#This Row],[Quantity]] + FACT_ORDERS[[#This Row],[DeliveryFee]]</f>
        <v>100.80000000000001</v>
      </c>
      <c r="O1233" s="73">
        <f>FACT_ORDERS[[#This Row],[TotalPricePerProduct]]-FACT_ORDERS[[#This Row],[DeliveryCost]]-FACT_ORDERS[[#This Row],[OperationsCost]]</f>
        <v>78.800000000000011</v>
      </c>
      <c r="P1233" s="73">
        <v>12</v>
      </c>
    </row>
    <row r="1234" spans="1:16" x14ac:dyDescent="0.3">
      <c r="A1234" s="5">
        <v>1233</v>
      </c>
      <c r="B1234" s="11" t="s">
        <v>5218</v>
      </c>
      <c r="C1234" s="3" t="s">
        <v>2411</v>
      </c>
      <c r="D1234" s="10" t="s">
        <v>3227</v>
      </c>
      <c r="E1234" s="5">
        <v>4</v>
      </c>
      <c r="F1234" s="3" t="s">
        <v>1509</v>
      </c>
      <c r="G1234" s="9">
        <v>44662</v>
      </c>
      <c r="H1234" s="3" t="s">
        <v>2160</v>
      </c>
      <c r="I1234" s="9">
        <v>44662</v>
      </c>
      <c r="J1234" s="3">
        <f>_xlfn.XLOOKUP(B1234,ORDERS[OrderID],ORDERS[Rating],"Null")</f>
        <v>5</v>
      </c>
      <c r="K1234" s="3">
        <f>IF(FACT_ORDERS[[#This Row],[DeliveryDate]]-FACT_ORDERS[[#This Row],[OrderDate]]&lt;=1,1,0)</f>
        <v>1</v>
      </c>
      <c r="L1234" s="73">
        <v>15</v>
      </c>
      <c r="M12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34" s="73">
        <f>(_xlfn.XLOOKUP(D1234,DIM_PRODUCTS[ProductID],DIM_PRODUCTS[HandlingFee]))*FACT_ORDERS[[#This Row],[Quantity]] + FACT_ORDERS[[#This Row],[DeliveryFee]]</f>
        <v>45.400000000000006</v>
      </c>
      <c r="O1234" s="73">
        <f>FACT_ORDERS[[#This Row],[TotalPricePerProduct]]-FACT_ORDERS[[#This Row],[DeliveryCost]]-FACT_ORDERS[[#This Row],[OperationsCost]]</f>
        <v>21.400000000000006</v>
      </c>
      <c r="P1234" s="73">
        <v>9</v>
      </c>
    </row>
    <row r="1235" spans="1:16" x14ac:dyDescent="0.3">
      <c r="A1235" s="5">
        <v>1234</v>
      </c>
      <c r="B1235" s="11" t="s">
        <v>5219</v>
      </c>
      <c r="C1235" s="3" t="s">
        <v>2412</v>
      </c>
      <c r="D1235" s="10" t="s">
        <v>3229</v>
      </c>
      <c r="E1235" s="5">
        <v>5</v>
      </c>
      <c r="F1235" s="3" t="s">
        <v>1184</v>
      </c>
      <c r="G1235" s="9">
        <v>44720</v>
      </c>
      <c r="H1235" s="3" t="s">
        <v>2160</v>
      </c>
      <c r="I1235" s="9">
        <v>44721</v>
      </c>
      <c r="J1235" s="3">
        <f>_xlfn.XLOOKUP(B1235,ORDERS[OrderID],ORDERS[Rating],"Null")</f>
        <v>5</v>
      </c>
      <c r="K1235" s="3">
        <f>IF(FACT_ORDERS[[#This Row],[DeliveryDate]]-FACT_ORDERS[[#This Row],[OrderDate]]&lt;=1,1,0)</f>
        <v>1</v>
      </c>
      <c r="L1235" s="73">
        <v>15</v>
      </c>
      <c r="M12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35" s="73">
        <f>(_xlfn.XLOOKUP(D1235,DIM_PRODUCTS[ProductID],DIM_PRODUCTS[HandlingFee]))*FACT_ORDERS[[#This Row],[Quantity]] + FACT_ORDERS[[#This Row],[DeliveryFee]]</f>
        <v>36</v>
      </c>
      <c r="O1235" s="73">
        <f>FACT_ORDERS[[#This Row],[TotalPricePerProduct]]-FACT_ORDERS[[#This Row],[DeliveryCost]]-FACT_ORDERS[[#This Row],[OperationsCost]]</f>
        <v>11</v>
      </c>
      <c r="P1235" s="73">
        <v>13</v>
      </c>
    </row>
    <row r="1236" spans="1:16" x14ac:dyDescent="0.3">
      <c r="A1236" s="5">
        <v>1235</v>
      </c>
      <c r="B1236" s="11" t="s">
        <v>5220</v>
      </c>
      <c r="C1236" s="3" t="s">
        <v>2412</v>
      </c>
      <c r="D1236" s="10" t="s">
        <v>3229</v>
      </c>
      <c r="E1236" s="5">
        <v>1</v>
      </c>
      <c r="F1236" s="3" t="s">
        <v>1214</v>
      </c>
      <c r="G1236" s="9">
        <v>44814</v>
      </c>
      <c r="H1236" s="3" t="s">
        <v>2202</v>
      </c>
      <c r="I1236" s="9">
        <v>44817</v>
      </c>
      <c r="J1236" s="3">
        <f>_xlfn.XLOOKUP(B1236,ORDERS[OrderID],ORDERS[Rating],"Null")</f>
        <v>4</v>
      </c>
      <c r="K1236" s="3">
        <f>IF(FACT_ORDERS[[#This Row],[DeliveryDate]]-FACT_ORDERS[[#This Row],[OrderDate]]&lt;=1,1,0)</f>
        <v>0</v>
      </c>
      <c r="L1236" s="73">
        <v>15</v>
      </c>
      <c r="M12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36" s="73">
        <f>(_xlfn.XLOOKUP(D1236,DIM_PRODUCTS[ProductID],DIM_PRODUCTS[HandlingFee]))*FACT_ORDERS[[#This Row],[Quantity]] + FACT_ORDERS[[#This Row],[DeliveryFee]]</f>
        <v>19.2</v>
      </c>
      <c r="O1236" s="73">
        <f>FACT_ORDERS[[#This Row],[TotalPricePerProduct]]-FACT_ORDERS[[#This Row],[DeliveryCost]]-FACT_ORDERS[[#This Row],[OperationsCost]]</f>
        <v>-13.8</v>
      </c>
      <c r="P1236" s="73">
        <v>18</v>
      </c>
    </row>
    <row r="1237" spans="1:16" x14ac:dyDescent="0.3">
      <c r="A1237" s="5">
        <v>1236</v>
      </c>
      <c r="B1237" s="11" t="s">
        <v>5221</v>
      </c>
      <c r="C1237" s="3" t="s">
        <v>2412</v>
      </c>
      <c r="D1237" s="10" t="s">
        <v>3229</v>
      </c>
      <c r="E1237" s="5">
        <v>1</v>
      </c>
      <c r="F1237" s="3" t="s">
        <v>1179</v>
      </c>
      <c r="G1237" s="9">
        <v>44795</v>
      </c>
      <c r="H1237" s="3" t="s">
        <v>2202</v>
      </c>
      <c r="I1237" s="9">
        <v>44796</v>
      </c>
      <c r="J1237" s="3">
        <f>_xlfn.XLOOKUP(B1237,ORDERS[OrderID],ORDERS[Rating],"Null")</f>
        <v>5</v>
      </c>
      <c r="K1237" s="3">
        <f>IF(FACT_ORDERS[[#This Row],[DeliveryDate]]-FACT_ORDERS[[#This Row],[OrderDate]]&lt;=1,1,0)</f>
        <v>1</v>
      </c>
      <c r="L1237" s="73">
        <v>15</v>
      </c>
      <c r="M12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37" s="73">
        <f>(_xlfn.XLOOKUP(D1237,DIM_PRODUCTS[ProductID],DIM_PRODUCTS[HandlingFee]))*FACT_ORDERS[[#This Row],[Quantity]] + FACT_ORDERS[[#This Row],[DeliveryFee]]</f>
        <v>19.2</v>
      </c>
      <c r="O1237" s="73">
        <f>FACT_ORDERS[[#This Row],[TotalPricePerProduct]]-FACT_ORDERS[[#This Row],[DeliveryCost]]-FACT_ORDERS[[#This Row],[OperationsCost]]</f>
        <v>-10.8</v>
      </c>
      <c r="P1237" s="73">
        <v>15</v>
      </c>
    </row>
    <row r="1238" spans="1:16" x14ac:dyDescent="0.3">
      <c r="A1238" s="5">
        <v>1237</v>
      </c>
      <c r="B1238" s="11" t="s">
        <v>5222</v>
      </c>
      <c r="C1238" s="3" t="s">
        <v>2412</v>
      </c>
      <c r="D1238" s="10" t="s">
        <v>3229</v>
      </c>
      <c r="E1238" s="5">
        <v>11</v>
      </c>
      <c r="F1238" s="3" t="s">
        <v>1234</v>
      </c>
      <c r="G1238" s="9">
        <v>44712</v>
      </c>
      <c r="H1238" s="3" t="s">
        <v>2202</v>
      </c>
      <c r="I1238" s="9">
        <v>44712</v>
      </c>
      <c r="J1238" s="3">
        <f>_xlfn.XLOOKUP(B1238,ORDERS[OrderID],ORDERS[Rating],"Null")</f>
        <v>4</v>
      </c>
      <c r="K1238" s="3">
        <f>IF(FACT_ORDERS[[#This Row],[DeliveryDate]]-FACT_ORDERS[[#This Row],[OrderDate]]&lt;=1,1,0)</f>
        <v>1</v>
      </c>
      <c r="L1238" s="73">
        <v>15</v>
      </c>
      <c r="M12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38" s="73">
        <f>(_xlfn.XLOOKUP(D1238,DIM_PRODUCTS[ProductID],DIM_PRODUCTS[HandlingFee]))*FACT_ORDERS[[#This Row],[Quantity]] + FACT_ORDERS[[#This Row],[DeliveryFee]]</f>
        <v>61.2</v>
      </c>
      <c r="O1238" s="73">
        <f>FACT_ORDERS[[#This Row],[TotalPricePerProduct]]-FACT_ORDERS[[#This Row],[DeliveryCost]]-FACT_ORDERS[[#This Row],[OperationsCost]]</f>
        <v>46.2</v>
      </c>
      <c r="P1238" s="73">
        <v>5</v>
      </c>
    </row>
    <row r="1239" spans="1:16" x14ac:dyDescent="0.3">
      <c r="A1239" s="5">
        <v>1238</v>
      </c>
      <c r="B1239" s="11" t="s">
        <v>5223</v>
      </c>
      <c r="C1239" s="3" t="s">
        <v>2412</v>
      </c>
      <c r="D1239" s="10" t="s">
        <v>3229</v>
      </c>
      <c r="E1239" s="5">
        <v>4</v>
      </c>
      <c r="F1239" s="3" t="s">
        <v>1416</v>
      </c>
      <c r="G1239" s="9">
        <v>44732</v>
      </c>
      <c r="H1239" s="3" t="s">
        <v>2202</v>
      </c>
      <c r="I1239" s="9">
        <v>44736</v>
      </c>
      <c r="J1239" s="3">
        <f>_xlfn.XLOOKUP(B1239,ORDERS[OrderID],ORDERS[Rating],"Null")</f>
        <v>4</v>
      </c>
      <c r="K1239" s="3">
        <f>IF(FACT_ORDERS[[#This Row],[DeliveryDate]]-FACT_ORDERS[[#This Row],[OrderDate]]&lt;=1,1,0)</f>
        <v>0</v>
      </c>
      <c r="L1239" s="73">
        <v>15</v>
      </c>
      <c r="M12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39" s="73">
        <f>(_xlfn.XLOOKUP(D1239,DIM_PRODUCTS[ProductID],DIM_PRODUCTS[HandlingFee]))*FACT_ORDERS[[#This Row],[Quantity]] + FACT_ORDERS[[#This Row],[DeliveryFee]]</f>
        <v>31.8</v>
      </c>
      <c r="O1239" s="73">
        <f>FACT_ORDERS[[#This Row],[TotalPricePerProduct]]-FACT_ORDERS[[#This Row],[DeliveryCost]]-FACT_ORDERS[[#This Row],[OperationsCost]]</f>
        <v>5.8000000000000007</v>
      </c>
      <c r="P1239" s="73">
        <v>11</v>
      </c>
    </row>
    <row r="1240" spans="1:16" x14ac:dyDescent="0.3">
      <c r="A1240" s="5">
        <v>1239</v>
      </c>
      <c r="B1240" s="11" t="s">
        <v>5224</v>
      </c>
      <c r="C1240" s="3" t="s">
        <v>2412</v>
      </c>
      <c r="D1240" s="10" t="s">
        <v>3229</v>
      </c>
      <c r="E1240" s="5">
        <v>2</v>
      </c>
      <c r="F1240" s="3" t="s">
        <v>1382</v>
      </c>
      <c r="G1240" s="9">
        <v>44857</v>
      </c>
      <c r="H1240" s="3" t="s">
        <v>2202</v>
      </c>
      <c r="I1240" s="9">
        <v>44857</v>
      </c>
      <c r="J1240" s="3">
        <f>_xlfn.XLOOKUP(B1240,ORDERS[OrderID],ORDERS[Rating],"Null")</f>
        <v>4</v>
      </c>
      <c r="K1240" s="3">
        <f>IF(FACT_ORDERS[[#This Row],[DeliveryDate]]-FACT_ORDERS[[#This Row],[OrderDate]]&lt;=1,1,0)</f>
        <v>1</v>
      </c>
      <c r="L1240" s="73">
        <v>15</v>
      </c>
      <c r="M12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40" s="73">
        <f>(_xlfn.XLOOKUP(D1240,DIM_PRODUCTS[ProductID],DIM_PRODUCTS[HandlingFee]))*FACT_ORDERS[[#This Row],[Quantity]] + FACT_ORDERS[[#This Row],[DeliveryFee]]</f>
        <v>23.4</v>
      </c>
      <c r="O1240" s="73">
        <f>FACT_ORDERS[[#This Row],[TotalPricePerProduct]]-FACT_ORDERS[[#This Row],[DeliveryCost]]-FACT_ORDERS[[#This Row],[OperationsCost]]</f>
        <v>-5.6000000000000014</v>
      </c>
      <c r="P1240" s="73">
        <v>14</v>
      </c>
    </row>
    <row r="1241" spans="1:16" x14ac:dyDescent="0.3">
      <c r="A1241" s="5">
        <v>1240</v>
      </c>
      <c r="B1241" s="11" t="s">
        <v>5225</v>
      </c>
      <c r="C1241" s="3" t="s">
        <v>2412</v>
      </c>
      <c r="D1241" s="10" t="s">
        <v>3229</v>
      </c>
      <c r="E1241" s="5">
        <v>12</v>
      </c>
      <c r="F1241" s="3" t="s">
        <v>1161</v>
      </c>
      <c r="G1241" s="9">
        <v>44893</v>
      </c>
      <c r="H1241" s="3" t="s">
        <v>2202</v>
      </c>
      <c r="I1241" s="9">
        <v>44894</v>
      </c>
      <c r="J1241" s="3">
        <f>_xlfn.XLOOKUP(B1241,ORDERS[OrderID],ORDERS[Rating],"Null")</f>
        <v>4</v>
      </c>
      <c r="K1241" s="3">
        <f>IF(FACT_ORDERS[[#This Row],[DeliveryDate]]-FACT_ORDERS[[#This Row],[OrderDate]]&lt;=1,1,0)</f>
        <v>1</v>
      </c>
      <c r="L1241" s="73">
        <v>15</v>
      </c>
      <c r="M12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41" s="73">
        <f>(_xlfn.XLOOKUP(D1241,DIM_PRODUCTS[ProductID],DIM_PRODUCTS[HandlingFee]))*FACT_ORDERS[[#This Row],[Quantity]] + FACT_ORDERS[[#This Row],[DeliveryFee]]</f>
        <v>65.400000000000006</v>
      </c>
      <c r="O1241" s="73">
        <f>FACT_ORDERS[[#This Row],[TotalPricePerProduct]]-FACT_ORDERS[[#This Row],[DeliveryCost]]-FACT_ORDERS[[#This Row],[OperationsCost]]</f>
        <v>50.400000000000006</v>
      </c>
      <c r="P1241" s="73">
        <v>5</v>
      </c>
    </row>
    <row r="1242" spans="1:16" x14ac:dyDescent="0.3">
      <c r="A1242" s="5">
        <v>1241</v>
      </c>
      <c r="B1242" s="11" t="s">
        <v>5226</v>
      </c>
      <c r="C1242" s="3" t="s">
        <v>2412</v>
      </c>
      <c r="D1242" s="10" t="s">
        <v>3229</v>
      </c>
      <c r="E1242" s="5">
        <v>1</v>
      </c>
      <c r="F1242" s="3" t="s">
        <v>1281</v>
      </c>
      <c r="G1242" s="9">
        <v>44796</v>
      </c>
      <c r="H1242" s="3" t="s">
        <v>2202</v>
      </c>
      <c r="I1242" s="9">
        <v>44796</v>
      </c>
      <c r="J1242" s="3">
        <f>_xlfn.XLOOKUP(B1242,ORDERS[OrderID],ORDERS[Rating],"Null")</f>
        <v>4</v>
      </c>
      <c r="K1242" s="3">
        <f>IF(FACT_ORDERS[[#This Row],[DeliveryDate]]-FACT_ORDERS[[#This Row],[OrderDate]]&lt;=1,1,0)</f>
        <v>1</v>
      </c>
      <c r="L1242" s="73">
        <v>15</v>
      </c>
      <c r="M12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42" s="73">
        <f>(_xlfn.XLOOKUP(D1242,DIM_PRODUCTS[ProductID],DIM_PRODUCTS[HandlingFee]))*FACT_ORDERS[[#This Row],[Quantity]] + FACT_ORDERS[[#This Row],[DeliveryFee]]</f>
        <v>19.2</v>
      </c>
      <c r="O1242" s="73">
        <f>FACT_ORDERS[[#This Row],[TotalPricePerProduct]]-FACT_ORDERS[[#This Row],[DeliveryCost]]-FACT_ORDERS[[#This Row],[OperationsCost]]</f>
        <v>-5.8000000000000007</v>
      </c>
      <c r="P1242" s="73">
        <v>10</v>
      </c>
    </row>
    <row r="1243" spans="1:16" x14ac:dyDescent="0.3">
      <c r="A1243" s="5">
        <v>1242</v>
      </c>
      <c r="B1243" s="11" t="s">
        <v>5227</v>
      </c>
      <c r="C1243" s="3" t="s">
        <v>2412</v>
      </c>
      <c r="D1243" s="10" t="s">
        <v>3229</v>
      </c>
      <c r="E1243" s="5">
        <v>2</v>
      </c>
      <c r="F1243" s="3" t="s">
        <v>1381</v>
      </c>
      <c r="G1243" s="9">
        <v>44737</v>
      </c>
      <c r="H1243" s="3" t="s">
        <v>2202</v>
      </c>
      <c r="I1243" s="9">
        <v>44737</v>
      </c>
      <c r="J1243" s="3">
        <f>_xlfn.XLOOKUP(B1243,ORDERS[OrderID],ORDERS[Rating],"Null")</f>
        <v>4</v>
      </c>
      <c r="K1243" s="3">
        <f>IF(FACT_ORDERS[[#This Row],[DeliveryDate]]-FACT_ORDERS[[#This Row],[OrderDate]]&lt;=1,1,0)</f>
        <v>1</v>
      </c>
      <c r="L1243" s="73">
        <v>15</v>
      </c>
      <c r="M12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43" s="73">
        <f>(_xlfn.XLOOKUP(D1243,DIM_PRODUCTS[ProductID],DIM_PRODUCTS[HandlingFee]))*FACT_ORDERS[[#This Row],[Quantity]] + FACT_ORDERS[[#This Row],[DeliveryFee]]</f>
        <v>23.4</v>
      </c>
      <c r="O1243" s="73">
        <f>FACT_ORDERS[[#This Row],[TotalPricePerProduct]]-FACT_ORDERS[[#This Row],[DeliveryCost]]-FACT_ORDERS[[#This Row],[OperationsCost]]</f>
        <v>-9.6000000000000014</v>
      </c>
      <c r="P1243" s="73">
        <v>18</v>
      </c>
    </row>
    <row r="1244" spans="1:16" x14ac:dyDescent="0.3">
      <c r="A1244" s="5">
        <v>1243</v>
      </c>
      <c r="B1244" s="11" t="s">
        <v>5228</v>
      </c>
      <c r="C1244" s="3" t="s">
        <v>2412</v>
      </c>
      <c r="D1244" s="10" t="s">
        <v>3229</v>
      </c>
      <c r="E1244" s="5">
        <v>3</v>
      </c>
      <c r="F1244" s="3" t="s">
        <v>1255</v>
      </c>
      <c r="G1244" s="9">
        <v>44842</v>
      </c>
      <c r="H1244" s="3" t="s">
        <v>2202</v>
      </c>
      <c r="I1244" s="9">
        <v>44845</v>
      </c>
      <c r="J1244" s="3">
        <f>_xlfn.XLOOKUP(B1244,ORDERS[OrderID],ORDERS[Rating],"Null")</f>
        <v>5</v>
      </c>
      <c r="K1244" s="3">
        <f>IF(FACT_ORDERS[[#This Row],[DeliveryDate]]-FACT_ORDERS[[#This Row],[OrderDate]]&lt;=1,1,0)</f>
        <v>0</v>
      </c>
      <c r="L1244" s="73">
        <v>15</v>
      </c>
      <c r="M12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44" s="73">
        <f>(_xlfn.XLOOKUP(D1244,DIM_PRODUCTS[ProductID],DIM_PRODUCTS[HandlingFee]))*FACT_ORDERS[[#This Row],[Quantity]] + FACT_ORDERS[[#This Row],[DeliveryFee]]</f>
        <v>27.6</v>
      </c>
      <c r="O1244" s="73">
        <f>FACT_ORDERS[[#This Row],[TotalPricePerProduct]]-FACT_ORDERS[[#This Row],[DeliveryCost]]-FACT_ORDERS[[#This Row],[OperationsCost]]</f>
        <v>5.6000000000000014</v>
      </c>
      <c r="P1244" s="73">
        <v>7</v>
      </c>
    </row>
    <row r="1245" spans="1:16" x14ac:dyDescent="0.3">
      <c r="A1245" s="5">
        <v>1244</v>
      </c>
      <c r="B1245" s="11" t="s">
        <v>5229</v>
      </c>
      <c r="C1245" s="3" t="s">
        <v>2412</v>
      </c>
      <c r="D1245" s="10" t="s">
        <v>3229</v>
      </c>
      <c r="E1245" s="5">
        <v>5</v>
      </c>
      <c r="F1245" s="3" t="s">
        <v>1260</v>
      </c>
      <c r="G1245" s="9">
        <v>44733</v>
      </c>
      <c r="H1245" s="3" t="s">
        <v>2202</v>
      </c>
      <c r="I1245" s="9">
        <v>44733</v>
      </c>
      <c r="J1245" s="3">
        <f>_xlfn.XLOOKUP(B1245,ORDERS[OrderID],ORDERS[Rating],"Null")</f>
        <v>4</v>
      </c>
      <c r="K1245" s="3">
        <f>IF(FACT_ORDERS[[#This Row],[DeliveryDate]]-FACT_ORDERS[[#This Row],[OrderDate]]&lt;=1,1,0)</f>
        <v>1</v>
      </c>
      <c r="L1245" s="73">
        <v>15</v>
      </c>
      <c r="M12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45" s="73">
        <f>(_xlfn.XLOOKUP(D1245,DIM_PRODUCTS[ProductID],DIM_PRODUCTS[HandlingFee]))*FACT_ORDERS[[#This Row],[Quantity]] + FACT_ORDERS[[#This Row],[DeliveryFee]]</f>
        <v>36</v>
      </c>
      <c r="O1245" s="73">
        <f>FACT_ORDERS[[#This Row],[TotalPricePerProduct]]-FACT_ORDERS[[#This Row],[DeliveryCost]]-FACT_ORDERS[[#This Row],[OperationsCost]]</f>
        <v>10</v>
      </c>
      <c r="P1245" s="73">
        <v>14</v>
      </c>
    </row>
    <row r="1246" spans="1:16" x14ac:dyDescent="0.3">
      <c r="A1246" s="5">
        <v>1245</v>
      </c>
      <c r="B1246" s="11" t="s">
        <v>5230</v>
      </c>
      <c r="C1246" s="3" t="s">
        <v>2412</v>
      </c>
      <c r="D1246" s="10" t="s">
        <v>3229</v>
      </c>
      <c r="E1246" s="5">
        <v>6</v>
      </c>
      <c r="F1246" s="3" t="s">
        <v>1533</v>
      </c>
      <c r="G1246" s="9">
        <v>44863</v>
      </c>
      <c r="H1246" s="3" t="s">
        <v>2202</v>
      </c>
      <c r="I1246" s="9">
        <v>44866</v>
      </c>
      <c r="J1246" s="3">
        <f>_xlfn.XLOOKUP(B1246,ORDERS[OrderID],ORDERS[Rating],"Null")</f>
        <v>5</v>
      </c>
      <c r="K1246" s="3">
        <f>IF(FACT_ORDERS[[#This Row],[DeliveryDate]]-FACT_ORDERS[[#This Row],[OrderDate]]&lt;=1,1,0)</f>
        <v>0</v>
      </c>
      <c r="L1246" s="73">
        <v>15</v>
      </c>
      <c r="M12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46" s="73">
        <f>(_xlfn.XLOOKUP(D1246,DIM_PRODUCTS[ProductID],DIM_PRODUCTS[HandlingFee]))*FACT_ORDERS[[#This Row],[Quantity]] + FACT_ORDERS[[#This Row],[DeliveryFee]]</f>
        <v>40.200000000000003</v>
      </c>
      <c r="O1246" s="73">
        <f>FACT_ORDERS[[#This Row],[TotalPricePerProduct]]-FACT_ORDERS[[#This Row],[DeliveryCost]]-FACT_ORDERS[[#This Row],[OperationsCost]]</f>
        <v>20.200000000000003</v>
      </c>
      <c r="P1246" s="73">
        <v>8</v>
      </c>
    </row>
    <row r="1247" spans="1:16" x14ac:dyDescent="0.3">
      <c r="A1247" s="5">
        <v>1246</v>
      </c>
      <c r="B1247" s="11" t="s">
        <v>5231</v>
      </c>
      <c r="C1247" s="3" t="s">
        <v>2412</v>
      </c>
      <c r="D1247" s="10" t="s">
        <v>3229</v>
      </c>
      <c r="E1247" s="5">
        <v>9</v>
      </c>
      <c r="F1247" s="3" t="s">
        <v>1205</v>
      </c>
      <c r="G1247" s="9">
        <v>44771</v>
      </c>
      <c r="H1247" s="3" t="s">
        <v>2202</v>
      </c>
      <c r="I1247" s="9">
        <v>44771</v>
      </c>
      <c r="J1247" s="3">
        <f>_xlfn.XLOOKUP(B1247,ORDERS[OrderID],ORDERS[Rating],"Null")</f>
        <v>4</v>
      </c>
      <c r="K1247" s="3">
        <f>IF(FACT_ORDERS[[#This Row],[DeliveryDate]]-FACT_ORDERS[[#This Row],[OrderDate]]&lt;=1,1,0)</f>
        <v>1</v>
      </c>
      <c r="L1247" s="73">
        <v>15</v>
      </c>
      <c r="M12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47" s="73">
        <f>(_xlfn.XLOOKUP(D1247,DIM_PRODUCTS[ProductID],DIM_PRODUCTS[HandlingFee]))*FACT_ORDERS[[#This Row],[Quantity]] + FACT_ORDERS[[#This Row],[DeliveryFee]]</f>
        <v>52.800000000000004</v>
      </c>
      <c r="O1247" s="73">
        <f>FACT_ORDERS[[#This Row],[TotalPricePerProduct]]-FACT_ORDERS[[#This Row],[DeliveryCost]]-FACT_ORDERS[[#This Row],[OperationsCost]]</f>
        <v>25.800000000000004</v>
      </c>
      <c r="P1247" s="73">
        <v>15</v>
      </c>
    </row>
    <row r="1248" spans="1:16" x14ac:dyDescent="0.3">
      <c r="A1248" s="5">
        <v>1247</v>
      </c>
      <c r="B1248" s="11" t="s">
        <v>5232</v>
      </c>
      <c r="C1248" s="3" t="s">
        <v>2412</v>
      </c>
      <c r="D1248" s="10" t="s">
        <v>3229</v>
      </c>
      <c r="E1248" s="5">
        <v>1</v>
      </c>
      <c r="F1248" s="3" t="s">
        <v>1583</v>
      </c>
      <c r="G1248" s="9">
        <v>44741</v>
      </c>
      <c r="H1248" s="3" t="s">
        <v>2202</v>
      </c>
      <c r="I1248" s="9">
        <v>44744</v>
      </c>
      <c r="J1248" s="3">
        <f>_xlfn.XLOOKUP(B1248,ORDERS[OrderID],ORDERS[Rating],"Null")</f>
        <v>4</v>
      </c>
      <c r="K1248" s="3">
        <f>IF(FACT_ORDERS[[#This Row],[DeliveryDate]]-FACT_ORDERS[[#This Row],[OrderDate]]&lt;=1,1,0)</f>
        <v>0</v>
      </c>
      <c r="L1248" s="73">
        <v>15</v>
      </c>
      <c r="M12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48" s="73">
        <f>(_xlfn.XLOOKUP(D1248,DIM_PRODUCTS[ProductID],DIM_PRODUCTS[HandlingFee]))*FACT_ORDERS[[#This Row],[Quantity]] + FACT_ORDERS[[#This Row],[DeliveryFee]]</f>
        <v>19.2</v>
      </c>
      <c r="O1248" s="73">
        <f>FACT_ORDERS[[#This Row],[TotalPricePerProduct]]-FACT_ORDERS[[#This Row],[DeliveryCost]]-FACT_ORDERS[[#This Row],[OperationsCost]]</f>
        <v>-14.8</v>
      </c>
      <c r="P1248" s="73">
        <v>19</v>
      </c>
    </row>
    <row r="1249" spans="1:16" x14ac:dyDescent="0.3">
      <c r="A1249" s="5">
        <v>1248</v>
      </c>
      <c r="B1249" s="11" t="s">
        <v>5233</v>
      </c>
      <c r="C1249" s="3" t="s">
        <v>2412</v>
      </c>
      <c r="D1249" s="10" t="s">
        <v>3229</v>
      </c>
      <c r="E1249" s="5">
        <v>2</v>
      </c>
      <c r="F1249" s="3" t="s">
        <v>1321</v>
      </c>
      <c r="G1249" s="9">
        <v>44902</v>
      </c>
      <c r="H1249" s="3" t="s">
        <v>2202</v>
      </c>
      <c r="I1249" s="9">
        <v>44905</v>
      </c>
      <c r="J1249" s="3">
        <f>_xlfn.XLOOKUP(B1249,ORDERS[OrderID],ORDERS[Rating],"Null")</f>
        <v>4</v>
      </c>
      <c r="K1249" s="3">
        <f>IF(FACT_ORDERS[[#This Row],[DeliveryDate]]-FACT_ORDERS[[#This Row],[OrderDate]]&lt;=1,1,0)</f>
        <v>0</v>
      </c>
      <c r="L1249" s="73">
        <v>15</v>
      </c>
      <c r="M12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49" s="73">
        <f>(_xlfn.XLOOKUP(D1249,DIM_PRODUCTS[ProductID],DIM_PRODUCTS[HandlingFee]))*FACT_ORDERS[[#This Row],[Quantity]] + FACT_ORDERS[[#This Row],[DeliveryFee]]</f>
        <v>23.4</v>
      </c>
      <c r="O1249" s="73">
        <f>FACT_ORDERS[[#This Row],[TotalPricePerProduct]]-FACT_ORDERS[[#This Row],[DeliveryCost]]-FACT_ORDERS[[#This Row],[OperationsCost]]</f>
        <v>-6.6000000000000014</v>
      </c>
      <c r="P1249" s="73">
        <v>15</v>
      </c>
    </row>
    <row r="1250" spans="1:16" x14ac:dyDescent="0.3">
      <c r="A1250" s="5">
        <v>1249</v>
      </c>
      <c r="B1250" s="11" t="s">
        <v>5234</v>
      </c>
      <c r="C1250" s="3" t="s">
        <v>2412</v>
      </c>
      <c r="D1250" s="10" t="s">
        <v>3229</v>
      </c>
      <c r="E1250" s="5">
        <v>12</v>
      </c>
      <c r="F1250" s="3" t="s">
        <v>1370</v>
      </c>
      <c r="G1250" s="9">
        <v>44585</v>
      </c>
      <c r="H1250" s="3" t="s">
        <v>2202</v>
      </c>
      <c r="I1250" s="9">
        <v>44586</v>
      </c>
      <c r="J1250" s="3">
        <f>_xlfn.XLOOKUP(B1250,ORDERS[OrderID],ORDERS[Rating],"Null")</f>
        <v>4</v>
      </c>
      <c r="K1250" s="3">
        <f>IF(FACT_ORDERS[[#This Row],[DeliveryDate]]-FACT_ORDERS[[#This Row],[OrderDate]]&lt;=1,1,0)</f>
        <v>1</v>
      </c>
      <c r="L1250" s="73">
        <v>15</v>
      </c>
      <c r="M12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50" s="73">
        <f>(_xlfn.XLOOKUP(D1250,DIM_PRODUCTS[ProductID],DIM_PRODUCTS[HandlingFee]))*FACT_ORDERS[[#This Row],[Quantity]] + FACT_ORDERS[[#This Row],[DeliveryFee]]</f>
        <v>65.400000000000006</v>
      </c>
      <c r="O1250" s="73">
        <f>FACT_ORDERS[[#This Row],[TotalPricePerProduct]]-FACT_ORDERS[[#This Row],[DeliveryCost]]-FACT_ORDERS[[#This Row],[OperationsCost]]</f>
        <v>36.400000000000006</v>
      </c>
      <c r="P1250" s="73">
        <v>19</v>
      </c>
    </row>
    <row r="1251" spans="1:16" x14ac:dyDescent="0.3">
      <c r="A1251" s="5">
        <v>1250</v>
      </c>
      <c r="B1251" s="11" t="s">
        <v>5235</v>
      </c>
      <c r="C1251" s="3" t="s">
        <v>2412</v>
      </c>
      <c r="D1251" s="10" t="s">
        <v>3229</v>
      </c>
      <c r="E1251" s="5">
        <v>3</v>
      </c>
      <c r="F1251" s="3" t="s">
        <v>1299</v>
      </c>
      <c r="G1251" s="9">
        <v>44913</v>
      </c>
      <c r="H1251" s="3" t="s">
        <v>2202</v>
      </c>
      <c r="I1251" s="9">
        <v>44916</v>
      </c>
      <c r="J1251" s="3">
        <f>_xlfn.XLOOKUP(B1251,ORDERS[OrderID],ORDERS[Rating],"Null")</f>
        <v>5</v>
      </c>
      <c r="K1251" s="3">
        <f>IF(FACT_ORDERS[[#This Row],[DeliveryDate]]-FACT_ORDERS[[#This Row],[OrderDate]]&lt;=1,1,0)</f>
        <v>0</v>
      </c>
      <c r="L1251" s="73">
        <v>15</v>
      </c>
      <c r="M12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51" s="73">
        <f>(_xlfn.XLOOKUP(D1251,DIM_PRODUCTS[ProductID],DIM_PRODUCTS[HandlingFee]))*FACT_ORDERS[[#This Row],[Quantity]] + FACT_ORDERS[[#This Row],[DeliveryFee]]</f>
        <v>27.6</v>
      </c>
      <c r="O1251" s="73">
        <f>FACT_ORDERS[[#This Row],[TotalPricePerProduct]]-FACT_ORDERS[[#This Row],[DeliveryCost]]-FACT_ORDERS[[#This Row],[OperationsCost]]</f>
        <v>-2.3999999999999986</v>
      </c>
      <c r="P1251" s="73">
        <v>15</v>
      </c>
    </row>
    <row r="1252" spans="1:16" x14ac:dyDescent="0.3">
      <c r="A1252" s="5">
        <v>1251</v>
      </c>
      <c r="B1252" s="11" t="s">
        <v>5236</v>
      </c>
      <c r="C1252" s="3" t="s">
        <v>2412</v>
      </c>
      <c r="D1252" s="10" t="s">
        <v>3229</v>
      </c>
      <c r="E1252" s="5">
        <v>6</v>
      </c>
      <c r="F1252" s="3" t="s">
        <v>1478</v>
      </c>
      <c r="G1252" s="9">
        <v>44732</v>
      </c>
      <c r="H1252" s="3" t="s">
        <v>2202</v>
      </c>
      <c r="I1252" s="9">
        <v>44732</v>
      </c>
      <c r="J1252" s="3">
        <f>_xlfn.XLOOKUP(B1252,ORDERS[OrderID],ORDERS[Rating],"Null")</f>
        <v>5</v>
      </c>
      <c r="K1252" s="3">
        <f>IF(FACT_ORDERS[[#This Row],[DeliveryDate]]-FACT_ORDERS[[#This Row],[OrderDate]]&lt;=1,1,0)</f>
        <v>1</v>
      </c>
      <c r="L1252" s="73">
        <v>15</v>
      </c>
      <c r="M12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52" s="73">
        <f>(_xlfn.XLOOKUP(D1252,DIM_PRODUCTS[ProductID],DIM_PRODUCTS[HandlingFee]))*FACT_ORDERS[[#This Row],[Quantity]] + FACT_ORDERS[[#This Row],[DeliveryFee]]</f>
        <v>40.200000000000003</v>
      </c>
      <c r="O1252" s="73">
        <f>FACT_ORDERS[[#This Row],[TotalPricePerProduct]]-FACT_ORDERS[[#This Row],[DeliveryCost]]-FACT_ORDERS[[#This Row],[OperationsCost]]</f>
        <v>13.200000000000003</v>
      </c>
      <c r="P1252" s="73">
        <v>15</v>
      </c>
    </row>
    <row r="1253" spans="1:16" x14ac:dyDescent="0.3">
      <c r="A1253" s="5">
        <v>1252</v>
      </c>
      <c r="B1253" s="11" t="s">
        <v>5237</v>
      </c>
      <c r="C1253" s="3" t="s">
        <v>2412</v>
      </c>
      <c r="D1253" s="10" t="s">
        <v>3229</v>
      </c>
      <c r="E1253" s="5">
        <v>12</v>
      </c>
      <c r="F1253" s="3" t="s">
        <v>1303</v>
      </c>
      <c r="G1253" s="9">
        <v>44827</v>
      </c>
      <c r="H1253" s="3" t="s">
        <v>2202</v>
      </c>
      <c r="I1253" s="9">
        <v>44827</v>
      </c>
      <c r="J1253" s="3">
        <f>_xlfn.XLOOKUP(B1253,ORDERS[OrderID],ORDERS[Rating],"Null")</f>
        <v>5</v>
      </c>
      <c r="K1253" s="3">
        <f>IF(FACT_ORDERS[[#This Row],[DeliveryDate]]-FACT_ORDERS[[#This Row],[OrderDate]]&lt;=1,1,0)</f>
        <v>1</v>
      </c>
      <c r="L1253" s="73">
        <v>15</v>
      </c>
      <c r="M12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53" s="73">
        <f>(_xlfn.XLOOKUP(D1253,DIM_PRODUCTS[ProductID],DIM_PRODUCTS[HandlingFee]))*FACT_ORDERS[[#This Row],[Quantity]] + FACT_ORDERS[[#This Row],[DeliveryFee]]</f>
        <v>65.400000000000006</v>
      </c>
      <c r="O1253" s="73">
        <f>FACT_ORDERS[[#This Row],[TotalPricePerProduct]]-FACT_ORDERS[[#This Row],[DeliveryCost]]-FACT_ORDERS[[#This Row],[OperationsCost]]</f>
        <v>49.400000000000006</v>
      </c>
      <c r="P1253" s="73">
        <v>6</v>
      </c>
    </row>
    <row r="1254" spans="1:16" x14ac:dyDescent="0.3">
      <c r="A1254" s="5">
        <v>1253</v>
      </c>
      <c r="B1254" s="11" t="s">
        <v>5238</v>
      </c>
      <c r="C1254" s="3" t="s">
        <v>2412</v>
      </c>
      <c r="D1254" s="10" t="s">
        <v>3229</v>
      </c>
      <c r="E1254" s="5">
        <v>5</v>
      </c>
      <c r="F1254" s="3" t="s">
        <v>1262</v>
      </c>
      <c r="G1254" s="9">
        <v>44704</v>
      </c>
      <c r="H1254" s="3" t="s">
        <v>2202</v>
      </c>
      <c r="I1254" s="9">
        <v>44704</v>
      </c>
      <c r="J1254" s="3">
        <f>_xlfn.XLOOKUP(B1254,ORDERS[OrderID],ORDERS[Rating],"Null")</f>
        <v>5</v>
      </c>
      <c r="K1254" s="3">
        <f>IF(FACT_ORDERS[[#This Row],[DeliveryDate]]-FACT_ORDERS[[#This Row],[OrderDate]]&lt;=1,1,0)</f>
        <v>1</v>
      </c>
      <c r="L1254" s="73">
        <v>15</v>
      </c>
      <c r="M12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54" s="73">
        <f>(_xlfn.XLOOKUP(D1254,DIM_PRODUCTS[ProductID],DIM_PRODUCTS[HandlingFee]))*FACT_ORDERS[[#This Row],[Quantity]] + FACT_ORDERS[[#This Row],[DeliveryFee]]</f>
        <v>36</v>
      </c>
      <c r="O1254" s="73">
        <f>FACT_ORDERS[[#This Row],[TotalPricePerProduct]]-FACT_ORDERS[[#This Row],[DeliveryCost]]-FACT_ORDERS[[#This Row],[OperationsCost]]</f>
        <v>16</v>
      </c>
      <c r="P1254" s="73">
        <v>8</v>
      </c>
    </row>
    <row r="1255" spans="1:16" x14ac:dyDescent="0.3">
      <c r="A1255" s="5">
        <v>1254</v>
      </c>
      <c r="B1255" s="11" t="s">
        <v>5239</v>
      </c>
      <c r="C1255" s="3" t="s">
        <v>2412</v>
      </c>
      <c r="D1255" s="10" t="s">
        <v>3229</v>
      </c>
      <c r="E1255" s="5">
        <v>1</v>
      </c>
      <c r="F1255" s="3" t="s">
        <v>1422</v>
      </c>
      <c r="G1255" s="9">
        <v>44836</v>
      </c>
      <c r="H1255" s="3" t="s">
        <v>2202</v>
      </c>
      <c r="I1255" s="9">
        <v>44840</v>
      </c>
      <c r="J1255" s="3">
        <f>_xlfn.XLOOKUP(B1255,ORDERS[OrderID],ORDERS[Rating],"Null")</f>
        <v>4</v>
      </c>
      <c r="K1255" s="3">
        <f>IF(FACT_ORDERS[[#This Row],[DeliveryDate]]-FACT_ORDERS[[#This Row],[OrderDate]]&lt;=1,1,0)</f>
        <v>0</v>
      </c>
      <c r="L1255" s="73">
        <v>15</v>
      </c>
      <c r="M12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55" s="73">
        <f>(_xlfn.XLOOKUP(D1255,DIM_PRODUCTS[ProductID],DIM_PRODUCTS[HandlingFee]))*FACT_ORDERS[[#This Row],[Quantity]] + FACT_ORDERS[[#This Row],[DeliveryFee]]</f>
        <v>19.2</v>
      </c>
      <c r="O1255" s="73">
        <f>FACT_ORDERS[[#This Row],[TotalPricePerProduct]]-FACT_ORDERS[[#This Row],[DeliveryCost]]-FACT_ORDERS[[#This Row],[OperationsCost]]</f>
        <v>-7.8000000000000007</v>
      </c>
      <c r="P1255" s="73">
        <v>12</v>
      </c>
    </row>
    <row r="1256" spans="1:16" x14ac:dyDescent="0.3">
      <c r="A1256" s="5">
        <v>1255</v>
      </c>
      <c r="B1256" s="11" t="s">
        <v>5240</v>
      </c>
      <c r="C1256" s="3" t="s">
        <v>2412</v>
      </c>
      <c r="D1256" s="10" t="s">
        <v>3229</v>
      </c>
      <c r="E1256" s="5">
        <v>3</v>
      </c>
      <c r="F1256" s="3" t="s">
        <v>1448</v>
      </c>
      <c r="G1256" s="9">
        <v>44820</v>
      </c>
      <c r="H1256" s="3" t="s">
        <v>2202</v>
      </c>
      <c r="I1256" s="9">
        <v>44823</v>
      </c>
      <c r="J1256" s="3">
        <f>_xlfn.XLOOKUP(B1256,ORDERS[OrderID],ORDERS[Rating],"Null")</f>
        <v>4</v>
      </c>
      <c r="K1256" s="3">
        <f>IF(FACT_ORDERS[[#This Row],[DeliveryDate]]-FACT_ORDERS[[#This Row],[OrderDate]]&lt;=1,1,0)</f>
        <v>0</v>
      </c>
      <c r="L1256" s="73">
        <v>15</v>
      </c>
      <c r="M12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56" s="73">
        <f>(_xlfn.XLOOKUP(D1256,DIM_PRODUCTS[ProductID],DIM_PRODUCTS[HandlingFee]))*FACT_ORDERS[[#This Row],[Quantity]] + FACT_ORDERS[[#This Row],[DeliveryFee]]</f>
        <v>27.6</v>
      </c>
      <c r="O1256" s="73">
        <f>FACT_ORDERS[[#This Row],[TotalPricePerProduct]]-FACT_ORDERS[[#This Row],[DeliveryCost]]-FACT_ORDERS[[#This Row],[OperationsCost]]</f>
        <v>-6.3999999999999986</v>
      </c>
      <c r="P1256" s="73">
        <v>19</v>
      </c>
    </row>
    <row r="1257" spans="1:16" x14ac:dyDescent="0.3">
      <c r="A1257" s="5">
        <v>1256</v>
      </c>
      <c r="B1257" s="11" t="s">
        <v>5241</v>
      </c>
      <c r="C1257" s="3" t="s">
        <v>2412</v>
      </c>
      <c r="D1257" s="10" t="s">
        <v>3229</v>
      </c>
      <c r="E1257" s="5">
        <v>1</v>
      </c>
      <c r="F1257" s="3" t="s">
        <v>1512</v>
      </c>
      <c r="G1257" s="9">
        <v>44759</v>
      </c>
      <c r="H1257" s="3" t="s">
        <v>2202</v>
      </c>
      <c r="I1257" s="9">
        <v>44762</v>
      </c>
      <c r="J1257" s="3">
        <f>_xlfn.XLOOKUP(B1257,ORDERS[OrderID],ORDERS[Rating],"Null")</f>
        <v>5</v>
      </c>
      <c r="K1257" s="3">
        <f>IF(FACT_ORDERS[[#This Row],[DeliveryDate]]-FACT_ORDERS[[#This Row],[OrderDate]]&lt;=1,1,0)</f>
        <v>0</v>
      </c>
      <c r="L1257" s="73">
        <v>15</v>
      </c>
      <c r="M12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57" s="73">
        <f>(_xlfn.XLOOKUP(D1257,DIM_PRODUCTS[ProductID],DIM_PRODUCTS[HandlingFee]))*FACT_ORDERS[[#This Row],[Quantity]] + FACT_ORDERS[[#This Row],[DeliveryFee]]</f>
        <v>19.2</v>
      </c>
      <c r="O1257" s="73">
        <f>FACT_ORDERS[[#This Row],[TotalPricePerProduct]]-FACT_ORDERS[[#This Row],[DeliveryCost]]-FACT_ORDERS[[#This Row],[OperationsCost]]</f>
        <v>-4.8000000000000007</v>
      </c>
      <c r="P1257" s="73">
        <v>9</v>
      </c>
    </row>
    <row r="1258" spans="1:16" x14ac:dyDescent="0.3">
      <c r="A1258" s="5">
        <v>1257</v>
      </c>
      <c r="B1258" s="11" t="s">
        <v>5242</v>
      </c>
      <c r="C1258" s="3" t="s">
        <v>2412</v>
      </c>
      <c r="D1258" s="10" t="s">
        <v>3229</v>
      </c>
      <c r="E1258" s="5">
        <v>10</v>
      </c>
      <c r="F1258" s="3" t="s">
        <v>1314</v>
      </c>
      <c r="G1258" s="9">
        <v>44565</v>
      </c>
      <c r="H1258" s="3" t="s">
        <v>2202</v>
      </c>
      <c r="I1258" s="9">
        <v>44565</v>
      </c>
      <c r="J1258" s="3">
        <f>_xlfn.XLOOKUP(B1258,ORDERS[OrderID],ORDERS[Rating],"Null")</f>
        <v>5</v>
      </c>
      <c r="K1258" s="3">
        <f>IF(FACT_ORDERS[[#This Row],[DeliveryDate]]-FACT_ORDERS[[#This Row],[OrderDate]]&lt;=1,1,0)</f>
        <v>1</v>
      </c>
      <c r="L1258" s="73">
        <v>15</v>
      </c>
      <c r="M12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58" s="73">
        <f>(_xlfn.XLOOKUP(D1258,DIM_PRODUCTS[ProductID],DIM_PRODUCTS[HandlingFee]))*FACT_ORDERS[[#This Row],[Quantity]] + FACT_ORDERS[[#This Row],[DeliveryFee]]</f>
        <v>57</v>
      </c>
      <c r="O1258" s="73">
        <f>FACT_ORDERS[[#This Row],[TotalPricePerProduct]]-FACT_ORDERS[[#This Row],[DeliveryCost]]-FACT_ORDERS[[#This Row],[OperationsCost]]</f>
        <v>29</v>
      </c>
      <c r="P1258" s="73">
        <v>16</v>
      </c>
    </row>
    <row r="1259" spans="1:16" x14ac:dyDescent="0.3">
      <c r="A1259" s="5">
        <v>1258</v>
      </c>
      <c r="B1259" s="11" t="s">
        <v>5243</v>
      </c>
      <c r="C1259" s="3" t="s">
        <v>2412</v>
      </c>
      <c r="D1259" s="10" t="s">
        <v>3229</v>
      </c>
      <c r="E1259" s="5">
        <v>11</v>
      </c>
      <c r="F1259" s="3" t="s">
        <v>1208</v>
      </c>
      <c r="G1259" s="9">
        <v>44786</v>
      </c>
      <c r="H1259" s="3" t="s">
        <v>2202</v>
      </c>
      <c r="I1259" s="9">
        <v>44786</v>
      </c>
      <c r="J1259" s="3">
        <f>_xlfn.XLOOKUP(B1259,ORDERS[OrderID],ORDERS[Rating],"Null")</f>
        <v>4</v>
      </c>
      <c r="K1259" s="3">
        <f>IF(FACT_ORDERS[[#This Row],[DeliveryDate]]-FACT_ORDERS[[#This Row],[OrderDate]]&lt;=1,1,0)</f>
        <v>1</v>
      </c>
      <c r="L1259" s="73">
        <v>15</v>
      </c>
      <c r="M12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59" s="73">
        <f>(_xlfn.XLOOKUP(D1259,DIM_PRODUCTS[ProductID],DIM_PRODUCTS[HandlingFee]))*FACT_ORDERS[[#This Row],[Quantity]] + FACT_ORDERS[[#This Row],[DeliveryFee]]</f>
        <v>61.2</v>
      </c>
      <c r="O1259" s="73">
        <f>FACT_ORDERS[[#This Row],[TotalPricePerProduct]]-FACT_ORDERS[[#This Row],[DeliveryCost]]-FACT_ORDERS[[#This Row],[OperationsCost]]</f>
        <v>35.200000000000003</v>
      </c>
      <c r="P1259" s="73">
        <v>16</v>
      </c>
    </row>
    <row r="1260" spans="1:16" x14ac:dyDescent="0.3">
      <c r="A1260" s="5">
        <v>1259</v>
      </c>
      <c r="B1260" s="11" t="s">
        <v>5244</v>
      </c>
      <c r="C1260" s="3" t="s">
        <v>2412</v>
      </c>
      <c r="D1260" s="10" t="s">
        <v>3229</v>
      </c>
      <c r="E1260" s="5">
        <v>12</v>
      </c>
      <c r="F1260" s="3" t="s">
        <v>1378</v>
      </c>
      <c r="G1260" s="9">
        <v>44614</v>
      </c>
      <c r="H1260" s="3" t="s">
        <v>2202</v>
      </c>
      <c r="I1260" s="9">
        <v>44614</v>
      </c>
      <c r="J1260" s="3">
        <f>_xlfn.XLOOKUP(B1260,ORDERS[OrderID],ORDERS[Rating],"Null")</f>
        <v>4</v>
      </c>
      <c r="K1260" s="3">
        <f>IF(FACT_ORDERS[[#This Row],[DeliveryDate]]-FACT_ORDERS[[#This Row],[OrderDate]]&lt;=1,1,0)</f>
        <v>1</v>
      </c>
      <c r="L1260" s="73">
        <v>15</v>
      </c>
      <c r="M12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60" s="73">
        <f>(_xlfn.XLOOKUP(D1260,DIM_PRODUCTS[ProductID],DIM_PRODUCTS[HandlingFee]))*FACT_ORDERS[[#This Row],[Quantity]] + FACT_ORDERS[[#This Row],[DeliveryFee]]</f>
        <v>65.400000000000006</v>
      </c>
      <c r="O1260" s="73">
        <f>FACT_ORDERS[[#This Row],[TotalPricePerProduct]]-FACT_ORDERS[[#This Row],[DeliveryCost]]-FACT_ORDERS[[#This Row],[OperationsCost]]</f>
        <v>42.400000000000006</v>
      </c>
      <c r="P1260" s="73">
        <v>13</v>
      </c>
    </row>
    <row r="1261" spans="1:16" x14ac:dyDescent="0.3">
      <c r="A1261" s="5">
        <v>1260</v>
      </c>
      <c r="B1261" s="11" t="s">
        <v>5245</v>
      </c>
      <c r="C1261" s="3" t="s">
        <v>2412</v>
      </c>
      <c r="D1261" s="10" t="s">
        <v>3229</v>
      </c>
      <c r="E1261" s="5">
        <v>6</v>
      </c>
      <c r="F1261" s="3" t="s">
        <v>1252</v>
      </c>
      <c r="G1261" s="9">
        <v>44657</v>
      </c>
      <c r="H1261" s="3" t="s">
        <v>2202</v>
      </c>
      <c r="I1261" s="9">
        <v>44661</v>
      </c>
      <c r="J1261" s="3">
        <f>_xlfn.XLOOKUP(B1261,ORDERS[OrderID],ORDERS[Rating],"Null")</f>
        <v>5</v>
      </c>
      <c r="K1261" s="3">
        <f>IF(FACT_ORDERS[[#This Row],[DeliveryDate]]-FACT_ORDERS[[#This Row],[OrderDate]]&lt;=1,1,0)</f>
        <v>0</v>
      </c>
      <c r="L1261" s="73">
        <v>15</v>
      </c>
      <c r="M12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61" s="73">
        <f>(_xlfn.XLOOKUP(D1261,DIM_PRODUCTS[ProductID],DIM_PRODUCTS[HandlingFee]))*FACT_ORDERS[[#This Row],[Quantity]] + FACT_ORDERS[[#This Row],[DeliveryFee]]</f>
        <v>40.200000000000003</v>
      </c>
      <c r="O1261" s="73">
        <f>FACT_ORDERS[[#This Row],[TotalPricePerProduct]]-FACT_ORDERS[[#This Row],[DeliveryCost]]-FACT_ORDERS[[#This Row],[OperationsCost]]</f>
        <v>15.200000000000003</v>
      </c>
      <c r="P1261" s="73">
        <v>13</v>
      </c>
    </row>
    <row r="1262" spans="1:16" x14ac:dyDescent="0.3">
      <c r="A1262" s="5">
        <v>1261</v>
      </c>
      <c r="B1262" s="11" t="s">
        <v>5246</v>
      </c>
      <c r="C1262" s="3" t="s">
        <v>2412</v>
      </c>
      <c r="D1262" s="10" t="s">
        <v>3229</v>
      </c>
      <c r="E1262" s="5">
        <v>6</v>
      </c>
      <c r="F1262" s="3" t="s">
        <v>1357</v>
      </c>
      <c r="G1262" s="9">
        <v>44708</v>
      </c>
      <c r="H1262" s="3" t="s">
        <v>2202</v>
      </c>
      <c r="I1262" s="9">
        <v>44708</v>
      </c>
      <c r="J1262" s="3">
        <f>_xlfn.XLOOKUP(B1262,ORDERS[OrderID],ORDERS[Rating],"Null")</f>
        <v>5</v>
      </c>
      <c r="K1262" s="3">
        <f>IF(FACT_ORDERS[[#This Row],[DeliveryDate]]-FACT_ORDERS[[#This Row],[OrderDate]]&lt;=1,1,0)</f>
        <v>1</v>
      </c>
      <c r="L1262" s="73">
        <v>15</v>
      </c>
      <c r="M12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62" s="73">
        <f>(_xlfn.XLOOKUP(D1262,DIM_PRODUCTS[ProductID],DIM_PRODUCTS[HandlingFee]))*FACT_ORDERS[[#This Row],[Quantity]] + FACT_ORDERS[[#This Row],[DeliveryFee]]</f>
        <v>40.200000000000003</v>
      </c>
      <c r="O1262" s="73">
        <f>FACT_ORDERS[[#This Row],[TotalPricePerProduct]]-FACT_ORDERS[[#This Row],[DeliveryCost]]-FACT_ORDERS[[#This Row],[OperationsCost]]</f>
        <v>15.200000000000003</v>
      </c>
      <c r="P1262" s="73">
        <v>13</v>
      </c>
    </row>
    <row r="1263" spans="1:16" x14ac:dyDescent="0.3">
      <c r="A1263" s="5">
        <v>1262</v>
      </c>
      <c r="B1263" s="11" t="s">
        <v>5247</v>
      </c>
      <c r="C1263" s="3" t="s">
        <v>2413</v>
      </c>
      <c r="D1263" s="10" t="s">
        <v>3231</v>
      </c>
      <c r="E1263" s="5">
        <v>2</v>
      </c>
      <c r="F1263" s="3" t="s">
        <v>1260</v>
      </c>
      <c r="G1263" s="9">
        <v>44638</v>
      </c>
      <c r="H1263" s="3" t="s">
        <v>2202</v>
      </c>
      <c r="I1263" s="9">
        <v>44642</v>
      </c>
      <c r="J1263" s="3">
        <f>_xlfn.XLOOKUP(B1263,ORDERS[OrderID],ORDERS[Rating],"Null")</f>
        <v>5</v>
      </c>
      <c r="K1263" s="3">
        <f>IF(FACT_ORDERS[[#This Row],[DeliveryDate]]-FACT_ORDERS[[#This Row],[OrderDate]]&lt;=1,1,0)</f>
        <v>0</v>
      </c>
      <c r="L1263" s="73">
        <v>15</v>
      </c>
      <c r="M12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63" s="73">
        <f>(_xlfn.XLOOKUP(D1263,DIM_PRODUCTS[ProductID],DIM_PRODUCTS[HandlingFee]))*FACT_ORDERS[[#This Row],[Quantity]] + FACT_ORDERS[[#This Row],[DeliveryFee]]</f>
        <v>44.7</v>
      </c>
      <c r="O1263" s="73">
        <f>FACT_ORDERS[[#This Row],[TotalPricePerProduct]]-FACT_ORDERS[[#This Row],[DeliveryCost]]-FACT_ORDERS[[#This Row],[OperationsCost]]</f>
        <v>11.700000000000003</v>
      </c>
      <c r="P1263" s="73">
        <v>18</v>
      </c>
    </row>
    <row r="1264" spans="1:16" x14ac:dyDescent="0.3">
      <c r="A1264" s="5">
        <v>1263</v>
      </c>
      <c r="B1264" s="11" t="s">
        <v>5248</v>
      </c>
      <c r="C1264" s="3" t="s">
        <v>2414</v>
      </c>
      <c r="D1264" s="10" t="s">
        <v>3233</v>
      </c>
      <c r="E1264" s="5">
        <v>4</v>
      </c>
      <c r="F1264" s="3" t="s">
        <v>1446</v>
      </c>
      <c r="G1264" s="9">
        <v>44697</v>
      </c>
      <c r="H1264" s="3" t="s">
        <v>2202</v>
      </c>
      <c r="I1264" s="9">
        <v>44700</v>
      </c>
      <c r="J1264" s="3">
        <f>_xlfn.XLOOKUP(B1264,ORDERS[OrderID],ORDERS[Rating],"Null")</f>
        <v>4</v>
      </c>
      <c r="K1264" s="3">
        <f>IF(FACT_ORDERS[[#This Row],[DeliveryDate]]-FACT_ORDERS[[#This Row],[OrderDate]]&lt;=1,1,0)</f>
        <v>0</v>
      </c>
      <c r="L1264" s="73">
        <v>15</v>
      </c>
      <c r="M12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64" s="73">
        <f>(_xlfn.XLOOKUP(D1264,DIM_PRODUCTS[ProductID],DIM_PRODUCTS[HandlingFee]))*FACT_ORDERS[[#This Row],[Quantity]] + FACT_ORDERS[[#This Row],[DeliveryFee]]</f>
        <v>72</v>
      </c>
      <c r="O1264" s="73">
        <f>FACT_ORDERS[[#This Row],[TotalPricePerProduct]]-FACT_ORDERS[[#This Row],[DeliveryCost]]-FACT_ORDERS[[#This Row],[OperationsCost]]</f>
        <v>41</v>
      </c>
      <c r="P1264" s="73">
        <v>16</v>
      </c>
    </row>
    <row r="1265" spans="1:16" x14ac:dyDescent="0.3">
      <c r="A1265" s="5">
        <v>1264</v>
      </c>
      <c r="B1265" s="11" t="s">
        <v>5249</v>
      </c>
      <c r="C1265" s="3" t="s">
        <v>2414</v>
      </c>
      <c r="D1265" s="10" t="s">
        <v>3233</v>
      </c>
      <c r="E1265" s="5">
        <v>9</v>
      </c>
      <c r="F1265" s="3" t="s">
        <v>1265</v>
      </c>
      <c r="G1265" s="9">
        <v>44725</v>
      </c>
      <c r="H1265" s="3" t="s">
        <v>2218</v>
      </c>
      <c r="I1265" s="9">
        <v>44725</v>
      </c>
      <c r="J1265" s="3">
        <f>_xlfn.XLOOKUP(B1265,ORDERS[OrderID],ORDERS[Rating],"Null")</f>
        <v>4</v>
      </c>
      <c r="K1265" s="3">
        <f>IF(FACT_ORDERS[[#This Row],[DeliveryDate]]-FACT_ORDERS[[#This Row],[OrderDate]]&lt;=1,1,0)</f>
        <v>1</v>
      </c>
      <c r="L1265" s="73">
        <v>15</v>
      </c>
      <c r="M12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65" s="73">
        <f>(_xlfn.XLOOKUP(D1265,DIM_PRODUCTS[ProductID],DIM_PRODUCTS[HandlingFee]))*FACT_ORDERS[[#This Row],[Quantity]] + FACT_ORDERS[[#This Row],[DeliveryFee]]</f>
        <v>143.25</v>
      </c>
      <c r="O1265" s="73">
        <f>FACT_ORDERS[[#This Row],[TotalPricePerProduct]]-FACT_ORDERS[[#This Row],[DeliveryCost]]-FACT_ORDERS[[#This Row],[OperationsCost]]</f>
        <v>120.25</v>
      </c>
      <c r="P1265" s="73">
        <v>11</v>
      </c>
    </row>
    <row r="1266" spans="1:16" x14ac:dyDescent="0.3">
      <c r="A1266" s="5">
        <v>1265</v>
      </c>
      <c r="B1266" s="11" t="s">
        <v>5250</v>
      </c>
      <c r="C1266" s="3" t="s">
        <v>2414</v>
      </c>
      <c r="D1266" s="10" t="s">
        <v>3233</v>
      </c>
      <c r="E1266" s="5">
        <v>1</v>
      </c>
      <c r="F1266" s="3" t="s">
        <v>1498</v>
      </c>
      <c r="G1266" s="9">
        <v>44761</v>
      </c>
      <c r="H1266" s="3" t="s">
        <v>2218</v>
      </c>
      <c r="I1266" s="9">
        <v>44761</v>
      </c>
      <c r="J1266" s="3">
        <f>_xlfn.XLOOKUP(B1266,ORDERS[OrderID],ORDERS[Rating],"Null")</f>
        <v>5</v>
      </c>
      <c r="K1266" s="3">
        <f>IF(FACT_ORDERS[[#This Row],[DeliveryDate]]-FACT_ORDERS[[#This Row],[OrderDate]]&lt;=1,1,0)</f>
        <v>1</v>
      </c>
      <c r="L1266" s="73">
        <v>15</v>
      </c>
      <c r="M12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66" s="73">
        <f>(_xlfn.XLOOKUP(D1266,DIM_PRODUCTS[ProductID],DIM_PRODUCTS[HandlingFee]))*FACT_ORDERS[[#This Row],[Quantity]] + FACT_ORDERS[[#This Row],[DeliveryFee]]</f>
        <v>29.25</v>
      </c>
      <c r="O1266" s="73">
        <f>FACT_ORDERS[[#This Row],[TotalPricePerProduct]]-FACT_ORDERS[[#This Row],[DeliveryCost]]-FACT_ORDERS[[#This Row],[OperationsCost]]</f>
        <v>0.25</v>
      </c>
      <c r="P1266" s="73">
        <v>14</v>
      </c>
    </row>
    <row r="1267" spans="1:16" x14ac:dyDescent="0.3">
      <c r="A1267" s="5">
        <v>1266</v>
      </c>
      <c r="B1267" s="11" t="s">
        <v>5251</v>
      </c>
      <c r="C1267" s="3" t="s">
        <v>2414</v>
      </c>
      <c r="D1267" s="10" t="s">
        <v>3233</v>
      </c>
      <c r="E1267" s="5">
        <v>9</v>
      </c>
      <c r="F1267" s="3" t="s">
        <v>1205</v>
      </c>
      <c r="G1267" s="9">
        <v>44857</v>
      </c>
      <c r="H1267" s="3" t="s">
        <v>2218</v>
      </c>
      <c r="I1267" s="9">
        <v>44858</v>
      </c>
      <c r="J1267" s="3">
        <f>_xlfn.XLOOKUP(B1267,ORDERS[OrderID],ORDERS[Rating],"Null")</f>
        <v>5</v>
      </c>
      <c r="K1267" s="3">
        <f>IF(FACT_ORDERS[[#This Row],[DeliveryDate]]-FACT_ORDERS[[#This Row],[OrderDate]]&lt;=1,1,0)</f>
        <v>1</v>
      </c>
      <c r="L1267" s="73">
        <v>15</v>
      </c>
      <c r="M12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67" s="73">
        <f>(_xlfn.XLOOKUP(D1267,DIM_PRODUCTS[ProductID],DIM_PRODUCTS[HandlingFee]))*FACT_ORDERS[[#This Row],[Quantity]] + FACT_ORDERS[[#This Row],[DeliveryFee]]</f>
        <v>143.25</v>
      </c>
      <c r="O1267" s="73">
        <f>FACT_ORDERS[[#This Row],[TotalPricePerProduct]]-FACT_ORDERS[[#This Row],[DeliveryCost]]-FACT_ORDERS[[#This Row],[OperationsCost]]</f>
        <v>119.25</v>
      </c>
      <c r="P1267" s="73">
        <v>12</v>
      </c>
    </row>
    <row r="1268" spans="1:16" x14ac:dyDescent="0.3">
      <c r="A1268" s="5">
        <v>1267</v>
      </c>
      <c r="B1268" s="11" t="s">
        <v>5252</v>
      </c>
      <c r="C1268" s="3" t="s">
        <v>2415</v>
      </c>
      <c r="D1268" s="10" t="s">
        <v>3235</v>
      </c>
      <c r="E1268" s="5">
        <v>5</v>
      </c>
      <c r="F1268" s="3" t="s">
        <v>1184</v>
      </c>
      <c r="G1268" s="9">
        <v>44911</v>
      </c>
      <c r="H1268" s="3" t="s">
        <v>2218</v>
      </c>
      <c r="I1268" s="9">
        <v>44914</v>
      </c>
      <c r="J1268" s="3">
        <f>_xlfn.XLOOKUP(B1268,ORDERS[OrderID],ORDERS[Rating],"Null")</f>
        <v>4</v>
      </c>
      <c r="K1268" s="3">
        <f>IF(FACT_ORDERS[[#This Row],[DeliveryDate]]-FACT_ORDERS[[#This Row],[OrderDate]]&lt;=1,1,0)</f>
        <v>0</v>
      </c>
      <c r="L1268" s="73">
        <v>15</v>
      </c>
      <c r="M12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68" s="73">
        <f>(_xlfn.XLOOKUP(D1268,DIM_PRODUCTS[ProductID],DIM_PRODUCTS[HandlingFee]))*FACT_ORDERS[[#This Row],[Quantity]] + FACT_ORDERS[[#This Row],[DeliveryFee]]</f>
        <v>30.75</v>
      </c>
      <c r="O1268" s="73">
        <f>FACT_ORDERS[[#This Row],[TotalPricePerProduct]]-FACT_ORDERS[[#This Row],[DeliveryCost]]-FACT_ORDERS[[#This Row],[OperationsCost]]</f>
        <v>10.75</v>
      </c>
      <c r="P1268" s="73">
        <v>8</v>
      </c>
    </row>
    <row r="1269" spans="1:16" x14ac:dyDescent="0.3">
      <c r="A1269" s="5">
        <v>1268</v>
      </c>
      <c r="B1269" s="11" t="s">
        <v>5253</v>
      </c>
      <c r="C1269" s="3" t="s">
        <v>2415</v>
      </c>
      <c r="D1269" s="10" t="s">
        <v>3235</v>
      </c>
      <c r="E1269" s="5">
        <v>1</v>
      </c>
      <c r="F1269" s="3" t="s">
        <v>1298</v>
      </c>
      <c r="G1269" s="9">
        <v>44574</v>
      </c>
      <c r="H1269" s="3" t="s">
        <v>2226</v>
      </c>
      <c r="I1269" s="9">
        <v>44574</v>
      </c>
      <c r="J1269" s="3">
        <f>_xlfn.XLOOKUP(B1269,ORDERS[OrderID],ORDERS[Rating],"Null")</f>
        <v>4</v>
      </c>
      <c r="K1269" s="3">
        <f>IF(FACT_ORDERS[[#This Row],[DeliveryDate]]-FACT_ORDERS[[#This Row],[OrderDate]]&lt;=1,1,0)</f>
        <v>1</v>
      </c>
      <c r="L1269" s="73">
        <v>15</v>
      </c>
      <c r="M12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69" s="73">
        <f>(_xlfn.XLOOKUP(D1269,DIM_PRODUCTS[ProductID],DIM_PRODUCTS[HandlingFee]))*FACT_ORDERS[[#This Row],[Quantity]] + FACT_ORDERS[[#This Row],[DeliveryFee]]</f>
        <v>18.149999999999999</v>
      </c>
      <c r="O1269" s="73">
        <f>FACT_ORDERS[[#This Row],[TotalPricePerProduct]]-FACT_ORDERS[[#This Row],[DeliveryCost]]-FACT_ORDERS[[#This Row],[OperationsCost]]</f>
        <v>-10.850000000000001</v>
      </c>
      <c r="P1269" s="73">
        <v>14</v>
      </c>
    </row>
    <row r="1270" spans="1:16" x14ac:dyDescent="0.3">
      <c r="A1270" s="5">
        <v>1269</v>
      </c>
      <c r="B1270" s="11" t="s">
        <v>5254</v>
      </c>
      <c r="C1270" s="3" t="s">
        <v>2415</v>
      </c>
      <c r="D1270" s="10" t="s">
        <v>3235</v>
      </c>
      <c r="E1270" s="5">
        <v>8</v>
      </c>
      <c r="F1270" s="3" t="s">
        <v>1525</v>
      </c>
      <c r="G1270" s="9">
        <v>44908</v>
      </c>
      <c r="H1270" s="3" t="s">
        <v>2226</v>
      </c>
      <c r="I1270" s="9">
        <v>44911</v>
      </c>
      <c r="J1270" s="3">
        <f>_xlfn.XLOOKUP(B1270,ORDERS[OrderID],ORDERS[Rating],"Null")</f>
        <v>4</v>
      </c>
      <c r="K1270" s="3">
        <f>IF(FACT_ORDERS[[#This Row],[DeliveryDate]]-FACT_ORDERS[[#This Row],[OrderDate]]&lt;=1,1,0)</f>
        <v>0</v>
      </c>
      <c r="L1270" s="73">
        <v>15</v>
      </c>
      <c r="M12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70" s="73">
        <f>(_xlfn.XLOOKUP(D1270,DIM_PRODUCTS[ProductID],DIM_PRODUCTS[HandlingFee]))*FACT_ORDERS[[#This Row],[Quantity]] + FACT_ORDERS[[#This Row],[DeliveryFee]]</f>
        <v>40.200000000000003</v>
      </c>
      <c r="O1270" s="73">
        <f>FACT_ORDERS[[#This Row],[TotalPricePerProduct]]-FACT_ORDERS[[#This Row],[DeliveryCost]]-FACT_ORDERS[[#This Row],[OperationsCost]]</f>
        <v>14.200000000000003</v>
      </c>
      <c r="P1270" s="73">
        <v>14</v>
      </c>
    </row>
    <row r="1271" spans="1:16" x14ac:dyDescent="0.3">
      <c r="A1271" s="5">
        <v>1270</v>
      </c>
      <c r="B1271" s="11" t="s">
        <v>5255</v>
      </c>
      <c r="C1271" s="3" t="s">
        <v>2416</v>
      </c>
      <c r="D1271" s="10" t="s">
        <v>3237</v>
      </c>
      <c r="E1271" s="5">
        <v>12</v>
      </c>
      <c r="F1271" s="3" t="s">
        <v>1543</v>
      </c>
      <c r="G1271" s="9">
        <v>44783</v>
      </c>
      <c r="H1271" s="3" t="s">
        <v>2226</v>
      </c>
      <c r="I1271" s="9">
        <v>44787</v>
      </c>
      <c r="J1271" s="3">
        <f>_xlfn.XLOOKUP(B1271,ORDERS[OrderID],ORDERS[Rating],"Null")</f>
        <v>5</v>
      </c>
      <c r="K1271" s="3">
        <f>IF(FACT_ORDERS[[#This Row],[DeliveryDate]]-FACT_ORDERS[[#This Row],[OrderDate]]&lt;=1,1,0)</f>
        <v>0</v>
      </c>
      <c r="L1271" s="73">
        <v>15</v>
      </c>
      <c r="M12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71" s="73">
        <f>(_xlfn.XLOOKUP(D1271,DIM_PRODUCTS[ProductID],DIM_PRODUCTS[HandlingFee]))*FACT_ORDERS[[#This Row],[Quantity]] + FACT_ORDERS[[#This Row],[DeliveryFee]]</f>
        <v>97.800000000000011</v>
      </c>
      <c r="O1271" s="73">
        <f>FACT_ORDERS[[#This Row],[TotalPricePerProduct]]-FACT_ORDERS[[#This Row],[DeliveryCost]]-FACT_ORDERS[[#This Row],[OperationsCost]]</f>
        <v>76.800000000000011</v>
      </c>
      <c r="P1271" s="73">
        <v>11</v>
      </c>
    </row>
    <row r="1272" spans="1:16" x14ac:dyDescent="0.3">
      <c r="A1272" s="5">
        <v>1271</v>
      </c>
      <c r="B1272" s="11" t="s">
        <v>5256</v>
      </c>
      <c r="C1272" s="3" t="s">
        <v>2416</v>
      </c>
      <c r="D1272" s="10" t="s">
        <v>3237</v>
      </c>
      <c r="E1272" s="5">
        <v>3</v>
      </c>
      <c r="F1272" s="3" t="s">
        <v>1260</v>
      </c>
      <c r="G1272" s="9">
        <v>44843</v>
      </c>
      <c r="H1272" s="3" t="s">
        <v>2314</v>
      </c>
      <c r="I1272" s="9">
        <v>44843</v>
      </c>
      <c r="J1272" s="3">
        <f>_xlfn.XLOOKUP(B1272,ORDERS[OrderID],ORDERS[Rating],"Null")</f>
        <v>5</v>
      </c>
      <c r="K1272" s="3">
        <f>IF(FACT_ORDERS[[#This Row],[DeliveryDate]]-FACT_ORDERS[[#This Row],[OrderDate]]&lt;=1,1,0)</f>
        <v>1</v>
      </c>
      <c r="L1272" s="73">
        <v>15</v>
      </c>
      <c r="M12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72" s="73">
        <f>(_xlfn.XLOOKUP(D1272,DIM_PRODUCTS[ProductID],DIM_PRODUCTS[HandlingFee]))*FACT_ORDERS[[#This Row],[Quantity]] + FACT_ORDERS[[#This Row],[DeliveryFee]]</f>
        <v>35.700000000000003</v>
      </c>
      <c r="O1272" s="73">
        <f>FACT_ORDERS[[#This Row],[TotalPricePerProduct]]-FACT_ORDERS[[#This Row],[DeliveryCost]]-FACT_ORDERS[[#This Row],[OperationsCost]]</f>
        <v>11.700000000000003</v>
      </c>
      <c r="P1272" s="73">
        <v>9</v>
      </c>
    </row>
    <row r="1273" spans="1:16" x14ac:dyDescent="0.3">
      <c r="A1273" s="5">
        <v>1272</v>
      </c>
      <c r="B1273" s="11" t="s">
        <v>5257</v>
      </c>
      <c r="C1273" s="3" t="s">
        <v>2416</v>
      </c>
      <c r="D1273" s="10" t="s">
        <v>3237</v>
      </c>
      <c r="E1273" s="5">
        <v>9</v>
      </c>
      <c r="F1273" s="3" t="s">
        <v>1256</v>
      </c>
      <c r="G1273" s="9">
        <v>44853</v>
      </c>
      <c r="H1273" s="3" t="s">
        <v>2314</v>
      </c>
      <c r="I1273" s="9">
        <v>44853</v>
      </c>
      <c r="J1273" s="3">
        <f>_xlfn.XLOOKUP(B1273,ORDERS[OrderID],ORDERS[Rating],"Null")</f>
        <v>4</v>
      </c>
      <c r="K1273" s="3">
        <f>IF(FACT_ORDERS[[#This Row],[DeliveryDate]]-FACT_ORDERS[[#This Row],[OrderDate]]&lt;=1,1,0)</f>
        <v>1</v>
      </c>
      <c r="L1273" s="73">
        <v>15</v>
      </c>
      <c r="M12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73" s="73">
        <f>(_xlfn.XLOOKUP(D1273,DIM_PRODUCTS[ProductID],DIM_PRODUCTS[HandlingFee]))*FACT_ORDERS[[#This Row],[Quantity]] + FACT_ORDERS[[#This Row],[DeliveryFee]]</f>
        <v>77.099999999999994</v>
      </c>
      <c r="O1273" s="73">
        <f>FACT_ORDERS[[#This Row],[TotalPricePerProduct]]-FACT_ORDERS[[#This Row],[DeliveryCost]]-FACT_ORDERS[[#This Row],[OperationsCost]]</f>
        <v>48.099999999999994</v>
      </c>
      <c r="P1273" s="73">
        <v>17</v>
      </c>
    </row>
    <row r="1274" spans="1:16" x14ac:dyDescent="0.3">
      <c r="A1274" s="5">
        <v>1273</v>
      </c>
      <c r="B1274" s="11" t="s">
        <v>5258</v>
      </c>
      <c r="C1274" s="3" t="s">
        <v>2416</v>
      </c>
      <c r="D1274" s="10" t="s">
        <v>3237</v>
      </c>
      <c r="E1274" s="5">
        <v>5</v>
      </c>
      <c r="F1274" s="3" t="s">
        <v>1393</v>
      </c>
      <c r="G1274" s="9">
        <v>44689</v>
      </c>
      <c r="H1274" s="3" t="s">
        <v>2314</v>
      </c>
      <c r="I1274" s="9">
        <v>44690</v>
      </c>
      <c r="J1274" s="3">
        <f>_xlfn.XLOOKUP(B1274,ORDERS[OrderID],ORDERS[Rating],"Null")</f>
        <v>5</v>
      </c>
      <c r="K1274" s="3">
        <f>IF(FACT_ORDERS[[#This Row],[DeliveryDate]]-FACT_ORDERS[[#This Row],[OrderDate]]&lt;=1,1,0)</f>
        <v>1</v>
      </c>
      <c r="L1274" s="73">
        <v>15</v>
      </c>
      <c r="M12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74" s="73">
        <f>(_xlfn.XLOOKUP(D1274,DIM_PRODUCTS[ProductID],DIM_PRODUCTS[HandlingFee]))*FACT_ORDERS[[#This Row],[Quantity]] + FACT_ORDERS[[#This Row],[DeliveryFee]]</f>
        <v>49.5</v>
      </c>
      <c r="O1274" s="73">
        <f>FACT_ORDERS[[#This Row],[TotalPricePerProduct]]-FACT_ORDERS[[#This Row],[DeliveryCost]]-FACT_ORDERS[[#This Row],[OperationsCost]]</f>
        <v>21.5</v>
      </c>
      <c r="P1274" s="73">
        <v>16</v>
      </c>
    </row>
    <row r="1275" spans="1:16" x14ac:dyDescent="0.3">
      <c r="A1275" s="5">
        <v>1274</v>
      </c>
      <c r="B1275" s="11" t="s">
        <v>5259</v>
      </c>
      <c r="C1275" s="3" t="s">
        <v>2416</v>
      </c>
      <c r="D1275" s="10" t="s">
        <v>3237</v>
      </c>
      <c r="E1275" s="5">
        <v>3</v>
      </c>
      <c r="F1275" s="3" t="s">
        <v>1147</v>
      </c>
      <c r="G1275" s="9">
        <v>44823</v>
      </c>
      <c r="H1275" s="3" t="s">
        <v>2314</v>
      </c>
      <c r="I1275" s="9">
        <v>44827</v>
      </c>
      <c r="J1275" s="3">
        <f>_xlfn.XLOOKUP(B1275,ORDERS[OrderID],ORDERS[Rating],"Null")</f>
        <v>4</v>
      </c>
      <c r="K1275" s="3">
        <f>IF(FACT_ORDERS[[#This Row],[DeliveryDate]]-FACT_ORDERS[[#This Row],[OrderDate]]&lt;=1,1,0)</f>
        <v>0</v>
      </c>
      <c r="L1275" s="73">
        <v>15</v>
      </c>
      <c r="M12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75" s="73">
        <f>(_xlfn.XLOOKUP(D1275,DIM_PRODUCTS[ProductID],DIM_PRODUCTS[HandlingFee]))*FACT_ORDERS[[#This Row],[Quantity]] + FACT_ORDERS[[#This Row],[DeliveryFee]]</f>
        <v>35.700000000000003</v>
      </c>
      <c r="O1275" s="73">
        <f>FACT_ORDERS[[#This Row],[TotalPricePerProduct]]-FACT_ORDERS[[#This Row],[DeliveryCost]]-FACT_ORDERS[[#This Row],[OperationsCost]]</f>
        <v>4.7000000000000028</v>
      </c>
      <c r="P1275" s="73">
        <v>16</v>
      </c>
    </row>
    <row r="1276" spans="1:16" x14ac:dyDescent="0.3">
      <c r="A1276" s="5">
        <v>1275</v>
      </c>
      <c r="B1276" s="11" t="s">
        <v>5260</v>
      </c>
      <c r="C1276" s="3" t="s">
        <v>2416</v>
      </c>
      <c r="D1276" s="10" t="s">
        <v>3237</v>
      </c>
      <c r="E1276" s="5">
        <v>4</v>
      </c>
      <c r="F1276" s="3" t="s">
        <v>1237</v>
      </c>
      <c r="G1276" s="9">
        <v>44721</v>
      </c>
      <c r="H1276" s="3" t="s">
        <v>2314</v>
      </c>
      <c r="I1276" s="9">
        <v>44721</v>
      </c>
      <c r="J1276" s="3">
        <f>_xlfn.XLOOKUP(B1276,ORDERS[OrderID],ORDERS[Rating],"Null")</f>
        <v>4</v>
      </c>
      <c r="K1276" s="3">
        <f>IF(FACT_ORDERS[[#This Row],[DeliveryDate]]-FACT_ORDERS[[#This Row],[OrderDate]]&lt;=1,1,0)</f>
        <v>1</v>
      </c>
      <c r="L1276" s="73">
        <v>15</v>
      </c>
      <c r="M12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76" s="73">
        <f>(_xlfn.XLOOKUP(D1276,DIM_PRODUCTS[ProductID],DIM_PRODUCTS[HandlingFee]))*FACT_ORDERS[[#This Row],[Quantity]] + FACT_ORDERS[[#This Row],[DeliveryFee]]</f>
        <v>42.6</v>
      </c>
      <c r="O1276" s="73">
        <f>FACT_ORDERS[[#This Row],[TotalPricePerProduct]]-FACT_ORDERS[[#This Row],[DeliveryCost]]-FACT_ORDERS[[#This Row],[OperationsCost]]</f>
        <v>11.600000000000001</v>
      </c>
      <c r="P1276" s="73">
        <v>16</v>
      </c>
    </row>
    <row r="1277" spans="1:16" x14ac:dyDescent="0.3">
      <c r="A1277" s="5">
        <v>1276</v>
      </c>
      <c r="B1277" s="11" t="s">
        <v>5261</v>
      </c>
      <c r="C1277" s="3" t="s">
        <v>2416</v>
      </c>
      <c r="D1277" s="10" t="s">
        <v>3237</v>
      </c>
      <c r="E1277" s="5">
        <v>6</v>
      </c>
      <c r="F1277" s="3" t="s">
        <v>1183</v>
      </c>
      <c r="G1277" s="9">
        <v>44672</v>
      </c>
      <c r="H1277" s="3" t="s">
        <v>2314</v>
      </c>
      <c r="I1277" s="9">
        <v>44672</v>
      </c>
      <c r="J1277" s="3">
        <f>_xlfn.XLOOKUP(B1277,ORDERS[OrderID],ORDERS[Rating],"Null")</f>
        <v>5</v>
      </c>
      <c r="K1277" s="3">
        <f>IF(FACT_ORDERS[[#This Row],[DeliveryDate]]-FACT_ORDERS[[#This Row],[OrderDate]]&lt;=1,1,0)</f>
        <v>1</v>
      </c>
      <c r="L1277" s="73">
        <v>15</v>
      </c>
      <c r="M12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77" s="73">
        <f>(_xlfn.XLOOKUP(D1277,DIM_PRODUCTS[ProductID],DIM_PRODUCTS[HandlingFee]))*FACT_ORDERS[[#This Row],[Quantity]] + FACT_ORDERS[[#This Row],[DeliveryFee]]</f>
        <v>56.400000000000006</v>
      </c>
      <c r="O1277" s="73">
        <f>FACT_ORDERS[[#This Row],[TotalPricePerProduct]]-FACT_ORDERS[[#This Row],[DeliveryCost]]-FACT_ORDERS[[#This Row],[OperationsCost]]</f>
        <v>29.400000000000006</v>
      </c>
      <c r="P1277" s="73">
        <v>15</v>
      </c>
    </row>
    <row r="1278" spans="1:16" x14ac:dyDescent="0.3">
      <c r="A1278" s="5">
        <v>1277</v>
      </c>
      <c r="B1278" s="11" t="s">
        <v>5262</v>
      </c>
      <c r="C1278" s="3" t="s">
        <v>2416</v>
      </c>
      <c r="D1278" s="10" t="s">
        <v>3237</v>
      </c>
      <c r="E1278" s="5">
        <v>12</v>
      </c>
      <c r="F1278" s="3" t="s">
        <v>1505</v>
      </c>
      <c r="G1278" s="9">
        <v>44893</v>
      </c>
      <c r="H1278" s="3" t="s">
        <v>2314</v>
      </c>
      <c r="I1278" s="9">
        <v>44894</v>
      </c>
      <c r="J1278" s="3">
        <f>_xlfn.XLOOKUP(B1278,ORDERS[OrderID],ORDERS[Rating],"Null")</f>
        <v>4</v>
      </c>
      <c r="K1278" s="3">
        <f>IF(FACT_ORDERS[[#This Row],[DeliveryDate]]-FACT_ORDERS[[#This Row],[OrderDate]]&lt;=1,1,0)</f>
        <v>1</v>
      </c>
      <c r="L1278" s="73">
        <v>15</v>
      </c>
      <c r="M12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78" s="73">
        <f>(_xlfn.XLOOKUP(D1278,DIM_PRODUCTS[ProductID],DIM_PRODUCTS[HandlingFee]))*FACT_ORDERS[[#This Row],[Quantity]] + FACT_ORDERS[[#This Row],[DeliveryFee]]</f>
        <v>97.800000000000011</v>
      </c>
      <c r="O1278" s="73">
        <f>FACT_ORDERS[[#This Row],[TotalPricePerProduct]]-FACT_ORDERS[[#This Row],[DeliveryCost]]-FACT_ORDERS[[#This Row],[OperationsCost]]</f>
        <v>74.800000000000011</v>
      </c>
      <c r="P1278" s="73">
        <v>13</v>
      </c>
    </row>
    <row r="1279" spans="1:16" x14ac:dyDescent="0.3">
      <c r="A1279" s="5">
        <v>1278</v>
      </c>
      <c r="B1279" s="11" t="s">
        <v>5263</v>
      </c>
      <c r="C1279" s="3" t="s">
        <v>2416</v>
      </c>
      <c r="D1279" s="10" t="s">
        <v>3237</v>
      </c>
      <c r="E1279" s="5">
        <v>5</v>
      </c>
      <c r="F1279" s="3" t="s">
        <v>1530</v>
      </c>
      <c r="G1279" s="9">
        <v>44918</v>
      </c>
      <c r="H1279" s="3" t="s">
        <v>2314</v>
      </c>
      <c r="I1279" s="9">
        <v>44918</v>
      </c>
      <c r="J1279" s="3">
        <f>_xlfn.XLOOKUP(B1279,ORDERS[OrderID],ORDERS[Rating],"Null")</f>
        <v>4</v>
      </c>
      <c r="K1279" s="3">
        <f>IF(FACT_ORDERS[[#This Row],[DeliveryDate]]-FACT_ORDERS[[#This Row],[OrderDate]]&lt;=1,1,0)</f>
        <v>1</v>
      </c>
      <c r="L1279" s="73">
        <v>15</v>
      </c>
      <c r="M12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79" s="73">
        <f>(_xlfn.XLOOKUP(D1279,DIM_PRODUCTS[ProductID],DIM_PRODUCTS[HandlingFee]))*FACT_ORDERS[[#This Row],[Quantity]] + FACT_ORDERS[[#This Row],[DeliveryFee]]</f>
        <v>49.5</v>
      </c>
      <c r="O1279" s="73">
        <f>FACT_ORDERS[[#This Row],[TotalPricePerProduct]]-FACT_ORDERS[[#This Row],[DeliveryCost]]-FACT_ORDERS[[#This Row],[OperationsCost]]</f>
        <v>34.5</v>
      </c>
      <c r="P1279" s="73">
        <v>3</v>
      </c>
    </row>
    <row r="1280" spans="1:16" x14ac:dyDescent="0.3">
      <c r="A1280" s="5">
        <v>1279</v>
      </c>
      <c r="B1280" s="11" t="s">
        <v>5264</v>
      </c>
      <c r="C1280" s="3" t="s">
        <v>2416</v>
      </c>
      <c r="D1280" s="10" t="s">
        <v>3237</v>
      </c>
      <c r="E1280" s="5">
        <v>4</v>
      </c>
      <c r="F1280" s="3" t="s">
        <v>1183</v>
      </c>
      <c r="G1280" s="9">
        <v>44632</v>
      </c>
      <c r="H1280" s="3" t="s">
        <v>2314</v>
      </c>
      <c r="I1280" s="9">
        <v>44632</v>
      </c>
      <c r="J1280" s="3">
        <f>_xlfn.XLOOKUP(B1280,ORDERS[OrderID],ORDERS[Rating],"Null")</f>
        <v>5</v>
      </c>
      <c r="K1280" s="3">
        <f>IF(FACT_ORDERS[[#This Row],[DeliveryDate]]-FACT_ORDERS[[#This Row],[OrderDate]]&lt;=1,1,0)</f>
        <v>1</v>
      </c>
      <c r="L1280" s="73">
        <v>15</v>
      </c>
      <c r="M12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80" s="73">
        <f>(_xlfn.XLOOKUP(D1280,DIM_PRODUCTS[ProductID],DIM_PRODUCTS[HandlingFee]))*FACT_ORDERS[[#This Row],[Quantity]] + FACT_ORDERS[[#This Row],[DeliveryFee]]</f>
        <v>42.6</v>
      </c>
      <c r="O1280" s="73">
        <f>FACT_ORDERS[[#This Row],[TotalPricePerProduct]]-FACT_ORDERS[[#This Row],[DeliveryCost]]-FACT_ORDERS[[#This Row],[OperationsCost]]</f>
        <v>15.600000000000001</v>
      </c>
      <c r="P1280" s="73">
        <v>12</v>
      </c>
    </row>
    <row r="1281" spans="1:16" x14ac:dyDescent="0.3">
      <c r="A1281" s="5">
        <v>1280</v>
      </c>
      <c r="B1281" s="11" t="s">
        <v>5265</v>
      </c>
      <c r="C1281" s="3" t="s">
        <v>2416</v>
      </c>
      <c r="D1281" s="10" t="s">
        <v>3237</v>
      </c>
      <c r="E1281" s="5">
        <v>5</v>
      </c>
      <c r="F1281" s="3" t="s">
        <v>1383</v>
      </c>
      <c r="G1281" s="9">
        <v>44669</v>
      </c>
      <c r="H1281" s="3" t="s">
        <v>2314</v>
      </c>
      <c r="I1281" s="9">
        <v>44669</v>
      </c>
      <c r="J1281" s="3">
        <f>_xlfn.XLOOKUP(B1281,ORDERS[OrderID],ORDERS[Rating],"Null")</f>
        <v>4</v>
      </c>
      <c r="K1281" s="3">
        <f>IF(FACT_ORDERS[[#This Row],[DeliveryDate]]-FACT_ORDERS[[#This Row],[OrderDate]]&lt;=1,1,0)</f>
        <v>1</v>
      </c>
      <c r="L1281" s="73">
        <v>15</v>
      </c>
      <c r="M12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81" s="73">
        <f>(_xlfn.XLOOKUP(D1281,DIM_PRODUCTS[ProductID],DIM_PRODUCTS[HandlingFee]))*FACT_ORDERS[[#This Row],[Quantity]] + FACT_ORDERS[[#This Row],[DeliveryFee]]</f>
        <v>49.5</v>
      </c>
      <c r="O1281" s="73">
        <f>FACT_ORDERS[[#This Row],[TotalPricePerProduct]]-FACT_ORDERS[[#This Row],[DeliveryCost]]-FACT_ORDERS[[#This Row],[OperationsCost]]</f>
        <v>22.5</v>
      </c>
      <c r="P1281" s="73">
        <v>15</v>
      </c>
    </row>
    <row r="1282" spans="1:16" x14ac:dyDescent="0.3">
      <c r="A1282" s="5">
        <v>1281</v>
      </c>
      <c r="B1282" s="11" t="s">
        <v>5266</v>
      </c>
      <c r="C1282" s="3" t="s">
        <v>2416</v>
      </c>
      <c r="D1282" s="10" t="s">
        <v>3237</v>
      </c>
      <c r="E1282" s="5">
        <v>9</v>
      </c>
      <c r="F1282" s="3" t="s">
        <v>1206</v>
      </c>
      <c r="G1282" s="9">
        <v>44710</v>
      </c>
      <c r="H1282" s="3" t="s">
        <v>2314</v>
      </c>
      <c r="I1282" s="9">
        <v>44711</v>
      </c>
      <c r="J1282" s="3">
        <f>_xlfn.XLOOKUP(B1282,ORDERS[OrderID],ORDERS[Rating],"Null")</f>
        <v>5</v>
      </c>
      <c r="K1282" s="3">
        <f>IF(FACT_ORDERS[[#This Row],[DeliveryDate]]-FACT_ORDERS[[#This Row],[OrderDate]]&lt;=1,1,0)</f>
        <v>1</v>
      </c>
      <c r="L1282" s="73">
        <v>15</v>
      </c>
      <c r="M12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82" s="73">
        <f>(_xlfn.XLOOKUP(D1282,DIM_PRODUCTS[ProductID],DIM_PRODUCTS[HandlingFee]))*FACT_ORDERS[[#This Row],[Quantity]] + FACT_ORDERS[[#This Row],[DeliveryFee]]</f>
        <v>77.099999999999994</v>
      </c>
      <c r="O1282" s="73">
        <f>FACT_ORDERS[[#This Row],[TotalPricePerProduct]]-FACT_ORDERS[[#This Row],[DeliveryCost]]-FACT_ORDERS[[#This Row],[OperationsCost]]</f>
        <v>47.099999999999994</v>
      </c>
      <c r="P1282" s="73">
        <v>18</v>
      </c>
    </row>
    <row r="1283" spans="1:16" x14ac:dyDescent="0.3">
      <c r="A1283" s="5">
        <v>1282</v>
      </c>
      <c r="B1283" s="11" t="s">
        <v>5267</v>
      </c>
      <c r="C1283" s="3" t="s">
        <v>2417</v>
      </c>
      <c r="D1283" s="10" t="s">
        <v>3239</v>
      </c>
      <c r="E1283" s="5">
        <v>8</v>
      </c>
      <c r="F1283" s="3" t="s">
        <v>1450</v>
      </c>
      <c r="G1283" s="9">
        <v>44706</v>
      </c>
      <c r="H1283" s="3" t="s">
        <v>2314</v>
      </c>
      <c r="I1283" s="9">
        <v>44709</v>
      </c>
      <c r="J1283" s="3">
        <f>_xlfn.XLOOKUP(B1283,ORDERS[OrderID],ORDERS[Rating],"Null")</f>
        <v>4</v>
      </c>
      <c r="K1283" s="3">
        <f>IF(FACT_ORDERS[[#This Row],[DeliveryDate]]-FACT_ORDERS[[#This Row],[OrderDate]]&lt;=1,1,0)</f>
        <v>0</v>
      </c>
      <c r="L1283" s="73">
        <v>15</v>
      </c>
      <c r="M12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83" s="73">
        <f>(_xlfn.XLOOKUP(D1283,DIM_PRODUCTS[ProductID],DIM_PRODUCTS[HandlingFee]))*FACT_ORDERS[[#This Row],[Quantity]] + FACT_ORDERS[[#This Row],[DeliveryFee]]</f>
        <v>102.2</v>
      </c>
      <c r="O1283" s="73">
        <f>FACT_ORDERS[[#This Row],[TotalPricePerProduct]]-FACT_ORDERS[[#This Row],[DeliveryCost]]-FACT_ORDERS[[#This Row],[OperationsCost]]</f>
        <v>78.2</v>
      </c>
      <c r="P1283" s="73">
        <v>12</v>
      </c>
    </row>
    <row r="1284" spans="1:16" x14ac:dyDescent="0.3">
      <c r="A1284" s="5">
        <v>1283</v>
      </c>
      <c r="B1284" s="11" t="s">
        <v>5268</v>
      </c>
      <c r="C1284" s="3" t="s">
        <v>2417</v>
      </c>
      <c r="D1284" s="10" t="s">
        <v>3239</v>
      </c>
      <c r="E1284" s="5">
        <v>9</v>
      </c>
      <c r="F1284" s="3" t="s">
        <v>1537</v>
      </c>
      <c r="G1284" s="9">
        <v>44647</v>
      </c>
      <c r="H1284" s="3" t="s">
        <v>2314</v>
      </c>
      <c r="I1284" s="9">
        <v>44647</v>
      </c>
      <c r="J1284" s="3">
        <f>_xlfn.XLOOKUP(B1284,ORDERS[OrderID],ORDERS[Rating],"Null")</f>
        <v>5</v>
      </c>
      <c r="K1284" s="3">
        <f>IF(FACT_ORDERS[[#This Row],[DeliveryDate]]-FACT_ORDERS[[#This Row],[OrderDate]]&lt;=1,1,0)</f>
        <v>1</v>
      </c>
      <c r="L1284" s="73">
        <v>15</v>
      </c>
      <c r="M12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84" s="73">
        <f>(_xlfn.XLOOKUP(D1284,DIM_PRODUCTS[ProductID],DIM_PRODUCTS[HandlingFee]))*FACT_ORDERS[[#This Row],[Quantity]] + FACT_ORDERS[[#This Row],[DeliveryFee]]</f>
        <v>113.10000000000001</v>
      </c>
      <c r="O1284" s="73">
        <f>FACT_ORDERS[[#This Row],[TotalPricePerProduct]]-FACT_ORDERS[[#This Row],[DeliveryCost]]-FACT_ORDERS[[#This Row],[OperationsCost]]</f>
        <v>83.100000000000009</v>
      </c>
      <c r="P1284" s="73">
        <v>18</v>
      </c>
    </row>
    <row r="1285" spans="1:16" x14ac:dyDescent="0.3">
      <c r="A1285" s="5">
        <v>1284</v>
      </c>
      <c r="B1285" s="11" t="s">
        <v>5269</v>
      </c>
      <c r="C1285" s="3" t="s">
        <v>2418</v>
      </c>
      <c r="D1285" s="10" t="s">
        <v>3241</v>
      </c>
      <c r="E1285" s="5">
        <v>10</v>
      </c>
      <c r="F1285" s="3" t="s">
        <v>1599</v>
      </c>
      <c r="G1285" s="9">
        <v>44841</v>
      </c>
      <c r="H1285" s="3" t="s">
        <v>2314</v>
      </c>
      <c r="I1285" s="9">
        <v>44844</v>
      </c>
      <c r="J1285" s="3">
        <f>_xlfn.XLOOKUP(B1285,ORDERS[OrderID],ORDERS[Rating],"Null")</f>
        <v>5</v>
      </c>
      <c r="K1285" s="3">
        <f>IF(FACT_ORDERS[[#This Row],[DeliveryDate]]-FACT_ORDERS[[#This Row],[OrderDate]]&lt;=1,1,0)</f>
        <v>0</v>
      </c>
      <c r="L1285" s="73">
        <v>15</v>
      </c>
      <c r="M12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85" s="73">
        <f>(_xlfn.XLOOKUP(D1285,DIM_PRODUCTS[ProductID],DIM_PRODUCTS[HandlingFee]))*FACT_ORDERS[[#This Row],[Quantity]] + FACT_ORDERS[[#This Row],[DeliveryFee]]</f>
        <v>105.5</v>
      </c>
      <c r="O1285" s="73">
        <f>FACT_ORDERS[[#This Row],[TotalPricePerProduct]]-FACT_ORDERS[[#This Row],[DeliveryCost]]-FACT_ORDERS[[#This Row],[OperationsCost]]</f>
        <v>79.5</v>
      </c>
      <c r="P1285" s="73">
        <v>14</v>
      </c>
    </row>
    <row r="1286" spans="1:16" x14ac:dyDescent="0.3">
      <c r="A1286" s="5">
        <v>1285</v>
      </c>
      <c r="B1286" s="11" t="s">
        <v>5270</v>
      </c>
      <c r="C1286" s="3" t="s">
        <v>2418</v>
      </c>
      <c r="D1286" s="10" t="s">
        <v>3241</v>
      </c>
      <c r="E1286" s="5">
        <v>12</v>
      </c>
      <c r="F1286" s="3" t="s">
        <v>1453</v>
      </c>
      <c r="G1286" s="9">
        <v>44626</v>
      </c>
      <c r="H1286" s="3" t="s">
        <v>2224</v>
      </c>
      <c r="I1286" s="9">
        <v>44629</v>
      </c>
      <c r="J1286" s="3">
        <f>_xlfn.XLOOKUP(B1286,ORDERS[OrderID],ORDERS[Rating],"Null")</f>
        <v>5</v>
      </c>
      <c r="K1286" s="3">
        <f>IF(FACT_ORDERS[[#This Row],[DeliveryDate]]-FACT_ORDERS[[#This Row],[OrderDate]]&lt;=1,1,0)</f>
        <v>0</v>
      </c>
      <c r="L1286" s="73">
        <v>15</v>
      </c>
      <c r="M12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86" s="73">
        <f>(_xlfn.XLOOKUP(D1286,DIM_PRODUCTS[ProductID],DIM_PRODUCTS[HandlingFee]))*FACT_ORDERS[[#This Row],[Quantity]] + FACT_ORDERS[[#This Row],[DeliveryFee]]</f>
        <v>123.60000000000001</v>
      </c>
      <c r="O1286" s="73">
        <f>FACT_ORDERS[[#This Row],[TotalPricePerProduct]]-FACT_ORDERS[[#This Row],[DeliveryCost]]-FACT_ORDERS[[#This Row],[OperationsCost]]</f>
        <v>94.600000000000009</v>
      </c>
      <c r="P1286" s="73">
        <v>19</v>
      </c>
    </row>
    <row r="1287" spans="1:16" x14ac:dyDescent="0.3">
      <c r="A1287" s="5">
        <v>1286</v>
      </c>
      <c r="B1287" s="11" t="s">
        <v>5271</v>
      </c>
      <c r="C1287" s="3" t="s">
        <v>2419</v>
      </c>
      <c r="D1287" s="10" t="s">
        <v>3243</v>
      </c>
      <c r="E1287" s="5">
        <v>7</v>
      </c>
      <c r="F1287" s="3" t="s">
        <v>1553</v>
      </c>
      <c r="G1287" s="9">
        <v>44762</v>
      </c>
      <c r="H1287" s="3" t="s">
        <v>2224</v>
      </c>
      <c r="I1287" s="9">
        <v>44762</v>
      </c>
      <c r="J1287" s="3">
        <f>_xlfn.XLOOKUP(B1287,ORDERS[OrderID],ORDERS[Rating],"Null")</f>
        <v>5</v>
      </c>
      <c r="K1287" s="3">
        <f>IF(FACT_ORDERS[[#This Row],[DeliveryDate]]-FACT_ORDERS[[#This Row],[OrderDate]]&lt;=1,1,0)</f>
        <v>1</v>
      </c>
      <c r="L1287" s="73">
        <v>15</v>
      </c>
      <c r="M12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87" s="73">
        <f>(_xlfn.XLOOKUP(D1287,DIM_PRODUCTS[ProductID],DIM_PRODUCTS[HandlingFee]))*FACT_ORDERS[[#This Row],[Quantity]] + FACT_ORDERS[[#This Row],[DeliveryFee]]</f>
        <v>71.350000000000009</v>
      </c>
      <c r="O1287" s="73">
        <f>FACT_ORDERS[[#This Row],[TotalPricePerProduct]]-FACT_ORDERS[[#This Row],[DeliveryCost]]-FACT_ORDERS[[#This Row],[OperationsCost]]</f>
        <v>41.350000000000009</v>
      </c>
      <c r="P1287" s="73">
        <v>18</v>
      </c>
    </row>
    <row r="1288" spans="1:16" x14ac:dyDescent="0.3">
      <c r="A1288" s="5">
        <v>1287</v>
      </c>
      <c r="B1288" s="11" t="s">
        <v>5272</v>
      </c>
      <c r="C1288" s="3" t="s">
        <v>2419</v>
      </c>
      <c r="D1288" s="10" t="s">
        <v>3243</v>
      </c>
      <c r="E1288" s="5">
        <v>11</v>
      </c>
      <c r="F1288" s="3" t="s">
        <v>1534</v>
      </c>
      <c r="G1288" s="9">
        <v>44800</v>
      </c>
      <c r="H1288" s="3" t="s">
        <v>2223</v>
      </c>
      <c r="I1288" s="9">
        <v>44803</v>
      </c>
      <c r="J1288" s="3">
        <f>_xlfn.XLOOKUP(B1288,ORDERS[OrderID],ORDERS[Rating],"Null")</f>
        <v>5</v>
      </c>
      <c r="K1288" s="3">
        <f>IF(FACT_ORDERS[[#This Row],[DeliveryDate]]-FACT_ORDERS[[#This Row],[OrderDate]]&lt;=1,1,0)</f>
        <v>0</v>
      </c>
      <c r="L1288" s="73">
        <v>15</v>
      </c>
      <c r="M12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88" s="73">
        <f>(_xlfn.XLOOKUP(D1288,DIM_PRODUCTS[ProductID],DIM_PRODUCTS[HandlingFee]))*FACT_ORDERS[[#This Row],[Quantity]] + FACT_ORDERS[[#This Row],[DeliveryFee]]</f>
        <v>103.55000000000001</v>
      </c>
      <c r="O1288" s="73">
        <f>FACT_ORDERS[[#This Row],[TotalPricePerProduct]]-FACT_ORDERS[[#This Row],[DeliveryCost]]-FACT_ORDERS[[#This Row],[OperationsCost]]</f>
        <v>88.550000000000011</v>
      </c>
      <c r="P1288" s="73">
        <v>5</v>
      </c>
    </row>
    <row r="1289" spans="1:16" x14ac:dyDescent="0.3">
      <c r="A1289" s="5">
        <v>1288</v>
      </c>
      <c r="B1289" s="11" t="s">
        <v>5273</v>
      </c>
      <c r="C1289" s="3" t="s">
        <v>2419</v>
      </c>
      <c r="D1289" s="10" t="s">
        <v>3243</v>
      </c>
      <c r="E1289" s="5">
        <v>12</v>
      </c>
      <c r="F1289" s="3" t="s">
        <v>1582</v>
      </c>
      <c r="G1289" s="9">
        <v>44795</v>
      </c>
      <c r="H1289" s="3" t="s">
        <v>2223</v>
      </c>
      <c r="I1289" s="9">
        <v>44795</v>
      </c>
      <c r="J1289" s="3">
        <f>_xlfn.XLOOKUP(B1289,ORDERS[OrderID],ORDERS[Rating],"Null")</f>
        <v>5</v>
      </c>
      <c r="K1289" s="3">
        <f>IF(FACT_ORDERS[[#This Row],[DeliveryDate]]-FACT_ORDERS[[#This Row],[OrderDate]]&lt;=1,1,0)</f>
        <v>1</v>
      </c>
      <c r="L1289" s="73">
        <v>15</v>
      </c>
      <c r="M12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289" s="73">
        <f>(_xlfn.XLOOKUP(D1289,DIM_PRODUCTS[ProductID],DIM_PRODUCTS[HandlingFee]))*FACT_ORDERS[[#This Row],[Quantity]] + FACT_ORDERS[[#This Row],[DeliveryFee]]</f>
        <v>111.60000000000001</v>
      </c>
      <c r="O1289" s="73">
        <f>FACT_ORDERS[[#This Row],[TotalPricePerProduct]]-FACT_ORDERS[[#This Row],[DeliveryCost]]-FACT_ORDERS[[#This Row],[OperationsCost]]</f>
        <v>85.600000000000009</v>
      </c>
      <c r="P1289" s="73">
        <v>16</v>
      </c>
    </row>
    <row r="1290" spans="1:16" x14ac:dyDescent="0.3">
      <c r="A1290" s="5">
        <v>1289</v>
      </c>
      <c r="B1290" s="11" t="s">
        <v>5274</v>
      </c>
      <c r="C1290" s="3" t="s">
        <v>2419</v>
      </c>
      <c r="D1290" s="10" t="s">
        <v>3243</v>
      </c>
      <c r="E1290" s="5">
        <v>10</v>
      </c>
      <c r="F1290" s="3" t="s">
        <v>1432</v>
      </c>
      <c r="G1290" s="9">
        <v>44861</v>
      </c>
      <c r="H1290" s="3" t="s">
        <v>2223</v>
      </c>
      <c r="I1290" s="9">
        <v>44865</v>
      </c>
      <c r="J1290" s="3">
        <f>_xlfn.XLOOKUP(B1290,ORDERS[OrderID],ORDERS[Rating],"Null")</f>
        <v>5</v>
      </c>
      <c r="K1290" s="3">
        <f>IF(FACT_ORDERS[[#This Row],[DeliveryDate]]-FACT_ORDERS[[#This Row],[OrderDate]]&lt;=1,1,0)</f>
        <v>0</v>
      </c>
      <c r="L1290" s="73">
        <v>15</v>
      </c>
      <c r="M12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90" s="73">
        <f>(_xlfn.XLOOKUP(D1290,DIM_PRODUCTS[ProductID],DIM_PRODUCTS[HandlingFee]))*FACT_ORDERS[[#This Row],[Quantity]] + FACT_ORDERS[[#This Row],[DeliveryFee]]</f>
        <v>95.5</v>
      </c>
      <c r="O1290" s="73">
        <f>FACT_ORDERS[[#This Row],[TotalPricePerProduct]]-FACT_ORDERS[[#This Row],[DeliveryCost]]-FACT_ORDERS[[#This Row],[OperationsCost]]</f>
        <v>77.5</v>
      </c>
      <c r="P1290" s="73">
        <v>6</v>
      </c>
    </row>
    <row r="1291" spans="1:16" x14ac:dyDescent="0.3">
      <c r="A1291" s="5">
        <v>1290</v>
      </c>
      <c r="B1291" s="11" t="s">
        <v>5275</v>
      </c>
      <c r="C1291" s="3" t="s">
        <v>2419</v>
      </c>
      <c r="D1291" s="10" t="s">
        <v>3243</v>
      </c>
      <c r="E1291" s="5">
        <v>7</v>
      </c>
      <c r="F1291" s="3" t="s">
        <v>1166</v>
      </c>
      <c r="G1291" s="9">
        <v>44725</v>
      </c>
      <c r="H1291" s="3" t="s">
        <v>2223</v>
      </c>
      <c r="I1291" s="9">
        <v>44725</v>
      </c>
      <c r="J1291" s="3">
        <f>_xlfn.XLOOKUP(B1291,ORDERS[OrderID],ORDERS[Rating],"Null")</f>
        <v>5</v>
      </c>
      <c r="K1291" s="3">
        <f>IF(FACT_ORDERS[[#This Row],[DeliveryDate]]-FACT_ORDERS[[#This Row],[OrderDate]]&lt;=1,1,0)</f>
        <v>1</v>
      </c>
      <c r="L1291" s="73">
        <v>15</v>
      </c>
      <c r="M12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91" s="73">
        <f>(_xlfn.XLOOKUP(D1291,DIM_PRODUCTS[ProductID],DIM_PRODUCTS[HandlingFee]))*FACT_ORDERS[[#This Row],[Quantity]] + FACT_ORDERS[[#This Row],[DeliveryFee]]</f>
        <v>71.350000000000009</v>
      </c>
      <c r="O1291" s="73">
        <f>FACT_ORDERS[[#This Row],[TotalPricePerProduct]]-FACT_ORDERS[[#This Row],[DeliveryCost]]-FACT_ORDERS[[#This Row],[OperationsCost]]</f>
        <v>52.350000000000009</v>
      </c>
      <c r="P1291" s="73">
        <v>7</v>
      </c>
    </row>
    <row r="1292" spans="1:16" x14ac:dyDescent="0.3">
      <c r="A1292" s="5">
        <v>1291</v>
      </c>
      <c r="B1292" s="11" t="s">
        <v>5276</v>
      </c>
      <c r="C1292" s="3" t="s">
        <v>2419</v>
      </c>
      <c r="D1292" s="10" t="s">
        <v>3243</v>
      </c>
      <c r="E1292" s="5">
        <v>4</v>
      </c>
      <c r="F1292" s="3" t="s">
        <v>1462</v>
      </c>
      <c r="G1292" s="9">
        <v>44896</v>
      </c>
      <c r="H1292" s="3" t="s">
        <v>2223</v>
      </c>
      <c r="I1292" s="9">
        <v>44896</v>
      </c>
      <c r="J1292" s="3">
        <f>_xlfn.XLOOKUP(B1292,ORDERS[OrderID],ORDERS[Rating],"Null")</f>
        <v>5</v>
      </c>
      <c r="K1292" s="3">
        <f>IF(FACT_ORDERS[[#This Row],[DeliveryDate]]-FACT_ORDERS[[#This Row],[OrderDate]]&lt;=1,1,0)</f>
        <v>1</v>
      </c>
      <c r="L1292" s="73">
        <v>15</v>
      </c>
      <c r="M12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92" s="73">
        <f>(_xlfn.XLOOKUP(D1292,DIM_PRODUCTS[ProductID],DIM_PRODUCTS[HandlingFee]))*FACT_ORDERS[[#This Row],[Quantity]] + FACT_ORDERS[[#This Row],[DeliveryFee]]</f>
        <v>47.2</v>
      </c>
      <c r="O1292" s="73">
        <f>FACT_ORDERS[[#This Row],[TotalPricePerProduct]]-FACT_ORDERS[[#This Row],[DeliveryCost]]-FACT_ORDERS[[#This Row],[OperationsCost]]</f>
        <v>15.200000000000003</v>
      </c>
      <c r="P1292" s="73">
        <v>17</v>
      </c>
    </row>
    <row r="1293" spans="1:16" x14ac:dyDescent="0.3">
      <c r="A1293" s="5">
        <v>1292</v>
      </c>
      <c r="B1293" s="11" t="s">
        <v>5277</v>
      </c>
      <c r="C1293" s="3" t="s">
        <v>2419</v>
      </c>
      <c r="D1293" s="10" t="s">
        <v>3243</v>
      </c>
      <c r="E1293" s="5">
        <v>2</v>
      </c>
      <c r="F1293" s="3" t="s">
        <v>1585</v>
      </c>
      <c r="G1293" s="9">
        <v>44620</v>
      </c>
      <c r="H1293" s="3" t="s">
        <v>2223</v>
      </c>
      <c r="I1293" s="9">
        <v>44621</v>
      </c>
      <c r="J1293" s="3">
        <f>_xlfn.XLOOKUP(B1293,ORDERS[OrderID],ORDERS[Rating],"Null")</f>
        <v>5</v>
      </c>
      <c r="K1293" s="3">
        <f>IF(FACT_ORDERS[[#This Row],[DeliveryDate]]-FACT_ORDERS[[#This Row],[OrderDate]]&lt;=1,1,0)</f>
        <v>1</v>
      </c>
      <c r="L1293" s="73">
        <v>15</v>
      </c>
      <c r="M12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93" s="73">
        <f>(_xlfn.XLOOKUP(D1293,DIM_PRODUCTS[ProductID],DIM_PRODUCTS[HandlingFee]))*FACT_ORDERS[[#This Row],[Quantity]] + FACT_ORDERS[[#This Row],[DeliveryFee]]</f>
        <v>31.1</v>
      </c>
      <c r="O1293" s="73">
        <f>FACT_ORDERS[[#This Row],[TotalPricePerProduct]]-FACT_ORDERS[[#This Row],[DeliveryCost]]-FACT_ORDERS[[#This Row],[OperationsCost]]</f>
        <v>7.1000000000000014</v>
      </c>
      <c r="P1293" s="73">
        <v>9</v>
      </c>
    </row>
    <row r="1294" spans="1:16" x14ac:dyDescent="0.3">
      <c r="A1294" s="5">
        <v>1293</v>
      </c>
      <c r="B1294" s="11" t="s">
        <v>5278</v>
      </c>
      <c r="C1294" s="3" t="s">
        <v>2419</v>
      </c>
      <c r="D1294" s="10" t="s">
        <v>3243</v>
      </c>
      <c r="E1294" s="5">
        <v>5</v>
      </c>
      <c r="F1294" s="3" t="s">
        <v>1322</v>
      </c>
      <c r="G1294" s="9">
        <v>44755</v>
      </c>
      <c r="H1294" s="3" t="s">
        <v>2223</v>
      </c>
      <c r="I1294" s="9">
        <v>44758</v>
      </c>
      <c r="J1294" s="3">
        <f>_xlfn.XLOOKUP(B1294,ORDERS[OrderID],ORDERS[Rating],"Null")</f>
        <v>4</v>
      </c>
      <c r="K1294" s="3">
        <f>IF(FACT_ORDERS[[#This Row],[DeliveryDate]]-FACT_ORDERS[[#This Row],[OrderDate]]&lt;=1,1,0)</f>
        <v>0</v>
      </c>
      <c r="L1294" s="73">
        <v>15</v>
      </c>
      <c r="M12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94" s="73">
        <f>(_xlfn.XLOOKUP(D1294,DIM_PRODUCTS[ProductID],DIM_PRODUCTS[HandlingFee]))*FACT_ORDERS[[#This Row],[Quantity]] + FACT_ORDERS[[#This Row],[DeliveryFee]]</f>
        <v>55.25</v>
      </c>
      <c r="O1294" s="73">
        <f>FACT_ORDERS[[#This Row],[TotalPricePerProduct]]-FACT_ORDERS[[#This Row],[DeliveryCost]]-FACT_ORDERS[[#This Row],[OperationsCost]]</f>
        <v>36.25</v>
      </c>
      <c r="P1294" s="73">
        <v>7</v>
      </c>
    </row>
    <row r="1295" spans="1:16" x14ac:dyDescent="0.3">
      <c r="A1295" s="5">
        <v>1294</v>
      </c>
      <c r="B1295" s="11" t="s">
        <v>5279</v>
      </c>
      <c r="C1295" s="3" t="s">
        <v>2420</v>
      </c>
      <c r="D1295" s="10" t="s">
        <v>3245</v>
      </c>
      <c r="E1295" s="5">
        <v>6</v>
      </c>
      <c r="F1295" s="3" t="s">
        <v>1458</v>
      </c>
      <c r="G1295" s="9">
        <v>44836</v>
      </c>
      <c r="H1295" s="3" t="s">
        <v>2223</v>
      </c>
      <c r="I1295" s="9">
        <v>44836</v>
      </c>
      <c r="J1295" s="3">
        <f>_xlfn.XLOOKUP(B1295,ORDERS[OrderID],ORDERS[Rating],"Null")</f>
        <v>4</v>
      </c>
      <c r="K1295" s="3">
        <f>IF(FACT_ORDERS[[#This Row],[DeliveryDate]]-FACT_ORDERS[[#This Row],[OrderDate]]&lt;=1,1,0)</f>
        <v>1</v>
      </c>
      <c r="L1295" s="73">
        <v>15</v>
      </c>
      <c r="M12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95" s="73">
        <f>(_xlfn.XLOOKUP(D1295,DIM_PRODUCTS[ProductID],DIM_PRODUCTS[HandlingFee]))*FACT_ORDERS[[#This Row],[Quantity]] + FACT_ORDERS[[#This Row],[DeliveryFee]]</f>
        <v>68.099999999999994</v>
      </c>
      <c r="O1295" s="73">
        <f>FACT_ORDERS[[#This Row],[TotalPricePerProduct]]-FACT_ORDERS[[#This Row],[DeliveryCost]]-FACT_ORDERS[[#This Row],[OperationsCost]]</f>
        <v>39.099999999999994</v>
      </c>
      <c r="P1295" s="73">
        <v>17</v>
      </c>
    </row>
    <row r="1296" spans="1:16" x14ac:dyDescent="0.3">
      <c r="A1296" s="5">
        <v>1295</v>
      </c>
      <c r="B1296" s="11" t="s">
        <v>5280</v>
      </c>
      <c r="C1296" s="3" t="s">
        <v>2420</v>
      </c>
      <c r="D1296" s="10" t="s">
        <v>3245</v>
      </c>
      <c r="E1296" s="5">
        <v>6</v>
      </c>
      <c r="F1296" s="3" t="s">
        <v>1378</v>
      </c>
      <c r="G1296" s="9">
        <v>44685</v>
      </c>
      <c r="H1296" s="3" t="s">
        <v>2224</v>
      </c>
      <c r="I1296" s="9">
        <v>44685</v>
      </c>
      <c r="J1296" s="3">
        <f>_xlfn.XLOOKUP(B1296,ORDERS[OrderID],ORDERS[Rating],"Null")</f>
        <v>5</v>
      </c>
      <c r="K1296" s="3">
        <f>IF(FACT_ORDERS[[#This Row],[DeliveryDate]]-FACT_ORDERS[[#This Row],[OrderDate]]&lt;=1,1,0)</f>
        <v>1</v>
      </c>
      <c r="L1296" s="73">
        <v>15</v>
      </c>
      <c r="M12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296" s="73">
        <f>(_xlfn.XLOOKUP(D1296,DIM_PRODUCTS[ProductID],DIM_PRODUCTS[HandlingFee]))*FACT_ORDERS[[#This Row],[Quantity]] + FACT_ORDERS[[#This Row],[DeliveryFee]]</f>
        <v>68.099999999999994</v>
      </c>
      <c r="O1296" s="73">
        <f>FACT_ORDERS[[#This Row],[TotalPricePerProduct]]-FACT_ORDERS[[#This Row],[DeliveryCost]]-FACT_ORDERS[[#This Row],[OperationsCost]]</f>
        <v>44.099999999999994</v>
      </c>
      <c r="P1296" s="73">
        <v>12</v>
      </c>
    </row>
    <row r="1297" spans="1:16" x14ac:dyDescent="0.3">
      <c r="A1297" s="5">
        <v>1296</v>
      </c>
      <c r="B1297" s="11" t="s">
        <v>5281</v>
      </c>
      <c r="C1297" s="3" t="s">
        <v>2420</v>
      </c>
      <c r="D1297" s="10" t="s">
        <v>3245</v>
      </c>
      <c r="E1297" s="5">
        <v>1</v>
      </c>
      <c r="F1297" s="3" t="s">
        <v>1577</v>
      </c>
      <c r="G1297" s="9">
        <v>44864</v>
      </c>
      <c r="H1297" s="3" t="s">
        <v>2224</v>
      </c>
      <c r="I1297" s="9">
        <v>44865</v>
      </c>
      <c r="J1297" s="3">
        <f>_xlfn.XLOOKUP(B1297,ORDERS[OrderID],ORDERS[Rating],"Null")</f>
        <v>5</v>
      </c>
      <c r="K1297" s="3">
        <f>IF(FACT_ORDERS[[#This Row],[DeliveryDate]]-FACT_ORDERS[[#This Row],[OrderDate]]&lt;=1,1,0)</f>
        <v>1</v>
      </c>
      <c r="L1297" s="73">
        <v>15</v>
      </c>
      <c r="M12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97" s="73">
        <f>(_xlfn.XLOOKUP(D1297,DIM_PRODUCTS[ProductID],DIM_PRODUCTS[HandlingFee]))*FACT_ORDERS[[#This Row],[Quantity]] + FACT_ORDERS[[#This Row],[DeliveryFee]]</f>
        <v>23.85</v>
      </c>
      <c r="O1297" s="73">
        <f>FACT_ORDERS[[#This Row],[TotalPricePerProduct]]-FACT_ORDERS[[#This Row],[DeliveryCost]]-FACT_ORDERS[[#This Row],[OperationsCost]]</f>
        <v>-10.149999999999999</v>
      </c>
      <c r="P1297" s="73">
        <v>19</v>
      </c>
    </row>
    <row r="1298" spans="1:16" x14ac:dyDescent="0.3">
      <c r="A1298" s="5">
        <v>1297</v>
      </c>
      <c r="B1298" s="11" t="s">
        <v>5282</v>
      </c>
      <c r="C1298" s="3" t="s">
        <v>2420</v>
      </c>
      <c r="D1298" s="10" t="s">
        <v>3245</v>
      </c>
      <c r="E1298" s="5">
        <v>1</v>
      </c>
      <c r="F1298" s="3" t="s">
        <v>1567</v>
      </c>
      <c r="G1298" s="9">
        <v>44761</v>
      </c>
      <c r="H1298" s="3" t="s">
        <v>2224</v>
      </c>
      <c r="I1298" s="9">
        <v>44764</v>
      </c>
      <c r="J1298" s="3">
        <f>_xlfn.XLOOKUP(B1298,ORDERS[OrderID],ORDERS[Rating],"Null")</f>
        <v>4</v>
      </c>
      <c r="K1298" s="3">
        <f>IF(FACT_ORDERS[[#This Row],[DeliveryDate]]-FACT_ORDERS[[#This Row],[OrderDate]]&lt;=1,1,0)</f>
        <v>0</v>
      </c>
      <c r="L1298" s="73">
        <v>15</v>
      </c>
      <c r="M12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98" s="73">
        <f>(_xlfn.XLOOKUP(D1298,DIM_PRODUCTS[ProductID],DIM_PRODUCTS[HandlingFee]))*FACT_ORDERS[[#This Row],[Quantity]] + FACT_ORDERS[[#This Row],[DeliveryFee]]</f>
        <v>23.85</v>
      </c>
      <c r="O1298" s="73">
        <f>FACT_ORDERS[[#This Row],[TotalPricePerProduct]]-FACT_ORDERS[[#This Row],[DeliveryCost]]-FACT_ORDERS[[#This Row],[OperationsCost]]</f>
        <v>-5.1499999999999986</v>
      </c>
      <c r="P1298" s="73">
        <v>14</v>
      </c>
    </row>
    <row r="1299" spans="1:16" x14ac:dyDescent="0.3">
      <c r="A1299" s="5">
        <v>1298</v>
      </c>
      <c r="B1299" s="11" t="s">
        <v>5283</v>
      </c>
      <c r="C1299" s="3" t="s">
        <v>2420</v>
      </c>
      <c r="D1299" s="10" t="s">
        <v>3245</v>
      </c>
      <c r="E1299" s="5">
        <v>3</v>
      </c>
      <c r="F1299" s="3" t="s">
        <v>1469</v>
      </c>
      <c r="G1299" s="9">
        <v>44818</v>
      </c>
      <c r="H1299" s="3" t="s">
        <v>2224</v>
      </c>
      <c r="I1299" s="9">
        <v>44818</v>
      </c>
      <c r="J1299" s="3">
        <f>_xlfn.XLOOKUP(B1299,ORDERS[OrderID],ORDERS[Rating],"Null")</f>
        <v>5</v>
      </c>
      <c r="K1299" s="3">
        <f>IF(FACT_ORDERS[[#This Row],[DeliveryDate]]-FACT_ORDERS[[#This Row],[OrderDate]]&lt;=1,1,0)</f>
        <v>1</v>
      </c>
      <c r="L1299" s="73">
        <v>15</v>
      </c>
      <c r="M12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299" s="73">
        <f>(_xlfn.XLOOKUP(D1299,DIM_PRODUCTS[ProductID],DIM_PRODUCTS[HandlingFee]))*FACT_ORDERS[[#This Row],[Quantity]] + FACT_ORDERS[[#This Row],[DeliveryFee]]</f>
        <v>41.55</v>
      </c>
      <c r="O1299" s="73">
        <f>FACT_ORDERS[[#This Row],[TotalPricePerProduct]]-FACT_ORDERS[[#This Row],[DeliveryCost]]-FACT_ORDERS[[#This Row],[OperationsCost]]</f>
        <v>7.5499999999999972</v>
      </c>
      <c r="P1299" s="73">
        <v>19</v>
      </c>
    </row>
    <row r="1300" spans="1:16" x14ac:dyDescent="0.3">
      <c r="A1300" s="5">
        <v>1299</v>
      </c>
      <c r="B1300" s="11" t="s">
        <v>5284</v>
      </c>
      <c r="C1300" s="3" t="s">
        <v>2420</v>
      </c>
      <c r="D1300" s="10" t="s">
        <v>3245</v>
      </c>
      <c r="E1300" s="5">
        <v>12</v>
      </c>
      <c r="F1300" s="3" t="s">
        <v>1152</v>
      </c>
      <c r="G1300" s="9">
        <v>44695</v>
      </c>
      <c r="H1300" s="3" t="s">
        <v>2224</v>
      </c>
      <c r="I1300" s="9">
        <v>44698</v>
      </c>
      <c r="J1300" s="3">
        <f>_xlfn.XLOOKUP(B1300,ORDERS[OrderID],ORDERS[Rating],"Null")</f>
        <v>5</v>
      </c>
      <c r="K1300" s="3">
        <f>IF(FACT_ORDERS[[#This Row],[DeliveryDate]]-FACT_ORDERS[[#This Row],[OrderDate]]&lt;=1,1,0)</f>
        <v>0</v>
      </c>
      <c r="L1300" s="73">
        <v>15</v>
      </c>
      <c r="M13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00" s="73">
        <f>(_xlfn.XLOOKUP(D1300,DIM_PRODUCTS[ProductID],DIM_PRODUCTS[HandlingFee]))*FACT_ORDERS[[#This Row],[Quantity]] + FACT_ORDERS[[#This Row],[DeliveryFee]]</f>
        <v>121.19999999999999</v>
      </c>
      <c r="O1300" s="73">
        <f>FACT_ORDERS[[#This Row],[TotalPricePerProduct]]-FACT_ORDERS[[#This Row],[DeliveryCost]]-FACT_ORDERS[[#This Row],[OperationsCost]]</f>
        <v>92.199999999999989</v>
      </c>
      <c r="P1300" s="73">
        <v>19</v>
      </c>
    </row>
    <row r="1301" spans="1:16" x14ac:dyDescent="0.3">
      <c r="A1301" s="5">
        <v>1300</v>
      </c>
      <c r="B1301" s="11" t="s">
        <v>5285</v>
      </c>
      <c r="C1301" s="3" t="s">
        <v>2420</v>
      </c>
      <c r="D1301" s="10" t="s">
        <v>3245</v>
      </c>
      <c r="E1301" s="5">
        <v>9</v>
      </c>
      <c r="F1301" s="3" t="s">
        <v>1216</v>
      </c>
      <c r="G1301" s="9">
        <v>44728</v>
      </c>
      <c r="H1301" s="3" t="s">
        <v>2224</v>
      </c>
      <c r="I1301" s="9">
        <v>44728</v>
      </c>
      <c r="J1301" s="3">
        <f>_xlfn.XLOOKUP(B1301,ORDERS[OrderID],ORDERS[Rating],"Null")</f>
        <v>4</v>
      </c>
      <c r="K1301" s="3">
        <f>IF(FACT_ORDERS[[#This Row],[DeliveryDate]]-FACT_ORDERS[[#This Row],[OrderDate]]&lt;=1,1,0)</f>
        <v>1</v>
      </c>
      <c r="L1301" s="73">
        <v>15</v>
      </c>
      <c r="M13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01" s="73">
        <f>(_xlfn.XLOOKUP(D1301,DIM_PRODUCTS[ProductID],DIM_PRODUCTS[HandlingFee]))*FACT_ORDERS[[#This Row],[Quantity]] + FACT_ORDERS[[#This Row],[DeliveryFee]]</f>
        <v>94.649999999999991</v>
      </c>
      <c r="O1301" s="73">
        <f>FACT_ORDERS[[#This Row],[TotalPricePerProduct]]-FACT_ORDERS[[#This Row],[DeliveryCost]]-FACT_ORDERS[[#This Row],[OperationsCost]]</f>
        <v>66.649999999999991</v>
      </c>
      <c r="P1301" s="73">
        <v>16</v>
      </c>
    </row>
    <row r="1302" spans="1:16" x14ac:dyDescent="0.3">
      <c r="A1302" s="5">
        <v>1301</v>
      </c>
      <c r="B1302" s="11" t="s">
        <v>5286</v>
      </c>
      <c r="C1302" s="3" t="s">
        <v>2420</v>
      </c>
      <c r="D1302" s="10" t="s">
        <v>3245</v>
      </c>
      <c r="E1302" s="5">
        <v>6</v>
      </c>
      <c r="F1302" s="3" t="s">
        <v>1206</v>
      </c>
      <c r="G1302" s="9">
        <v>44725</v>
      </c>
      <c r="H1302" s="3" t="s">
        <v>2224</v>
      </c>
      <c r="I1302" s="9">
        <v>44726</v>
      </c>
      <c r="J1302" s="3">
        <f>_xlfn.XLOOKUP(B1302,ORDERS[OrderID],ORDERS[Rating],"Null")</f>
        <v>5</v>
      </c>
      <c r="K1302" s="3">
        <f>IF(FACT_ORDERS[[#This Row],[DeliveryDate]]-FACT_ORDERS[[#This Row],[OrderDate]]&lt;=1,1,0)</f>
        <v>1</v>
      </c>
      <c r="L1302" s="73">
        <v>15</v>
      </c>
      <c r="M13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02" s="73">
        <f>(_xlfn.XLOOKUP(D1302,DIM_PRODUCTS[ProductID],DIM_PRODUCTS[HandlingFee]))*FACT_ORDERS[[#This Row],[Quantity]] + FACT_ORDERS[[#This Row],[DeliveryFee]]</f>
        <v>68.099999999999994</v>
      </c>
      <c r="O1302" s="73">
        <f>FACT_ORDERS[[#This Row],[TotalPricePerProduct]]-FACT_ORDERS[[#This Row],[DeliveryCost]]-FACT_ORDERS[[#This Row],[OperationsCost]]</f>
        <v>39.099999999999994</v>
      </c>
      <c r="P1302" s="73">
        <v>17</v>
      </c>
    </row>
    <row r="1303" spans="1:16" x14ac:dyDescent="0.3">
      <c r="A1303" s="5">
        <v>1302</v>
      </c>
      <c r="B1303" s="11" t="s">
        <v>5287</v>
      </c>
      <c r="C1303" s="3" t="s">
        <v>2420</v>
      </c>
      <c r="D1303" s="10" t="s">
        <v>3245</v>
      </c>
      <c r="E1303" s="5">
        <v>7</v>
      </c>
      <c r="F1303" s="3" t="s">
        <v>1294</v>
      </c>
      <c r="G1303" s="9">
        <v>44639</v>
      </c>
      <c r="H1303" s="3" t="s">
        <v>2224</v>
      </c>
      <c r="I1303" s="9">
        <v>44640</v>
      </c>
      <c r="J1303" s="3">
        <f>_xlfn.XLOOKUP(B1303,ORDERS[OrderID],ORDERS[Rating],"Null")</f>
        <v>4</v>
      </c>
      <c r="K1303" s="3">
        <f>IF(FACT_ORDERS[[#This Row],[DeliveryDate]]-FACT_ORDERS[[#This Row],[OrderDate]]&lt;=1,1,0)</f>
        <v>1</v>
      </c>
      <c r="L1303" s="73">
        <v>15</v>
      </c>
      <c r="M13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03" s="73">
        <f>(_xlfn.XLOOKUP(D1303,DIM_PRODUCTS[ProductID],DIM_PRODUCTS[HandlingFee]))*FACT_ORDERS[[#This Row],[Quantity]] + FACT_ORDERS[[#This Row],[DeliveryFee]]</f>
        <v>76.949999999999989</v>
      </c>
      <c r="O1303" s="73">
        <f>FACT_ORDERS[[#This Row],[TotalPricePerProduct]]-FACT_ORDERS[[#This Row],[DeliveryCost]]-FACT_ORDERS[[#This Row],[OperationsCost]]</f>
        <v>49.949999999999989</v>
      </c>
      <c r="P1303" s="73">
        <v>15</v>
      </c>
    </row>
    <row r="1304" spans="1:16" x14ac:dyDescent="0.3">
      <c r="A1304" s="5">
        <v>1303</v>
      </c>
      <c r="B1304" s="11" t="s">
        <v>5288</v>
      </c>
      <c r="C1304" s="3" t="s">
        <v>2420</v>
      </c>
      <c r="D1304" s="10" t="s">
        <v>3245</v>
      </c>
      <c r="E1304" s="5">
        <v>3</v>
      </c>
      <c r="F1304" s="3" t="s">
        <v>1300</v>
      </c>
      <c r="G1304" s="9">
        <v>44650</v>
      </c>
      <c r="H1304" s="3" t="s">
        <v>2224</v>
      </c>
      <c r="I1304" s="9">
        <v>44650</v>
      </c>
      <c r="J1304" s="3">
        <f>_xlfn.XLOOKUP(B1304,ORDERS[OrderID],ORDERS[Rating],"Null")</f>
        <v>5</v>
      </c>
      <c r="K1304" s="3">
        <f>IF(FACT_ORDERS[[#This Row],[DeliveryDate]]-FACT_ORDERS[[#This Row],[OrderDate]]&lt;=1,1,0)</f>
        <v>1</v>
      </c>
      <c r="L1304" s="73">
        <v>15</v>
      </c>
      <c r="M13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04" s="73">
        <f>(_xlfn.XLOOKUP(D1304,DIM_PRODUCTS[ProductID],DIM_PRODUCTS[HandlingFee]))*FACT_ORDERS[[#This Row],[Quantity]] + FACT_ORDERS[[#This Row],[DeliveryFee]]</f>
        <v>41.55</v>
      </c>
      <c r="O1304" s="73">
        <f>FACT_ORDERS[[#This Row],[TotalPricePerProduct]]-FACT_ORDERS[[#This Row],[DeliveryCost]]-FACT_ORDERS[[#This Row],[OperationsCost]]</f>
        <v>8.5499999999999972</v>
      </c>
      <c r="P1304" s="73">
        <v>18</v>
      </c>
    </row>
    <row r="1305" spans="1:16" x14ac:dyDescent="0.3">
      <c r="A1305" s="5">
        <v>1304</v>
      </c>
      <c r="B1305" s="11" t="s">
        <v>5289</v>
      </c>
      <c r="C1305" s="3" t="s">
        <v>2420</v>
      </c>
      <c r="D1305" s="10" t="s">
        <v>3245</v>
      </c>
      <c r="E1305" s="5">
        <v>1</v>
      </c>
      <c r="F1305" s="3" t="s">
        <v>1596</v>
      </c>
      <c r="G1305" s="9">
        <v>44684</v>
      </c>
      <c r="H1305" s="3" t="s">
        <v>2224</v>
      </c>
      <c r="I1305" s="9">
        <v>44684</v>
      </c>
      <c r="J1305" s="3">
        <f>_xlfn.XLOOKUP(B1305,ORDERS[OrderID],ORDERS[Rating],"Null")</f>
        <v>5</v>
      </c>
      <c r="K1305" s="3">
        <f>IF(FACT_ORDERS[[#This Row],[DeliveryDate]]-FACT_ORDERS[[#This Row],[OrderDate]]&lt;=1,1,0)</f>
        <v>1</v>
      </c>
      <c r="L1305" s="73">
        <v>15</v>
      </c>
      <c r="M13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05" s="73">
        <f>(_xlfn.XLOOKUP(D1305,DIM_PRODUCTS[ProductID],DIM_PRODUCTS[HandlingFee]))*FACT_ORDERS[[#This Row],[Quantity]] + FACT_ORDERS[[#This Row],[DeliveryFee]]</f>
        <v>23.85</v>
      </c>
      <c r="O1305" s="73">
        <f>FACT_ORDERS[[#This Row],[TotalPricePerProduct]]-FACT_ORDERS[[#This Row],[DeliveryCost]]-FACT_ORDERS[[#This Row],[OperationsCost]]</f>
        <v>-5.1499999999999986</v>
      </c>
      <c r="P1305" s="73">
        <v>14</v>
      </c>
    </row>
    <row r="1306" spans="1:16" x14ac:dyDescent="0.3">
      <c r="A1306" s="5">
        <v>1305</v>
      </c>
      <c r="B1306" s="11" t="s">
        <v>5290</v>
      </c>
      <c r="C1306" s="3" t="s">
        <v>2420</v>
      </c>
      <c r="D1306" s="10" t="s">
        <v>3245</v>
      </c>
      <c r="E1306" s="5">
        <v>8</v>
      </c>
      <c r="F1306" s="3" t="s">
        <v>1492</v>
      </c>
      <c r="G1306" s="9">
        <v>44626</v>
      </c>
      <c r="H1306" s="3" t="s">
        <v>2224</v>
      </c>
      <c r="I1306" s="9">
        <v>44626</v>
      </c>
      <c r="J1306" s="3">
        <f>_xlfn.XLOOKUP(B1306,ORDERS[OrderID],ORDERS[Rating],"Null")</f>
        <v>5</v>
      </c>
      <c r="K1306" s="3">
        <f>IF(FACT_ORDERS[[#This Row],[DeliveryDate]]-FACT_ORDERS[[#This Row],[OrderDate]]&lt;=1,1,0)</f>
        <v>1</v>
      </c>
      <c r="L1306" s="73">
        <v>15</v>
      </c>
      <c r="M13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06" s="73">
        <f>(_xlfn.XLOOKUP(D1306,DIM_PRODUCTS[ProductID],DIM_PRODUCTS[HandlingFee]))*FACT_ORDERS[[#This Row],[Quantity]] + FACT_ORDERS[[#This Row],[DeliveryFee]]</f>
        <v>85.8</v>
      </c>
      <c r="O1306" s="73">
        <f>FACT_ORDERS[[#This Row],[TotalPricePerProduct]]-FACT_ORDERS[[#This Row],[DeliveryCost]]-FACT_ORDERS[[#This Row],[OperationsCost]]</f>
        <v>57.8</v>
      </c>
      <c r="P1306" s="73">
        <v>16</v>
      </c>
    </row>
    <row r="1307" spans="1:16" x14ac:dyDescent="0.3">
      <c r="A1307" s="5">
        <v>1306</v>
      </c>
      <c r="B1307" s="11" t="s">
        <v>5291</v>
      </c>
      <c r="C1307" s="3" t="s">
        <v>2420</v>
      </c>
      <c r="D1307" s="10" t="s">
        <v>3245</v>
      </c>
      <c r="E1307" s="5">
        <v>2</v>
      </c>
      <c r="F1307" s="3" t="s">
        <v>1326</v>
      </c>
      <c r="G1307" s="9">
        <v>44713</v>
      </c>
      <c r="H1307" s="3" t="s">
        <v>2224</v>
      </c>
      <c r="I1307" s="9">
        <v>44713</v>
      </c>
      <c r="J1307" s="3">
        <f>_xlfn.XLOOKUP(B1307,ORDERS[OrderID],ORDERS[Rating],"Null")</f>
        <v>4</v>
      </c>
      <c r="K1307" s="3">
        <f>IF(FACT_ORDERS[[#This Row],[DeliveryDate]]-FACT_ORDERS[[#This Row],[OrderDate]]&lt;=1,1,0)</f>
        <v>1</v>
      </c>
      <c r="L1307" s="73">
        <v>15</v>
      </c>
      <c r="M13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07" s="73">
        <f>(_xlfn.XLOOKUP(D1307,DIM_PRODUCTS[ProductID],DIM_PRODUCTS[HandlingFee]))*FACT_ORDERS[[#This Row],[Quantity]] + FACT_ORDERS[[#This Row],[DeliveryFee]]</f>
        <v>32.700000000000003</v>
      </c>
      <c r="O1307" s="73">
        <f>FACT_ORDERS[[#This Row],[TotalPricePerProduct]]-FACT_ORDERS[[#This Row],[DeliveryCost]]-FACT_ORDERS[[#This Row],[OperationsCost]]</f>
        <v>8.7000000000000028</v>
      </c>
      <c r="P1307" s="73">
        <v>9</v>
      </c>
    </row>
    <row r="1308" spans="1:16" x14ac:dyDescent="0.3">
      <c r="A1308" s="5">
        <v>1307</v>
      </c>
      <c r="B1308" s="11" t="s">
        <v>5292</v>
      </c>
      <c r="C1308" s="3" t="s">
        <v>2420</v>
      </c>
      <c r="D1308" s="10" t="s">
        <v>3245</v>
      </c>
      <c r="E1308" s="5">
        <v>3</v>
      </c>
      <c r="F1308" s="3" t="s">
        <v>1339</v>
      </c>
      <c r="G1308" s="9">
        <v>44826</v>
      </c>
      <c r="H1308" s="3" t="s">
        <v>2224</v>
      </c>
      <c r="I1308" s="9">
        <v>44826</v>
      </c>
      <c r="J1308" s="3">
        <f>_xlfn.XLOOKUP(B1308,ORDERS[OrderID],ORDERS[Rating],"Null")</f>
        <v>5</v>
      </c>
      <c r="K1308" s="3">
        <f>IF(FACT_ORDERS[[#This Row],[DeliveryDate]]-FACT_ORDERS[[#This Row],[OrderDate]]&lt;=1,1,0)</f>
        <v>1</v>
      </c>
      <c r="L1308" s="73">
        <v>15</v>
      </c>
      <c r="M13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08" s="73">
        <f>(_xlfn.XLOOKUP(D1308,DIM_PRODUCTS[ProductID],DIM_PRODUCTS[HandlingFee]))*FACT_ORDERS[[#This Row],[Quantity]] + FACT_ORDERS[[#This Row],[DeliveryFee]]</f>
        <v>41.55</v>
      </c>
      <c r="O1308" s="73">
        <f>FACT_ORDERS[[#This Row],[TotalPricePerProduct]]-FACT_ORDERS[[#This Row],[DeliveryCost]]-FACT_ORDERS[[#This Row],[OperationsCost]]</f>
        <v>9.5499999999999972</v>
      </c>
      <c r="P1308" s="73">
        <v>17</v>
      </c>
    </row>
    <row r="1309" spans="1:16" x14ac:dyDescent="0.3">
      <c r="A1309" s="5">
        <v>1308</v>
      </c>
      <c r="B1309" s="11" t="s">
        <v>5293</v>
      </c>
      <c r="C1309" s="3" t="s">
        <v>2420</v>
      </c>
      <c r="D1309" s="10" t="s">
        <v>3245</v>
      </c>
      <c r="E1309" s="5">
        <v>4</v>
      </c>
      <c r="F1309" s="3" t="s">
        <v>1217</v>
      </c>
      <c r="G1309" s="9">
        <v>44879</v>
      </c>
      <c r="H1309" s="3" t="s">
        <v>2224</v>
      </c>
      <c r="I1309" s="9">
        <v>44880</v>
      </c>
      <c r="J1309" s="3">
        <f>_xlfn.XLOOKUP(B1309,ORDERS[OrderID],ORDERS[Rating],"Null")</f>
        <v>4</v>
      </c>
      <c r="K1309" s="3">
        <f>IF(FACT_ORDERS[[#This Row],[DeliveryDate]]-FACT_ORDERS[[#This Row],[OrderDate]]&lt;=1,1,0)</f>
        <v>1</v>
      </c>
      <c r="L1309" s="73">
        <v>15</v>
      </c>
      <c r="M13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09" s="73">
        <f>(_xlfn.XLOOKUP(D1309,DIM_PRODUCTS[ProductID],DIM_PRODUCTS[HandlingFee]))*FACT_ORDERS[[#This Row],[Quantity]] + FACT_ORDERS[[#This Row],[DeliveryFee]]</f>
        <v>50.4</v>
      </c>
      <c r="O1309" s="73">
        <f>FACT_ORDERS[[#This Row],[TotalPricePerProduct]]-FACT_ORDERS[[#This Row],[DeliveryCost]]-FACT_ORDERS[[#This Row],[OperationsCost]]</f>
        <v>17.399999999999999</v>
      </c>
      <c r="P1309" s="73">
        <v>18</v>
      </c>
    </row>
    <row r="1310" spans="1:16" x14ac:dyDescent="0.3">
      <c r="A1310" s="5">
        <v>1309</v>
      </c>
      <c r="B1310" s="11" t="s">
        <v>5294</v>
      </c>
      <c r="C1310" s="3" t="s">
        <v>2420</v>
      </c>
      <c r="D1310" s="10" t="s">
        <v>3245</v>
      </c>
      <c r="E1310" s="5">
        <v>12</v>
      </c>
      <c r="F1310" s="3" t="s">
        <v>1204</v>
      </c>
      <c r="G1310" s="9">
        <v>44579</v>
      </c>
      <c r="H1310" s="3" t="s">
        <v>2224</v>
      </c>
      <c r="I1310" s="9">
        <v>44579</v>
      </c>
      <c r="J1310" s="3">
        <f>_xlfn.XLOOKUP(B1310,ORDERS[OrderID],ORDERS[Rating],"Null")</f>
        <v>5</v>
      </c>
      <c r="K1310" s="3">
        <f>IF(FACT_ORDERS[[#This Row],[DeliveryDate]]-FACT_ORDERS[[#This Row],[OrderDate]]&lt;=1,1,0)</f>
        <v>1</v>
      </c>
      <c r="L1310" s="73">
        <v>15</v>
      </c>
      <c r="M13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10" s="73">
        <f>(_xlfn.XLOOKUP(D1310,DIM_PRODUCTS[ProductID],DIM_PRODUCTS[HandlingFee]))*FACT_ORDERS[[#This Row],[Quantity]] + FACT_ORDERS[[#This Row],[DeliveryFee]]</f>
        <v>121.19999999999999</v>
      </c>
      <c r="O1310" s="73">
        <f>FACT_ORDERS[[#This Row],[TotalPricePerProduct]]-FACT_ORDERS[[#This Row],[DeliveryCost]]-FACT_ORDERS[[#This Row],[OperationsCost]]</f>
        <v>99.199999999999989</v>
      </c>
      <c r="P1310" s="73">
        <v>12</v>
      </c>
    </row>
    <row r="1311" spans="1:16" x14ac:dyDescent="0.3">
      <c r="A1311" s="5">
        <v>1310</v>
      </c>
      <c r="B1311" s="11" t="s">
        <v>5295</v>
      </c>
      <c r="C1311" s="3" t="s">
        <v>2420</v>
      </c>
      <c r="D1311" s="10" t="s">
        <v>3245</v>
      </c>
      <c r="E1311" s="5">
        <v>6</v>
      </c>
      <c r="F1311" s="3" t="s">
        <v>1429</v>
      </c>
      <c r="G1311" s="9">
        <v>44894</v>
      </c>
      <c r="H1311" s="3" t="s">
        <v>2224</v>
      </c>
      <c r="I1311" s="9">
        <v>44894</v>
      </c>
      <c r="J1311" s="3">
        <f>_xlfn.XLOOKUP(B1311,ORDERS[OrderID],ORDERS[Rating],"Null")</f>
        <v>4</v>
      </c>
      <c r="K1311" s="3">
        <f>IF(FACT_ORDERS[[#This Row],[DeliveryDate]]-FACT_ORDERS[[#This Row],[OrderDate]]&lt;=1,1,0)</f>
        <v>1</v>
      </c>
      <c r="L1311" s="73">
        <v>15</v>
      </c>
      <c r="M13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11" s="73">
        <f>(_xlfn.XLOOKUP(D1311,DIM_PRODUCTS[ProductID],DIM_PRODUCTS[HandlingFee]))*FACT_ORDERS[[#This Row],[Quantity]] + FACT_ORDERS[[#This Row],[DeliveryFee]]</f>
        <v>68.099999999999994</v>
      </c>
      <c r="O1311" s="73">
        <f>FACT_ORDERS[[#This Row],[TotalPricePerProduct]]-FACT_ORDERS[[#This Row],[DeliveryCost]]-FACT_ORDERS[[#This Row],[OperationsCost]]</f>
        <v>42.099999999999994</v>
      </c>
      <c r="P1311" s="73">
        <v>14</v>
      </c>
    </row>
    <row r="1312" spans="1:16" x14ac:dyDescent="0.3">
      <c r="A1312" s="5">
        <v>1311</v>
      </c>
      <c r="B1312" s="11" t="s">
        <v>5296</v>
      </c>
      <c r="C1312" s="3" t="s">
        <v>2420</v>
      </c>
      <c r="D1312" s="10" t="s">
        <v>3245</v>
      </c>
      <c r="E1312" s="5">
        <v>5</v>
      </c>
      <c r="F1312" s="3" t="s">
        <v>1268</v>
      </c>
      <c r="G1312" s="9">
        <v>44677</v>
      </c>
      <c r="H1312" s="3" t="s">
        <v>2224</v>
      </c>
      <c r="I1312" s="9">
        <v>44677</v>
      </c>
      <c r="J1312" s="3">
        <f>_xlfn.XLOOKUP(B1312,ORDERS[OrderID],ORDERS[Rating],"Null")</f>
        <v>5</v>
      </c>
      <c r="K1312" s="3">
        <f>IF(FACT_ORDERS[[#This Row],[DeliveryDate]]-FACT_ORDERS[[#This Row],[OrderDate]]&lt;=1,1,0)</f>
        <v>1</v>
      </c>
      <c r="L1312" s="73">
        <v>15</v>
      </c>
      <c r="M13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12" s="73">
        <f>(_xlfn.XLOOKUP(D1312,DIM_PRODUCTS[ProductID],DIM_PRODUCTS[HandlingFee]))*FACT_ORDERS[[#This Row],[Quantity]] + FACT_ORDERS[[#This Row],[DeliveryFee]]</f>
        <v>59.25</v>
      </c>
      <c r="O1312" s="73">
        <f>FACT_ORDERS[[#This Row],[TotalPricePerProduct]]-FACT_ORDERS[[#This Row],[DeliveryCost]]-FACT_ORDERS[[#This Row],[OperationsCost]]</f>
        <v>30.25</v>
      </c>
      <c r="P1312" s="73">
        <v>17</v>
      </c>
    </row>
    <row r="1313" spans="1:16" x14ac:dyDescent="0.3">
      <c r="A1313" s="5">
        <v>1312</v>
      </c>
      <c r="B1313" s="11" t="s">
        <v>5297</v>
      </c>
      <c r="C1313" s="3" t="s">
        <v>2420</v>
      </c>
      <c r="D1313" s="10" t="s">
        <v>3245</v>
      </c>
      <c r="E1313" s="5">
        <v>6</v>
      </c>
      <c r="F1313" s="3" t="s">
        <v>1531</v>
      </c>
      <c r="G1313" s="9">
        <v>44590</v>
      </c>
      <c r="H1313" s="3" t="s">
        <v>2224</v>
      </c>
      <c r="I1313" s="9">
        <v>44590</v>
      </c>
      <c r="J1313" s="3">
        <f>_xlfn.XLOOKUP(B1313,ORDERS[OrderID],ORDERS[Rating],"Null")</f>
        <v>5</v>
      </c>
      <c r="K1313" s="3">
        <f>IF(FACT_ORDERS[[#This Row],[DeliveryDate]]-FACT_ORDERS[[#This Row],[OrderDate]]&lt;=1,1,0)</f>
        <v>1</v>
      </c>
      <c r="L1313" s="73">
        <v>15</v>
      </c>
      <c r="M13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13" s="73">
        <f>(_xlfn.XLOOKUP(D1313,DIM_PRODUCTS[ProductID],DIM_PRODUCTS[HandlingFee]))*FACT_ORDERS[[#This Row],[Quantity]] + FACT_ORDERS[[#This Row],[DeliveryFee]]</f>
        <v>68.099999999999994</v>
      </c>
      <c r="O1313" s="73">
        <f>FACT_ORDERS[[#This Row],[TotalPricePerProduct]]-FACT_ORDERS[[#This Row],[DeliveryCost]]-FACT_ORDERS[[#This Row],[OperationsCost]]</f>
        <v>40.099999999999994</v>
      </c>
      <c r="P1313" s="73">
        <v>16</v>
      </c>
    </row>
    <row r="1314" spans="1:16" x14ac:dyDescent="0.3">
      <c r="A1314" s="5">
        <v>1313</v>
      </c>
      <c r="B1314" s="11" t="s">
        <v>5298</v>
      </c>
      <c r="C1314" s="3" t="s">
        <v>2420</v>
      </c>
      <c r="D1314" s="10" t="s">
        <v>3245</v>
      </c>
      <c r="E1314" s="5">
        <v>7</v>
      </c>
      <c r="F1314" s="3" t="s">
        <v>1256</v>
      </c>
      <c r="G1314" s="9">
        <v>44660</v>
      </c>
      <c r="H1314" s="3" t="s">
        <v>2224</v>
      </c>
      <c r="I1314" s="9">
        <v>44664</v>
      </c>
      <c r="J1314" s="3">
        <f>_xlfn.XLOOKUP(B1314,ORDERS[OrderID],ORDERS[Rating],"Null")</f>
        <v>5</v>
      </c>
      <c r="K1314" s="3">
        <f>IF(FACT_ORDERS[[#This Row],[DeliveryDate]]-FACT_ORDERS[[#This Row],[OrderDate]]&lt;=1,1,0)</f>
        <v>0</v>
      </c>
      <c r="L1314" s="73">
        <v>15</v>
      </c>
      <c r="M13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14" s="73">
        <f>(_xlfn.XLOOKUP(D1314,DIM_PRODUCTS[ProductID],DIM_PRODUCTS[HandlingFee]))*FACT_ORDERS[[#This Row],[Quantity]] + FACT_ORDERS[[#This Row],[DeliveryFee]]</f>
        <v>76.949999999999989</v>
      </c>
      <c r="O1314" s="73">
        <f>FACT_ORDERS[[#This Row],[TotalPricePerProduct]]-FACT_ORDERS[[#This Row],[DeliveryCost]]-FACT_ORDERS[[#This Row],[OperationsCost]]</f>
        <v>54.949999999999989</v>
      </c>
      <c r="P1314" s="73">
        <v>10</v>
      </c>
    </row>
    <row r="1315" spans="1:16" x14ac:dyDescent="0.3">
      <c r="A1315" s="5">
        <v>1314</v>
      </c>
      <c r="B1315" s="11" t="s">
        <v>5299</v>
      </c>
      <c r="C1315" s="3" t="s">
        <v>2420</v>
      </c>
      <c r="D1315" s="10" t="s">
        <v>3245</v>
      </c>
      <c r="E1315" s="5">
        <v>12</v>
      </c>
      <c r="F1315" s="3" t="s">
        <v>1179</v>
      </c>
      <c r="G1315" s="9">
        <v>44714</v>
      </c>
      <c r="H1315" s="3" t="s">
        <v>2224</v>
      </c>
      <c r="I1315" s="9">
        <v>44717</v>
      </c>
      <c r="J1315" s="3">
        <f>_xlfn.XLOOKUP(B1315,ORDERS[OrderID],ORDERS[Rating],"Null")</f>
        <v>4</v>
      </c>
      <c r="K1315" s="3">
        <f>IF(FACT_ORDERS[[#This Row],[DeliveryDate]]-FACT_ORDERS[[#This Row],[OrderDate]]&lt;=1,1,0)</f>
        <v>0</v>
      </c>
      <c r="L1315" s="73">
        <v>15</v>
      </c>
      <c r="M13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15" s="73">
        <f>(_xlfn.XLOOKUP(D1315,DIM_PRODUCTS[ProductID],DIM_PRODUCTS[HandlingFee]))*FACT_ORDERS[[#This Row],[Quantity]] + FACT_ORDERS[[#This Row],[DeliveryFee]]</f>
        <v>121.19999999999999</v>
      </c>
      <c r="O1315" s="73">
        <f>FACT_ORDERS[[#This Row],[TotalPricePerProduct]]-FACT_ORDERS[[#This Row],[DeliveryCost]]-FACT_ORDERS[[#This Row],[OperationsCost]]</f>
        <v>102.19999999999999</v>
      </c>
      <c r="P1315" s="73">
        <v>9</v>
      </c>
    </row>
    <row r="1316" spans="1:16" x14ac:dyDescent="0.3">
      <c r="A1316" s="5">
        <v>1315</v>
      </c>
      <c r="B1316" s="11" t="s">
        <v>5300</v>
      </c>
      <c r="C1316" s="3" t="s">
        <v>2420</v>
      </c>
      <c r="D1316" s="10" t="s">
        <v>3245</v>
      </c>
      <c r="E1316" s="5">
        <v>1</v>
      </c>
      <c r="F1316" s="3" t="s">
        <v>1349</v>
      </c>
      <c r="G1316" s="9">
        <v>44606</v>
      </c>
      <c r="H1316" s="3" t="s">
        <v>2224</v>
      </c>
      <c r="I1316" s="9">
        <v>44610</v>
      </c>
      <c r="J1316" s="3">
        <f>_xlfn.XLOOKUP(B1316,ORDERS[OrderID],ORDERS[Rating],"Null")</f>
        <v>4</v>
      </c>
      <c r="K1316" s="3">
        <f>IF(FACT_ORDERS[[#This Row],[DeliveryDate]]-FACT_ORDERS[[#This Row],[OrderDate]]&lt;=1,1,0)</f>
        <v>0</v>
      </c>
      <c r="L1316" s="73">
        <v>15</v>
      </c>
      <c r="M13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16" s="73">
        <f>(_xlfn.XLOOKUP(D1316,DIM_PRODUCTS[ProductID],DIM_PRODUCTS[HandlingFee]))*FACT_ORDERS[[#This Row],[Quantity]] + FACT_ORDERS[[#This Row],[DeliveryFee]]</f>
        <v>23.85</v>
      </c>
      <c r="O1316" s="73">
        <f>FACT_ORDERS[[#This Row],[TotalPricePerProduct]]-FACT_ORDERS[[#This Row],[DeliveryCost]]-FACT_ORDERS[[#This Row],[OperationsCost]]</f>
        <v>-5.1499999999999986</v>
      </c>
      <c r="P1316" s="73">
        <v>14</v>
      </c>
    </row>
    <row r="1317" spans="1:16" x14ac:dyDescent="0.3">
      <c r="A1317" s="5">
        <v>1316</v>
      </c>
      <c r="B1317" s="11" t="s">
        <v>5301</v>
      </c>
      <c r="C1317" s="3" t="s">
        <v>2420</v>
      </c>
      <c r="D1317" s="10" t="s">
        <v>3245</v>
      </c>
      <c r="E1317" s="5">
        <v>12</v>
      </c>
      <c r="F1317" s="3" t="s">
        <v>1549</v>
      </c>
      <c r="G1317" s="9">
        <v>44682</v>
      </c>
      <c r="H1317" s="3" t="s">
        <v>2224</v>
      </c>
      <c r="I1317" s="9">
        <v>44682</v>
      </c>
      <c r="J1317" s="3">
        <f>_xlfn.XLOOKUP(B1317,ORDERS[OrderID],ORDERS[Rating],"Null")</f>
        <v>5</v>
      </c>
      <c r="K1317" s="3">
        <f>IF(FACT_ORDERS[[#This Row],[DeliveryDate]]-FACT_ORDERS[[#This Row],[OrderDate]]&lt;=1,1,0)</f>
        <v>1</v>
      </c>
      <c r="L1317" s="73">
        <v>15</v>
      </c>
      <c r="M13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17" s="73">
        <f>(_xlfn.XLOOKUP(D1317,DIM_PRODUCTS[ProductID],DIM_PRODUCTS[HandlingFee]))*FACT_ORDERS[[#This Row],[Quantity]] + FACT_ORDERS[[#This Row],[DeliveryFee]]</f>
        <v>121.19999999999999</v>
      </c>
      <c r="O1317" s="73">
        <f>FACT_ORDERS[[#This Row],[TotalPricePerProduct]]-FACT_ORDERS[[#This Row],[DeliveryCost]]-FACT_ORDERS[[#This Row],[OperationsCost]]</f>
        <v>105.19999999999999</v>
      </c>
      <c r="P1317" s="73">
        <v>6</v>
      </c>
    </row>
    <row r="1318" spans="1:16" x14ac:dyDescent="0.3">
      <c r="A1318" s="5">
        <v>1317</v>
      </c>
      <c r="B1318" s="11" t="s">
        <v>5302</v>
      </c>
      <c r="C1318" s="3" t="s">
        <v>2420</v>
      </c>
      <c r="D1318" s="10" t="s">
        <v>3245</v>
      </c>
      <c r="E1318" s="5">
        <v>6</v>
      </c>
      <c r="F1318" s="3" t="s">
        <v>1381</v>
      </c>
      <c r="G1318" s="9">
        <v>44589</v>
      </c>
      <c r="H1318" s="3" t="s">
        <v>2224</v>
      </c>
      <c r="I1318" s="9">
        <v>44592</v>
      </c>
      <c r="J1318" s="3">
        <f>_xlfn.XLOOKUP(B1318,ORDERS[OrderID],ORDERS[Rating],"Null")</f>
        <v>5</v>
      </c>
      <c r="K1318" s="3">
        <f>IF(FACT_ORDERS[[#This Row],[DeliveryDate]]-FACT_ORDERS[[#This Row],[OrderDate]]&lt;=1,1,0)</f>
        <v>0</v>
      </c>
      <c r="L1318" s="73">
        <v>15</v>
      </c>
      <c r="M13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18" s="73">
        <f>(_xlfn.XLOOKUP(D1318,DIM_PRODUCTS[ProductID],DIM_PRODUCTS[HandlingFee]))*FACT_ORDERS[[#This Row],[Quantity]] + FACT_ORDERS[[#This Row],[DeliveryFee]]</f>
        <v>68.099999999999994</v>
      </c>
      <c r="O1318" s="73">
        <f>FACT_ORDERS[[#This Row],[TotalPricePerProduct]]-FACT_ORDERS[[#This Row],[DeliveryCost]]-FACT_ORDERS[[#This Row],[OperationsCost]]</f>
        <v>39.099999999999994</v>
      </c>
      <c r="P1318" s="73">
        <v>17</v>
      </c>
    </row>
    <row r="1319" spans="1:16" x14ac:dyDescent="0.3">
      <c r="A1319" s="5">
        <v>1318</v>
      </c>
      <c r="B1319" s="11" t="s">
        <v>5303</v>
      </c>
      <c r="C1319" s="3" t="s">
        <v>2420</v>
      </c>
      <c r="D1319" s="10" t="s">
        <v>3245</v>
      </c>
      <c r="E1319" s="5">
        <v>12</v>
      </c>
      <c r="F1319" s="3" t="s">
        <v>1495</v>
      </c>
      <c r="G1319" s="9">
        <v>44718</v>
      </c>
      <c r="H1319" s="3" t="s">
        <v>2224</v>
      </c>
      <c r="I1319" s="9">
        <v>44718</v>
      </c>
      <c r="J1319" s="3">
        <f>_xlfn.XLOOKUP(B1319,ORDERS[OrderID],ORDERS[Rating],"Null")</f>
        <v>5</v>
      </c>
      <c r="K1319" s="3">
        <f>IF(FACT_ORDERS[[#This Row],[DeliveryDate]]-FACT_ORDERS[[#This Row],[OrderDate]]&lt;=1,1,0)</f>
        <v>1</v>
      </c>
      <c r="L1319" s="73">
        <v>15</v>
      </c>
      <c r="M13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19" s="73">
        <f>(_xlfn.XLOOKUP(D1319,DIM_PRODUCTS[ProductID],DIM_PRODUCTS[HandlingFee]))*FACT_ORDERS[[#This Row],[Quantity]] + FACT_ORDERS[[#This Row],[DeliveryFee]]</f>
        <v>121.19999999999999</v>
      </c>
      <c r="O1319" s="73">
        <f>FACT_ORDERS[[#This Row],[TotalPricePerProduct]]-FACT_ORDERS[[#This Row],[DeliveryCost]]-FACT_ORDERS[[#This Row],[OperationsCost]]</f>
        <v>99.199999999999989</v>
      </c>
      <c r="P1319" s="73">
        <v>12</v>
      </c>
    </row>
    <row r="1320" spans="1:16" x14ac:dyDescent="0.3">
      <c r="A1320" s="5">
        <v>1319</v>
      </c>
      <c r="B1320" s="11" t="s">
        <v>5304</v>
      </c>
      <c r="C1320" s="3" t="s">
        <v>2420</v>
      </c>
      <c r="D1320" s="10" t="s">
        <v>3245</v>
      </c>
      <c r="E1320" s="5">
        <v>8</v>
      </c>
      <c r="F1320" s="3" t="s">
        <v>1142</v>
      </c>
      <c r="G1320" s="9">
        <v>44706</v>
      </c>
      <c r="H1320" s="3" t="s">
        <v>2224</v>
      </c>
      <c r="I1320" s="9">
        <v>44706</v>
      </c>
      <c r="J1320" s="3">
        <f>_xlfn.XLOOKUP(B1320,ORDERS[OrderID],ORDERS[Rating],"Null")</f>
        <v>5</v>
      </c>
      <c r="K1320" s="3">
        <f>IF(FACT_ORDERS[[#This Row],[DeliveryDate]]-FACT_ORDERS[[#This Row],[OrderDate]]&lt;=1,1,0)</f>
        <v>1</v>
      </c>
      <c r="L1320" s="73">
        <v>15</v>
      </c>
      <c r="M13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20" s="73">
        <f>(_xlfn.XLOOKUP(D1320,DIM_PRODUCTS[ProductID],DIM_PRODUCTS[HandlingFee]))*FACT_ORDERS[[#This Row],[Quantity]] + FACT_ORDERS[[#This Row],[DeliveryFee]]</f>
        <v>85.8</v>
      </c>
      <c r="O1320" s="73">
        <f>FACT_ORDERS[[#This Row],[TotalPricePerProduct]]-FACT_ORDERS[[#This Row],[DeliveryCost]]-FACT_ORDERS[[#This Row],[OperationsCost]]</f>
        <v>58.8</v>
      </c>
      <c r="P1320" s="73">
        <v>15</v>
      </c>
    </row>
    <row r="1321" spans="1:16" x14ac:dyDescent="0.3">
      <c r="A1321" s="5">
        <v>1320</v>
      </c>
      <c r="B1321" s="11" t="s">
        <v>5305</v>
      </c>
      <c r="C1321" s="3" t="s">
        <v>2420</v>
      </c>
      <c r="D1321" s="10" t="s">
        <v>3245</v>
      </c>
      <c r="E1321" s="5">
        <v>9</v>
      </c>
      <c r="F1321" s="3" t="s">
        <v>1345</v>
      </c>
      <c r="G1321" s="9">
        <v>44587</v>
      </c>
      <c r="H1321" s="3" t="s">
        <v>2224</v>
      </c>
      <c r="I1321" s="9">
        <v>44591</v>
      </c>
      <c r="J1321" s="3">
        <f>_xlfn.XLOOKUP(B1321,ORDERS[OrderID],ORDERS[Rating],"Null")</f>
        <v>5</v>
      </c>
      <c r="K1321" s="3">
        <f>IF(FACT_ORDERS[[#This Row],[DeliveryDate]]-FACT_ORDERS[[#This Row],[OrderDate]]&lt;=1,1,0)</f>
        <v>0</v>
      </c>
      <c r="L1321" s="73">
        <v>15</v>
      </c>
      <c r="M13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21" s="73">
        <f>(_xlfn.XLOOKUP(D1321,DIM_PRODUCTS[ProductID],DIM_PRODUCTS[HandlingFee]))*FACT_ORDERS[[#This Row],[Quantity]] + FACT_ORDERS[[#This Row],[DeliveryFee]]</f>
        <v>94.649999999999991</v>
      </c>
      <c r="O1321" s="73">
        <f>FACT_ORDERS[[#This Row],[TotalPricePerProduct]]-FACT_ORDERS[[#This Row],[DeliveryCost]]-FACT_ORDERS[[#This Row],[OperationsCost]]</f>
        <v>65.649999999999991</v>
      </c>
      <c r="P1321" s="73">
        <v>17</v>
      </c>
    </row>
    <row r="1322" spans="1:16" x14ac:dyDescent="0.3">
      <c r="A1322" s="5">
        <v>1321</v>
      </c>
      <c r="B1322" s="11" t="s">
        <v>5306</v>
      </c>
      <c r="C1322" s="3" t="s">
        <v>2420</v>
      </c>
      <c r="D1322" s="10" t="s">
        <v>3245</v>
      </c>
      <c r="E1322" s="5">
        <v>1</v>
      </c>
      <c r="F1322" s="3" t="s">
        <v>1465</v>
      </c>
      <c r="G1322" s="9">
        <v>44687</v>
      </c>
      <c r="H1322" s="3" t="s">
        <v>2224</v>
      </c>
      <c r="I1322" s="9">
        <v>44687</v>
      </c>
      <c r="J1322" s="3">
        <f>_xlfn.XLOOKUP(B1322,ORDERS[OrderID],ORDERS[Rating],"Null")</f>
        <v>5</v>
      </c>
      <c r="K1322" s="3">
        <f>IF(FACT_ORDERS[[#This Row],[DeliveryDate]]-FACT_ORDERS[[#This Row],[OrderDate]]&lt;=1,1,0)</f>
        <v>1</v>
      </c>
      <c r="L1322" s="73">
        <v>15</v>
      </c>
      <c r="M13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22" s="73">
        <f>(_xlfn.XLOOKUP(D1322,DIM_PRODUCTS[ProductID],DIM_PRODUCTS[HandlingFee]))*FACT_ORDERS[[#This Row],[Quantity]] + FACT_ORDERS[[#This Row],[DeliveryFee]]</f>
        <v>23.85</v>
      </c>
      <c r="O1322" s="73">
        <f>FACT_ORDERS[[#This Row],[TotalPricePerProduct]]-FACT_ORDERS[[#This Row],[DeliveryCost]]-FACT_ORDERS[[#This Row],[OperationsCost]]</f>
        <v>-6.1499999999999986</v>
      </c>
      <c r="P1322" s="73">
        <v>15</v>
      </c>
    </row>
    <row r="1323" spans="1:16" x14ac:dyDescent="0.3">
      <c r="A1323" s="5">
        <v>1322</v>
      </c>
      <c r="B1323" s="11" t="s">
        <v>5307</v>
      </c>
      <c r="C1323" s="3" t="s">
        <v>2420</v>
      </c>
      <c r="D1323" s="10" t="s">
        <v>3245</v>
      </c>
      <c r="E1323" s="5">
        <v>9</v>
      </c>
      <c r="F1323" s="3" t="s">
        <v>1373</v>
      </c>
      <c r="G1323" s="9">
        <v>44622</v>
      </c>
      <c r="H1323" s="3" t="s">
        <v>2224</v>
      </c>
      <c r="I1323" s="9">
        <v>44625</v>
      </c>
      <c r="J1323" s="3">
        <f>_xlfn.XLOOKUP(B1323,ORDERS[OrderID],ORDERS[Rating],"Null")</f>
        <v>5</v>
      </c>
      <c r="K1323" s="3">
        <f>IF(FACT_ORDERS[[#This Row],[DeliveryDate]]-FACT_ORDERS[[#This Row],[OrderDate]]&lt;=1,1,0)</f>
        <v>0</v>
      </c>
      <c r="L1323" s="73">
        <v>15</v>
      </c>
      <c r="M13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23" s="73">
        <f>(_xlfn.XLOOKUP(D1323,DIM_PRODUCTS[ProductID],DIM_PRODUCTS[HandlingFee]))*FACT_ORDERS[[#This Row],[Quantity]] + FACT_ORDERS[[#This Row],[DeliveryFee]]</f>
        <v>94.649999999999991</v>
      </c>
      <c r="O1323" s="73">
        <f>FACT_ORDERS[[#This Row],[TotalPricePerProduct]]-FACT_ORDERS[[#This Row],[DeliveryCost]]-FACT_ORDERS[[#This Row],[OperationsCost]]</f>
        <v>70.649999999999991</v>
      </c>
      <c r="P1323" s="73">
        <v>12</v>
      </c>
    </row>
    <row r="1324" spans="1:16" x14ac:dyDescent="0.3">
      <c r="A1324" s="5">
        <v>1323</v>
      </c>
      <c r="B1324" s="11" t="s">
        <v>5308</v>
      </c>
      <c r="C1324" s="3" t="s">
        <v>2420</v>
      </c>
      <c r="D1324" s="10" t="s">
        <v>3245</v>
      </c>
      <c r="E1324" s="5">
        <v>4</v>
      </c>
      <c r="F1324" s="3" t="s">
        <v>1468</v>
      </c>
      <c r="G1324" s="9">
        <v>44573</v>
      </c>
      <c r="H1324" s="3" t="s">
        <v>2224</v>
      </c>
      <c r="I1324" s="9">
        <v>44576</v>
      </c>
      <c r="J1324" s="3">
        <f>_xlfn.XLOOKUP(B1324,ORDERS[OrderID],ORDERS[Rating],"Null")</f>
        <v>4</v>
      </c>
      <c r="K1324" s="3">
        <f>IF(FACT_ORDERS[[#This Row],[DeliveryDate]]-FACT_ORDERS[[#This Row],[OrderDate]]&lt;=1,1,0)</f>
        <v>0</v>
      </c>
      <c r="L1324" s="73">
        <v>15</v>
      </c>
      <c r="M13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24" s="73">
        <f>(_xlfn.XLOOKUP(D1324,DIM_PRODUCTS[ProductID],DIM_PRODUCTS[HandlingFee]))*FACT_ORDERS[[#This Row],[Quantity]] + FACT_ORDERS[[#This Row],[DeliveryFee]]</f>
        <v>50.4</v>
      </c>
      <c r="O1324" s="73">
        <f>FACT_ORDERS[[#This Row],[TotalPricePerProduct]]-FACT_ORDERS[[#This Row],[DeliveryCost]]-FACT_ORDERS[[#This Row],[OperationsCost]]</f>
        <v>29.4</v>
      </c>
      <c r="P1324" s="73">
        <v>6</v>
      </c>
    </row>
    <row r="1325" spans="1:16" x14ac:dyDescent="0.3">
      <c r="A1325" s="5">
        <v>1324</v>
      </c>
      <c r="B1325" s="11" t="s">
        <v>5309</v>
      </c>
      <c r="C1325" s="3" t="s">
        <v>2420</v>
      </c>
      <c r="D1325" s="10" t="s">
        <v>3245</v>
      </c>
      <c r="E1325" s="5">
        <v>2</v>
      </c>
      <c r="F1325" s="3" t="s">
        <v>1426</v>
      </c>
      <c r="G1325" s="9">
        <v>44667</v>
      </c>
      <c r="H1325" s="3" t="s">
        <v>2224</v>
      </c>
      <c r="I1325" s="9">
        <v>44667</v>
      </c>
      <c r="J1325" s="3">
        <f>_xlfn.XLOOKUP(B1325,ORDERS[OrderID],ORDERS[Rating],"Null")</f>
        <v>4</v>
      </c>
      <c r="K1325" s="3">
        <f>IF(FACT_ORDERS[[#This Row],[DeliveryDate]]-FACT_ORDERS[[#This Row],[OrderDate]]&lt;=1,1,0)</f>
        <v>1</v>
      </c>
      <c r="L1325" s="73">
        <v>15</v>
      </c>
      <c r="M13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25" s="73">
        <f>(_xlfn.XLOOKUP(D1325,DIM_PRODUCTS[ProductID],DIM_PRODUCTS[HandlingFee]))*FACT_ORDERS[[#This Row],[Quantity]] + FACT_ORDERS[[#This Row],[DeliveryFee]]</f>
        <v>32.700000000000003</v>
      </c>
      <c r="O1325" s="73">
        <f>FACT_ORDERS[[#This Row],[TotalPricePerProduct]]-FACT_ORDERS[[#This Row],[DeliveryCost]]-FACT_ORDERS[[#This Row],[OperationsCost]]</f>
        <v>2.7000000000000028</v>
      </c>
      <c r="P1325" s="73">
        <v>15</v>
      </c>
    </row>
    <row r="1326" spans="1:16" x14ac:dyDescent="0.3">
      <c r="A1326" s="5">
        <v>1325</v>
      </c>
      <c r="B1326" s="11" t="s">
        <v>5310</v>
      </c>
      <c r="C1326" s="3" t="s">
        <v>2420</v>
      </c>
      <c r="D1326" s="10" t="s">
        <v>3245</v>
      </c>
      <c r="E1326" s="5">
        <v>5</v>
      </c>
      <c r="F1326" s="3" t="s">
        <v>1323</v>
      </c>
      <c r="G1326" s="9">
        <v>44609</v>
      </c>
      <c r="H1326" s="3" t="s">
        <v>2224</v>
      </c>
      <c r="I1326" s="9">
        <v>44612</v>
      </c>
      <c r="J1326" s="3">
        <f>_xlfn.XLOOKUP(B1326,ORDERS[OrderID],ORDERS[Rating],"Null")</f>
        <v>5</v>
      </c>
      <c r="K1326" s="3">
        <f>IF(FACT_ORDERS[[#This Row],[DeliveryDate]]-FACT_ORDERS[[#This Row],[OrderDate]]&lt;=1,1,0)</f>
        <v>0</v>
      </c>
      <c r="L1326" s="73">
        <v>15</v>
      </c>
      <c r="M13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26" s="73">
        <f>(_xlfn.XLOOKUP(D1326,DIM_PRODUCTS[ProductID],DIM_PRODUCTS[HandlingFee]))*FACT_ORDERS[[#This Row],[Quantity]] + FACT_ORDERS[[#This Row],[DeliveryFee]]</f>
        <v>59.25</v>
      </c>
      <c r="O1326" s="73">
        <f>FACT_ORDERS[[#This Row],[TotalPricePerProduct]]-FACT_ORDERS[[#This Row],[DeliveryCost]]-FACT_ORDERS[[#This Row],[OperationsCost]]</f>
        <v>32.25</v>
      </c>
      <c r="P1326" s="73">
        <v>15</v>
      </c>
    </row>
    <row r="1327" spans="1:16" x14ac:dyDescent="0.3">
      <c r="A1327" s="5">
        <v>1326</v>
      </c>
      <c r="B1327" s="11" t="s">
        <v>5311</v>
      </c>
      <c r="C1327" s="3" t="s">
        <v>2420</v>
      </c>
      <c r="D1327" s="10" t="s">
        <v>3245</v>
      </c>
      <c r="E1327" s="5">
        <v>1</v>
      </c>
      <c r="F1327" s="3" t="s">
        <v>1363</v>
      </c>
      <c r="G1327" s="9">
        <v>44584</v>
      </c>
      <c r="H1327" s="3" t="s">
        <v>2224</v>
      </c>
      <c r="I1327" s="9">
        <v>44588</v>
      </c>
      <c r="J1327" s="3">
        <f>_xlfn.XLOOKUP(B1327,ORDERS[OrderID],ORDERS[Rating],"Null")</f>
        <v>5</v>
      </c>
      <c r="K1327" s="3">
        <f>IF(FACT_ORDERS[[#This Row],[DeliveryDate]]-FACT_ORDERS[[#This Row],[OrderDate]]&lt;=1,1,0)</f>
        <v>0</v>
      </c>
      <c r="L1327" s="73">
        <v>15</v>
      </c>
      <c r="M13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27" s="73">
        <f>(_xlfn.XLOOKUP(D1327,DIM_PRODUCTS[ProductID],DIM_PRODUCTS[HandlingFee]))*FACT_ORDERS[[#This Row],[Quantity]] + FACT_ORDERS[[#This Row],[DeliveryFee]]</f>
        <v>23.85</v>
      </c>
      <c r="O1327" s="73">
        <f>FACT_ORDERS[[#This Row],[TotalPricePerProduct]]-FACT_ORDERS[[#This Row],[DeliveryCost]]-FACT_ORDERS[[#This Row],[OperationsCost]]</f>
        <v>-10.149999999999999</v>
      </c>
      <c r="P1327" s="73">
        <v>19</v>
      </c>
    </row>
    <row r="1328" spans="1:16" x14ac:dyDescent="0.3">
      <c r="A1328" s="5">
        <v>1327</v>
      </c>
      <c r="B1328" s="11" t="s">
        <v>5312</v>
      </c>
      <c r="C1328" s="3" t="s">
        <v>2420</v>
      </c>
      <c r="D1328" s="10" t="s">
        <v>3245</v>
      </c>
      <c r="E1328" s="5">
        <v>7</v>
      </c>
      <c r="F1328" s="3" t="s">
        <v>1428</v>
      </c>
      <c r="G1328" s="9">
        <v>44928</v>
      </c>
      <c r="H1328" s="3" t="s">
        <v>2224</v>
      </c>
      <c r="I1328" s="9">
        <v>44928</v>
      </c>
      <c r="J1328" s="3">
        <f>_xlfn.XLOOKUP(B1328,ORDERS[OrderID],ORDERS[Rating],"Null")</f>
        <v>5</v>
      </c>
      <c r="K1328" s="3">
        <f>IF(FACT_ORDERS[[#This Row],[DeliveryDate]]-FACT_ORDERS[[#This Row],[OrderDate]]&lt;=1,1,0)</f>
        <v>1</v>
      </c>
      <c r="L1328" s="73">
        <v>15</v>
      </c>
      <c r="M13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28" s="73">
        <f>(_xlfn.XLOOKUP(D1328,DIM_PRODUCTS[ProductID],DIM_PRODUCTS[HandlingFee]))*FACT_ORDERS[[#This Row],[Quantity]] + FACT_ORDERS[[#This Row],[DeliveryFee]]</f>
        <v>76.949999999999989</v>
      </c>
      <c r="O1328" s="73">
        <f>FACT_ORDERS[[#This Row],[TotalPricePerProduct]]-FACT_ORDERS[[#This Row],[DeliveryCost]]-FACT_ORDERS[[#This Row],[OperationsCost]]</f>
        <v>59.949999999999989</v>
      </c>
      <c r="P1328" s="73">
        <v>5</v>
      </c>
    </row>
    <row r="1329" spans="1:16" x14ac:dyDescent="0.3">
      <c r="A1329" s="5">
        <v>1328</v>
      </c>
      <c r="B1329" s="11" t="s">
        <v>5313</v>
      </c>
      <c r="C1329" s="3" t="s">
        <v>2420</v>
      </c>
      <c r="D1329" s="10" t="s">
        <v>3245</v>
      </c>
      <c r="E1329" s="5">
        <v>5</v>
      </c>
      <c r="F1329" s="3" t="s">
        <v>1578</v>
      </c>
      <c r="G1329" s="9">
        <v>44640</v>
      </c>
      <c r="H1329" s="3" t="s">
        <v>2224</v>
      </c>
      <c r="I1329" s="9">
        <v>44640</v>
      </c>
      <c r="J1329" s="3">
        <f>_xlfn.XLOOKUP(B1329,ORDERS[OrderID],ORDERS[Rating],"Null")</f>
        <v>5</v>
      </c>
      <c r="K1329" s="3">
        <f>IF(FACT_ORDERS[[#This Row],[DeliveryDate]]-FACT_ORDERS[[#This Row],[OrderDate]]&lt;=1,1,0)</f>
        <v>1</v>
      </c>
      <c r="L1329" s="73">
        <v>15</v>
      </c>
      <c r="M13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29" s="73">
        <f>(_xlfn.XLOOKUP(D1329,DIM_PRODUCTS[ProductID],DIM_PRODUCTS[HandlingFee]))*FACT_ORDERS[[#This Row],[Quantity]] + FACT_ORDERS[[#This Row],[DeliveryFee]]</f>
        <v>59.25</v>
      </c>
      <c r="O1329" s="73">
        <f>FACT_ORDERS[[#This Row],[TotalPricePerProduct]]-FACT_ORDERS[[#This Row],[DeliveryCost]]-FACT_ORDERS[[#This Row],[OperationsCost]]</f>
        <v>31.25</v>
      </c>
      <c r="P1329" s="73">
        <v>16</v>
      </c>
    </row>
    <row r="1330" spans="1:16" x14ac:dyDescent="0.3">
      <c r="A1330" s="5">
        <v>1329</v>
      </c>
      <c r="B1330" s="11" t="s">
        <v>5314</v>
      </c>
      <c r="C1330" s="3" t="s">
        <v>2420</v>
      </c>
      <c r="D1330" s="10" t="s">
        <v>3245</v>
      </c>
      <c r="E1330" s="5">
        <v>1</v>
      </c>
      <c r="F1330" s="3" t="s">
        <v>1346</v>
      </c>
      <c r="G1330" s="9">
        <v>44612</v>
      </c>
      <c r="H1330" s="3" t="s">
        <v>2224</v>
      </c>
      <c r="I1330" s="9">
        <v>44613</v>
      </c>
      <c r="J1330" s="3">
        <f>_xlfn.XLOOKUP(B1330,ORDERS[OrderID],ORDERS[Rating],"Null")</f>
        <v>4</v>
      </c>
      <c r="K1330" s="3">
        <f>IF(FACT_ORDERS[[#This Row],[DeliveryDate]]-FACT_ORDERS[[#This Row],[OrderDate]]&lt;=1,1,0)</f>
        <v>1</v>
      </c>
      <c r="L1330" s="73">
        <v>15</v>
      </c>
      <c r="M13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30" s="73">
        <f>(_xlfn.XLOOKUP(D1330,DIM_PRODUCTS[ProductID],DIM_PRODUCTS[HandlingFee]))*FACT_ORDERS[[#This Row],[Quantity]] + FACT_ORDERS[[#This Row],[DeliveryFee]]</f>
        <v>23.85</v>
      </c>
      <c r="O1330" s="73">
        <f>FACT_ORDERS[[#This Row],[TotalPricePerProduct]]-FACT_ORDERS[[#This Row],[DeliveryCost]]-FACT_ORDERS[[#This Row],[OperationsCost]]</f>
        <v>-4.1499999999999986</v>
      </c>
      <c r="P1330" s="73">
        <v>13</v>
      </c>
    </row>
    <row r="1331" spans="1:16" x14ac:dyDescent="0.3">
      <c r="A1331" s="5">
        <v>1330</v>
      </c>
      <c r="B1331" s="11" t="s">
        <v>5315</v>
      </c>
      <c r="C1331" s="3" t="s">
        <v>2420</v>
      </c>
      <c r="D1331" s="10" t="s">
        <v>3245</v>
      </c>
      <c r="E1331" s="5">
        <v>10</v>
      </c>
      <c r="F1331" s="3" t="s">
        <v>1599</v>
      </c>
      <c r="G1331" s="9">
        <v>44732</v>
      </c>
      <c r="H1331" s="3" t="s">
        <v>2224</v>
      </c>
      <c r="I1331" s="9">
        <v>44735</v>
      </c>
      <c r="J1331" s="3">
        <f>_xlfn.XLOOKUP(B1331,ORDERS[OrderID],ORDERS[Rating],"Null")</f>
        <v>5</v>
      </c>
      <c r="K1331" s="3">
        <f>IF(FACT_ORDERS[[#This Row],[DeliveryDate]]-FACT_ORDERS[[#This Row],[OrderDate]]&lt;=1,1,0)</f>
        <v>0</v>
      </c>
      <c r="L1331" s="73">
        <v>15</v>
      </c>
      <c r="M13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31" s="73">
        <f>(_xlfn.XLOOKUP(D1331,DIM_PRODUCTS[ProductID],DIM_PRODUCTS[HandlingFee]))*FACT_ORDERS[[#This Row],[Quantity]] + FACT_ORDERS[[#This Row],[DeliveryFee]]</f>
        <v>103.5</v>
      </c>
      <c r="O1331" s="73">
        <f>FACT_ORDERS[[#This Row],[TotalPricePerProduct]]-FACT_ORDERS[[#This Row],[DeliveryCost]]-FACT_ORDERS[[#This Row],[OperationsCost]]</f>
        <v>87.5</v>
      </c>
      <c r="P1331" s="73">
        <v>4</v>
      </c>
    </row>
    <row r="1332" spans="1:16" x14ac:dyDescent="0.3">
      <c r="A1332" s="5">
        <v>1331</v>
      </c>
      <c r="B1332" s="11" t="s">
        <v>5316</v>
      </c>
      <c r="C1332" s="3" t="s">
        <v>2420</v>
      </c>
      <c r="D1332" s="10" t="s">
        <v>3245</v>
      </c>
      <c r="E1332" s="5">
        <v>9</v>
      </c>
      <c r="F1332" s="3" t="s">
        <v>1440</v>
      </c>
      <c r="G1332" s="9">
        <v>44900</v>
      </c>
      <c r="H1332" s="3" t="s">
        <v>2224</v>
      </c>
      <c r="I1332" s="9">
        <v>44901</v>
      </c>
      <c r="J1332" s="3">
        <f>_xlfn.XLOOKUP(B1332,ORDERS[OrderID],ORDERS[Rating],"Null")</f>
        <v>5</v>
      </c>
      <c r="K1332" s="3">
        <f>IF(FACT_ORDERS[[#This Row],[DeliveryDate]]-FACT_ORDERS[[#This Row],[OrderDate]]&lt;=1,1,0)</f>
        <v>1</v>
      </c>
      <c r="L1332" s="73">
        <v>15</v>
      </c>
      <c r="M13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32" s="73">
        <f>(_xlfn.XLOOKUP(D1332,DIM_PRODUCTS[ProductID],DIM_PRODUCTS[HandlingFee]))*FACT_ORDERS[[#This Row],[Quantity]] + FACT_ORDERS[[#This Row],[DeliveryFee]]</f>
        <v>94.649999999999991</v>
      </c>
      <c r="O1332" s="73">
        <f>FACT_ORDERS[[#This Row],[TotalPricePerProduct]]-FACT_ORDERS[[#This Row],[DeliveryCost]]-FACT_ORDERS[[#This Row],[OperationsCost]]</f>
        <v>69.649999999999991</v>
      </c>
      <c r="P1332" s="73">
        <v>13</v>
      </c>
    </row>
    <row r="1333" spans="1:16" x14ac:dyDescent="0.3">
      <c r="A1333" s="5">
        <v>1332</v>
      </c>
      <c r="B1333" s="11" t="s">
        <v>5317</v>
      </c>
      <c r="C1333" s="3" t="s">
        <v>2420</v>
      </c>
      <c r="D1333" s="10" t="s">
        <v>3245</v>
      </c>
      <c r="E1333" s="5">
        <v>12</v>
      </c>
      <c r="F1333" s="3" t="s">
        <v>1609</v>
      </c>
      <c r="G1333" s="9">
        <v>44616</v>
      </c>
      <c r="H1333" s="3" t="s">
        <v>2224</v>
      </c>
      <c r="I1333" s="9">
        <v>44619</v>
      </c>
      <c r="J1333" s="3">
        <f>_xlfn.XLOOKUP(B1333,ORDERS[OrderID],ORDERS[Rating],"Null")</f>
        <v>4</v>
      </c>
      <c r="K1333" s="3">
        <f>IF(FACT_ORDERS[[#This Row],[DeliveryDate]]-FACT_ORDERS[[#This Row],[OrderDate]]&lt;=1,1,0)</f>
        <v>0</v>
      </c>
      <c r="L1333" s="73">
        <v>15</v>
      </c>
      <c r="M13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33" s="73">
        <f>(_xlfn.XLOOKUP(D1333,DIM_PRODUCTS[ProductID],DIM_PRODUCTS[HandlingFee]))*FACT_ORDERS[[#This Row],[Quantity]] + FACT_ORDERS[[#This Row],[DeliveryFee]]</f>
        <v>121.19999999999999</v>
      </c>
      <c r="O1333" s="73">
        <f>FACT_ORDERS[[#This Row],[TotalPricePerProduct]]-FACT_ORDERS[[#This Row],[DeliveryCost]]-FACT_ORDERS[[#This Row],[OperationsCost]]</f>
        <v>98.199999999999989</v>
      </c>
      <c r="P1333" s="73">
        <v>13</v>
      </c>
    </row>
    <row r="1334" spans="1:16" x14ac:dyDescent="0.3">
      <c r="A1334" s="5">
        <v>1333</v>
      </c>
      <c r="B1334" s="11" t="s">
        <v>5318</v>
      </c>
      <c r="C1334" s="3" t="s">
        <v>2420</v>
      </c>
      <c r="D1334" s="10" t="s">
        <v>3245</v>
      </c>
      <c r="E1334" s="5">
        <v>7</v>
      </c>
      <c r="F1334" s="3" t="s">
        <v>1212</v>
      </c>
      <c r="G1334" s="9">
        <v>44750</v>
      </c>
      <c r="H1334" s="3" t="s">
        <v>2224</v>
      </c>
      <c r="I1334" s="9">
        <v>44754</v>
      </c>
      <c r="J1334" s="3">
        <f>_xlfn.XLOOKUP(B1334,ORDERS[OrderID],ORDERS[Rating],"Null")</f>
        <v>4</v>
      </c>
      <c r="K1334" s="3">
        <f>IF(FACT_ORDERS[[#This Row],[DeliveryDate]]-FACT_ORDERS[[#This Row],[OrderDate]]&lt;=1,1,0)</f>
        <v>0</v>
      </c>
      <c r="L1334" s="73">
        <v>15</v>
      </c>
      <c r="M13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34" s="73">
        <f>(_xlfn.XLOOKUP(D1334,DIM_PRODUCTS[ProductID],DIM_PRODUCTS[HandlingFee]))*FACT_ORDERS[[#This Row],[Quantity]] + FACT_ORDERS[[#This Row],[DeliveryFee]]</f>
        <v>76.949999999999989</v>
      </c>
      <c r="O1334" s="73">
        <f>FACT_ORDERS[[#This Row],[TotalPricePerProduct]]-FACT_ORDERS[[#This Row],[DeliveryCost]]-FACT_ORDERS[[#This Row],[OperationsCost]]</f>
        <v>50.949999999999989</v>
      </c>
      <c r="P1334" s="73">
        <v>14</v>
      </c>
    </row>
    <row r="1335" spans="1:16" x14ac:dyDescent="0.3">
      <c r="A1335" s="5">
        <v>1334</v>
      </c>
      <c r="B1335" s="11" t="s">
        <v>5319</v>
      </c>
      <c r="C1335" s="3" t="s">
        <v>2421</v>
      </c>
      <c r="D1335" s="10" t="s">
        <v>3247</v>
      </c>
      <c r="E1335" s="5">
        <v>9</v>
      </c>
      <c r="F1335" s="3" t="s">
        <v>1510</v>
      </c>
      <c r="G1335" s="9">
        <v>44571</v>
      </c>
      <c r="H1335" s="3" t="s">
        <v>2224</v>
      </c>
      <c r="I1335" s="9">
        <v>44571</v>
      </c>
      <c r="J1335" s="3">
        <f>_xlfn.XLOOKUP(B1335,ORDERS[OrderID],ORDERS[Rating],"Null")</f>
        <v>4</v>
      </c>
      <c r="K1335" s="3">
        <f>IF(FACT_ORDERS[[#This Row],[DeliveryDate]]-FACT_ORDERS[[#This Row],[OrderDate]]&lt;=1,1,0)</f>
        <v>1</v>
      </c>
      <c r="L1335" s="73">
        <v>15</v>
      </c>
      <c r="M13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35" s="73">
        <f>(_xlfn.XLOOKUP(D1335,DIM_PRODUCTS[ProductID],DIM_PRODUCTS[HandlingFee]))*FACT_ORDERS[[#This Row],[Quantity]] + FACT_ORDERS[[#This Row],[DeliveryFee]]</f>
        <v>136.5</v>
      </c>
      <c r="O1335" s="73">
        <f>FACT_ORDERS[[#This Row],[TotalPricePerProduct]]-FACT_ORDERS[[#This Row],[DeliveryCost]]-FACT_ORDERS[[#This Row],[OperationsCost]]</f>
        <v>111.5</v>
      </c>
      <c r="P1335" s="73">
        <v>13</v>
      </c>
    </row>
    <row r="1336" spans="1:16" x14ac:dyDescent="0.3">
      <c r="A1336" s="5">
        <v>1335</v>
      </c>
      <c r="B1336" s="11" t="s">
        <v>5320</v>
      </c>
      <c r="C1336" s="3" t="s">
        <v>2422</v>
      </c>
      <c r="D1336" s="10" t="s">
        <v>3249</v>
      </c>
      <c r="E1336" s="5">
        <v>1</v>
      </c>
      <c r="F1336" s="3" t="s">
        <v>1252</v>
      </c>
      <c r="G1336" s="9">
        <v>44825</v>
      </c>
      <c r="H1336" s="3" t="s">
        <v>2225</v>
      </c>
      <c r="I1336" s="9">
        <v>44826</v>
      </c>
      <c r="J1336" s="3">
        <f>_xlfn.XLOOKUP(B1336,ORDERS[OrderID],ORDERS[Rating],"Null")</f>
        <v>5</v>
      </c>
      <c r="K1336" s="3">
        <f>IF(FACT_ORDERS[[#This Row],[DeliveryDate]]-FACT_ORDERS[[#This Row],[OrderDate]]&lt;=1,1,0)</f>
        <v>1</v>
      </c>
      <c r="L1336" s="73">
        <v>15</v>
      </c>
      <c r="M13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36" s="73">
        <f>(_xlfn.XLOOKUP(D1336,DIM_PRODUCTS[ProductID],DIM_PRODUCTS[HandlingFee]))*FACT_ORDERS[[#This Row],[Quantity]] + FACT_ORDERS[[#This Row],[DeliveryFee]]</f>
        <v>20.7</v>
      </c>
      <c r="O1336" s="73">
        <f>FACT_ORDERS[[#This Row],[TotalPricePerProduct]]-FACT_ORDERS[[#This Row],[DeliveryCost]]-FACT_ORDERS[[#This Row],[OperationsCost]]</f>
        <v>-5.3000000000000007</v>
      </c>
      <c r="P1336" s="73">
        <v>11</v>
      </c>
    </row>
    <row r="1337" spans="1:16" x14ac:dyDescent="0.3">
      <c r="A1337" s="5">
        <v>1336</v>
      </c>
      <c r="B1337" s="11" t="s">
        <v>5321</v>
      </c>
      <c r="C1337" s="3" t="s">
        <v>2422</v>
      </c>
      <c r="D1337" s="10" t="s">
        <v>3249</v>
      </c>
      <c r="E1337" s="5">
        <v>8</v>
      </c>
      <c r="F1337" s="3" t="s">
        <v>1273</v>
      </c>
      <c r="G1337" s="9">
        <v>44651</v>
      </c>
      <c r="H1337" s="3" t="s">
        <v>2226</v>
      </c>
      <c r="I1337" s="9">
        <v>44655</v>
      </c>
      <c r="J1337" s="3">
        <f>_xlfn.XLOOKUP(B1337,ORDERS[OrderID],ORDERS[Rating],"Null")</f>
        <v>5</v>
      </c>
      <c r="K1337" s="3">
        <f>IF(FACT_ORDERS[[#This Row],[DeliveryDate]]-FACT_ORDERS[[#This Row],[OrderDate]]&lt;=1,1,0)</f>
        <v>0</v>
      </c>
      <c r="L1337" s="73">
        <v>15</v>
      </c>
      <c r="M13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37" s="73">
        <f>(_xlfn.XLOOKUP(D1337,DIM_PRODUCTS[ProductID],DIM_PRODUCTS[HandlingFee]))*FACT_ORDERS[[#This Row],[Quantity]] + FACT_ORDERS[[#This Row],[DeliveryFee]]</f>
        <v>60.6</v>
      </c>
      <c r="O1337" s="73">
        <f>FACT_ORDERS[[#This Row],[TotalPricePerProduct]]-FACT_ORDERS[[#This Row],[DeliveryCost]]-FACT_ORDERS[[#This Row],[OperationsCost]]</f>
        <v>38.6</v>
      </c>
      <c r="P1337" s="73">
        <v>10</v>
      </c>
    </row>
    <row r="1338" spans="1:16" x14ac:dyDescent="0.3">
      <c r="A1338" s="5">
        <v>1337</v>
      </c>
      <c r="B1338" s="11" t="s">
        <v>5322</v>
      </c>
      <c r="C1338" s="3" t="s">
        <v>2422</v>
      </c>
      <c r="D1338" s="10" t="s">
        <v>3249</v>
      </c>
      <c r="E1338" s="5">
        <v>2</v>
      </c>
      <c r="F1338" s="3" t="s">
        <v>1256</v>
      </c>
      <c r="G1338" s="9">
        <v>44892</v>
      </c>
      <c r="H1338" s="3" t="s">
        <v>2226</v>
      </c>
      <c r="I1338" s="9">
        <v>44895</v>
      </c>
      <c r="J1338" s="3">
        <f>_xlfn.XLOOKUP(B1338,ORDERS[OrderID],ORDERS[Rating],"Null")</f>
        <v>5</v>
      </c>
      <c r="K1338" s="3">
        <f>IF(FACT_ORDERS[[#This Row],[DeliveryDate]]-FACT_ORDERS[[#This Row],[OrderDate]]&lt;=1,1,0)</f>
        <v>0</v>
      </c>
      <c r="L1338" s="73">
        <v>15</v>
      </c>
      <c r="M13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38" s="73">
        <f>(_xlfn.XLOOKUP(D1338,DIM_PRODUCTS[ProductID],DIM_PRODUCTS[HandlingFee]))*FACT_ORDERS[[#This Row],[Quantity]] + FACT_ORDERS[[#This Row],[DeliveryFee]]</f>
        <v>26.4</v>
      </c>
      <c r="O1338" s="73">
        <f>FACT_ORDERS[[#This Row],[TotalPricePerProduct]]-FACT_ORDERS[[#This Row],[DeliveryCost]]-FACT_ORDERS[[#This Row],[OperationsCost]]</f>
        <v>-0.60000000000000142</v>
      </c>
      <c r="P1338" s="73">
        <v>12</v>
      </c>
    </row>
    <row r="1339" spans="1:16" x14ac:dyDescent="0.3">
      <c r="A1339" s="5">
        <v>1338</v>
      </c>
      <c r="B1339" s="11" t="s">
        <v>5323</v>
      </c>
      <c r="C1339" s="3" t="s">
        <v>2422</v>
      </c>
      <c r="D1339" s="10" t="s">
        <v>3249</v>
      </c>
      <c r="E1339" s="5">
        <v>4</v>
      </c>
      <c r="F1339" s="3" t="s">
        <v>1234</v>
      </c>
      <c r="G1339" s="9">
        <v>44618</v>
      </c>
      <c r="H1339" s="3" t="s">
        <v>2226</v>
      </c>
      <c r="I1339" s="9">
        <v>44622</v>
      </c>
      <c r="J1339" s="3">
        <f>_xlfn.XLOOKUP(B1339,ORDERS[OrderID],ORDERS[Rating],"Null")</f>
        <v>5</v>
      </c>
      <c r="K1339" s="3">
        <f>IF(FACT_ORDERS[[#This Row],[DeliveryDate]]-FACT_ORDERS[[#This Row],[OrderDate]]&lt;=1,1,0)</f>
        <v>0</v>
      </c>
      <c r="L1339" s="73">
        <v>15</v>
      </c>
      <c r="M13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39" s="73">
        <f>(_xlfn.XLOOKUP(D1339,DIM_PRODUCTS[ProductID],DIM_PRODUCTS[HandlingFee]))*FACT_ORDERS[[#This Row],[Quantity]] + FACT_ORDERS[[#This Row],[DeliveryFee]]</f>
        <v>37.799999999999997</v>
      </c>
      <c r="O1339" s="73">
        <f>FACT_ORDERS[[#This Row],[TotalPricePerProduct]]-FACT_ORDERS[[#This Row],[DeliveryCost]]-FACT_ORDERS[[#This Row],[OperationsCost]]</f>
        <v>8.7999999999999972</v>
      </c>
      <c r="P1339" s="73">
        <v>14</v>
      </c>
    </row>
    <row r="1340" spans="1:16" x14ac:dyDescent="0.3">
      <c r="A1340" s="5">
        <v>1339</v>
      </c>
      <c r="B1340" s="11" t="s">
        <v>5324</v>
      </c>
      <c r="C1340" s="3" t="s">
        <v>2423</v>
      </c>
      <c r="D1340" s="10" t="s">
        <v>3251</v>
      </c>
      <c r="E1340" s="5">
        <v>5</v>
      </c>
      <c r="F1340" s="3" t="s">
        <v>1276</v>
      </c>
      <c r="G1340" s="9">
        <v>44856</v>
      </c>
      <c r="H1340" s="3" t="s">
        <v>2226</v>
      </c>
      <c r="I1340" s="9">
        <v>44859</v>
      </c>
      <c r="J1340" s="3">
        <f>_xlfn.XLOOKUP(B1340,ORDERS[OrderID],ORDERS[Rating],"Null")</f>
        <v>4</v>
      </c>
      <c r="K1340" s="3">
        <f>IF(FACT_ORDERS[[#This Row],[DeliveryDate]]-FACT_ORDERS[[#This Row],[OrderDate]]&lt;=1,1,0)</f>
        <v>0</v>
      </c>
      <c r="L1340" s="73">
        <v>15</v>
      </c>
      <c r="M13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40" s="73">
        <f>(_xlfn.XLOOKUP(D1340,DIM_PRODUCTS[ProductID],DIM_PRODUCTS[HandlingFee]))*FACT_ORDERS[[#This Row],[Quantity]] + FACT_ORDERS[[#This Row],[DeliveryFee]]</f>
        <v>39.5</v>
      </c>
      <c r="O1340" s="73">
        <f>FACT_ORDERS[[#This Row],[TotalPricePerProduct]]-FACT_ORDERS[[#This Row],[DeliveryCost]]-FACT_ORDERS[[#This Row],[OperationsCost]]</f>
        <v>11.5</v>
      </c>
      <c r="P1340" s="73">
        <v>16</v>
      </c>
    </row>
    <row r="1341" spans="1:16" x14ac:dyDescent="0.3">
      <c r="A1341" s="5">
        <v>1340</v>
      </c>
      <c r="B1341" s="11" t="s">
        <v>5325</v>
      </c>
      <c r="C1341" s="3" t="s">
        <v>2424</v>
      </c>
      <c r="D1341" s="10" t="s">
        <v>3253</v>
      </c>
      <c r="E1341" s="5">
        <v>1</v>
      </c>
      <c r="F1341" s="3" t="s">
        <v>1252</v>
      </c>
      <c r="G1341" s="9">
        <v>44701</v>
      </c>
      <c r="H1341" s="3" t="s">
        <v>2282</v>
      </c>
      <c r="I1341" s="9">
        <v>44701</v>
      </c>
      <c r="J1341" s="3">
        <f>_xlfn.XLOOKUP(B1341,ORDERS[OrderID],ORDERS[Rating],"Null")</f>
        <v>4</v>
      </c>
      <c r="K1341" s="3">
        <f>IF(FACT_ORDERS[[#This Row],[DeliveryDate]]-FACT_ORDERS[[#This Row],[OrderDate]]&lt;=1,1,0)</f>
        <v>1</v>
      </c>
      <c r="L1341" s="73">
        <v>15</v>
      </c>
      <c r="M13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41" s="73">
        <f>(_xlfn.XLOOKUP(D1341,DIM_PRODUCTS[ProductID],DIM_PRODUCTS[HandlingFee]))*FACT_ORDERS[[#This Row],[Quantity]] + FACT_ORDERS[[#This Row],[DeliveryFee]]</f>
        <v>27.950000000000003</v>
      </c>
      <c r="O1341" s="73">
        <f>FACT_ORDERS[[#This Row],[TotalPricePerProduct]]-FACT_ORDERS[[#This Row],[DeliveryCost]]-FACT_ORDERS[[#This Row],[OperationsCost]]</f>
        <v>-6.0499999999999972</v>
      </c>
      <c r="P1341" s="73">
        <v>19</v>
      </c>
    </row>
    <row r="1342" spans="1:16" x14ac:dyDescent="0.3">
      <c r="A1342" s="5">
        <v>1341</v>
      </c>
      <c r="B1342" s="11" t="s">
        <v>5326</v>
      </c>
      <c r="C1342" s="3" t="s">
        <v>2424</v>
      </c>
      <c r="D1342" s="10" t="s">
        <v>3253</v>
      </c>
      <c r="E1342" s="5">
        <v>8</v>
      </c>
      <c r="F1342" s="3" t="s">
        <v>1323</v>
      </c>
      <c r="G1342" s="9">
        <v>44727</v>
      </c>
      <c r="H1342" s="3" t="s">
        <v>2218</v>
      </c>
      <c r="I1342" s="9">
        <v>44730</v>
      </c>
      <c r="J1342" s="3">
        <f>_xlfn.XLOOKUP(B1342,ORDERS[OrderID],ORDERS[Rating],"Null")</f>
        <v>5</v>
      </c>
      <c r="K1342" s="3">
        <f>IF(FACT_ORDERS[[#This Row],[DeliveryDate]]-FACT_ORDERS[[#This Row],[OrderDate]]&lt;=1,1,0)</f>
        <v>0</v>
      </c>
      <c r="L1342" s="73">
        <v>15</v>
      </c>
      <c r="M13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42" s="73">
        <f>(_xlfn.XLOOKUP(D1342,DIM_PRODUCTS[ProductID],DIM_PRODUCTS[HandlingFee]))*FACT_ORDERS[[#This Row],[Quantity]] + FACT_ORDERS[[#This Row],[DeliveryFee]]</f>
        <v>118.60000000000001</v>
      </c>
      <c r="O1342" s="73">
        <f>FACT_ORDERS[[#This Row],[TotalPricePerProduct]]-FACT_ORDERS[[#This Row],[DeliveryCost]]-FACT_ORDERS[[#This Row],[OperationsCost]]</f>
        <v>101.60000000000001</v>
      </c>
      <c r="P1342" s="73">
        <v>5</v>
      </c>
    </row>
    <row r="1343" spans="1:16" x14ac:dyDescent="0.3">
      <c r="A1343" s="5">
        <v>1342</v>
      </c>
      <c r="B1343" s="11" t="s">
        <v>5327</v>
      </c>
      <c r="C1343" s="3" t="s">
        <v>2425</v>
      </c>
      <c r="D1343" s="10" t="s">
        <v>3255</v>
      </c>
      <c r="E1343" s="5">
        <v>1</v>
      </c>
      <c r="F1343" s="3" t="s">
        <v>1405</v>
      </c>
      <c r="G1343" s="9">
        <v>44691</v>
      </c>
      <c r="H1343" s="3" t="s">
        <v>2218</v>
      </c>
      <c r="I1343" s="9">
        <v>44694</v>
      </c>
      <c r="J1343" s="3">
        <f>_xlfn.XLOOKUP(B1343,ORDERS[OrderID],ORDERS[Rating],"Null")</f>
        <v>5</v>
      </c>
      <c r="K1343" s="3">
        <f>IF(FACT_ORDERS[[#This Row],[DeliveryDate]]-FACT_ORDERS[[#This Row],[OrderDate]]&lt;=1,1,0)</f>
        <v>0</v>
      </c>
      <c r="L1343" s="73">
        <v>15</v>
      </c>
      <c r="M13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43" s="73">
        <f>(_xlfn.XLOOKUP(D1343,DIM_PRODUCTS[ProductID],DIM_PRODUCTS[HandlingFee]))*FACT_ORDERS[[#This Row],[Quantity]] + FACT_ORDERS[[#This Row],[DeliveryFee]]</f>
        <v>24.1</v>
      </c>
      <c r="O1343" s="73">
        <f>FACT_ORDERS[[#This Row],[TotalPricePerProduct]]-FACT_ORDERS[[#This Row],[DeliveryCost]]-FACT_ORDERS[[#This Row],[OperationsCost]]</f>
        <v>-0.89999999999999858</v>
      </c>
      <c r="P1343" s="73">
        <v>10</v>
      </c>
    </row>
    <row r="1344" spans="1:16" x14ac:dyDescent="0.3">
      <c r="A1344" s="5">
        <v>1343</v>
      </c>
      <c r="B1344" s="11" t="s">
        <v>5328</v>
      </c>
      <c r="C1344" s="3" t="s">
        <v>2425</v>
      </c>
      <c r="D1344" s="10" t="s">
        <v>3255</v>
      </c>
      <c r="E1344" s="5">
        <v>9</v>
      </c>
      <c r="F1344" s="3" t="s">
        <v>1295</v>
      </c>
      <c r="G1344" s="9">
        <v>44788</v>
      </c>
      <c r="H1344" s="3" t="s">
        <v>2229</v>
      </c>
      <c r="I1344" s="9">
        <v>44789</v>
      </c>
      <c r="J1344" s="3">
        <f>_xlfn.XLOOKUP(B1344,ORDERS[OrderID],ORDERS[Rating],"Null")</f>
        <v>4</v>
      </c>
      <c r="K1344" s="3">
        <f>IF(FACT_ORDERS[[#This Row],[DeliveryDate]]-FACT_ORDERS[[#This Row],[OrderDate]]&lt;=1,1,0)</f>
        <v>1</v>
      </c>
      <c r="L1344" s="73">
        <v>15</v>
      </c>
      <c r="M13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44" s="73">
        <f>(_xlfn.XLOOKUP(D1344,DIM_PRODUCTS[ProductID],DIM_PRODUCTS[HandlingFee]))*FACT_ORDERS[[#This Row],[Quantity]] + FACT_ORDERS[[#This Row],[DeliveryFee]]</f>
        <v>96.899999999999991</v>
      </c>
      <c r="O1344" s="73">
        <f>FACT_ORDERS[[#This Row],[TotalPricePerProduct]]-FACT_ORDERS[[#This Row],[DeliveryCost]]-FACT_ORDERS[[#This Row],[OperationsCost]]</f>
        <v>75.899999999999991</v>
      </c>
      <c r="P1344" s="73">
        <v>9</v>
      </c>
    </row>
    <row r="1345" spans="1:16" x14ac:dyDescent="0.3">
      <c r="A1345" s="5">
        <v>1344</v>
      </c>
      <c r="B1345" s="11" t="s">
        <v>5329</v>
      </c>
      <c r="C1345" s="3" t="s">
        <v>2426</v>
      </c>
      <c r="D1345" s="10" t="s">
        <v>3257</v>
      </c>
      <c r="E1345" s="5">
        <v>10</v>
      </c>
      <c r="F1345" s="3" t="s">
        <v>1489</v>
      </c>
      <c r="G1345" s="9">
        <v>44653</v>
      </c>
      <c r="H1345" s="3" t="s">
        <v>2229</v>
      </c>
      <c r="I1345" s="9">
        <v>44653</v>
      </c>
      <c r="J1345" s="3">
        <f>_xlfn.XLOOKUP(B1345,ORDERS[OrderID],ORDERS[Rating],"Null")</f>
        <v>4</v>
      </c>
      <c r="K1345" s="3">
        <f>IF(FACT_ORDERS[[#This Row],[DeliveryDate]]-FACT_ORDERS[[#This Row],[OrderDate]]&lt;=1,1,0)</f>
        <v>1</v>
      </c>
      <c r="L1345" s="73">
        <v>15</v>
      </c>
      <c r="M13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45" s="73">
        <f>(_xlfn.XLOOKUP(D1345,DIM_PRODUCTS[ProductID],DIM_PRODUCTS[HandlingFee]))*FACT_ORDERS[[#This Row],[Quantity]] + FACT_ORDERS[[#This Row],[DeliveryFee]]</f>
        <v>83</v>
      </c>
      <c r="O1345" s="73">
        <f>FACT_ORDERS[[#This Row],[TotalPricePerProduct]]-FACT_ORDERS[[#This Row],[DeliveryCost]]-FACT_ORDERS[[#This Row],[OperationsCost]]</f>
        <v>61</v>
      </c>
      <c r="P1345" s="73">
        <v>10</v>
      </c>
    </row>
    <row r="1346" spans="1:16" x14ac:dyDescent="0.3">
      <c r="A1346" s="5">
        <v>1345</v>
      </c>
      <c r="B1346" s="11" t="s">
        <v>5330</v>
      </c>
      <c r="C1346" s="3" t="s">
        <v>2429</v>
      </c>
      <c r="D1346" s="10" t="s">
        <v>3263</v>
      </c>
      <c r="E1346" s="5">
        <v>1</v>
      </c>
      <c r="F1346" s="3" t="s">
        <v>1162</v>
      </c>
      <c r="G1346" s="9">
        <v>44874</v>
      </c>
      <c r="H1346" s="3" t="s">
        <v>2200</v>
      </c>
      <c r="I1346" s="9">
        <v>44874</v>
      </c>
      <c r="J1346" s="3">
        <f>_xlfn.XLOOKUP(B1346,ORDERS[OrderID],ORDERS[Rating],"Null")</f>
        <v>4</v>
      </c>
      <c r="K1346" s="3">
        <f>IF(FACT_ORDERS[[#This Row],[DeliveryDate]]-FACT_ORDERS[[#This Row],[OrderDate]]&lt;=1,1,0)</f>
        <v>1</v>
      </c>
      <c r="L1346" s="73">
        <v>15</v>
      </c>
      <c r="M13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46" s="73">
        <f>(_xlfn.XLOOKUP(D1346,DIM_PRODUCTS[ProductID],DIM_PRODUCTS[HandlingFee]))*FACT_ORDERS[[#This Row],[Quantity]] + FACT_ORDERS[[#This Row],[DeliveryFee]]</f>
        <v>28.85</v>
      </c>
      <c r="O1346" s="73">
        <f>FACT_ORDERS[[#This Row],[TotalPricePerProduct]]-FACT_ORDERS[[#This Row],[DeliveryCost]]-FACT_ORDERS[[#This Row],[OperationsCost]]</f>
        <v>8.8500000000000014</v>
      </c>
      <c r="P1346" s="73">
        <v>5</v>
      </c>
    </row>
    <row r="1347" spans="1:16" x14ac:dyDescent="0.3">
      <c r="A1347" s="5">
        <v>1346</v>
      </c>
      <c r="B1347" s="11" t="s">
        <v>5331</v>
      </c>
      <c r="C1347" s="3" t="s">
        <v>2430</v>
      </c>
      <c r="D1347" s="10" t="s">
        <v>3265</v>
      </c>
      <c r="E1347" s="5">
        <v>4</v>
      </c>
      <c r="F1347" s="3" t="s">
        <v>1423</v>
      </c>
      <c r="G1347" s="9">
        <v>44648</v>
      </c>
      <c r="H1347" s="3" t="s">
        <v>2226</v>
      </c>
      <c r="I1347" s="9">
        <v>44648</v>
      </c>
      <c r="J1347" s="3">
        <f>_xlfn.XLOOKUP(B1347,ORDERS[OrderID],ORDERS[Rating],"Null")</f>
        <v>5</v>
      </c>
      <c r="K1347" s="3">
        <f>IF(FACT_ORDERS[[#This Row],[DeliveryDate]]-FACT_ORDERS[[#This Row],[OrderDate]]&lt;=1,1,0)</f>
        <v>1</v>
      </c>
      <c r="L1347" s="73">
        <v>15</v>
      </c>
      <c r="M13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47" s="73">
        <f>(_xlfn.XLOOKUP(D1347,DIM_PRODUCTS[ProductID],DIM_PRODUCTS[HandlingFee]))*FACT_ORDERS[[#This Row],[Quantity]] + FACT_ORDERS[[#This Row],[DeliveryFee]]</f>
        <v>53.6</v>
      </c>
      <c r="O1347" s="73">
        <f>FACT_ORDERS[[#This Row],[TotalPricePerProduct]]-FACT_ORDERS[[#This Row],[DeliveryCost]]-FACT_ORDERS[[#This Row],[OperationsCost]]</f>
        <v>31.6</v>
      </c>
      <c r="P1347" s="73">
        <v>7</v>
      </c>
    </row>
    <row r="1348" spans="1:16" x14ac:dyDescent="0.3">
      <c r="A1348" s="5">
        <v>1347</v>
      </c>
      <c r="B1348" s="11" t="s">
        <v>5332</v>
      </c>
      <c r="C1348" s="3" t="s">
        <v>2431</v>
      </c>
      <c r="D1348" s="10" t="s">
        <v>3267</v>
      </c>
      <c r="E1348" s="5">
        <v>10</v>
      </c>
      <c r="F1348" s="3" t="s">
        <v>1187</v>
      </c>
      <c r="G1348" s="9">
        <v>44697</v>
      </c>
      <c r="H1348" s="3" t="s">
        <v>2314</v>
      </c>
      <c r="I1348" s="9">
        <v>44697</v>
      </c>
      <c r="J1348" s="3">
        <f>_xlfn.XLOOKUP(B1348,ORDERS[OrderID],ORDERS[Rating],"Null")</f>
        <v>4</v>
      </c>
      <c r="K1348" s="3">
        <f>IF(FACT_ORDERS[[#This Row],[DeliveryDate]]-FACT_ORDERS[[#This Row],[OrderDate]]&lt;=1,1,0)</f>
        <v>1</v>
      </c>
      <c r="L1348" s="73">
        <v>15</v>
      </c>
      <c r="M13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48" s="73">
        <f>(_xlfn.XLOOKUP(D1348,DIM_PRODUCTS[ProductID],DIM_PRODUCTS[HandlingFee]))*FACT_ORDERS[[#This Row],[Quantity]] + FACT_ORDERS[[#This Row],[DeliveryFee]]</f>
        <v>77</v>
      </c>
      <c r="O1348" s="73">
        <f>FACT_ORDERS[[#This Row],[TotalPricePerProduct]]-FACT_ORDERS[[#This Row],[DeliveryCost]]-FACT_ORDERS[[#This Row],[OperationsCost]]</f>
        <v>46</v>
      </c>
      <c r="P1348" s="73">
        <v>19</v>
      </c>
    </row>
    <row r="1349" spans="1:16" x14ac:dyDescent="0.3">
      <c r="A1349" s="5">
        <v>1348</v>
      </c>
      <c r="B1349" s="11" t="s">
        <v>5333</v>
      </c>
      <c r="C1349" s="3" t="s">
        <v>2432</v>
      </c>
      <c r="D1349" s="10" t="s">
        <v>3269</v>
      </c>
      <c r="E1349" s="5">
        <v>8</v>
      </c>
      <c r="F1349" s="3" t="s">
        <v>1450</v>
      </c>
      <c r="G1349" s="9">
        <v>44706</v>
      </c>
      <c r="H1349" s="3" t="s">
        <v>2226</v>
      </c>
      <c r="I1349" s="9">
        <v>44707</v>
      </c>
      <c r="J1349" s="3">
        <f>_xlfn.XLOOKUP(B1349,ORDERS[OrderID],ORDERS[Rating],"Null")</f>
        <v>4</v>
      </c>
      <c r="K1349" s="3">
        <f>IF(FACT_ORDERS[[#This Row],[DeliveryDate]]-FACT_ORDERS[[#This Row],[OrderDate]]&lt;=1,1,0)</f>
        <v>1</v>
      </c>
      <c r="L1349" s="73">
        <v>15</v>
      </c>
      <c r="M13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49" s="73">
        <f>(_xlfn.XLOOKUP(D1349,DIM_PRODUCTS[ProductID],DIM_PRODUCTS[HandlingFee]))*FACT_ORDERS[[#This Row],[Quantity]] + FACT_ORDERS[[#This Row],[DeliveryFee]]</f>
        <v>107.80000000000001</v>
      </c>
      <c r="O1349" s="73">
        <f>FACT_ORDERS[[#This Row],[TotalPricePerProduct]]-FACT_ORDERS[[#This Row],[DeliveryCost]]-FACT_ORDERS[[#This Row],[OperationsCost]]</f>
        <v>80.800000000000011</v>
      </c>
      <c r="P1349" s="73">
        <v>15</v>
      </c>
    </row>
    <row r="1350" spans="1:16" x14ac:dyDescent="0.3">
      <c r="A1350" s="5">
        <v>1349</v>
      </c>
      <c r="B1350" s="11" t="s">
        <v>5334</v>
      </c>
      <c r="C1350" s="3" t="s">
        <v>2433</v>
      </c>
      <c r="D1350" s="10" t="s">
        <v>3271</v>
      </c>
      <c r="E1350" s="5">
        <v>9</v>
      </c>
      <c r="F1350" s="3" t="s">
        <v>1593</v>
      </c>
      <c r="G1350" s="9">
        <v>44790</v>
      </c>
      <c r="H1350" s="3" t="s">
        <v>2284</v>
      </c>
      <c r="I1350" s="9">
        <v>44790</v>
      </c>
      <c r="J1350" s="3">
        <f>_xlfn.XLOOKUP(B1350,ORDERS[OrderID],ORDERS[Rating],"Null")</f>
        <v>4</v>
      </c>
      <c r="K1350" s="3">
        <f>IF(FACT_ORDERS[[#This Row],[DeliveryDate]]-FACT_ORDERS[[#This Row],[OrderDate]]&lt;=1,1,0)</f>
        <v>1</v>
      </c>
      <c r="L1350" s="73">
        <v>15</v>
      </c>
      <c r="M13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50" s="73">
        <f>(_xlfn.XLOOKUP(D1350,DIM_PRODUCTS[ProductID],DIM_PRODUCTS[HandlingFee]))*FACT_ORDERS[[#This Row],[Quantity]] + FACT_ORDERS[[#This Row],[DeliveryFee]]</f>
        <v>137.4</v>
      </c>
      <c r="O1350" s="73">
        <f>FACT_ORDERS[[#This Row],[TotalPricePerProduct]]-FACT_ORDERS[[#This Row],[DeliveryCost]]-FACT_ORDERS[[#This Row],[OperationsCost]]</f>
        <v>117.4</v>
      </c>
      <c r="P1350" s="73">
        <v>8</v>
      </c>
    </row>
    <row r="1351" spans="1:16" x14ac:dyDescent="0.3">
      <c r="A1351" s="5">
        <v>1350</v>
      </c>
      <c r="B1351" s="11" t="s">
        <v>5335</v>
      </c>
      <c r="C1351" s="3" t="s">
        <v>2434</v>
      </c>
      <c r="D1351" s="10" t="s">
        <v>3273</v>
      </c>
      <c r="E1351" s="5">
        <v>11</v>
      </c>
      <c r="F1351" s="3" t="s">
        <v>1479</v>
      </c>
      <c r="G1351" s="9">
        <v>44601</v>
      </c>
      <c r="H1351" s="3" t="s">
        <v>2218</v>
      </c>
      <c r="I1351" s="9">
        <v>44602</v>
      </c>
      <c r="J1351" s="3">
        <f>_xlfn.XLOOKUP(B1351,ORDERS[OrderID],ORDERS[Rating],"Null")</f>
        <v>4</v>
      </c>
      <c r="K1351" s="3">
        <f>IF(FACT_ORDERS[[#This Row],[DeliveryDate]]-FACT_ORDERS[[#This Row],[OrderDate]]&lt;=1,1,0)</f>
        <v>1</v>
      </c>
      <c r="L1351" s="73">
        <v>15</v>
      </c>
      <c r="M13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51" s="73">
        <f>(_xlfn.XLOOKUP(D1351,DIM_PRODUCTS[ProductID],DIM_PRODUCTS[HandlingFee]))*FACT_ORDERS[[#This Row],[Quantity]] + FACT_ORDERS[[#This Row],[DeliveryFee]]</f>
        <v>45.800000000000004</v>
      </c>
      <c r="O1351" s="73">
        <f>FACT_ORDERS[[#This Row],[TotalPricePerProduct]]-FACT_ORDERS[[#This Row],[DeliveryCost]]-FACT_ORDERS[[#This Row],[OperationsCost]]</f>
        <v>20.800000000000004</v>
      </c>
      <c r="P1351" s="73">
        <v>15</v>
      </c>
    </row>
    <row r="1352" spans="1:16" x14ac:dyDescent="0.3">
      <c r="A1352" s="5">
        <v>1351</v>
      </c>
      <c r="B1352" s="11" t="s">
        <v>5336</v>
      </c>
      <c r="C1352" s="3" t="s">
        <v>2435</v>
      </c>
      <c r="D1352" s="10" t="s">
        <v>3275</v>
      </c>
      <c r="E1352" s="5">
        <v>2</v>
      </c>
      <c r="F1352" s="3" t="s">
        <v>1151</v>
      </c>
      <c r="G1352" s="9">
        <v>44604</v>
      </c>
      <c r="H1352" s="3" t="s">
        <v>2229</v>
      </c>
      <c r="I1352" s="9">
        <v>44604</v>
      </c>
      <c r="J1352" s="3">
        <f>_xlfn.XLOOKUP(B1352,ORDERS[OrderID],ORDERS[Rating],"Null")</f>
        <v>5</v>
      </c>
      <c r="K1352" s="3">
        <f>IF(FACT_ORDERS[[#This Row],[DeliveryDate]]-FACT_ORDERS[[#This Row],[OrderDate]]&lt;=1,1,0)</f>
        <v>1</v>
      </c>
      <c r="L1352" s="73">
        <v>15</v>
      </c>
      <c r="M13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52" s="73">
        <f>(_xlfn.XLOOKUP(D1352,DIM_PRODUCTS[ProductID],DIM_PRODUCTS[HandlingFee]))*FACT_ORDERS[[#This Row],[Quantity]] + FACT_ORDERS[[#This Row],[DeliveryFee]]</f>
        <v>32</v>
      </c>
      <c r="O1352" s="73">
        <f>FACT_ORDERS[[#This Row],[TotalPricePerProduct]]-FACT_ORDERS[[#This Row],[DeliveryCost]]-FACT_ORDERS[[#This Row],[OperationsCost]]</f>
        <v>-1</v>
      </c>
      <c r="P1352" s="73">
        <v>18</v>
      </c>
    </row>
    <row r="1353" spans="1:16" x14ac:dyDescent="0.3">
      <c r="A1353" s="5">
        <v>1352</v>
      </c>
      <c r="B1353" s="11" t="s">
        <v>5337</v>
      </c>
      <c r="C1353" s="3" t="s">
        <v>2436</v>
      </c>
      <c r="D1353" s="10" t="s">
        <v>3277</v>
      </c>
      <c r="E1353" s="5">
        <v>12</v>
      </c>
      <c r="F1353" s="3" t="s">
        <v>1225</v>
      </c>
      <c r="G1353" s="9">
        <v>44698</v>
      </c>
      <c r="H1353" s="3" t="s">
        <v>2229</v>
      </c>
      <c r="I1353" s="9">
        <v>44698</v>
      </c>
      <c r="J1353" s="3">
        <f>_xlfn.XLOOKUP(B1353,ORDERS[OrderID],ORDERS[Rating],"Null")</f>
        <v>4</v>
      </c>
      <c r="K1353" s="3">
        <f>IF(FACT_ORDERS[[#This Row],[DeliveryDate]]-FACT_ORDERS[[#This Row],[OrderDate]]&lt;=1,1,0)</f>
        <v>1</v>
      </c>
      <c r="L1353" s="73">
        <v>15</v>
      </c>
      <c r="M13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53" s="73">
        <f>(_xlfn.XLOOKUP(D1353,DIM_PRODUCTS[ProductID],DIM_PRODUCTS[HandlingFee]))*FACT_ORDERS[[#This Row],[Quantity]] + FACT_ORDERS[[#This Row],[DeliveryFee]]</f>
        <v>175.20000000000002</v>
      </c>
      <c r="O1353" s="73">
        <f>FACT_ORDERS[[#This Row],[TotalPricePerProduct]]-FACT_ORDERS[[#This Row],[DeliveryCost]]-FACT_ORDERS[[#This Row],[OperationsCost]]</f>
        <v>149.20000000000002</v>
      </c>
      <c r="P1353" s="73">
        <v>16</v>
      </c>
    </row>
    <row r="1354" spans="1:16" x14ac:dyDescent="0.3">
      <c r="A1354" s="5">
        <v>1353</v>
      </c>
      <c r="B1354" s="11" t="s">
        <v>5338</v>
      </c>
      <c r="C1354" s="3" t="s">
        <v>2437</v>
      </c>
      <c r="D1354" s="10" t="s">
        <v>3279</v>
      </c>
      <c r="E1354" s="5">
        <v>1</v>
      </c>
      <c r="F1354" s="3" t="s">
        <v>1210</v>
      </c>
      <c r="G1354" s="9">
        <v>44569</v>
      </c>
      <c r="H1354" s="3" t="s">
        <v>2193</v>
      </c>
      <c r="I1354" s="9">
        <v>44573</v>
      </c>
      <c r="J1354" s="3">
        <f>_xlfn.XLOOKUP(B1354,ORDERS[OrderID],ORDERS[Rating],"Null")</f>
        <v>4</v>
      </c>
      <c r="K1354" s="3">
        <f>IF(FACT_ORDERS[[#This Row],[DeliveryDate]]-FACT_ORDERS[[#This Row],[OrderDate]]&lt;=1,1,0)</f>
        <v>0</v>
      </c>
      <c r="L1354" s="73">
        <v>15</v>
      </c>
      <c r="M13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54" s="73">
        <f>(_xlfn.XLOOKUP(D1354,DIM_PRODUCTS[ProductID],DIM_PRODUCTS[HandlingFee]))*FACT_ORDERS[[#This Row],[Quantity]] + FACT_ORDERS[[#This Row],[DeliveryFee]]</f>
        <v>17.3</v>
      </c>
      <c r="O1354" s="73">
        <f>FACT_ORDERS[[#This Row],[TotalPricePerProduct]]-FACT_ORDERS[[#This Row],[DeliveryCost]]-FACT_ORDERS[[#This Row],[OperationsCost]]</f>
        <v>-15.7</v>
      </c>
      <c r="P1354" s="73">
        <v>18</v>
      </c>
    </row>
    <row r="1355" spans="1:16" x14ac:dyDescent="0.3">
      <c r="A1355" s="5">
        <v>1354</v>
      </c>
      <c r="B1355" s="11" t="s">
        <v>5339</v>
      </c>
      <c r="C1355" s="3" t="s">
        <v>2438</v>
      </c>
      <c r="D1355" s="10" t="s">
        <v>3281</v>
      </c>
      <c r="E1355" s="5">
        <v>3</v>
      </c>
      <c r="F1355" s="3" t="s">
        <v>1227</v>
      </c>
      <c r="G1355" s="9">
        <v>44674</v>
      </c>
      <c r="H1355" s="3" t="s">
        <v>2224</v>
      </c>
      <c r="I1355" s="9">
        <v>44674</v>
      </c>
      <c r="J1355" s="3">
        <f>_xlfn.XLOOKUP(B1355,ORDERS[OrderID],ORDERS[Rating],"Null")</f>
        <v>5</v>
      </c>
      <c r="K1355" s="3">
        <f>IF(FACT_ORDERS[[#This Row],[DeliveryDate]]-FACT_ORDERS[[#This Row],[OrderDate]]&lt;=1,1,0)</f>
        <v>1</v>
      </c>
      <c r="L1355" s="73">
        <v>15</v>
      </c>
      <c r="M13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55" s="73">
        <f>(_xlfn.XLOOKUP(D1355,DIM_PRODUCTS[ProductID],DIM_PRODUCTS[HandlingFee]))*FACT_ORDERS[[#This Row],[Quantity]] + FACT_ORDERS[[#This Row],[DeliveryFee]]</f>
        <v>24.450000000000003</v>
      </c>
      <c r="O1355" s="73">
        <f>FACT_ORDERS[[#This Row],[TotalPricePerProduct]]-FACT_ORDERS[[#This Row],[DeliveryCost]]-FACT_ORDERS[[#This Row],[OperationsCost]]</f>
        <v>-0.54999999999999716</v>
      </c>
      <c r="P1355" s="73">
        <v>10</v>
      </c>
    </row>
    <row r="1356" spans="1:16" x14ac:dyDescent="0.3">
      <c r="A1356" s="5">
        <v>1355</v>
      </c>
      <c r="B1356" s="11" t="s">
        <v>5340</v>
      </c>
      <c r="C1356" s="3" t="s">
        <v>2439</v>
      </c>
      <c r="D1356" s="10" t="s">
        <v>3283</v>
      </c>
      <c r="E1356" s="5">
        <v>1</v>
      </c>
      <c r="F1356" s="3" t="s">
        <v>1306</v>
      </c>
      <c r="G1356" s="9">
        <v>44756</v>
      </c>
      <c r="H1356" s="3" t="s">
        <v>2152</v>
      </c>
      <c r="I1356" s="9">
        <v>44756</v>
      </c>
      <c r="J1356" s="3">
        <f>_xlfn.XLOOKUP(B1356,ORDERS[OrderID],ORDERS[Rating],"Null")</f>
        <v>5</v>
      </c>
      <c r="K1356" s="3">
        <f>IF(FACT_ORDERS[[#This Row],[DeliveryDate]]-FACT_ORDERS[[#This Row],[OrderDate]]&lt;=1,1,0)</f>
        <v>1</v>
      </c>
      <c r="L1356" s="73">
        <v>15</v>
      </c>
      <c r="M13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56" s="73">
        <f>(_xlfn.XLOOKUP(D1356,DIM_PRODUCTS[ProductID],DIM_PRODUCTS[HandlingFee]))*FACT_ORDERS[[#This Row],[Quantity]] + FACT_ORDERS[[#This Row],[DeliveryFee]]</f>
        <v>28.1</v>
      </c>
      <c r="O1356" s="73">
        <f>FACT_ORDERS[[#This Row],[TotalPricePerProduct]]-FACT_ORDERS[[#This Row],[DeliveryCost]]-FACT_ORDERS[[#This Row],[OperationsCost]]</f>
        <v>-2.8999999999999986</v>
      </c>
      <c r="P1356" s="73">
        <v>16</v>
      </c>
    </row>
    <row r="1357" spans="1:16" x14ac:dyDescent="0.3">
      <c r="A1357" s="5">
        <v>1356</v>
      </c>
      <c r="B1357" s="11" t="s">
        <v>5341</v>
      </c>
      <c r="C1357" s="3" t="s">
        <v>2440</v>
      </c>
      <c r="D1357" s="10" t="s">
        <v>3285</v>
      </c>
      <c r="E1357" s="5">
        <v>6</v>
      </c>
      <c r="F1357" s="3" t="s">
        <v>1210</v>
      </c>
      <c r="G1357" s="9">
        <v>44889</v>
      </c>
      <c r="H1357" s="3" t="s">
        <v>2243</v>
      </c>
      <c r="I1357" s="9">
        <v>44893</v>
      </c>
      <c r="J1357" s="3">
        <f>_xlfn.XLOOKUP(B1357,ORDERS[OrderID],ORDERS[Rating],"Null")</f>
        <v>5</v>
      </c>
      <c r="K1357" s="3">
        <f>IF(FACT_ORDERS[[#This Row],[DeliveryDate]]-FACT_ORDERS[[#This Row],[OrderDate]]&lt;=1,1,0)</f>
        <v>0</v>
      </c>
      <c r="L1357" s="73">
        <v>15</v>
      </c>
      <c r="M13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57" s="73">
        <f>(_xlfn.XLOOKUP(D1357,DIM_PRODUCTS[ProductID],DIM_PRODUCTS[HandlingFee]))*FACT_ORDERS[[#This Row],[Quantity]] + FACT_ORDERS[[#This Row],[DeliveryFee]]</f>
        <v>80.400000000000006</v>
      </c>
      <c r="O1357" s="73">
        <f>FACT_ORDERS[[#This Row],[TotalPricePerProduct]]-FACT_ORDERS[[#This Row],[DeliveryCost]]-FACT_ORDERS[[#This Row],[OperationsCost]]</f>
        <v>53.400000000000006</v>
      </c>
      <c r="P1357" s="73">
        <v>15</v>
      </c>
    </row>
    <row r="1358" spans="1:16" x14ac:dyDescent="0.3">
      <c r="A1358" s="5">
        <v>1357</v>
      </c>
      <c r="B1358" s="11" t="s">
        <v>5342</v>
      </c>
      <c r="C1358" s="3" t="s">
        <v>2441</v>
      </c>
      <c r="D1358" s="10" t="s">
        <v>3287</v>
      </c>
      <c r="E1358" s="5">
        <v>4</v>
      </c>
      <c r="F1358" s="3" t="s">
        <v>1267</v>
      </c>
      <c r="G1358" s="9">
        <v>44794</v>
      </c>
      <c r="H1358" s="3" t="s">
        <v>2229</v>
      </c>
      <c r="I1358" s="9">
        <v>44794</v>
      </c>
      <c r="J1358" s="3">
        <f>_xlfn.XLOOKUP(B1358,ORDERS[OrderID],ORDERS[Rating],"Null")</f>
        <v>5</v>
      </c>
      <c r="K1358" s="3">
        <f>IF(FACT_ORDERS[[#This Row],[DeliveryDate]]-FACT_ORDERS[[#This Row],[OrderDate]]&lt;=1,1,0)</f>
        <v>1</v>
      </c>
      <c r="L1358" s="73">
        <v>15</v>
      </c>
      <c r="M13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58" s="73">
        <f>(_xlfn.XLOOKUP(D1358,DIM_PRODUCTS[ProductID],DIM_PRODUCTS[HandlingFee]))*FACT_ORDERS[[#This Row],[Quantity]] + FACT_ORDERS[[#This Row],[DeliveryFee]]</f>
        <v>30.200000000000003</v>
      </c>
      <c r="O1358" s="73">
        <f>FACT_ORDERS[[#This Row],[TotalPricePerProduct]]-FACT_ORDERS[[#This Row],[DeliveryCost]]-FACT_ORDERS[[#This Row],[OperationsCost]]</f>
        <v>-1.7999999999999972</v>
      </c>
      <c r="P1358" s="73">
        <v>17</v>
      </c>
    </row>
    <row r="1359" spans="1:16" x14ac:dyDescent="0.3">
      <c r="A1359" s="5">
        <v>1358</v>
      </c>
      <c r="B1359" s="11" t="s">
        <v>5343</v>
      </c>
      <c r="C1359" s="3" t="s">
        <v>2442</v>
      </c>
      <c r="D1359" s="10" t="s">
        <v>3289</v>
      </c>
      <c r="E1359" s="5">
        <v>8</v>
      </c>
      <c r="F1359" s="3" t="s">
        <v>1176</v>
      </c>
      <c r="G1359" s="9">
        <v>44567</v>
      </c>
      <c r="H1359" s="3" t="s">
        <v>2193</v>
      </c>
      <c r="I1359" s="9">
        <v>44567</v>
      </c>
      <c r="J1359" s="3">
        <f>_xlfn.XLOOKUP(B1359,ORDERS[OrderID],ORDERS[Rating],"Null")</f>
        <v>5</v>
      </c>
      <c r="K1359" s="3">
        <f>IF(FACT_ORDERS[[#This Row],[DeliveryDate]]-FACT_ORDERS[[#This Row],[OrderDate]]&lt;=1,1,0)</f>
        <v>1</v>
      </c>
      <c r="L1359" s="73">
        <v>15</v>
      </c>
      <c r="M13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59" s="73">
        <f>(_xlfn.XLOOKUP(D1359,DIM_PRODUCTS[ProductID],DIM_PRODUCTS[HandlingFee]))*FACT_ORDERS[[#This Row],[Quantity]] + FACT_ORDERS[[#This Row],[DeliveryFee]]</f>
        <v>67</v>
      </c>
      <c r="O1359" s="73">
        <f>FACT_ORDERS[[#This Row],[TotalPricePerProduct]]-FACT_ORDERS[[#This Row],[DeliveryCost]]-FACT_ORDERS[[#This Row],[OperationsCost]]</f>
        <v>47</v>
      </c>
      <c r="P1359" s="73">
        <v>8</v>
      </c>
    </row>
    <row r="1360" spans="1:16" x14ac:dyDescent="0.3">
      <c r="A1360" s="5">
        <v>1359</v>
      </c>
      <c r="B1360" s="11" t="s">
        <v>5344</v>
      </c>
      <c r="C1360" s="3" t="s">
        <v>2442</v>
      </c>
      <c r="D1360" s="10" t="s">
        <v>3289</v>
      </c>
      <c r="E1360" s="5">
        <v>3</v>
      </c>
      <c r="F1360" s="3" t="s">
        <v>1548</v>
      </c>
      <c r="G1360" s="9">
        <v>44845</v>
      </c>
      <c r="H1360" s="3" t="s">
        <v>2282</v>
      </c>
      <c r="I1360" s="9">
        <v>44845</v>
      </c>
      <c r="J1360" s="3">
        <f>_xlfn.XLOOKUP(B1360,ORDERS[OrderID],ORDERS[Rating],"Null")</f>
        <v>4</v>
      </c>
      <c r="K1360" s="3">
        <f>IF(FACT_ORDERS[[#This Row],[DeliveryDate]]-FACT_ORDERS[[#This Row],[OrderDate]]&lt;=1,1,0)</f>
        <v>1</v>
      </c>
      <c r="L1360" s="73">
        <v>15</v>
      </c>
      <c r="M13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60" s="73">
        <f>(_xlfn.XLOOKUP(D1360,DIM_PRODUCTS[ProductID],DIM_PRODUCTS[HandlingFee]))*FACT_ORDERS[[#This Row],[Quantity]] + FACT_ORDERS[[#This Row],[DeliveryFee]]</f>
        <v>34.5</v>
      </c>
      <c r="O1360" s="73">
        <f>FACT_ORDERS[[#This Row],[TotalPricePerProduct]]-FACT_ORDERS[[#This Row],[DeliveryCost]]-FACT_ORDERS[[#This Row],[OperationsCost]]</f>
        <v>8.5</v>
      </c>
      <c r="P1360" s="73">
        <v>11</v>
      </c>
    </row>
    <row r="1361" spans="1:16" x14ac:dyDescent="0.3">
      <c r="A1361" s="5">
        <v>1360</v>
      </c>
      <c r="B1361" s="11" t="s">
        <v>5345</v>
      </c>
      <c r="C1361" s="3" t="s">
        <v>2443</v>
      </c>
      <c r="D1361" s="10" t="s">
        <v>3291</v>
      </c>
      <c r="E1361" s="5">
        <v>11</v>
      </c>
      <c r="F1361" s="3" t="s">
        <v>1250</v>
      </c>
      <c r="G1361" s="9">
        <v>44789</v>
      </c>
      <c r="H1361" s="3" t="s">
        <v>2282</v>
      </c>
      <c r="I1361" s="9">
        <v>44789</v>
      </c>
      <c r="J1361" s="3">
        <f>_xlfn.XLOOKUP(B1361,ORDERS[OrderID],ORDERS[Rating],"Null")</f>
        <v>5</v>
      </c>
      <c r="K1361" s="3">
        <f>IF(FACT_ORDERS[[#This Row],[DeliveryDate]]-FACT_ORDERS[[#This Row],[OrderDate]]&lt;=1,1,0)</f>
        <v>1</v>
      </c>
      <c r="L1361" s="73">
        <v>15</v>
      </c>
      <c r="M13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61" s="73">
        <f>(_xlfn.XLOOKUP(D1361,DIM_PRODUCTS[ProductID],DIM_PRODUCTS[HandlingFee]))*FACT_ORDERS[[#This Row],[Quantity]] + FACT_ORDERS[[#This Row],[DeliveryFee]]</f>
        <v>40.300000000000004</v>
      </c>
      <c r="O1361" s="73">
        <f>FACT_ORDERS[[#This Row],[TotalPricePerProduct]]-FACT_ORDERS[[#This Row],[DeliveryCost]]-FACT_ORDERS[[#This Row],[OperationsCost]]</f>
        <v>19.300000000000004</v>
      </c>
      <c r="P1361" s="73">
        <v>11</v>
      </c>
    </row>
    <row r="1362" spans="1:16" x14ac:dyDescent="0.3">
      <c r="A1362" s="5">
        <v>1361</v>
      </c>
      <c r="B1362" s="11" t="s">
        <v>5346</v>
      </c>
      <c r="C1362" s="3" t="s">
        <v>2444</v>
      </c>
      <c r="D1362" s="10" t="s">
        <v>3293</v>
      </c>
      <c r="E1362" s="5">
        <v>1</v>
      </c>
      <c r="F1362" s="3" t="s">
        <v>1490</v>
      </c>
      <c r="G1362" s="9">
        <v>44801</v>
      </c>
      <c r="H1362" s="3" t="s">
        <v>2314</v>
      </c>
      <c r="I1362" s="9">
        <v>44802</v>
      </c>
      <c r="J1362" s="3">
        <f>_xlfn.XLOOKUP(B1362,ORDERS[OrderID],ORDERS[Rating],"Null")</f>
        <v>5</v>
      </c>
      <c r="K1362" s="3">
        <f>IF(FACT_ORDERS[[#This Row],[DeliveryDate]]-FACT_ORDERS[[#This Row],[OrderDate]]&lt;=1,1,0)</f>
        <v>1</v>
      </c>
      <c r="L1362" s="73">
        <v>15</v>
      </c>
      <c r="M13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62" s="73">
        <f>(_xlfn.XLOOKUP(D1362,DIM_PRODUCTS[ProductID],DIM_PRODUCTS[HandlingFee]))*FACT_ORDERS[[#This Row],[Quantity]] + FACT_ORDERS[[#This Row],[DeliveryFee]]</f>
        <v>20.5</v>
      </c>
      <c r="O1362" s="73">
        <f>FACT_ORDERS[[#This Row],[TotalPricePerProduct]]-FACT_ORDERS[[#This Row],[DeliveryCost]]-FACT_ORDERS[[#This Row],[OperationsCost]]</f>
        <v>1.5</v>
      </c>
      <c r="P1362" s="73">
        <v>4</v>
      </c>
    </row>
    <row r="1363" spans="1:16" x14ac:dyDescent="0.3">
      <c r="A1363" s="5">
        <v>1362</v>
      </c>
      <c r="B1363" s="11" t="s">
        <v>5347</v>
      </c>
      <c r="C1363" s="3" t="s">
        <v>2445</v>
      </c>
      <c r="D1363" s="10" t="s">
        <v>3295</v>
      </c>
      <c r="E1363" s="5">
        <v>3</v>
      </c>
      <c r="F1363" s="3" t="s">
        <v>1218</v>
      </c>
      <c r="G1363" s="9">
        <v>44724</v>
      </c>
      <c r="H1363" s="3" t="s">
        <v>2229</v>
      </c>
      <c r="I1363" s="9">
        <v>44728</v>
      </c>
      <c r="J1363" s="3">
        <f>_xlfn.XLOOKUP(B1363,ORDERS[OrderID],ORDERS[Rating],"Null")</f>
        <v>4</v>
      </c>
      <c r="K1363" s="3">
        <f>IF(FACT_ORDERS[[#This Row],[DeliveryDate]]-FACT_ORDERS[[#This Row],[OrderDate]]&lt;=1,1,0)</f>
        <v>0</v>
      </c>
      <c r="L1363" s="73">
        <v>15</v>
      </c>
      <c r="M13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63" s="73">
        <f>(_xlfn.XLOOKUP(D1363,DIM_PRODUCTS[ProductID],DIM_PRODUCTS[HandlingFee]))*FACT_ORDERS[[#This Row],[Quantity]] + FACT_ORDERS[[#This Row],[DeliveryFee]]</f>
        <v>39.150000000000006</v>
      </c>
      <c r="O1363" s="73">
        <f>FACT_ORDERS[[#This Row],[TotalPricePerProduct]]-FACT_ORDERS[[#This Row],[DeliveryCost]]-FACT_ORDERS[[#This Row],[OperationsCost]]</f>
        <v>11.150000000000006</v>
      </c>
      <c r="P1363" s="73">
        <v>13</v>
      </c>
    </row>
    <row r="1364" spans="1:16" x14ac:dyDescent="0.3">
      <c r="A1364" s="5">
        <v>1363</v>
      </c>
      <c r="B1364" s="11" t="s">
        <v>5348</v>
      </c>
      <c r="C1364" s="3" t="s">
        <v>2446</v>
      </c>
      <c r="D1364" s="10" t="s">
        <v>3297</v>
      </c>
      <c r="E1364" s="5">
        <v>2</v>
      </c>
      <c r="F1364" s="3" t="s">
        <v>1399</v>
      </c>
      <c r="G1364" s="9">
        <v>44856</v>
      </c>
      <c r="H1364" s="3" t="s">
        <v>2249</v>
      </c>
      <c r="I1364" s="9">
        <v>44857</v>
      </c>
      <c r="J1364" s="3">
        <f>_xlfn.XLOOKUP(B1364,ORDERS[OrderID],ORDERS[Rating],"Null")</f>
        <v>4</v>
      </c>
      <c r="K1364" s="3">
        <f>IF(FACT_ORDERS[[#This Row],[DeliveryDate]]-FACT_ORDERS[[#This Row],[OrderDate]]&lt;=1,1,0)</f>
        <v>1</v>
      </c>
      <c r="L1364" s="73">
        <v>15</v>
      </c>
      <c r="M13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64" s="73">
        <f>(_xlfn.XLOOKUP(D1364,DIM_PRODUCTS[ProductID],DIM_PRODUCTS[HandlingFee]))*FACT_ORDERS[[#This Row],[Quantity]] + FACT_ORDERS[[#This Row],[DeliveryFee]]</f>
        <v>34.400000000000006</v>
      </c>
      <c r="O1364" s="73">
        <f>FACT_ORDERS[[#This Row],[TotalPricePerProduct]]-FACT_ORDERS[[#This Row],[DeliveryCost]]-FACT_ORDERS[[#This Row],[OperationsCost]]</f>
        <v>0.40000000000000568</v>
      </c>
      <c r="P1364" s="73">
        <v>19</v>
      </c>
    </row>
    <row r="1365" spans="1:16" x14ac:dyDescent="0.3">
      <c r="A1365" s="5">
        <v>1364</v>
      </c>
      <c r="B1365" s="11" t="s">
        <v>5349</v>
      </c>
      <c r="C1365" s="3" t="s">
        <v>2447</v>
      </c>
      <c r="D1365" s="10" t="s">
        <v>3299</v>
      </c>
      <c r="E1365" s="5">
        <v>2</v>
      </c>
      <c r="F1365" s="3" t="s">
        <v>1466</v>
      </c>
      <c r="G1365" s="9">
        <v>44812</v>
      </c>
      <c r="H1365" s="3" t="s">
        <v>2200</v>
      </c>
      <c r="I1365" s="9">
        <v>44816</v>
      </c>
      <c r="J1365" s="3">
        <f>_xlfn.XLOOKUP(B1365,ORDERS[OrderID],ORDERS[Rating],"Null")</f>
        <v>4</v>
      </c>
      <c r="K1365" s="3">
        <f>IF(FACT_ORDERS[[#This Row],[DeliveryDate]]-FACT_ORDERS[[#This Row],[OrderDate]]&lt;=1,1,0)</f>
        <v>0</v>
      </c>
      <c r="L1365" s="73">
        <v>15</v>
      </c>
      <c r="M13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65" s="73">
        <f>(_xlfn.XLOOKUP(D1365,DIM_PRODUCTS[ProductID],DIM_PRODUCTS[HandlingFee]))*FACT_ORDERS[[#This Row],[Quantity]] + FACT_ORDERS[[#This Row],[DeliveryFee]]</f>
        <v>42.1</v>
      </c>
      <c r="O1365" s="73">
        <f>FACT_ORDERS[[#This Row],[TotalPricePerProduct]]-FACT_ORDERS[[#This Row],[DeliveryCost]]-FACT_ORDERS[[#This Row],[OperationsCost]]</f>
        <v>14.100000000000001</v>
      </c>
      <c r="P1365" s="73">
        <v>13</v>
      </c>
    </row>
    <row r="1366" spans="1:16" x14ac:dyDescent="0.3">
      <c r="A1366" s="5">
        <v>1365</v>
      </c>
      <c r="B1366" s="11" t="s">
        <v>5350</v>
      </c>
      <c r="C1366" s="3" t="s">
        <v>2448</v>
      </c>
      <c r="D1366" s="10" t="s">
        <v>3301</v>
      </c>
      <c r="E1366" s="5">
        <v>6</v>
      </c>
      <c r="F1366" s="3" t="s">
        <v>1452</v>
      </c>
      <c r="G1366" s="9">
        <v>44715</v>
      </c>
      <c r="H1366" s="3" t="s">
        <v>2199</v>
      </c>
      <c r="I1366" s="9">
        <v>44715</v>
      </c>
      <c r="J1366" s="3">
        <f>_xlfn.XLOOKUP(B1366,ORDERS[OrderID],ORDERS[Rating],"Null")</f>
        <v>5</v>
      </c>
      <c r="K1366" s="3">
        <f>IF(FACT_ORDERS[[#This Row],[DeliveryDate]]-FACT_ORDERS[[#This Row],[OrderDate]]&lt;=1,1,0)</f>
        <v>1</v>
      </c>
      <c r="L1366" s="73">
        <v>15</v>
      </c>
      <c r="M13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66" s="73">
        <f>(_xlfn.XLOOKUP(D1366,DIM_PRODUCTS[ProductID],DIM_PRODUCTS[HandlingFee]))*FACT_ORDERS[[#This Row],[Quantity]] + FACT_ORDERS[[#This Row],[DeliveryFee]]</f>
        <v>104.90700000000001</v>
      </c>
      <c r="O1366" s="73">
        <f>FACT_ORDERS[[#This Row],[TotalPricePerProduct]]-FACT_ORDERS[[#This Row],[DeliveryCost]]-FACT_ORDERS[[#This Row],[OperationsCost]]</f>
        <v>77.907000000000011</v>
      </c>
      <c r="P1366" s="73">
        <v>15</v>
      </c>
    </row>
    <row r="1367" spans="1:16" x14ac:dyDescent="0.3">
      <c r="A1367" s="5">
        <v>1366</v>
      </c>
      <c r="B1367" s="11" t="s">
        <v>5351</v>
      </c>
      <c r="C1367" s="3" t="s">
        <v>2449</v>
      </c>
      <c r="D1367" s="10" t="s">
        <v>3303</v>
      </c>
      <c r="E1367" s="5">
        <v>3</v>
      </c>
      <c r="F1367" s="3" t="s">
        <v>1331</v>
      </c>
      <c r="G1367" s="9">
        <v>44582</v>
      </c>
      <c r="H1367" s="3" t="s">
        <v>2193</v>
      </c>
      <c r="I1367" s="9">
        <v>44582</v>
      </c>
      <c r="J1367" s="3">
        <f>_xlfn.XLOOKUP(B1367,ORDERS[OrderID],ORDERS[Rating],"Null")</f>
        <v>5</v>
      </c>
      <c r="K1367" s="3">
        <f>IF(FACT_ORDERS[[#This Row],[DeliveryDate]]-FACT_ORDERS[[#This Row],[OrderDate]]&lt;=1,1,0)</f>
        <v>1</v>
      </c>
      <c r="L1367" s="73">
        <v>15</v>
      </c>
      <c r="M13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67" s="73">
        <f>(_xlfn.XLOOKUP(D1367,DIM_PRODUCTS[ProductID],DIM_PRODUCTS[HandlingFee]))*FACT_ORDERS[[#This Row],[Quantity]] + FACT_ORDERS[[#This Row],[DeliveryFee]]</f>
        <v>48.291000000000004</v>
      </c>
      <c r="O1367" s="73">
        <f>FACT_ORDERS[[#This Row],[TotalPricePerProduct]]-FACT_ORDERS[[#This Row],[DeliveryCost]]-FACT_ORDERS[[#This Row],[OperationsCost]]</f>
        <v>19.291000000000004</v>
      </c>
      <c r="P1367" s="73">
        <v>14</v>
      </c>
    </row>
    <row r="1368" spans="1:16" x14ac:dyDescent="0.3">
      <c r="A1368" s="5">
        <v>1367</v>
      </c>
      <c r="B1368" s="11" t="s">
        <v>5352</v>
      </c>
      <c r="C1368" s="3" t="s">
        <v>2449</v>
      </c>
      <c r="D1368" s="10" t="s">
        <v>3303</v>
      </c>
      <c r="E1368" s="5">
        <v>4</v>
      </c>
      <c r="F1368" s="3" t="s">
        <v>1509</v>
      </c>
      <c r="G1368" s="9">
        <v>44919</v>
      </c>
      <c r="H1368" s="3" t="s">
        <v>2253</v>
      </c>
      <c r="I1368" s="9">
        <v>44919</v>
      </c>
      <c r="J1368" s="3">
        <f>_xlfn.XLOOKUP(B1368,ORDERS[OrderID],ORDERS[Rating],"Null")</f>
        <v>5</v>
      </c>
      <c r="K1368" s="3">
        <f>IF(FACT_ORDERS[[#This Row],[DeliveryDate]]-FACT_ORDERS[[#This Row],[OrderDate]]&lt;=1,1,0)</f>
        <v>1</v>
      </c>
      <c r="L1368" s="73">
        <v>15</v>
      </c>
      <c r="M13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68" s="73">
        <f>(_xlfn.XLOOKUP(D1368,DIM_PRODUCTS[ProductID],DIM_PRODUCTS[HandlingFee]))*FACT_ORDERS[[#This Row],[Quantity]] + FACT_ORDERS[[#This Row],[DeliveryFee]]</f>
        <v>59.388000000000005</v>
      </c>
      <c r="O1368" s="73">
        <f>FACT_ORDERS[[#This Row],[TotalPricePerProduct]]-FACT_ORDERS[[#This Row],[DeliveryCost]]-FACT_ORDERS[[#This Row],[OperationsCost]]</f>
        <v>41.388000000000005</v>
      </c>
      <c r="P1368" s="73">
        <v>3</v>
      </c>
    </row>
    <row r="1369" spans="1:16" x14ac:dyDescent="0.3">
      <c r="A1369" s="5">
        <v>1368</v>
      </c>
      <c r="B1369" s="11" t="s">
        <v>5353</v>
      </c>
      <c r="C1369" s="3" t="s">
        <v>2449</v>
      </c>
      <c r="D1369" s="10" t="s">
        <v>3303</v>
      </c>
      <c r="E1369" s="5">
        <v>8</v>
      </c>
      <c r="F1369" s="3" t="s">
        <v>1166</v>
      </c>
      <c r="G1369" s="9">
        <v>44641</v>
      </c>
      <c r="H1369" s="3" t="s">
        <v>2253</v>
      </c>
      <c r="I1369" s="9">
        <v>44641</v>
      </c>
      <c r="J1369" s="3">
        <f>_xlfn.XLOOKUP(B1369,ORDERS[OrderID],ORDERS[Rating],"Null")</f>
        <v>5</v>
      </c>
      <c r="K1369" s="3">
        <f>IF(FACT_ORDERS[[#This Row],[DeliveryDate]]-FACT_ORDERS[[#This Row],[OrderDate]]&lt;=1,1,0)</f>
        <v>1</v>
      </c>
      <c r="L1369" s="73">
        <v>15</v>
      </c>
      <c r="M13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69" s="73">
        <f>(_xlfn.XLOOKUP(D1369,DIM_PRODUCTS[ProductID],DIM_PRODUCTS[HandlingFee]))*FACT_ORDERS[[#This Row],[Quantity]] + FACT_ORDERS[[#This Row],[DeliveryFee]]</f>
        <v>103.77600000000001</v>
      </c>
      <c r="O1369" s="73">
        <f>FACT_ORDERS[[#This Row],[TotalPricePerProduct]]-FACT_ORDERS[[#This Row],[DeliveryCost]]-FACT_ORDERS[[#This Row],[OperationsCost]]</f>
        <v>76.77600000000001</v>
      </c>
      <c r="P1369" s="73">
        <v>15</v>
      </c>
    </row>
    <row r="1370" spans="1:16" x14ac:dyDescent="0.3">
      <c r="A1370" s="5">
        <v>1369</v>
      </c>
      <c r="B1370" s="11" t="s">
        <v>5354</v>
      </c>
      <c r="C1370" s="3" t="s">
        <v>2449</v>
      </c>
      <c r="D1370" s="10" t="s">
        <v>3303</v>
      </c>
      <c r="E1370" s="5">
        <v>9</v>
      </c>
      <c r="F1370" s="3" t="s">
        <v>1566</v>
      </c>
      <c r="G1370" s="9">
        <v>44700</v>
      </c>
      <c r="H1370" s="3" t="s">
        <v>2253</v>
      </c>
      <c r="I1370" s="9">
        <v>44704</v>
      </c>
      <c r="J1370" s="3">
        <f>_xlfn.XLOOKUP(B1370,ORDERS[OrderID],ORDERS[Rating],"Null")</f>
        <v>4</v>
      </c>
      <c r="K1370" s="3">
        <f>IF(FACT_ORDERS[[#This Row],[DeliveryDate]]-FACT_ORDERS[[#This Row],[OrderDate]]&lt;=1,1,0)</f>
        <v>0</v>
      </c>
      <c r="L1370" s="73">
        <v>15</v>
      </c>
      <c r="M13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70" s="73">
        <f>(_xlfn.XLOOKUP(D1370,DIM_PRODUCTS[ProductID],DIM_PRODUCTS[HandlingFee]))*FACT_ORDERS[[#This Row],[Quantity]] + FACT_ORDERS[[#This Row],[DeliveryFee]]</f>
        <v>114.87300000000002</v>
      </c>
      <c r="O1370" s="73">
        <f>FACT_ORDERS[[#This Row],[TotalPricePerProduct]]-FACT_ORDERS[[#This Row],[DeliveryCost]]-FACT_ORDERS[[#This Row],[OperationsCost]]</f>
        <v>84.873000000000019</v>
      </c>
      <c r="P1370" s="73">
        <v>18</v>
      </c>
    </row>
    <row r="1371" spans="1:16" x14ac:dyDescent="0.3">
      <c r="A1371" s="5">
        <v>1370</v>
      </c>
      <c r="B1371" s="11" t="s">
        <v>5355</v>
      </c>
      <c r="C1371" s="3" t="s">
        <v>2450</v>
      </c>
      <c r="D1371" s="10" t="s">
        <v>3305</v>
      </c>
      <c r="E1371" s="5">
        <v>2</v>
      </c>
      <c r="F1371" s="3" t="s">
        <v>1212</v>
      </c>
      <c r="G1371" s="9">
        <v>44918</v>
      </c>
      <c r="H1371" s="3" t="s">
        <v>2253</v>
      </c>
      <c r="I1371" s="9">
        <v>44918</v>
      </c>
      <c r="J1371" s="3">
        <f>_xlfn.XLOOKUP(B1371,ORDERS[OrderID],ORDERS[Rating],"Null")</f>
        <v>4</v>
      </c>
      <c r="K1371" s="3">
        <f>IF(FACT_ORDERS[[#This Row],[DeliveryDate]]-FACT_ORDERS[[#This Row],[OrderDate]]&lt;=1,1,0)</f>
        <v>1</v>
      </c>
      <c r="L1371" s="73">
        <v>15</v>
      </c>
      <c r="M13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71" s="73">
        <f>(_xlfn.XLOOKUP(D1371,DIM_PRODUCTS[ProductID],DIM_PRODUCTS[HandlingFee]))*FACT_ORDERS[[#This Row],[Quantity]] + FACT_ORDERS[[#This Row],[DeliveryFee]]</f>
        <v>35.344999999999999</v>
      </c>
      <c r="O1371" s="73">
        <f>FACT_ORDERS[[#This Row],[TotalPricePerProduct]]-FACT_ORDERS[[#This Row],[DeliveryCost]]-FACT_ORDERS[[#This Row],[OperationsCost]]</f>
        <v>9.3449999999999989</v>
      </c>
      <c r="P1371" s="73">
        <v>11</v>
      </c>
    </row>
    <row r="1372" spans="1:16" x14ac:dyDescent="0.3">
      <c r="A1372" s="5">
        <v>1371</v>
      </c>
      <c r="B1372" s="11" t="s">
        <v>5356</v>
      </c>
      <c r="C1372" s="3" t="s">
        <v>2451</v>
      </c>
      <c r="D1372" s="10" t="s">
        <v>3307</v>
      </c>
      <c r="E1372" s="5">
        <v>8</v>
      </c>
      <c r="F1372" s="3" t="s">
        <v>1526</v>
      </c>
      <c r="G1372" s="9">
        <v>44686</v>
      </c>
      <c r="H1372" s="3" t="s">
        <v>2151</v>
      </c>
      <c r="I1372" s="9">
        <v>44686</v>
      </c>
      <c r="J1372" s="3">
        <f>_xlfn.XLOOKUP(B1372,ORDERS[OrderID],ORDERS[Rating],"Null")</f>
        <v>4</v>
      </c>
      <c r="K1372" s="3">
        <f>IF(FACT_ORDERS[[#This Row],[DeliveryDate]]-FACT_ORDERS[[#This Row],[OrderDate]]&lt;=1,1,0)</f>
        <v>1</v>
      </c>
      <c r="L1372" s="73">
        <v>15</v>
      </c>
      <c r="M13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72" s="73">
        <f>(_xlfn.XLOOKUP(D1372,DIM_PRODUCTS[ProductID],DIM_PRODUCTS[HandlingFee]))*FACT_ORDERS[[#This Row],[Quantity]] + FACT_ORDERS[[#This Row],[DeliveryFee]]</f>
        <v>132.74799999999999</v>
      </c>
      <c r="O1372" s="73">
        <f>FACT_ORDERS[[#This Row],[TotalPricePerProduct]]-FACT_ORDERS[[#This Row],[DeliveryCost]]-FACT_ORDERS[[#This Row],[OperationsCost]]</f>
        <v>102.74799999999999</v>
      </c>
      <c r="P1372" s="73">
        <v>18</v>
      </c>
    </row>
    <row r="1373" spans="1:16" x14ac:dyDescent="0.3">
      <c r="A1373" s="5">
        <v>1372</v>
      </c>
      <c r="B1373" s="11" t="s">
        <v>5357</v>
      </c>
      <c r="C1373" s="3" t="s">
        <v>2452</v>
      </c>
      <c r="D1373" s="10" t="s">
        <v>3309</v>
      </c>
      <c r="E1373" s="5">
        <v>1</v>
      </c>
      <c r="F1373" s="3" t="s">
        <v>1471</v>
      </c>
      <c r="G1373" s="9">
        <v>44881</v>
      </c>
      <c r="H1373" s="3" t="s">
        <v>2224</v>
      </c>
      <c r="I1373" s="9">
        <v>44881</v>
      </c>
      <c r="J1373" s="3">
        <f>_xlfn.XLOOKUP(B1373,ORDERS[OrderID],ORDERS[Rating],"Null")</f>
        <v>4</v>
      </c>
      <c r="K1373" s="3">
        <f>IF(FACT_ORDERS[[#This Row],[DeliveryDate]]-FACT_ORDERS[[#This Row],[OrderDate]]&lt;=1,1,0)</f>
        <v>1</v>
      </c>
      <c r="L1373" s="73">
        <v>15</v>
      </c>
      <c r="M13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73" s="73">
        <f>(_xlfn.XLOOKUP(D1373,DIM_PRODUCTS[ProductID],DIM_PRODUCTS[HandlingFee]))*FACT_ORDERS[[#This Row],[Quantity]] + FACT_ORDERS[[#This Row],[DeliveryFee]]</f>
        <v>20.190999999999999</v>
      </c>
      <c r="O1373" s="73">
        <f>FACT_ORDERS[[#This Row],[TotalPricePerProduct]]-FACT_ORDERS[[#This Row],[DeliveryCost]]-FACT_ORDERS[[#This Row],[OperationsCost]]</f>
        <v>1.1909999999999989</v>
      </c>
      <c r="P1373" s="73">
        <v>4</v>
      </c>
    </row>
    <row r="1374" spans="1:16" x14ac:dyDescent="0.3">
      <c r="A1374" s="5">
        <v>1373</v>
      </c>
      <c r="B1374" s="11" t="s">
        <v>5358</v>
      </c>
      <c r="C1374" s="3" t="s">
        <v>2453</v>
      </c>
      <c r="D1374" s="10" t="s">
        <v>3311</v>
      </c>
      <c r="E1374" s="5">
        <v>1</v>
      </c>
      <c r="F1374" s="3" t="s">
        <v>1613</v>
      </c>
      <c r="G1374" s="9">
        <v>44629</v>
      </c>
      <c r="H1374" s="3" t="s">
        <v>2152</v>
      </c>
      <c r="I1374" s="9">
        <v>44632</v>
      </c>
      <c r="J1374" s="3">
        <f>_xlfn.XLOOKUP(B1374,ORDERS[OrderID],ORDERS[Rating],"Null")</f>
        <v>5</v>
      </c>
      <c r="K1374" s="3">
        <f>IF(FACT_ORDERS[[#This Row],[DeliveryDate]]-FACT_ORDERS[[#This Row],[OrderDate]]&lt;=1,1,0)</f>
        <v>0</v>
      </c>
      <c r="L1374" s="73">
        <v>15</v>
      </c>
      <c r="M13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74" s="73">
        <f>(_xlfn.XLOOKUP(D1374,DIM_PRODUCTS[ProductID],DIM_PRODUCTS[HandlingFee]))*FACT_ORDERS[[#This Row],[Quantity]] + FACT_ORDERS[[#This Row],[DeliveryFee]]</f>
        <v>28.7485</v>
      </c>
      <c r="O1374" s="73">
        <f>FACT_ORDERS[[#This Row],[TotalPricePerProduct]]-FACT_ORDERS[[#This Row],[DeliveryCost]]-FACT_ORDERS[[#This Row],[OperationsCost]]</f>
        <v>-2.2515000000000001</v>
      </c>
      <c r="P1374" s="73">
        <v>16</v>
      </c>
    </row>
    <row r="1375" spans="1:16" x14ac:dyDescent="0.3">
      <c r="A1375" s="5">
        <v>1374</v>
      </c>
      <c r="B1375" s="11" t="s">
        <v>5359</v>
      </c>
      <c r="C1375" s="3" t="s">
        <v>2454</v>
      </c>
      <c r="D1375" s="10" t="s">
        <v>3313</v>
      </c>
      <c r="E1375" s="5">
        <v>6</v>
      </c>
      <c r="F1375" s="3" t="s">
        <v>1468</v>
      </c>
      <c r="G1375" s="9">
        <v>44694</v>
      </c>
      <c r="H1375" s="3" t="s">
        <v>2223</v>
      </c>
      <c r="I1375" s="9">
        <v>44697</v>
      </c>
      <c r="J1375" s="3">
        <f>_xlfn.XLOOKUP(B1375,ORDERS[OrderID],ORDERS[Rating],"Null")</f>
        <v>5</v>
      </c>
      <c r="K1375" s="3">
        <f>IF(FACT_ORDERS[[#This Row],[DeliveryDate]]-FACT_ORDERS[[#This Row],[OrderDate]]&lt;=1,1,0)</f>
        <v>0</v>
      </c>
      <c r="L1375" s="73">
        <v>15</v>
      </c>
      <c r="M13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75" s="73">
        <f>(_xlfn.XLOOKUP(D1375,DIM_PRODUCTS[ProductID],DIM_PRODUCTS[HandlingFee]))*FACT_ORDERS[[#This Row],[Quantity]] + FACT_ORDERS[[#This Row],[DeliveryFee]]</f>
        <v>44.865000000000002</v>
      </c>
      <c r="O1375" s="73">
        <f>FACT_ORDERS[[#This Row],[TotalPricePerProduct]]-FACT_ORDERS[[#This Row],[DeliveryCost]]-FACT_ORDERS[[#This Row],[OperationsCost]]</f>
        <v>14.865000000000002</v>
      </c>
      <c r="P1375" s="73">
        <v>18</v>
      </c>
    </row>
    <row r="1376" spans="1:16" x14ac:dyDescent="0.3">
      <c r="A1376" s="5">
        <v>1375</v>
      </c>
      <c r="B1376" s="11" t="s">
        <v>5360</v>
      </c>
      <c r="C1376" s="3" t="s">
        <v>2455</v>
      </c>
      <c r="D1376" s="10" t="s">
        <v>3315</v>
      </c>
      <c r="E1376" s="5">
        <v>12</v>
      </c>
      <c r="F1376" s="3" t="s">
        <v>1465</v>
      </c>
      <c r="G1376" s="9">
        <v>44682</v>
      </c>
      <c r="H1376" s="3" t="s">
        <v>2224</v>
      </c>
      <c r="I1376" s="9">
        <v>44685</v>
      </c>
      <c r="J1376" s="3">
        <f>_xlfn.XLOOKUP(B1376,ORDERS[OrderID],ORDERS[Rating],"Null")</f>
        <v>5</v>
      </c>
      <c r="K1376" s="3">
        <f>IF(FACT_ORDERS[[#This Row],[DeliveryDate]]-FACT_ORDERS[[#This Row],[OrderDate]]&lt;=1,1,0)</f>
        <v>0</v>
      </c>
      <c r="L1376" s="73">
        <v>15</v>
      </c>
      <c r="M13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76" s="73">
        <f>(_xlfn.XLOOKUP(D1376,DIM_PRODUCTS[ProductID],DIM_PRODUCTS[HandlingFee]))*FACT_ORDERS[[#This Row],[Quantity]] + FACT_ORDERS[[#This Row],[DeliveryFee]]</f>
        <v>101.17200000000001</v>
      </c>
      <c r="O1376" s="73">
        <f>FACT_ORDERS[[#This Row],[TotalPricePerProduct]]-FACT_ORDERS[[#This Row],[DeliveryCost]]-FACT_ORDERS[[#This Row],[OperationsCost]]</f>
        <v>75.172000000000011</v>
      </c>
      <c r="P1376" s="73">
        <v>16</v>
      </c>
    </row>
    <row r="1377" spans="1:16" x14ac:dyDescent="0.3">
      <c r="A1377" s="5">
        <v>1376</v>
      </c>
      <c r="B1377" s="11" t="s">
        <v>5361</v>
      </c>
      <c r="C1377" s="3" t="s">
        <v>2455</v>
      </c>
      <c r="D1377" s="10" t="s">
        <v>3315</v>
      </c>
      <c r="E1377" s="5">
        <v>4</v>
      </c>
      <c r="F1377" s="3" t="s">
        <v>1148</v>
      </c>
      <c r="G1377" s="9">
        <v>44870</v>
      </c>
      <c r="H1377" s="3" t="s">
        <v>2193</v>
      </c>
      <c r="I1377" s="9">
        <v>44873</v>
      </c>
      <c r="J1377" s="3">
        <f>_xlfn.XLOOKUP(B1377,ORDERS[OrderID],ORDERS[Rating],"Null")</f>
        <v>4</v>
      </c>
      <c r="K1377" s="3">
        <f>IF(FACT_ORDERS[[#This Row],[DeliveryDate]]-FACT_ORDERS[[#This Row],[OrderDate]]&lt;=1,1,0)</f>
        <v>0</v>
      </c>
      <c r="L1377" s="73">
        <v>15</v>
      </c>
      <c r="M13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77" s="73">
        <f>(_xlfn.XLOOKUP(D1377,DIM_PRODUCTS[ProductID],DIM_PRODUCTS[HandlingFee]))*FACT_ORDERS[[#This Row],[Quantity]] + FACT_ORDERS[[#This Row],[DeliveryFee]]</f>
        <v>43.724000000000004</v>
      </c>
      <c r="O1377" s="73">
        <f>FACT_ORDERS[[#This Row],[TotalPricePerProduct]]-FACT_ORDERS[[#This Row],[DeliveryCost]]-FACT_ORDERS[[#This Row],[OperationsCost]]</f>
        <v>11.724000000000004</v>
      </c>
      <c r="P1377" s="73">
        <v>17</v>
      </c>
    </row>
    <row r="1378" spans="1:16" x14ac:dyDescent="0.3">
      <c r="A1378" s="5">
        <v>1377</v>
      </c>
      <c r="B1378" s="11" t="s">
        <v>5362</v>
      </c>
      <c r="C1378" s="3" t="s">
        <v>2456</v>
      </c>
      <c r="D1378" s="10" t="s">
        <v>3317</v>
      </c>
      <c r="E1378" s="5">
        <v>8</v>
      </c>
      <c r="F1378" s="3" t="s">
        <v>1355</v>
      </c>
      <c r="G1378" s="9">
        <v>44873</v>
      </c>
      <c r="H1378" s="3" t="s">
        <v>2193</v>
      </c>
      <c r="I1378" s="9">
        <v>44873</v>
      </c>
      <c r="J1378" s="3">
        <f>_xlfn.XLOOKUP(B1378,ORDERS[OrderID],ORDERS[Rating],"Null")</f>
        <v>5</v>
      </c>
      <c r="K1378" s="3">
        <f>IF(FACT_ORDERS[[#This Row],[DeliveryDate]]-FACT_ORDERS[[#This Row],[OrderDate]]&lt;=1,1,0)</f>
        <v>1</v>
      </c>
      <c r="L1378" s="73">
        <v>15</v>
      </c>
      <c r="M13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78" s="73">
        <f>(_xlfn.XLOOKUP(D1378,DIM_PRODUCTS[ProductID],DIM_PRODUCTS[HandlingFee]))*FACT_ORDERS[[#This Row],[Quantity]] + FACT_ORDERS[[#This Row],[DeliveryFee]]</f>
        <v>63.164000000000001</v>
      </c>
      <c r="O1378" s="73">
        <f>FACT_ORDERS[[#This Row],[TotalPricePerProduct]]-FACT_ORDERS[[#This Row],[DeliveryCost]]-FACT_ORDERS[[#This Row],[OperationsCost]]</f>
        <v>41.164000000000001</v>
      </c>
      <c r="P1378" s="73">
        <v>10</v>
      </c>
    </row>
    <row r="1379" spans="1:16" x14ac:dyDescent="0.3">
      <c r="A1379" s="5">
        <v>1378</v>
      </c>
      <c r="B1379" s="11" t="s">
        <v>5363</v>
      </c>
      <c r="C1379" s="3" t="s">
        <v>2457</v>
      </c>
      <c r="D1379" s="10" t="s">
        <v>3319</v>
      </c>
      <c r="E1379" s="5">
        <v>9</v>
      </c>
      <c r="F1379" s="3" t="s">
        <v>1153</v>
      </c>
      <c r="G1379" s="9">
        <v>44923</v>
      </c>
      <c r="H1379" s="3" t="s">
        <v>2193</v>
      </c>
      <c r="I1379" s="9">
        <v>44927</v>
      </c>
      <c r="J1379" s="3">
        <f>_xlfn.XLOOKUP(B1379,ORDERS[OrderID],ORDERS[Rating],"Null")</f>
        <v>4</v>
      </c>
      <c r="K1379" s="3">
        <f>IF(FACT_ORDERS[[#This Row],[DeliveryDate]]-FACT_ORDERS[[#This Row],[OrderDate]]&lt;=1,1,0)</f>
        <v>0</v>
      </c>
      <c r="L1379" s="73">
        <v>15</v>
      </c>
      <c r="M13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79" s="73">
        <f>(_xlfn.XLOOKUP(D1379,DIM_PRODUCTS[ProductID],DIM_PRODUCTS[HandlingFee]))*FACT_ORDERS[[#This Row],[Quantity]] + FACT_ORDERS[[#This Row],[DeliveryFee]]</f>
        <v>112.02450000000002</v>
      </c>
      <c r="O1379" s="73">
        <f>FACT_ORDERS[[#This Row],[TotalPricePerProduct]]-FACT_ORDERS[[#This Row],[DeliveryCost]]-FACT_ORDERS[[#This Row],[OperationsCost]]</f>
        <v>92.024500000000018</v>
      </c>
      <c r="P1379" s="73">
        <v>8</v>
      </c>
    </row>
    <row r="1380" spans="1:16" x14ac:dyDescent="0.3">
      <c r="A1380" s="5">
        <v>1379</v>
      </c>
      <c r="B1380" s="11" t="s">
        <v>5364</v>
      </c>
      <c r="C1380" s="3" t="s">
        <v>2457</v>
      </c>
      <c r="D1380" s="10" t="s">
        <v>3319</v>
      </c>
      <c r="E1380" s="5">
        <v>9</v>
      </c>
      <c r="F1380" s="3" t="s">
        <v>1171</v>
      </c>
      <c r="G1380" s="9">
        <v>44809</v>
      </c>
      <c r="H1380" s="3" t="s">
        <v>2218</v>
      </c>
      <c r="I1380" s="9">
        <v>44809</v>
      </c>
      <c r="J1380" s="3">
        <f>_xlfn.XLOOKUP(B1380,ORDERS[OrderID],ORDERS[Rating],"Null")</f>
        <v>4</v>
      </c>
      <c r="K1380" s="3">
        <f>IF(FACT_ORDERS[[#This Row],[DeliveryDate]]-FACT_ORDERS[[#This Row],[OrderDate]]&lt;=1,1,0)</f>
        <v>1</v>
      </c>
      <c r="L1380" s="73">
        <v>15</v>
      </c>
      <c r="M13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80" s="73">
        <f>(_xlfn.XLOOKUP(D1380,DIM_PRODUCTS[ProductID],DIM_PRODUCTS[HandlingFee]))*FACT_ORDERS[[#This Row],[Quantity]] + FACT_ORDERS[[#This Row],[DeliveryFee]]</f>
        <v>112.02450000000002</v>
      </c>
      <c r="O1380" s="73">
        <f>FACT_ORDERS[[#This Row],[TotalPricePerProduct]]-FACT_ORDERS[[#This Row],[DeliveryCost]]-FACT_ORDERS[[#This Row],[OperationsCost]]</f>
        <v>83.024500000000018</v>
      </c>
      <c r="P1380" s="73">
        <v>17</v>
      </c>
    </row>
    <row r="1381" spans="1:16" x14ac:dyDescent="0.3">
      <c r="A1381" s="5">
        <v>1380</v>
      </c>
      <c r="B1381" s="11" t="s">
        <v>5365</v>
      </c>
      <c r="C1381" s="3" t="s">
        <v>2458</v>
      </c>
      <c r="D1381" s="10" t="s">
        <v>3321</v>
      </c>
      <c r="E1381" s="5">
        <v>6</v>
      </c>
      <c r="F1381" s="3" t="s">
        <v>1185</v>
      </c>
      <c r="G1381" s="9">
        <v>44600</v>
      </c>
      <c r="H1381" s="3" t="s">
        <v>2218</v>
      </c>
      <c r="I1381" s="9">
        <v>44600</v>
      </c>
      <c r="J1381" s="3">
        <f>_xlfn.XLOOKUP(B1381,ORDERS[OrderID],ORDERS[Rating],"Null")</f>
        <v>4</v>
      </c>
      <c r="K1381" s="3">
        <f>IF(FACT_ORDERS[[#This Row],[DeliveryDate]]-FACT_ORDERS[[#This Row],[OrderDate]]&lt;=1,1,0)</f>
        <v>1</v>
      </c>
      <c r="L1381" s="73">
        <v>15</v>
      </c>
      <c r="M13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81" s="73">
        <f>(_xlfn.XLOOKUP(D1381,DIM_PRODUCTS[ProductID],DIM_PRODUCTS[HandlingFee]))*FACT_ORDERS[[#This Row],[Quantity]] + FACT_ORDERS[[#This Row],[DeliveryFee]]</f>
        <v>103.896</v>
      </c>
      <c r="O1381" s="73">
        <f>FACT_ORDERS[[#This Row],[TotalPricePerProduct]]-FACT_ORDERS[[#This Row],[DeliveryCost]]-FACT_ORDERS[[#This Row],[OperationsCost]]</f>
        <v>85.896000000000001</v>
      </c>
      <c r="P1381" s="73">
        <v>6</v>
      </c>
    </row>
    <row r="1382" spans="1:16" x14ac:dyDescent="0.3">
      <c r="A1382" s="5">
        <v>1381</v>
      </c>
      <c r="B1382" s="11" t="s">
        <v>5366</v>
      </c>
      <c r="C1382" s="3" t="s">
        <v>2459</v>
      </c>
      <c r="D1382" s="10" t="s">
        <v>3323</v>
      </c>
      <c r="E1382" s="5">
        <v>1</v>
      </c>
      <c r="F1382" s="3" t="s">
        <v>1196</v>
      </c>
      <c r="G1382" s="9">
        <v>44715</v>
      </c>
      <c r="H1382" s="3" t="s">
        <v>2229</v>
      </c>
      <c r="I1382" s="9">
        <v>44719</v>
      </c>
      <c r="J1382" s="3">
        <f>_xlfn.XLOOKUP(B1382,ORDERS[OrderID],ORDERS[Rating],"Null")</f>
        <v>5</v>
      </c>
      <c r="K1382" s="3">
        <f>IF(FACT_ORDERS[[#This Row],[DeliveryDate]]-FACT_ORDERS[[#This Row],[OrderDate]]&lt;=1,1,0)</f>
        <v>0</v>
      </c>
      <c r="L1382" s="73">
        <v>15</v>
      </c>
      <c r="M13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82" s="73">
        <f>(_xlfn.XLOOKUP(D1382,DIM_PRODUCTS[ProductID],DIM_PRODUCTS[HandlingFee]))*FACT_ORDERS[[#This Row],[Quantity]] + FACT_ORDERS[[#This Row],[DeliveryFee]]</f>
        <v>22.484500000000001</v>
      </c>
      <c r="O1382" s="73">
        <f>FACT_ORDERS[[#This Row],[TotalPricePerProduct]]-FACT_ORDERS[[#This Row],[DeliveryCost]]-FACT_ORDERS[[#This Row],[OperationsCost]]</f>
        <v>0.4845000000000006</v>
      </c>
      <c r="P1382" s="73">
        <v>7</v>
      </c>
    </row>
    <row r="1383" spans="1:16" x14ac:dyDescent="0.3">
      <c r="A1383" s="5">
        <v>1382</v>
      </c>
      <c r="B1383" s="11" t="s">
        <v>5367</v>
      </c>
      <c r="C1383" s="3" t="s">
        <v>2460</v>
      </c>
      <c r="D1383" s="10" t="s">
        <v>3325</v>
      </c>
      <c r="E1383" s="5">
        <v>8</v>
      </c>
      <c r="F1383" s="3" t="s">
        <v>1311</v>
      </c>
      <c r="G1383" s="9">
        <v>44830</v>
      </c>
      <c r="H1383" s="3" t="s">
        <v>2263</v>
      </c>
      <c r="I1383" s="9">
        <v>44830</v>
      </c>
      <c r="J1383" s="3">
        <f>_xlfn.XLOOKUP(B1383,ORDERS[OrderID],ORDERS[Rating],"Null")</f>
        <v>5</v>
      </c>
      <c r="K1383" s="3">
        <f>IF(FACT_ORDERS[[#This Row],[DeliveryDate]]-FACT_ORDERS[[#This Row],[OrderDate]]&lt;=1,1,0)</f>
        <v>1</v>
      </c>
      <c r="L1383" s="73">
        <v>15</v>
      </c>
      <c r="M13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83" s="73">
        <f>(_xlfn.XLOOKUP(D1383,DIM_PRODUCTS[ProductID],DIM_PRODUCTS[HandlingFee]))*FACT_ORDERS[[#This Row],[Quantity]] + FACT_ORDERS[[#This Row],[DeliveryFee]]</f>
        <v>55.132000000000005</v>
      </c>
      <c r="O1383" s="73">
        <f>FACT_ORDERS[[#This Row],[TotalPricePerProduct]]-FACT_ORDERS[[#This Row],[DeliveryCost]]-FACT_ORDERS[[#This Row],[OperationsCost]]</f>
        <v>38.132000000000005</v>
      </c>
      <c r="P1383" s="73">
        <v>5</v>
      </c>
    </row>
    <row r="1384" spans="1:16" x14ac:dyDescent="0.3">
      <c r="A1384" s="5">
        <v>1383</v>
      </c>
      <c r="B1384" s="11" t="s">
        <v>5368</v>
      </c>
      <c r="C1384" s="3" t="s">
        <v>2461</v>
      </c>
      <c r="D1384" s="10" t="s">
        <v>3327</v>
      </c>
      <c r="E1384" s="5">
        <v>6</v>
      </c>
      <c r="F1384" s="3" t="s">
        <v>1362</v>
      </c>
      <c r="G1384" s="9">
        <v>44800</v>
      </c>
      <c r="H1384" s="3" t="s">
        <v>2226</v>
      </c>
      <c r="I1384" s="9">
        <v>44800</v>
      </c>
      <c r="J1384" s="3">
        <f>_xlfn.XLOOKUP(B1384,ORDERS[OrderID],ORDERS[Rating],"Null")</f>
        <v>5</v>
      </c>
      <c r="K1384" s="3">
        <f>IF(FACT_ORDERS[[#This Row],[DeliveryDate]]-FACT_ORDERS[[#This Row],[OrderDate]]&lt;=1,1,0)</f>
        <v>1</v>
      </c>
      <c r="L1384" s="73">
        <v>15</v>
      </c>
      <c r="M13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84" s="73">
        <f>(_xlfn.XLOOKUP(D1384,DIM_PRODUCTS[ProductID],DIM_PRODUCTS[HandlingFee]))*FACT_ORDERS[[#This Row],[Quantity]] + FACT_ORDERS[[#This Row],[DeliveryFee]]</f>
        <v>70.728000000000009</v>
      </c>
      <c r="O1384" s="73">
        <f>FACT_ORDERS[[#This Row],[TotalPricePerProduct]]-FACT_ORDERS[[#This Row],[DeliveryCost]]-FACT_ORDERS[[#This Row],[OperationsCost]]</f>
        <v>41.728000000000009</v>
      </c>
      <c r="P1384" s="73">
        <v>17</v>
      </c>
    </row>
    <row r="1385" spans="1:16" x14ac:dyDescent="0.3">
      <c r="A1385" s="5">
        <v>1384</v>
      </c>
      <c r="B1385" s="11" t="s">
        <v>5369</v>
      </c>
      <c r="C1385" s="3" t="s">
        <v>2461</v>
      </c>
      <c r="D1385" s="10" t="s">
        <v>3327</v>
      </c>
      <c r="E1385" s="5">
        <v>6</v>
      </c>
      <c r="F1385" s="3" t="s">
        <v>1180</v>
      </c>
      <c r="G1385" s="9">
        <v>44644</v>
      </c>
      <c r="H1385" s="3" t="s">
        <v>2202</v>
      </c>
      <c r="I1385" s="9">
        <v>44647</v>
      </c>
      <c r="J1385" s="3">
        <f>_xlfn.XLOOKUP(B1385,ORDERS[OrderID],ORDERS[Rating],"Null")</f>
        <v>4</v>
      </c>
      <c r="K1385" s="3">
        <f>IF(FACT_ORDERS[[#This Row],[DeliveryDate]]-FACT_ORDERS[[#This Row],[OrderDate]]&lt;=1,1,0)</f>
        <v>0</v>
      </c>
      <c r="L1385" s="73">
        <v>15</v>
      </c>
      <c r="M13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85" s="73">
        <f>(_xlfn.XLOOKUP(D1385,DIM_PRODUCTS[ProductID],DIM_PRODUCTS[HandlingFee]))*FACT_ORDERS[[#This Row],[Quantity]] + FACT_ORDERS[[#This Row],[DeliveryFee]]</f>
        <v>70.728000000000009</v>
      </c>
      <c r="O1385" s="73">
        <f>FACT_ORDERS[[#This Row],[TotalPricePerProduct]]-FACT_ORDERS[[#This Row],[DeliveryCost]]-FACT_ORDERS[[#This Row],[OperationsCost]]</f>
        <v>42.728000000000009</v>
      </c>
      <c r="P1385" s="73">
        <v>16</v>
      </c>
    </row>
    <row r="1386" spans="1:16" x14ac:dyDescent="0.3">
      <c r="A1386" s="5">
        <v>1385</v>
      </c>
      <c r="B1386" s="11" t="s">
        <v>5370</v>
      </c>
      <c r="C1386" s="3" t="s">
        <v>2461</v>
      </c>
      <c r="D1386" s="10" t="s">
        <v>3327</v>
      </c>
      <c r="E1386" s="5">
        <v>5</v>
      </c>
      <c r="F1386" s="3" t="s">
        <v>1551</v>
      </c>
      <c r="G1386" s="9">
        <v>44700</v>
      </c>
      <c r="H1386" s="3" t="s">
        <v>2202</v>
      </c>
      <c r="I1386" s="9">
        <v>44701</v>
      </c>
      <c r="J1386" s="3">
        <f>_xlfn.XLOOKUP(B1386,ORDERS[OrderID],ORDERS[Rating],"Null")</f>
        <v>4</v>
      </c>
      <c r="K1386" s="3">
        <f>IF(FACT_ORDERS[[#This Row],[DeliveryDate]]-FACT_ORDERS[[#This Row],[OrderDate]]&lt;=1,1,0)</f>
        <v>1</v>
      </c>
      <c r="L1386" s="73">
        <v>15</v>
      </c>
      <c r="M13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86" s="73">
        <f>(_xlfn.XLOOKUP(D1386,DIM_PRODUCTS[ProductID],DIM_PRODUCTS[HandlingFee]))*FACT_ORDERS[[#This Row],[Quantity]] + FACT_ORDERS[[#This Row],[DeliveryFee]]</f>
        <v>61.44</v>
      </c>
      <c r="O1386" s="73">
        <f>FACT_ORDERS[[#This Row],[TotalPricePerProduct]]-FACT_ORDERS[[#This Row],[DeliveryCost]]-FACT_ORDERS[[#This Row],[OperationsCost]]</f>
        <v>32.44</v>
      </c>
      <c r="P1386" s="73">
        <v>17</v>
      </c>
    </row>
    <row r="1387" spans="1:16" x14ac:dyDescent="0.3">
      <c r="A1387" s="5">
        <v>1386</v>
      </c>
      <c r="B1387" s="11" t="s">
        <v>5371</v>
      </c>
      <c r="C1387" s="3" t="s">
        <v>2462</v>
      </c>
      <c r="D1387" s="10" t="s">
        <v>3329</v>
      </c>
      <c r="E1387" s="5">
        <v>2</v>
      </c>
      <c r="F1387" s="3" t="s">
        <v>1302</v>
      </c>
      <c r="G1387" s="9">
        <v>44903</v>
      </c>
      <c r="H1387" s="3" t="s">
        <v>2202</v>
      </c>
      <c r="I1387" s="9">
        <v>44906</v>
      </c>
      <c r="J1387" s="3">
        <f>_xlfn.XLOOKUP(B1387,ORDERS[OrderID],ORDERS[Rating],"Null")</f>
        <v>5</v>
      </c>
      <c r="K1387" s="3">
        <f>IF(FACT_ORDERS[[#This Row],[DeliveryDate]]-FACT_ORDERS[[#This Row],[OrderDate]]&lt;=1,1,0)</f>
        <v>0</v>
      </c>
      <c r="L1387" s="73">
        <v>15</v>
      </c>
      <c r="M13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87" s="73">
        <f>(_xlfn.XLOOKUP(D1387,DIM_PRODUCTS[ProductID],DIM_PRODUCTS[HandlingFee]))*FACT_ORDERS[[#This Row],[Quantity]] + FACT_ORDERS[[#This Row],[DeliveryFee]]</f>
        <v>25.923000000000002</v>
      </c>
      <c r="O1387" s="73">
        <f>FACT_ORDERS[[#This Row],[TotalPricePerProduct]]-FACT_ORDERS[[#This Row],[DeliveryCost]]-FACT_ORDERS[[#This Row],[OperationsCost]]</f>
        <v>-2.0769999999999982</v>
      </c>
      <c r="P1387" s="73">
        <v>13</v>
      </c>
    </row>
    <row r="1388" spans="1:16" x14ac:dyDescent="0.3">
      <c r="A1388" s="5">
        <v>1387</v>
      </c>
      <c r="B1388" s="11" t="s">
        <v>5372</v>
      </c>
      <c r="C1388" s="3" t="s">
        <v>2462</v>
      </c>
      <c r="D1388" s="10" t="s">
        <v>3329</v>
      </c>
      <c r="E1388" s="5">
        <v>1</v>
      </c>
      <c r="F1388" s="3" t="s">
        <v>1611</v>
      </c>
      <c r="G1388" s="9">
        <v>44686</v>
      </c>
      <c r="H1388" s="3" t="s">
        <v>2266</v>
      </c>
      <c r="I1388" s="9">
        <v>44690</v>
      </c>
      <c r="J1388" s="3">
        <f>_xlfn.XLOOKUP(B1388,ORDERS[OrderID],ORDERS[Rating],"Null")</f>
        <v>4</v>
      </c>
      <c r="K1388" s="3">
        <f>IF(FACT_ORDERS[[#This Row],[DeliveryDate]]-FACT_ORDERS[[#This Row],[OrderDate]]&lt;=1,1,0)</f>
        <v>0</v>
      </c>
      <c r="L1388" s="73">
        <v>15</v>
      </c>
      <c r="M13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88" s="73">
        <f>(_xlfn.XLOOKUP(D1388,DIM_PRODUCTS[ProductID],DIM_PRODUCTS[HandlingFee]))*FACT_ORDERS[[#This Row],[Quantity]] + FACT_ORDERS[[#This Row],[DeliveryFee]]</f>
        <v>20.461500000000001</v>
      </c>
      <c r="O1388" s="73">
        <f>FACT_ORDERS[[#This Row],[TotalPricePerProduct]]-FACT_ORDERS[[#This Row],[DeliveryCost]]-FACT_ORDERS[[#This Row],[OperationsCost]]</f>
        <v>-5.5384999999999991</v>
      </c>
      <c r="P1388" s="73">
        <v>11</v>
      </c>
    </row>
    <row r="1389" spans="1:16" x14ac:dyDescent="0.3">
      <c r="A1389" s="5">
        <v>1388</v>
      </c>
      <c r="B1389" s="11" t="s">
        <v>5373</v>
      </c>
      <c r="C1389" s="3" t="s">
        <v>2462</v>
      </c>
      <c r="D1389" s="10" t="s">
        <v>3329</v>
      </c>
      <c r="E1389" s="5">
        <v>1</v>
      </c>
      <c r="F1389" s="3" t="s">
        <v>1328</v>
      </c>
      <c r="G1389" s="9">
        <v>44631</v>
      </c>
      <c r="H1389" s="3" t="s">
        <v>2266</v>
      </c>
      <c r="I1389" s="9">
        <v>44634</v>
      </c>
      <c r="J1389" s="3">
        <f>_xlfn.XLOOKUP(B1389,ORDERS[OrderID],ORDERS[Rating],"Null")</f>
        <v>5</v>
      </c>
      <c r="K1389" s="3">
        <f>IF(FACT_ORDERS[[#This Row],[DeliveryDate]]-FACT_ORDERS[[#This Row],[OrderDate]]&lt;=1,1,0)</f>
        <v>0</v>
      </c>
      <c r="L1389" s="73">
        <v>15</v>
      </c>
      <c r="M13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89" s="73">
        <f>(_xlfn.XLOOKUP(D1389,DIM_PRODUCTS[ProductID],DIM_PRODUCTS[HandlingFee]))*FACT_ORDERS[[#This Row],[Quantity]] + FACT_ORDERS[[#This Row],[DeliveryFee]]</f>
        <v>20.461500000000001</v>
      </c>
      <c r="O1389" s="73">
        <f>FACT_ORDERS[[#This Row],[TotalPricePerProduct]]-FACT_ORDERS[[#This Row],[DeliveryCost]]-FACT_ORDERS[[#This Row],[OperationsCost]]</f>
        <v>-2.5384999999999991</v>
      </c>
      <c r="P1389" s="73">
        <v>8</v>
      </c>
    </row>
    <row r="1390" spans="1:16" x14ac:dyDescent="0.3">
      <c r="A1390" s="5">
        <v>1389</v>
      </c>
      <c r="B1390" s="11" t="s">
        <v>5374</v>
      </c>
      <c r="C1390" s="3" t="s">
        <v>2463</v>
      </c>
      <c r="D1390" s="10" t="s">
        <v>3331</v>
      </c>
      <c r="E1390" s="5">
        <v>9</v>
      </c>
      <c r="F1390" s="3" t="s">
        <v>1495</v>
      </c>
      <c r="G1390" s="9">
        <v>44565</v>
      </c>
      <c r="H1390" s="3" t="s">
        <v>2266</v>
      </c>
      <c r="I1390" s="9">
        <v>44565</v>
      </c>
      <c r="J1390" s="3">
        <f>_xlfn.XLOOKUP(B1390,ORDERS[OrderID],ORDERS[Rating],"Null")</f>
        <v>4</v>
      </c>
      <c r="K1390" s="3">
        <f>IF(FACT_ORDERS[[#This Row],[DeliveryDate]]-FACT_ORDERS[[#This Row],[OrderDate]]&lt;=1,1,0)</f>
        <v>1</v>
      </c>
      <c r="L1390" s="73">
        <v>15</v>
      </c>
      <c r="M13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90" s="73">
        <f>(_xlfn.XLOOKUP(D1390,DIM_PRODUCTS[ProductID],DIM_PRODUCTS[HandlingFee]))*FACT_ORDERS[[#This Row],[Quantity]] + FACT_ORDERS[[#This Row],[DeliveryFee]]</f>
        <v>81.280499999999989</v>
      </c>
      <c r="O1390" s="73">
        <f>FACT_ORDERS[[#This Row],[TotalPricePerProduct]]-FACT_ORDERS[[#This Row],[DeliveryCost]]-FACT_ORDERS[[#This Row],[OperationsCost]]</f>
        <v>60.280499999999989</v>
      </c>
      <c r="P1390" s="73">
        <v>9</v>
      </c>
    </row>
    <row r="1391" spans="1:16" x14ac:dyDescent="0.3">
      <c r="A1391" s="5">
        <v>1390</v>
      </c>
      <c r="B1391" s="11" t="s">
        <v>5375</v>
      </c>
      <c r="C1391" s="3" t="s">
        <v>2464</v>
      </c>
      <c r="D1391" s="10" t="s">
        <v>3333</v>
      </c>
      <c r="E1391" s="5">
        <v>10</v>
      </c>
      <c r="F1391" s="3" t="s">
        <v>1590</v>
      </c>
      <c r="G1391" s="9">
        <v>44671</v>
      </c>
      <c r="H1391" s="3" t="s">
        <v>2210</v>
      </c>
      <c r="I1391" s="9">
        <v>44671</v>
      </c>
      <c r="J1391" s="3">
        <f>_xlfn.XLOOKUP(B1391,ORDERS[OrderID],ORDERS[Rating],"Null")</f>
        <v>5</v>
      </c>
      <c r="K1391" s="3">
        <f>IF(FACT_ORDERS[[#This Row],[DeliveryDate]]-FACT_ORDERS[[#This Row],[OrderDate]]&lt;=1,1,0)</f>
        <v>1</v>
      </c>
      <c r="L1391" s="73">
        <v>15</v>
      </c>
      <c r="M13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91" s="73">
        <f>(_xlfn.XLOOKUP(D1391,DIM_PRODUCTS[ProductID],DIM_PRODUCTS[HandlingFee]))*FACT_ORDERS[[#This Row],[Quantity]] + FACT_ORDERS[[#This Row],[DeliveryFee]]</f>
        <v>96.170000000000016</v>
      </c>
      <c r="O1391" s="73">
        <f>FACT_ORDERS[[#This Row],[TotalPricePerProduct]]-FACT_ORDERS[[#This Row],[DeliveryCost]]-FACT_ORDERS[[#This Row],[OperationsCost]]</f>
        <v>82.170000000000016</v>
      </c>
      <c r="P1391" s="73">
        <v>2</v>
      </c>
    </row>
    <row r="1392" spans="1:16" x14ac:dyDescent="0.3">
      <c r="A1392" s="5">
        <v>1391</v>
      </c>
      <c r="B1392" s="11" t="s">
        <v>5376</v>
      </c>
      <c r="C1392" s="3" t="s">
        <v>2465</v>
      </c>
      <c r="D1392" s="10" t="s">
        <v>3335</v>
      </c>
      <c r="E1392" s="5">
        <v>3</v>
      </c>
      <c r="F1392" s="3" t="s">
        <v>1582</v>
      </c>
      <c r="G1392" s="9">
        <v>44645</v>
      </c>
      <c r="H1392" s="3" t="s">
        <v>2229</v>
      </c>
      <c r="I1392" s="9">
        <v>44646</v>
      </c>
      <c r="J1392" s="3">
        <f>_xlfn.XLOOKUP(B1392,ORDERS[OrderID],ORDERS[Rating],"Null")</f>
        <v>5</v>
      </c>
      <c r="K1392" s="3">
        <f>IF(FACT_ORDERS[[#This Row],[DeliveryDate]]-FACT_ORDERS[[#This Row],[OrderDate]]&lt;=1,1,0)</f>
        <v>1</v>
      </c>
      <c r="L1392" s="73">
        <v>15</v>
      </c>
      <c r="M13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92" s="73">
        <f>(_xlfn.XLOOKUP(D1392,DIM_PRODUCTS[ProductID],DIM_PRODUCTS[HandlingFee]))*FACT_ORDERS[[#This Row],[Quantity]] + FACT_ORDERS[[#This Row],[DeliveryFee]]</f>
        <v>29.85</v>
      </c>
      <c r="O1392" s="73">
        <f>FACT_ORDERS[[#This Row],[TotalPricePerProduct]]-FACT_ORDERS[[#This Row],[DeliveryCost]]-FACT_ORDERS[[#This Row],[OperationsCost]]</f>
        <v>4.8500000000000014</v>
      </c>
      <c r="P1392" s="73">
        <v>10</v>
      </c>
    </row>
    <row r="1393" spans="1:16" x14ac:dyDescent="0.3">
      <c r="A1393" s="5">
        <v>1392</v>
      </c>
      <c r="B1393" s="11" t="s">
        <v>5377</v>
      </c>
      <c r="C1393" s="3" t="s">
        <v>2465</v>
      </c>
      <c r="D1393" s="10" t="s">
        <v>3335</v>
      </c>
      <c r="E1393" s="5">
        <v>1</v>
      </c>
      <c r="F1393" s="3" t="s">
        <v>1203</v>
      </c>
      <c r="G1393" s="9">
        <v>44796</v>
      </c>
      <c r="H1393" s="3" t="s">
        <v>2193</v>
      </c>
      <c r="I1393" s="9">
        <v>44796</v>
      </c>
      <c r="J1393" s="3">
        <f>_xlfn.XLOOKUP(B1393,ORDERS[OrderID],ORDERS[Rating],"Null")</f>
        <v>5</v>
      </c>
      <c r="K1393" s="3">
        <f>IF(FACT_ORDERS[[#This Row],[DeliveryDate]]-FACT_ORDERS[[#This Row],[OrderDate]]&lt;=1,1,0)</f>
        <v>1</v>
      </c>
      <c r="L1393" s="73">
        <v>15</v>
      </c>
      <c r="M13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93" s="73">
        <f>(_xlfn.XLOOKUP(D1393,DIM_PRODUCTS[ProductID],DIM_PRODUCTS[HandlingFee]))*FACT_ORDERS[[#This Row],[Quantity]] + FACT_ORDERS[[#This Row],[DeliveryFee]]</f>
        <v>19.95</v>
      </c>
      <c r="O1393" s="73">
        <f>FACT_ORDERS[[#This Row],[TotalPricePerProduct]]-FACT_ORDERS[[#This Row],[DeliveryCost]]-FACT_ORDERS[[#This Row],[OperationsCost]]</f>
        <v>-6.0500000000000007</v>
      </c>
      <c r="P1393" s="73">
        <v>11</v>
      </c>
    </row>
    <row r="1394" spans="1:16" x14ac:dyDescent="0.3">
      <c r="A1394" s="5">
        <v>1393</v>
      </c>
      <c r="B1394" s="11" t="s">
        <v>5378</v>
      </c>
      <c r="C1394" s="3" t="s">
        <v>2466</v>
      </c>
      <c r="D1394" s="10" t="s">
        <v>3337</v>
      </c>
      <c r="E1394" s="5">
        <v>2</v>
      </c>
      <c r="F1394" s="3" t="s">
        <v>1454</v>
      </c>
      <c r="G1394" s="9">
        <v>44665</v>
      </c>
      <c r="H1394" s="3" t="s">
        <v>2193</v>
      </c>
      <c r="I1394" s="9">
        <v>44665</v>
      </c>
      <c r="J1394" s="3">
        <f>_xlfn.XLOOKUP(B1394,ORDERS[OrderID],ORDERS[Rating],"Null")</f>
        <v>5</v>
      </c>
      <c r="K1394" s="3">
        <f>IF(FACT_ORDERS[[#This Row],[DeliveryDate]]-FACT_ORDERS[[#This Row],[OrderDate]]&lt;=1,1,0)</f>
        <v>1</v>
      </c>
      <c r="L1394" s="73">
        <v>15</v>
      </c>
      <c r="M13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94" s="73">
        <f>(_xlfn.XLOOKUP(D1394,DIM_PRODUCTS[ProductID],DIM_PRODUCTS[HandlingFee]))*FACT_ORDERS[[#This Row],[Quantity]] + FACT_ORDERS[[#This Row],[DeliveryFee]]</f>
        <v>29.216000000000001</v>
      </c>
      <c r="O1394" s="73">
        <f>FACT_ORDERS[[#This Row],[TotalPricePerProduct]]-FACT_ORDERS[[#This Row],[DeliveryCost]]-FACT_ORDERS[[#This Row],[OperationsCost]]</f>
        <v>-0.78399999999999892</v>
      </c>
      <c r="P1394" s="73">
        <v>15</v>
      </c>
    </row>
    <row r="1395" spans="1:16" x14ac:dyDescent="0.3">
      <c r="A1395" s="5">
        <v>1394</v>
      </c>
      <c r="B1395" s="11" t="s">
        <v>5379</v>
      </c>
      <c r="C1395" s="3" t="s">
        <v>2467</v>
      </c>
      <c r="D1395" s="10" t="s">
        <v>3339</v>
      </c>
      <c r="E1395" s="5">
        <v>7</v>
      </c>
      <c r="F1395" s="3" t="s">
        <v>1527</v>
      </c>
      <c r="G1395" s="9">
        <v>44703</v>
      </c>
      <c r="H1395" s="3" t="s">
        <v>2152</v>
      </c>
      <c r="I1395" s="9">
        <v>44703</v>
      </c>
      <c r="J1395" s="3">
        <f>_xlfn.XLOOKUP(B1395,ORDERS[OrderID],ORDERS[Rating],"Null")</f>
        <v>5</v>
      </c>
      <c r="K1395" s="3">
        <f>IF(FACT_ORDERS[[#This Row],[DeliveryDate]]-FACT_ORDERS[[#This Row],[OrderDate]]&lt;=1,1,0)</f>
        <v>1</v>
      </c>
      <c r="L1395" s="73">
        <v>15</v>
      </c>
      <c r="M13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95" s="73">
        <f>(_xlfn.XLOOKUP(D1395,DIM_PRODUCTS[ProductID],DIM_PRODUCTS[HandlingFee]))*FACT_ORDERS[[#This Row],[Quantity]] + FACT_ORDERS[[#This Row],[DeliveryFee]]</f>
        <v>67.076499999999996</v>
      </c>
      <c r="O1395" s="73">
        <f>FACT_ORDERS[[#This Row],[TotalPricePerProduct]]-FACT_ORDERS[[#This Row],[DeliveryCost]]-FACT_ORDERS[[#This Row],[OperationsCost]]</f>
        <v>47.076499999999996</v>
      </c>
      <c r="P1395" s="73">
        <v>8</v>
      </c>
    </row>
    <row r="1396" spans="1:16" x14ac:dyDescent="0.3">
      <c r="A1396" s="5">
        <v>1395</v>
      </c>
      <c r="B1396" s="11" t="s">
        <v>5380</v>
      </c>
      <c r="C1396" s="3" t="s">
        <v>2467</v>
      </c>
      <c r="D1396" s="10" t="s">
        <v>3339</v>
      </c>
      <c r="E1396" s="5">
        <v>4</v>
      </c>
      <c r="F1396" s="3" t="s">
        <v>1433</v>
      </c>
      <c r="G1396" s="9">
        <v>44815</v>
      </c>
      <c r="H1396" s="3" t="s">
        <v>2224</v>
      </c>
      <c r="I1396" s="9">
        <v>44815</v>
      </c>
      <c r="J1396" s="3">
        <f>_xlfn.XLOOKUP(B1396,ORDERS[OrderID],ORDERS[Rating],"Null")</f>
        <v>5</v>
      </c>
      <c r="K1396" s="3">
        <f>IF(FACT_ORDERS[[#This Row],[DeliveryDate]]-FACT_ORDERS[[#This Row],[OrderDate]]&lt;=1,1,0)</f>
        <v>1</v>
      </c>
      <c r="L1396" s="73">
        <v>15</v>
      </c>
      <c r="M13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396" s="73">
        <f>(_xlfn.XLOOKUP(D1396,DIM_PRODUCTS[ProductID],DIM_PRODUCTS[HandlingFee]))*FACT_ORDERS[[#This Row],[Quantity]] + FACT_ORDERS[[#This Row],[DeliveryFee]]</f>
        <v>44.757999999999996</v>
      </c>
      <c r="O1396" s="73">
        <f>FACT_ORDERS[[#This Row],[TotalPricePerProduct]]-FACT_ORDERS[[#This Row],[DeliveryCost]]-FACT_ORDERS[[#This Row],[OperationsCost]]</f>
        <v>20.757999999999996</v>
      </c>
      <c r="P1396" s="73">
        <v>9</v>
      </c>
    </row>
    <row r="1397" spans="1:16" x14ac:dyDescent="0.3">
      <c r="A1397" s="5">
        <v>1396</v>
      </c>
      <c r="B1397" s="11" t="s">
        <v>5381</v>
      </c>
      <c r="C1397" s="3" t="s">
        <v>2474</v>
      </c>
      <c r="D1397" s="10" t="s">
        <v>3353</v>
      </c>
      <c r="E1397" s="5">
        <v>10</v>
      </c>
      <c r="F1397" s="3" t="s">
        <v>1327</v>
      </c>
      <c r="G1397" s="9">
        <v>44637</v>
      </c>
      <c r="H1397" s="3" t="s">
        <v>2224</v>
      </c>
      <c r="I1397" s="9">
        <v>44637</v>
      </c>
      <c r="J1397" s="3">
        <f>_xlfn.XLOOKUP(B1397,ORDERS[OrderID],ORDERS[Rating],"Null")</f>
        <v>5</v>
      </c>
      <c r="K1397" s="3">
        <f>IF(FACT_ORDERS[[#This Row],[DeliveryDate]]-FACT_ORDERS[[#This Row],[OrderDate]]&lt;=1,1,0)</f>
        <v>1</v>
      </c>
      <c r="L1397" s="73">
        <v>15</v>
      </c>
      <c r="M13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97" s="73">
        <f>(_xlfn.XLOOKUP(D1397,DIM_PRODUCTS[ProductID],DIM_PRODUCTS[HandlingFee]))*FACT_ORDERS[[#This Row],[Quantity]] + FACT_ORDERS[[#This Row],[DeliveryFee]]</f>
        <v>116.08499999999999</v>
      </c>
      <c r="O1397" s="73">
        <f>FACT_ORDERS[[#This Row],[TotalPricePerProduct]]-FACT_ORDERS[[#This Row],[DeliveryCost]]-FACT_ORDERS[[#This Row],[OperationsCost]]</f>
        <v>90.084999999999994</v>
      </c>
      <c r="P1397" s="73">
        <v>14</v>
      </c>
    </row>
    <row r="1398" spans="1:16" x14ac:dyDescent="0.3">
      <c r="A1398" s="5">
        <v>1397</v>
      </c>
      <c r="B1398" s="11" t="s">
        <v>5382</v>
      </c>
      <c r="C1398" s="3" t="s">
        <v>2474</v>
      </c>
      <c r="D1398" s="10" t="s">
        <v>3353</v>
      </c>
      <c r="E1398" s="5">
        <v>8</v>
      </c>
      <c r="F1398" s="3" t="s">
        <v>1299</v>
      </c>
      <c r="G1398" s="9">
        <v>44716</v>
      </c>
      <c r="H1398" s="3" t="s">
        <v>2278</v>
      </c>
      <c r="I1398" s="9">
        <v>44717</v>
      </c>
      <c r="J1398" s="3">
        <f>_xlfn.XLOOKUP(B1398,ORDERS[OrderID],ORDERS[Rating],"Null")</f>
        <v>5</v>
      </c>
      <c r="K1398" s="3">
        <f>IF(FACT_ORDERS[[#This Row],[DeliveryDate]]-FACT_ORDERS[[#This Row],[OrderDate]]&lt;=1,1,0)</f>
        <v>1</v>
      </c>
      <c r="L1398" s="73">
        <v>15</v>
      </c>
      <c r="M13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398" s="73">
        <f>(_xlfn.XLOOKUP(D1398,DIM_PRODUCTS[ProductID],DIM_PRODUCTS[HandlingFee]))*FACT_ORDERS[[#This Row],[Quantity]] + FACT_ORDERS[[#This Row],[DeliveryFee]]</f>
        <v>95.867999999999995</v>
      </c>
      <c r="O1398" s="73">
        <f>FACT_ORDERS[[#This Row],[TotalPricePerProduct]]-FACT_ORDERS[[#This Row],[DeliveryCost]]-FACT_ORDERS[[#This Row],[OperationsCost]]</f>
        <v>65.867999999999995</v>
      </c>
      <c r="P1398" s="73">
        <v>18</v>
      </c>
    </row>
    <row r="1399" spans="1:16" x14ac:dyDescent="0.3">
      <c r="A1399" s="5">
        <v>1398</v>
      </c>
      <c r="B1399" s="11" t="s">
        <v>5383</v>
      </c>
      <c r="C1399" s="3" t="s">
        <v>2474</v>
      </c>
      <c r="D1399" s="10" t="s">
        <v>3353</v>
      </c>
      <c r="E1399" s="5">
        <v>12</v>
      </c>
      <c r="F1399" s="3" t="s">
        <v>1496</v>
      </c>
      <c r="G1399" s="9">
        <v>44758</v>
      </c>
      <c r="H1399" s="3" t="s">
        <v>2278</v>
      </c>
      <c r="I1399" s="9">
        <v>44758</v>
      </c>
      <c r="J1399" s="3">
        <f>_xlfn.XLOOKUP(B1399,ORDERS[OrderID],ORDERS[Rating],"Null")</f>
        <v>4</v>
      </c>
      <c r="K1399" s="3">
        <f>IF(FACT_ORDERS[[#This Row],[DeliveryDate]]-FACT_ORDERS[[#This Row],[OrderDate]]&lt;=1,1,0)</f>
        <v>1</v>
      </c>
      <c r="L1399" s="73">
        <v>15</v>
      </c>
      <c r="M13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399" s="73">
        <f>(_xlfn.XLOOKUP(D1399,DIM_PRODUCTS[ProductID],DIM_PRODUCTS[HandlingFee]))*FACT_ORDERS[[#This Row],[Quantity]] + FACT_ORDERS[[#This Row],[DeliveryFee]]</f>
        <v>136.30199999999999</v>
      </c>
      <c r="O1399" s="73">
        <f>FACT_ORDERS[[#This Row],[TotalPricePerProduct]]-FACT_ORDERS[[#This Row],[DeliveryCost]]-FACT_ORDERS[[#This Row],[OperationsCost]]</f>
        <v>108.30199999999999</v>
      </c>
      <c r="P1399" s="73">
        <v>18</v>
      </c>
    </row>
    <row r="1400" spans="1:16" x14ac:dyDescent="0.3">
      <c r="A1400" s="5">
        <v>1399</v>
      </c>
      <c r="B1400" s="11" t="s">
        <v>5384</v>
      </c>
      <c r="C1400" s="3" t="s">
        <v>2474</v>
      </c>
      <c r="D1400" s="10" t="s">
        <v>3353</v>
      </c>
      <c r="E1400" s="5">
        <v>9</v>
      </c>
      <c r="F1400" s="3" t="s">
        <v>1151</v>
      </c>
      <c r="G1400" s="9">
        <v>44615</v>
      </c>
      <c r="H1400" s="3" t="s">
        <v>2278</v>
      </c>
      <c r="I1400" s="9">
        <v>44615</v>
      </c>
      <c r="J1400" s="3">
        <f>_xlfn.XLOOKUP(B1400,ORDERS[OrderID],ORDERS[Rating],"Null")</f>
        <v>5</v>
      </c>
      <c r="K1400" s="3">
        <f>IF(FACT_ORDERS[[#This Row],[DeliveryDate]]-FACT_ORDERS[[#This Row],[OrderDate]]&lt;=1,1,0)</f>
        <v>1</v>
      </c>
      <c r="L1400" s="73">
        <v>15</v>
      </c>
      <c r="M14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00" s="73">
        <f>(_xlfn.XLOOKUP(D1400,DIM_PRODUCTS[ProductID],DIM_PRODUCTS[HandlingFee]))*FACT_ORDERS[[#This Row],[Quantity]] + FACT_ORDERS[[#This Row],[DeliveryFee]]</f>
        <v>105.97649999999999</v>
      </c>
      <c r="O1400" s="73">
        <f>FACT_ORDERS[[#This Row],[TotalPricePerProduct]]-FACT_ORDERS[[#This Row],[DeliveryCost]]-FACT_ORDERS[[#This Row],[OperationsCost]]</f>
        <v>77.976499999999987</v>
      </c>
      <c r="P1400" s="73">
        <v>16</v>
      </c>
    </row>
    <row r="1401" spans="1:16" x14ac:dyDescent="0.3">
      <c r="A1401" s="5">
        <v>1400</v>
      </c>
      <c r="B1401" s="11" t="s">
        <v>5385</v>
      </c>
      <c r="C1401" s="3" t="s">
        <v>2474</v>
      </c>
      <c r="D1401" s="10" t="s">
        <v>3353</v>
      </c>
      <c r="E1401" s="5">
        <v>10</v>
      </c>
      <c r="F1401" s="3" t="s">
        <v>1270</v>
      </c>
      <c r="G1401" s="9">
        <v>44643</v>
      </c>
      <c r="H1401" s="3" t="s">
        <v>2278</v>
      </c>
      <c r="I1401" s="9">
        <v>44643</v>
      </c>
      <c r="J1401" s="3">
        <f>_xlfn.XLOOKUP(B1401,ORDERS[OrderID],ORDERS[Rating],"Null")</f>
        <v>5</v>
      </c>
      <c r="K1401" s="3">
        <f>IF(FACT_ORDERS[[#This Row],[DeliveryDate]]-FACT_ORDERS[[#This Row],[OrderDate]]&lt;=1,1,0)</f>
        <v>1</v>
      </c>
      <c r="L1401" s="73">
        <v>15</v>
      </c>
      <c r="M14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01" s="73">
        <f>(_xlfn.XLOOKUP(D1401,DIM_PRODUCTS[ProductID],DIM_PRODUCTS[HandlingFee]))*FACT_ORDERS[[#This Row],[Quantity]] + FACT_ORDERS[[#This Row],[DeliveryFee]]</f>
        <v>116.08499999999999</v>
      </c>
      <c r="O1401" s="73">
        <f>FACT_ORDERS[[#This Row],[TotalPricePerProduct]]-FACT_ORDERS[[#This Row],[DeliveryCost]]-FACT_ORDERS[[#This Row],[OperationsCost]]</f>
        <v>88.084999999999994</v>
      </c>
      <c r="P1401" s="73">
        <v>16</v>
      </c>
    </row>
    <row r="1402" spans="1:16" x14ac:dyDescent="0.3">
      <c r="A1402" s="5">
        <v>1401</v>
      </c>
      <c r="B1402" s="11" t="s">
        <v>5386</v>
      </c>
      <c r="C1402" s="3" t="s">
        <v>2474</v>
      </c>
      <c r="D1402" s="10" t="s">
        <v>3353</v>
      </c>
      <c r="E1402" s="5">
        <v>5</v>
      </c>
      <c r="F1402" s="3" t="s">
        <v>1591</v>
      </c>
      <c r="G1402" s="9">
        <v>44797</v>
      </c>
      <c r="H1402" s="3" t="s">
        <v>2278</v>
      </c>
      <c r="I1402" s="9">
        <v>44798</v>
      </c>
      <c r="J1402" s="3">
        <f>_xlfn.XLOOKUP(B1402,ORDERS[OrderID],ORDERS[Rating],"Null")</f>
        <v>5</v>
      </c>
      <c r="K1402" s="3">
        <f>IF(FACT_ORDERS[[#This Row],[DeliveryDate]]-FACT_ORDERS[[#This Row],[OrderDate]]&lt;=1,1,0)</f>
        <v>1</v>
      </c>
      <c r="L1402" s="73">
        <v>15</v>
      </c>
      <c r="M14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02" s="73">
        <f>(_xlfn.XLOOKUP(D1402,DIM_PRODUCTS[ProductID],DIM_PRODUCTS[HandlingFee]))*FACT_ORDERS[[#This Row],[Quantity]] + FACT_ORDERS[[#This Row],[DeliveryFee]]</f>
        <v>65.54249999999999</v>
      </c>
      <c r="O1402" s="73">
        <f>FACT_ORDERS[[#This Row],[TotalPricePerProduct]]-FACT_ORDERS[[#This Row],[DeliveryCost]]-FACT_ORDERS[[#This Row],[OperationsCost]]</f>
        <v>48.54249999999999</v>
      </c>
      <c r="P1402" s="73">
        <v>5</v>
      </c>
    </row>
    <row r="1403" spans="1:16" x14ac:dyDescent="0.3">
      <c r="A1403" s="5">
        <v>1402</v>
      </c>
      <c r="B1403" s="11" t="s">
        <v>5387</v>
      </c>
      <c r="C1403" s="3" t="s">
        <v>2474</v>
      </c>
      <c r="D1403" s="10" t="s">
        <v>3353</v>
      </c>
      <c r="E1403" s="5">
        <v>4</v>
      </c>
      <c r="F1403" s="3" t="s">
        <v>1618</v>
      </c>
      <c r="G1403" s="9">
        <v>44587</v>
      </c>
      <c r="H1403" s="3" t="s">
        <v>2278</v>
      </c>
      <c r="I1403" s="9">
        <v>44587</v>
      </c>
      <c r="J1403" s="3">
        <f>_xlfn.XLOOKUP(B1403,ORDERS[OrderID],ORDERS[Rating],"Null")</f>
        <v>5</v>
      </c>
      <c r="K1403" s="3">
        <f>IF(FACT_ORDERS[[#This Row],[DeliveryDate]]-FACT_ORDERS[[#This Row],[OrderDate]]&lt;=1,1,0)</f>
        <v>1</v>
      </c>
      <c r="L1403" s="73">
        <v>15</v>
      </c>
      <c r="M14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03" s="73">
        <f>(_xlfn.XLOOKUP(D1403,DIM_PRODUCTS[ProductID],DIM_PRODUCTS[HandlingFee]))*FACT_ORDERS[[#This Row],[Quantity]] + FACT_ORDERS[[#This Row],[DeliveryFee]]</f>
        <v>55.433999999999997</v>
      </c>
      <c r="O1403" s="73">
        <f>FACT_ORDERS[[#This Row],[TotalPricePerProduct]]-FACT_ORDERS[[#This Row],[DeliveryCost]]-FACT_ORDERS[[#This Row],[OperationsCost]]</f>
        <v>22.433999999999997</v>
      </c>
      <c r="P1403" s="73">
        <v>18</v>
      </c>
    </row>
    <row r="1404" spans="1:16" x14ac:dyDescent="0.3">
      <c r="A1404" s="5">
        <v>1403</v>
      </c>
      <c r="B1404" s="11" t="s">
        <v>5388</v>
      </c>
      <c r="C1404" s="3" t="s">
        <v>2474</v>
      </c>
      <c r="D1404" s="10" t="s">
        <v>3353</v>
      </c>
      <c r="E1404" s="5">
        <v>1</v>
      </c>
      <c r="F1404" s="3" t="s">
        <v>1159</v>
      </c>
      <c r="G1404" s="9">
        <v>44730</v>
      </c>
      <c r="H1404" s="3" t="s">
        <v>2278</v>
      </c>
      <c r="I1404" s="9">
        <v>44733</v>
      </c>
      <c r="J1404" s="3">
        <f>_xlfn.XLOOKUP(B1404,ORDERS[OrderID],ORDERS[Rating],"Null")</f>
        <v>4</v>
      </c>
      <c r="K1404" s="3">
        <f>IF(FACT_ORDERS[[#This Row],[DeliveryDate]]-FACT_ORDERS[[#This Row],[OrderDate]]&lt;=1,1,0)</f>
        <v>0</v>
      </c>
      <c r="L1404" s="73">
        <v>15</v>
      </c>
      <c r="M14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04" s="73">
        <f>(_xlfn.XLOOKUP(D1404,DIM_PRODUCTS[ProductID],DIM_PRODUCTS[HandlingFee]))*FACT_ORDERS[[#This Row],[Quantity]] + FACT_ORDERS[[#This Row],[DeliveryFee]]</f>
        <v>25.108499999999999</v>
      </c>
      <c r="O1404" s="73">
        <f>FACT_ORDERS[[#This Row],[TotalPricePerProduct]]-FACT_ORDERS[[#This Row],[DeliveryCost]]-FACT_ORDERS[[#This Row],[OperationsCost]]</f>
        <v>-5.8915000000000006</v>
      </c>
      <c r="P1404" s="73">
        <v>16</v>
      </c>
    </row>
    <row r="1405" spans="1:16" x14ac:dyDescent="0.3">
      <c r="A1405" s="5">
        <v>1404</v>
      </c>
      <c r="B1405" s="11" t="s">
        <v>5389</v>
      </c>
      <c r="C1405" s="3" t="s">
        <v>2474</v>
      </c>
      <c r="D1405" s="10" t="s">
        <v>3353</v>
      </c>
      <c r="E1405" s="5">
        <v>9</v>
      </c>
      <c r="F1405" s="3" t="s">
        <v>1498</v>
      </c>
      <c r="G1405" s="9">
        <v>44926</v>
      </c>
      <c r="H1405" s="3" t="s">
        <v>2278</v>
      </c>
      <c r="I1405" s="9">
        <v>44926</v>
      </c>
      <c r="J1405" s="3">
        <f>_xlfn.XLOOKUP(B1405,ORDERS[OrderID],ORDERS[Rating],"Null")</f>
        <v>5</v>
      </c>
      <c r="K1405" s="3">
        <f>IF(FACT_ORDERS[[#This Row],[DeliveryDate]]-FACT_ORDERS[[#This Row],[OrderDate]]&lt;=1,1,0)</f>
        <v>1</v>
      </c>
      <c r="L1405" s="73">
        <v>15</v>
      </c>
      <c r="M14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05" s="73">
        <f>(_xlfn.XLOOKUP(D1405,DIM_PRODUCTS[ProductID],DIM_PRODUCTS[HandlingFee]))*FACT_ORDERS[[#This Row],[Quantity]] + FACT_ORDERS[[#This Row],[DeliveryFee]]</f>
        <v>105.97649999999999</v>
      </c>
      <c r="O1405" s="73">
        <f>FACT_ORDERS[[#This Row],[TotalPricePerProduct]]-FACT_ORDERS[[#This Row],[DeliveryCost]]-FACT_ORDERS[[#This Row],[OperationsCost]]</f>
        <v>81.976499999999987</v>
      </c>
      <c r="P1405" s="73">
        <v>12</v>
      </c>
    </row>
    <row r="1406" spans="1:16" x14ac:dyDescent="0.3">
      <c r="A1406" s="5">
        <v>1405</v>
      </c>
      <c r="B1406" s="11" t="s">
        <v>5390</v>
      </c>
      <c r="C1406" s="3" t="s">
        <v>2474</v>
      </c>
      <c r="D1406" s="10" t="s">
        <v>3353</v>
      </c>
      <c r="E1406" s="5">
        <v>3</v>
      </c>
      <c r="F1406" s="3" t="s">
        <v>1321</v>
      </c>
      <c r="G1406" s="9">
        <v>44850</v>
      </c>
      <c r="H1406" s="3" t="s">
        <v>2278</v>
      </c>
      <c r="I1406" s="9">
        <v>44850</v>
      </c>
      <c r="J1406" s="3">
        <f>_xlfn.XLOOKUP(B1406,ORDERS[OrderID],ORDERS[Rating],"Null")</f>
        <v>5</v>
      </c>
      <c r="K1406" s="3">
        <f>IF(FACT_ORDERS[[#This Row],[DeliveryDate]]-FACT_ORDERS[[#This Row],[OrderDate]]&lt;=1,1,0)</f>
        <v>1</v>
      </c>
      <c r="L1406" s="73">
        <v>15</v>
      </c>
      <c r="M14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06" s="73">
        <f>(_xlfn.XLOOKUP(D1406,DIM_PRODUCTS[ProductID],DIM_PRODUCTS[HandlingFee]))*FACT_ORDERS[[#This Row],[Quantity]] + FACT_ORDERS[[#This Row],[DeliveryFee]]</f>
        <v>45.325499999999998</v>
      </c>
      <c r="O1406" s="73">
        <f>FACT_ORDERS[[#This Row],[TotalPricePerProduct]]-FACT_ORDERS[[#This Row],[DeliveryCost]]-FACT_ORDERS[[#This Row],[OperationsCost]]</f>
        <v>12.325499999999998</v>
      </c>
      <c r="P1406" s="73">
        <v>18</v>
      </c>
    </row>
    <row r="1407" spans="1:16" x14ac:dyDescent="0.3">
      <c r="A1407" s="5">
        <v>1406</v>
      </c>
      <c r="B1407" s="11" t="s">
        <v>5391</v>
      </c>
      <c r="C1407" s="3" t="s">
        <v>2474</v>
      </c>
      <c r="D1407" s="10" t="s">
        <v>3353</v>
      </c>
      <c r="E1407" s="5">
        <v>3</v>
      </c>
      <c r="F1407" s="3" t="s">
        <v>1154</v>
      </c>
      <c r="G1407" s="9">
        <v>44633</v>
      </c>
      <c r="H1407" s="3" t="s">
        <v>2278</v>
      </c>
      <c r="I1407" s="9">
        <v>44633</v>
      </c>
      <c r="J1407" s="3">
        <f>_xlfn.XLOOKUP(B1407,ORDERS[OrderID],ORDERS[Rating],"Null")</f>
        <v>5</v>
      </c>
      <c r="K1407" s="3">
        <f>IF(FACT_ORDERS[[#This Row],[DeliveryDate]]-FACT_ORDERS[[#This Row],[OrderDate]]&lt;=1,1,0)</f>
        <v>1</v>
      </c>
      <c r="L1407" s="73">
        <v>15</v>
      </c>
      <c r="M14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07" s="73">
        <f>(_xlfn.XLOOKUP(D1407,DIM_PRODUCTS[ProductID],DIM_PRODUCTS[HandlingFee]))*FACT_ORDERS[[#This Row],[Quantity]] + FACT_ORDERS[[#This Row],[DeliveryFee]]</f>
        <v>45.325499999999998</v>
      </c>
      <c r="O1407" s="73">
        <f>FACT_ORDERS[[#This Row],[TotalPricePerProduct]]-FACT_ORDERS[[#This Row],[DeliveryCost]]-FACT_ORDERS[[#This Row],[OperationsCost]]</f>
        <v>22.325499999999998</v>
      </c>
      <c r="P1407" s="73">
        <v>8</v>
      </c>
    </row>
    <row r="1408" spans="1:16" x14ac:dyDescent="0.3">
      <c r="A1408" s="5">
        <v>1407</v>
      </c>
      <c r="B1408" s="11" t="s">
        <v>5392</v>
      </c>
      <c r="C1408" s="3" t="s">
        <v>2474</v>
      </c>
      <c r="D1408" s="10" t="s">
        <v>3353</v>
      </c>
      <c r="E1408" s="5">
        <v>1</v>
      </c>
      <c r="F1408" s="3" t="s">
        <v>1597</v>
      </c>
      <c r="G1408" s="9">
        <v>44913</v>
      </c>
      <c r="H1408" s="3" t="s">
        <v>2278</v>
      </c>
      <c r="I1408" s="9">
        <v>44913</v>
      </c>
      <c r="J1408" s="3">
        <f>_xlfn.XLOOKUP(B1408,ORDERS[OrderID],ORDERS[Rating],"Null")</f>
        <v>5</v>
      </c>
      <c r="K1408" s="3">
        <f>IF(FACT_ORDERS[[#This Row],[DeliveryDate]]-FACT_ORDERS[[#This Row],[OrderDate]]&lt;=1,1,0)</f>
        <v>1</v>
      </c>
      <c r="L1408" s="73">
        <v>15</v>
      </c>
      <c r="M14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08" s="73">
        <f>(_xlfn.XLOOKUP(D1408,DIM_PRODUCTS[ProductID],DIM_PRODUCTS[HandlingFee]))*FACT_ORDERS[[#This Row],[Quantity]] + FACT_ORDERS[[#This Row],[DeliveryFee]]</f>
        <v>25.108499999999999</v>
      </c>
      <c r="O1408" s="73">
        <f>FACT_ORDERS[[#This Row],[TotalPricePerProduct]]-FACT_ORDERS[[#This Row],[DeliveryCost]]-FACT_ORDERS[[#This Row],[OperationsCost]]</f>
        <v>-2.8915000000000006</v>
      </c>
      <c r="P1408" s="73">
        <v>13</v>
      </c>
    </row>
    <row r="1409" spans="1:16" x14ac:dyDescent="0.3">
      <c r="A1409" s="5">
        <v>1408</v>
      </c>
      <c r="B1409" s="11" t="s">
        <v>5393</v>
      </c>
      <c r="C1409" s="3" t="s">
        <v>2474</v>
      </c>
      <c r="D1409" s="10" t="s">
        <v>3353</v>
      </c>
      <c r="E1409" s="5">
        <v>2</v>
      </c>
      <c r="F1409" s="3" t="s">
        <v>1163</v>
      </c>
      <c r="G1409" s="9">
        <v>44663</v>
      </c>
      <c r="H1409" s="3" t="s">
        <v>2278</v>
      </c>
      <c r="I1409" s="9">
        <v>44663</v>
      </c>
      <c r="J1409" s="3">
        <f>_xlfn.XLOOKUP(B1409,ORDERS[OrderID],ORDERS[Rating],"Null")</f>
        <v>5</v>
      </c>
      <c r="K1409" s="3">
        <f>IF(FACT_ORDERS[[#This Row],[DeliveryDate]]-FACT_ORDERS[[#This Row],[OrderDate]]&lt;=1,1,0)</f>
        <v>1</v>
      </c>
      <c r="L1409" s="73">
        <v>15</v>
      </c>
      <c r="M14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09" s="73">
        <f>(_xlfn.XLOOKUP(D1409,DIM_PRODUCTS[ProductID],DIM_PRODUCTS[HandlingFee]))*FACT_ORDERS[[#This Row],[Quantity]] + FACT_ORDERS[[#This Row],[DeliveryFee]]</f>
        <v>35.216999999999999</v>
      </c>
      <c r="O1409" s="73">
        <f>FACT_ORDERS[[#This Row],[TotalPricePerProduct]]-FACT_ORDERS[[#This Row],[DeliveryCost]]-FACT_ORDERS[[#This Row],[OperationsCost]]</f>
        <v>1.2169999999999987</v>
      </c>
      <c r="P1409" s="73">
        <v>19</v>
      </c>
    </row>
    <row r="1410" spans="1:16" x14ac:dyDescent="0.3">
      <c r="A1410" s="5">
        <v>1409</v>
      </c>
      <c r="B1410" s="11" t="s">
        <v>5394</v>
      </c>
      <c r="C1410" s="3" t="s">
        <v>2474</v>
      </c>
      <c r="D1410" s="10" t="s">
        <v>3353</v>
      </c>
      <c r="E1410" s="5">
        <v>7</v>
      </c>
      <c r="F1410" s="3" t="s">
        <v>1546</v>
      </c>
      <c r="G1410" s="9">
        <v>44752</v>
      </c>
      <c r="H1410" s="3" t="s">
        <v>2278</v>
      </c>
      <c r="I1410" s="9">
        <v>44752</v>
      </c>
      <c r="J1410" s="3">
        <f>_xlfn.XLOOKUP(B1410,ORDERS[OrderID],ORDERS[Rating],"Null")</f>
        <v>4</v>
      </c>
      <c r="K1410" s="3">
        <f>IF(FACT_ORDERS[[#This Row],[DeliveryDate]]-FACT_ORDERS[[#This Row],[OrderDate]]&lt;=1,1,0)</f>
        <v>1</v>
      </c>
      <c r="L1410" s="73">
        <v>15</v>
      </c>
      <c r="M14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10" s="73">
        <f>(_xlfn.XLOOKUP(D1410,DIM_PRODUCTS[ProductID],DIM_PRODUCTS[HandlingFee]))*FACT_ORDERS[[#This Row],[Quantity]] + FACT_ORDERS[[#This Row],[DeliveryFee]]</f>
        <v>85.759500000000003</v>
      </c>
      <c r="O1410" s="73">
        <f>FACT_ORDERS[[#This Row],[TotalPricePerProduct]]-FACT_ORDERS[[#This Row],[DeliveryCost]]-FACT_ORDERS[[#This Row],[OperationsCost]]</f>
        <v>59.759500000000003</v>
      </c>
      <c r="P1410" s="73">
        <v>14</v>
      </c>
    </row>
    <row r="1411" spans="1:16" x14ac:dyDescent="0.3">
      <c r="A1411" s="5">
        <v>1410</v>
      </c>
      <c r="B1411" s="11" t="s">
        <v>5395</v>
      </c>
      <c r="C1411" s="3" t="s">
        <v>2474</v>
      </c>
      <c r="D1411" s="10" t="s">
        <v>3353</v>
      </c>
      <c r="E1411" s="5">
        <v>4</v>
      </c>
      <c r="F1411" s="3" t="s">
        <v>1408</v>
      </c>
      <c r="G1411" s="9">
        <v>44638</v>
      </c>
      <c r="H1411" s="3" t="s">
        <v>2278</v>
      </c>
      <c r="I1411" s="9">
        <v>44641</v>
      </c>
      <c r="J1411" s="3">
        <f>_xlfn.XLOOKUP(B1411,ORDERS[OrderID],ORDERS[Rating],"Null")</f>
        <v>5</v>
      </c>
      <c r="K1411" s="3">
        <f>IF(FACT_ORDERS[[#This Row],[DeliveryDate]]-FACT_ORDERS[[#This Row],[OrderDate]]&lt;=1,1,0)</f>
        <v>0</v>
      </c>
      <c r="L1411" s="73">
        <v>15</v>
      </c>
      <c r="M14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11" s="73">
        <f>(_xlfn.XLOOKUP(D1411,DIM_PRODUCTS[ProductID],DIM_PRODUCTS[HandlingFee]))*FACT_ORDERS[[#This Row],[Quantity]] + FACT_ORDERS[[#This Row],[DeliveryFee]]</f>
        <v>55.433999999999997</v>
      </c>
      <c r="O1411" s="73">
        <f>FACT_ORDERS[[#This Row],[TotalPricePerProduct]]-FACT_ORDERS[[#This Row],[DeliveryCost]]-FACT_ORDERS[[#This Row],[OperationsCost]]</f>
        <v>27.433999999999997</v>
      </c>
      <c r="P1411" s="73">
        <v>13</v>
      </c>
    </row>
    <row r="1412" spans="1:16" x14ac:dyDescent="0.3">
      <c r="A1412" s="5">
        <v>1411</v>
      </c>
      <c r="B1412" s="11" t="s">
        <v>5396</v>
      </c>
      <c r="C1412" s="3" t="s">
        <v>2474</v>
      </c>
      <c r="D1412" s="10" t="s">
        <v>3353</v>
      </c>
      <c r="E1412" s="5">
        <v>10</v>
      </c>
      <c r="F1412" s="3" t="s">
        <v>1343</v>
      </c>
      <c r="G1412" s="9">
        <v>44810</v>
      </c>
      <c r="H1412" s="3" t="s">
        <v>2278</v>
      </c>
      <c r="I1412" s="9">
        <v>44814</v>
      </c>
      <c r="J1412" s="3">
        <f>_xlfn.XLOOKUP(B1412,ORDERS[OrderID],ORDERS[Rating],"Null")</f>
        <v>5</v>
      </c>
      <c r="K1412" s="3">
        <f>IF(FACT_ORDERS[[#This Row],[DeliveryDate]]-FACT_ORDERS[[#This Row],[OrderDate]]&lt;=1,1,0)</f>
        <v>0</v>
      </c>
      <c r="L1412" s="73">
        <v>15</v>
      </c>
      <c r="M14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12" s="73">
        <f>(_xlfn.XLOOKUP(D1412,DIM_PRODUCTS[ProductID],DIM_PRODUCTS[HandlingFee]))*FACT_ORDERS[[#This Row],[Quantity]] + FACT_ORDERS[[#This Row],[DeliveryFee]]</f>
        <v>116.08499999999999</v>
      </c>
      <c r="O1412" s="73">
        <f>FACT_ORDERS[[#This Row],[TotalPricePerProduct]]-FACT_ORDERS[[#This Row],[DeliveryCost]]-FACT_ORDERS[[#This Row],[OperationsCost]]</f>
        <v>92.084999999999994</v>
      </c>
      <c r="P1412" s="73">
        <v>12</v>
      </c>
    </row>
    <row r="1413" spans="1:16" x14ac:dyDescent="0.3">
      <c r="A1413" s="5">
        <v>1412</v>
      </c>
      <c r="B1413" s="11" t="s">
        <v>5397</v>
      </c>
      <c r="C1413" s="3" t="s">
        <v>2474</v>
      </c>
      <c r="D1413" s="10" t="s">
        <v>3353</v>
      </c>
      <c r="E1413" s="5">
        <v>8</v>
      </c>
      <c r="F1413" s="3" t="s">
        <v>1417</v>
      </c>
      <c r="G1413" s="9">
        <v>44596</v>
      </c>
      <c r="H1413" s="3" t="s">
        <v>2278</v>
      </c>
      <c r="I1413" s="9">
        <v>44597</v>
      </c>
      <c r="J1413" s="3">
        <f>_xlfn.XLOOKUP(B1413,ORDERS[OrderID],ORDERS[Rating],"Null")</f>
        <v>4</v>
      </c>
      <c r="K1413" s="3">
        <f>IF(FACT_ORDERS[[#This Row],[DeliveryDate]]-FACT_ORDERS[[#This Row],[OrderDate]]&lt;=1,1,0)</f>
        <v>1</v>
      </c>
      <c r="L1413" s="73">
        <v>15</v>
      </c>
      <c r="M14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13" s="73">
        <f>(_xlfn.XLOOKUP(D1413,DIM_PRODUCTS[ProductID],DIM_PRODUCTS[HandlingFee]))*FACT_ORDERS[[#This Row],[Quantity]] + FACT_ORDERS[[#This Row],[DeliveryFee]]</f>
        <v>95.867999999999995</v>
      </c>
      <c r="O1413" s="73">
        <f>FACT_ORDERS[[#This Row],[TotalPricePerProduct]]-FACT_ORDERS[[#This Row],[DeliveryCost]]-FACT_ORDERS[[#This Row],[OperationsCost]]</f>
        <v>75.867999999999995</v>
      </c>
      <c r="P1413" s="73">
        <v>8</v>
      </c>
    </row>
    <row r="1414" spans="1:16" x14ac:dyDescent="0.3">
      <c r="A1414" s="5">
        <v>1413</v>
      </c>
      <c r="B1414" s="11" t="s">
        <v>5398</v>
      </c>
      <c r="C1414" s="3" t="s">
        <v>2474</v>
      </c>
      <c r="D1414" s="10" t="s">
        <v>3353</v>
      </c>
      <c r="E1414" s="5">
        <v>12</v>
      </c>
      <c r="F1414" s="3" t="s">
        <v>1431</v>
      </c>
      <c r="G1414" s="9">
        <v>44661</v>
      </c>
      <c r="H1414" s="3" t="s">
        <v>2278</v>
      </c>
      <c r="I1414" s="9">
        <v>44661</v>
      </c>
      <c r="J1414" s="3">
        <f>_xlfn.XLOOKUP(B1414,ORDERS[OrderID],ORDERS[Rating],"Null")</f>
        <v>4</v>
      </c>
      <c r="K1414" s="3">
        <f>IF(FACT_ORDERS[[#This Row],[DeliveryDate]]-FACT_ORDERS[[#This Row],[OrderDate]]&lt;=1,1,0)</f>
        <v>1</v>
      </c>
      <c r="L1414" s="73">
        <v>15</v>
      </c>
      <c r="M14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414" s="73">
        <f>(_xlfn.XLOOKUP(D1414,DIM_PRODUCTS[ProductID],DIM_PRODUCTS[HandlingFee]))*FACT_ORDERS[[#This Row],[Quantity]] + FACT_ORDERS[[#This Row],[DeliveryFee]]</f>
        <v>136.30199999999999</v>
      </c>
      <c r="O1414" s="73">
        <f>FACT_ORDERS[[#This Row],[TotalPricePerProduct]]-FACT_ORDERS[[#This Row],[DeliveryCost]]-FACT_ORDERS[[#This Row],[OperationsCost]]</f>
        <v>108.30199999999999</v>
      </c>
      <c r="P1414" s="73">
        <v>18</v>
      </c>
    </row>
    <row r="1415" spans="1:16" x14ac:dyDescent="0.3">
      <c r="A1415" s="5">
        <v>1414</v>
      </c>
      <c r="B1415" s="11" t="s">
        <v>5399</v>
      </c>
      <c r="C1415" s="3" t="s">
        <v>2474</v>
      </c>
      <c r="D1415" s="10" t="s">
        <v>3353</v>
      </c>
      <c r="E1415" s="5">
        <v>9</v>
      </c>
      <c r="F1415" s="3" t="s">
        <v>1473</v>
      </c>
      <c r="G1415" s="9">
        <v>44792</v>
      </c>
      <c r="H1415" s="3" t="s">
        <v>2278</v>
      </c>
      <c r="I1415" s="9">
        <v>44793</v>
      </c>
      <c r="J1415" s="3">
        <f>_xlfn.XLOOKUP(B1415,ORDERS[OrderID],ORDERS[Rating],"Null")</f>
        <v>5</v>
      </c>
      <c r="K1415" s="3">
        <f>IF(FACT_ORDERS[[#This Row],[DeliveryDate]]-FACT_ORDERS[[#This Row],[OrderDate]]&lt;=1,1,0)</f>
        <v>1</v>
      </c>
      <c r="L1415" s="73">
        <v>15</v>
      </c>
      <c r="M14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15" s="73">
        <f>(_xlfn.XLOOKUP(D1415,DIM_PRODUCTS[ProductID],DIM_PRODUCTS[HandlingFee]))*FACT_ORDERS[[#This Row],[Quantity]] + FACT_ORDERS[[#This Row],[DeliveryFee]]</f>
        <v>105.97649999999999</v>
      </c>
      <c r="O1415" s="73">
        <f>FACT_ORDERS[[#This Row],[TotalPricePerProduct]]-FACT_ORDERS[[#This Row],[DeliveryCost]]-FACT_ORDERS[[#This Row],[OperationsCost]]</f>
        <v>81.976499999999987</v>
      </c>
      <c r="P1415" s="73">
        <v>12</v>
      </c>
    </row>
    <row r="1416" spans="1:16" x14ac:dyDescent="0.3">
      <c r="A1416" s="5">
        <v>1415</v>
      </c>
      <c r="B1416" s="11" t="s">
        <v>5400</v>
      </c>
      <c r="C1416" s="3" t="s">
        <v>2474</v>
      </c>
      <c r="D1416" s="10" t="s">
        <v>3353</v>
      </c>
      <c r="E1416" s="5">
        <v>10</v>
      </c>
      <c r="F1416" s="3" t="s">
        <v>1277</v>
      </c>
      <c r="G1416" s="9">
        <v>44784</v>
      </c>
      <c r="H1416" s="3" t="s">
        <v>2278</v>
      </c>
      <c r="I1416" s="9">
        <v>44784</v>
      </c>
      <c r="J1416" s="3">
        <f>_xlfn.XLOOKUP(B1416,ORDERS[OrderID],ORDERS[Rating],"Null")</f>
        <v>5</v>
      </c>
      <c r="K1416" s="3">
        <f>IF(FACT_ORDERS[[#This Row],[DeliveryDate]]-FACT_ORDERS[[#This Row],[OrderDate]]&lt;=1,1,0)</f>
        <v>1</v>
      </c>
      <c r="L1416" s="73">
        <v>15</v>
      </c>
      <c r="M14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16" s="73">
        <f>(_xlfn.XLOOKUP(D1416,DIM_PRODUCTS[ProductID],DIM_PRODUCTS[HandlingFee]))*FACT_ORDERS[[#This Row],[Quantity]] + FACT_ORDERS[[#This Row],[DeliveryFee]]</f>
        <v>116.08499999999999</v>
      </c>
      <c r="O1416" s="73">
        <f>FACT_ORDERS[[#This Row],[TotalPricePerProduct]]-FACT_ORDERS[[#This Row],[DeliveryCost]]-FACT_ORDERS[[#This Row],[OperationsCost]]</f>
        <v>87.084999999999994</v>
      </c>
      <c r="P1416" s="73">
        <v>17</v>
      </c>
    </row>
    <row r="1417" spans="1:16" x14ac:dyDescent="0.3">
      <c r="A1417" s="5">
        <v>1416</v>
      </c>
      <c r="B1417" s="11" t="s">
        <v>5401</v>
      </c>
      <c r="C1417" s="3" t="s">
        <v>2474</v>
      </c>
      <c r="D1417" s="10" t="s">
        <v>3353</v>
      </c>
      <c r="E1417" s="5">
        <v>5</v>
      </c>
      <c r="F1417" s="3" t="s">
        <v>1554</v>
      </c>
      <c r="G1417" s="9">
        <v>44581</v>
      </c>
      <c r="H1417" s="3" t="s">
        <v>2278</v>
      </c>
      <c r="I1417" s="9">
        <v>44581</v>
      </c>
      <c r="J1417" s="3">
        <f>_xlfn.XLOOKUP(B1417,ORDERS[OrderID],ORDERS[Rating],"Null")</f>
        <v>5</v>
      </c>
      <c r="K1417" s="3">
        <f>IF(FACT_ORDERS[[#This Row],[DeliveryDate]]-FACT_ORDERS[[#This Row],[OrderDate]]&lt;=1,1,0)</f>
        <v>1</v>
      </c>
      <c r="L1417" s="73">
        <v>15</v>
      </c>
      <c r="M14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17" s="73">
        <f>(_xlfn.XLOOKUP(D1417,DIM_PRODUCTS[ProductID],DIM_PRODUCTS[HandlingFee]))*FACT_ORDERS[[#This Row],[Quantity]] + FACT_ORDERS[[#This Row],[DeliveryFee]]</f>
        <v>65.54249999999999</v>
      </c>
      <c r="O1417" s="73">
        <f>FACT_ORDERS[[#This Row],[TotalPricePerProduct]]-FACT_ORDERS[[#This Row],[DeliveryCost]]-FACT_ORDERS[[#This Row],[OperationsCost]]</f>
        <v>35.54249999999999</v>
      </c>
      <c r="P1417" s="73">
        <v>18</v>
      </c>
    </row>
    <row r="1418" spans="1:16" x14ac:dyDescent="0.3">
      <c r="A1418" s="5">
        <v>1417</v>
      </c>
      <c r="B1418" s="11" t="s">
        <v>5402</v>
      </c>
      <c r="C1418" s="3" t="s">
        <v>2474</v>
      </c>
      <c r="D1418" s="10" t="s">
        <v>3353</v>
      </c>
      <c r="E1418" s="5">
        <v>4</v>
      </c>
      <c r="F1418" s="3" t="s">
        <v>1339</v>
      </c>
      <c r="G1418" s="9">
        <v>44640</v>
      </c>
      <c r="H1418" s="3" t="s">
        <v>2278</v>
      </c>
      <c r="I1418" s="9">
        <v>44640</v>
      </c>
      <c r="J1418" s="3">
        <f>_xlfn.XLOOKUP(B1418,ORDERS[OrderID],ORDERS[Rating],"Null")</f>
        <v>5</v>
      </c>
      <c r="K1418" s="3">
        <f>IF(FACT_ORDERS[[#This Row],[DeliveryDate]]-FACT_ORDERS[[#This Row],[OrderDate]]&lt;=1,1,0)</f>
        <v>1</v>
      </c>
      <c r="L1418" s="73">
        <v>15</v>
      </c>
      <c r="M14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18" s="73">
        <f>(_xlfn.XLOOKUP(D1418,DIM_PRODUCTS[ProductID],DIM_PRODUCTS[HandlingFee]))*FACT_ORDERS[[#This Row],[Quantity]] + FACT_ORDERS[[#This Row],[DeliveryFee]]</f>
        <v>55.433999999999997</v>
      </c>
      <c r="O1418" s="73">
        <f>FACT_ORDERS[[#This Row],[TotalPricePerProduct]]-FACT_ORDERS[[#This Row],[DeliveryCost]]-FACT_ORDERS[[#This Row],[OperationsCost]]</f>
        <v>28.433999999999997</v>
      </c>
      <c r="P1418" s="73">
        <v>12</v>
      </c>
    </row>
    <row r="1419" spans="1:16" x14ac:dyDescent="0.3">
      <c r="A1419" s="5">
        <v>1418</v>
      </c>
      <c r="B1419" s="11" t="s">
        <v>5403</v>
      </c>
      <c r="C1419" s="3" t="s">
        <v>2475</v>
      </c>
      <c r="D1419" s="10" t="s">
        <v>3355</v>
      </c>
      <c r="E1419" s="5">
        <v>1</v>
      </c>
      <c r="F1419" s="3" t="s">
        <v>1185</v>
      </c>
      <c r="G1419" s="9">
        <v>44601</v>
      </c>
      <c r="H1419" s="3" t="s">
        <v>2278</v>
      </c>
      <c r="I1419" s="9">
        <v>44605</v>
      </c>
      <c r="J1419" s="3">
        <f>_xlfn.XLOOKUP(B1419,ORDERS[OrderID],ORDERS[Rating],"Null")</f>
        <v>5</v>
      </c>
      <c r="K1419" s="3">
        <f>IF(FACT_ORDERS[[#This Row],[DeliveryDate]]-FACT_ORDERS[[#This Row],[OrderDate]]&lt;=1,1,0)</f>
        <v>0</v>
      </c>
      <c r="L1419" s="73">
        <v>15</v>
      </c>
      <c r="M14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19" s="73">
        <f>(_xlfn.XLOOKUP(D1419,DIM_PRODUCTS[ProductID],DIM_PRODUCTS[HandlingFee]))*FACT_ORDERS[[#This Row],[Quantity]] + FACT_ORDERS[[#This Row],[DeliveryFee]]</f>
        <v>28.655999999999999</v>
      </c>
      <c r="O1419" s="73">
        <f>FACT_ORDERS[[#This Row],[TotalPricePerProduct]]-FACT_ORDERS[[#This Row],[DeliveryCost]]-FACT_ORDERS[[#This Row],[OperationsCost]]</f>
        <v>-3.3440000000000012</v>
      </c>
      <c r="P1419" s="73">
        <v>17</v>
      </c>
    </row>
    <row r="1420" spans="1:16" x14ac:dyDescent="0.3">
      <c r="A1420" s="5">
        <v>1419</v>
      </c>
      <c r="B1420" s="11" t="s">
        <v>5404</v>
      </c>
      <c r="C1420" s="3" t="s">
        <v>2475</v>
      </c>
      <c r="D1420" s="10" t="s">
        <v>3355</v>
      </c>
      <c r="E1420" s="5">
        <v>9</v>
      </c>
      <c r="F1420" s="3" t="s">
        <v>1453</v>
      </c>
      <c r="G1420" s="9">
        <v>44849</v>
      </c>
      <c r="H1420" s="3" t="s">
        <v>2223</v>
      </c>
      <c r="I1420" s="9">
        <v>44849</v>
      </c>
      <c r="J1420" s="3">
        <f>_xlfn.XLOOKUP(B1420,ORDERS[OrderID],ORDERS[Rating],"Null")</f>
        <v>5</v>
      </c>
      <c r="K1420" s="3">
        <f>IF(FACT_ORDERS[[#This Row],[DeliveryDate]]-FACT_ORDERS[[#This Row],[OrderDate]]&lt;=1,1,0)</f>
        <v>1</v>
      </c>
      <c r="L1420" s="73">
        <v>15</v>
      </c>
      <c r="M14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20" s="73">
        <f>(_xlfn.XLOOKUP(D1420,DIM_PRODUCTS[ProductID],DIM_PRODUCTS[HandlingFee]))*FACT_ORDERS[[#This Row],[Quantity]] + FACT_ORDERS[[#This Row],[DeliveryFee]]</f>
        <v>137.904</v>
      </c>
      <c r="O1420" s="73">
        <f>FACT_ORDERS[[#This Row],[TotalPricePerProduct]]-FACT_ORDERS[[#This Row],[DeliveryCost]]-FACT_ORDERS[[#This Row],[OperationsCost]]</f>
        <v>108.904</v>
      </c>
      <c r="P1420" s="73">
        <v>17</v>
      </c>
    </row>
    <row r="1421" spans="1:16" x14ac:dyDescent="0.3">
      <c r="A1421" s="5">
        <v>1420</v>
      </c>
      <c r="B1421" s="11" t="s">
        <v>5405</v>
      </c>
      <c r="C1421" s="3" t="s">
        <v>2475</v>
      </c>
      <c r="D1421" s="10" t="s">
        <v>3355</v>
      </c>
      <c r="E1421" s="5">
        <v>10</v>
      </c>
      <c r="F1421" s="3" t="s">
        <v>1184</v>
      </c>
      <c r="G1421" s="9">
        <v>44762</v>
      </c>
      <c r="H1421" s="3" t="s">
        <v>2223</v>
      </c>
      <c r="I1421" s="9">
        <v>44765</v>
      </c>
      <c r="J1421" s="3">
        <f>_xlfn.XLOOKUP(B1421,ORDERS[OrderID],ORDERS[Rating],"Null")</f>
        <v>4</v>
      </c>
      <c r="K1421" s="3">
        <f>IF(FACT_ORDERS[[#This Row],[DeliveryDate]]-FACT_ORDERS[[#This Row],[OrderDate]]&lt;=1,1,0)</f>
        <v>0</v>
      </c>
      <c r="L1421" s="73">
        <v>15</v>
      </c>
      <c r="M14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21" s="73">
        <f>(_xlfn.XLOOKUP(D1421,DIM_PRODUCTS[ProductID],DIM_PRODUCTS[HandlingFee]))*FACT_ORDERS[[#This Row],[Quantity]] + FACT_ORDERS[[#This Row],[DeliveryFee]]</f>
        <v>151.56</v>
      </c>
      <c r="O1421" s="73">
        <f>FACT_ORDERS[[#This Row],[TotalPricePerProduct]]-FACT_ORDERS[[#This Row],[DeliveryCost]]-FACT_ORDERS[[#This Row],[OperationsCost]]</f>
        <v>127.56</v>
      </c>
      <c r="P1421" s="73">
        <v>12</v>
      </c>
    </row>
    <row r="1422" spans="1:16" x14ac:dyDescent="0.3">
      <c r="A1422" s="5">
        <v>1421</v>
      </c>
      <c r="B1422" s="11" t="s">
        <v>5406</v>
      </c>
      <c r="C1422" s="3" t="s">
        <v>2476</v>
      </c>
      <c r="D1422" s="10" t="s">
        <v>3357</v>
      </c>
      <c r="E1422" s="5">
        <v>3</v>
      </c>
      <c r="F1422" s="3" t="s">
        <v>1488</v>
      </c>
      <c r="G1422" s="9">
        <v>44582</v>
      </c>
      <c r="H1422" s="3" t="s">
        <v>2223</v>
      </c>
      <c r="I1422" s="9">
        <v>44582</v>
      </c>
      <c r="J1422" s="3">
        <f>_xlfn.XLOOKUP(B1422,ORDERS[OrderID],ORDERS[Rating],"Null")</f>
        <v>4</v>
      </c>
      <c r="K1422" s="3">
        <f>IF(FACT_ORDERS[[#This Row],[DeliveryDate]]-FACT_ORDERS[[#This Row],[OrderDate]]&lt;=1,1,0)</f>
        <v>1</v>
      </c>
      <c r="L1422" s="73">
        <v>15</v>
      </c>
      <c r="M14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22" s="73">
        <f>(_xlfn.XLOOKUP(D1422,DIM_PRODUCTS[ProductID],DIM_PRODUCTS[HandlingFee]))*FACT_ORDERS[[#This Row],[Quantity]] + FACT_ORDERS[[#This Row],[DeliveryFee]]</f>
        <v>56.832000000000001</v>
      </c>
      <c r="O1422" s="73">
        <f>FACT_ORDERS[[#This Row],[TotalPricePerProduct]]-FACT_ORDERS[[#This Row],[DeliveryCost]]-FACT_ORDERS[[#This Row],[OperationsCost]]</f>
        <v>26.832000000000001</v>
      </c>
      <c r="P1422" s="73">
        <v>15</v>
      </c>
    </row>
    <row r="1423" spans="1:16" x14ac:dyDescent="0.3">
      <c r="A1423" s="5">
        <v>1422</v>
      </c>
      <c r="B1423" s="11" t="s">
        <v>5407</v>
      </c>
      <c r="C1423" s="3" t="s">
        <v>2476</v>
      </c>
      <c r="D1423" s="10" t="s">
        <v>3357</v>
      </c>
      <c r="E1423" s="5">
        <v>1</v>
      </c>
      <c r="F1423" s="3" t="s">
        <v>1363</v>
      </c>
      <c r="G1423" s="9">
        <v>44753</v>
      </c>
      <c r="H1423" s="3" t="s">
        <v>2325</v>
      </c>
      <c r="I1423" s="9">
        <v>44754</v>
      </c>
      <c r="J1423" s="3">
        <f>_xlfn.XLOOKUP(B1423,ORDERS[OrderID],ORDERS[Rating],"Null")</f>
        <v>4</v>
      </c>
      <c r="K1423" s="3">
        <f>IF(FACT_ORDERS[[#This Row],[DeliveryDate]]-FACT_ORDERS[[#This Row],[OrderDate]]&lt;=1,1,0)</f>
        <v>1</v>
      </c>
      <c r="L1423" s="73">
        <v>15</v>
      </c>
      <c r="M14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23" s="73">
        <f>(_xlfn.XLOOKUP(D1423,DIM_PRODUCTS[ProductID],DIM_PRODUCTS[HandlingFee]))*FACT_ORDERS[[#This Row],[Quantity]] + FACT_ORDERS[[#This Row],[DeliveryFee]]</f>
        <v>28.944000000000003</v>
      </c>
      <c r="O1423" s="73">
        <f>FACT_ORDERS[[#This Row],[TotalPricePerProduct]]-FACT_ORDERS[[#This Row],[DeliveryCost]]-FACT_ORDERS[[#This Row],[OperationsCost]]</f>
        <v>-1.0559999999999974</v>
      </c>
      <c r="P1423" s="73">
        <v>15</v>
      </c>
    </row>
    <row r="1424" spans="1:16" x14ac:dyDescent="0.3">
      <c r="A1424" s="5">
        <v>1423</v>
      </c>
      <c r="B1424" s="11" t="s">
        <v>5408</v>
      </c>
      <c r="C1424" s="3" t="s">
        <v>2476</v>
      </c>
      <c r="D1424" s="10" t="s">
        <v>3357</v>
      </c>
      <c r="E1424" s="5">
        <v>2</v>
      </c>
      <c r="F1424" s="3" t="s">
        <v>1181</v>
      </c>
      <c r="G1424" s="9">
        <v>44578</v>
      </c>
      <c r="H1424" s="3" t="s">
        <v>2325</v>
      </c>
      <c r="I1424" s="9">
        <v>44578</v>
      </c>
      <c r="J1424" s="3">
        <f>_xlfn.XLOOKUP(B1424,ORDERS[OrderID],ORDERS[Rating],"Null")</f>
        <v>4</v>
      </c>
      <c r="K1424" s="3">
        <f>IF(FACT_ORDERS[[#This Row],[DeliveryDate]]-FACT_ORDERS[[#This Row],[OrderDate]]&lt;=1,1,0)</f>
        <v>1</v>
      </c>
      <c r="L1424" s="73">
        <v>15</v>
      </c>
      <c r="M14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24" s="73">
        <f>(_xlfn.XLOOKUP(D1424,DIM_PRODUCTS[ProductID],DIM_PRODUCTS[HandlingFee]))*FACT_ORDERS[[#This Row],[Quantity]] + FACT_ORDERS[[#This Row],[DeliveryFee]]</f>
        <v>42.888000000000005</v>
      </c>
      <c r="O1424" s="73">
        <f>FACT_ORDERS[[#This Row],[TotalPricePerProduct]]-FACT_ORDERS[[#This Row],[DeliveryCost]]-FACT_ORDERS[[#This Row],[OperationsCost]]</f>
        <v>15.888000000000005</v>
      </c>
      <c r="P1424" s="73">
        <v>12</v>
      </c>
    </row>
    <row r="1425" spans="1:16" x14ac:dyDescent="0.3">
      <c r="A1425" s="5">
        <v>1424</v>
      </c>
      <c r="B1425" s="11" t="s">
        <v>5409</v>
      </c>
      <c r="C1425" s="3" t="s">
        <v>2476</v>
      </c>
      <c r="D1425" s="10" t="s">
        <v>3357</v>
      </c>
      <c r="E1425" s="5">
        <v>7</v>
      </c>
      <c r="F1425" s="3" t="s">
        <v>1199</v>
      </c>
      <c r="G1425" s="9">
        <v>44788</v>
      </c>
      <c r="H1425" s="3" t="s">
        <v>2325</v>
      </c>
      <c r="I1425" s="9">
        <v>44788</v>
      </c>
      <c r="J1425" s="3">
        <f>_xlfn.XLOOKUP(B1425,ORDERS[OrderID],ORDERS[Rating],"Null")</f>
        <v>4</v>
      </c>
      <c r="K1425" s="3">
        <f>IF(FACT_ORDERS[[#This Row],[DeliveryDate]]-FACT_ORDERS[[#This Row],[OrderDate]]&lt;=1,1,0)</f>
        <v>1</v>
      </c>
      <c r="L1425" s="73">
        <v>15</v>
      </c>
      <c r="M14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25" s="73">
        <f>(_xlfn.XLOOKUP(D1425,DIM_PRODUCTS[ProductID],DIM_PRODUCTS[HandlingFee]))*FACT_ORDERS[[#This Row],[Quantity]] + FACT_ORDERS[[#This Row],[DeliveryFee]]</f>
        <v>112.608</v>
      </c>
      <c r="O1425" s="73">
        <f>FACT_ORDERS[[#This Row],[TotalPricePerProduct]]-FACT_ORDERS[[#This Row],[DeliveryCost]]-FACT_ORDERS[[#This Row],[OperationsCost]]</f>
        <v>82.608000000000004</v>
      </c>
      <c r="P1425" s="73">
        <v>18</v>
      </c>
    </row>
    <row r="1426" spans="1:16" x14ac:dyDescent="0.3">
      <c r="A1426" s="5">
        <v>1425</v>
      </c>
      <c r="B1426" s="11" t="s">
        <v>5410</v>
      </c>
      <c r="C1426" s="3" t="s">
        <v>2476</v>
      </c>
      <c r="D1426" s="10" t="s">
        <v>3357</v>
      </c>
      <c r="E1426" s="5">
        <v>4</v>
      </c>
      <c r="F1426" s="3" t="s">
        <v>1152</v>
      </c>
      <c r="G1426" s="9">
        <v>44643</v>
      </c>
      <c r="H1426" s="3" t="s">
        <v>2325</v>
      </c>
      <c r="I1426" s="9">
        <v>44644</v>
      </c>
      <c r="J1426" s="3">
        <f>_xlfn.XLOOKUP(B1426,ORDERS[OrderID],ORDERS[Rating],"Null")</f>
        <v>5</v>
      </c>
      <c r="K1426" s="3">
        <f>IF(FACT_ORDERS[[#This Row],[DeliveryDate]]-FACT_ORDERS[[#This Row],[OrderDate]]&lt;=1,1,0)</f>
        <v>1</v>
      </c>
      <c r="L1426" s="73">
        <v>15</v>
      </c>
      <c r="M14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26" s="73">
        <f>(_xlfn.XLOOKUP(D1426,DIM_PRODUCTS[ProductID],DIM_PRODUCTS[HandlingFee]))*FACT_ORDERS[[#This Row],[Quantity]] + FACT_ORDERS[[#This Row],[DeliveryFee]]</f>
        <v>70.77600000000001</v>
      </c>
      <c r="O1426" s="73">
        <f>FACT_ORDERS[[#This Row],[TotalPricePerProduct]]-FACT_ORDERS[[#This Row],[DeliveryCost]]-FACT_ORDERS[[#This Row],[OperationsCost]]</f>
        <v>41.77600000000001</v>
      </c>
      <c r="P1426" s="73">
        <v>14</v>
      </c>
    </row>
    <row r="1427" spans="1:16" x14ac:dyDescent="0.3">
      <c r="A1427" s="5">
        <v>1426</v>
      </c>
      <c r="B1427" s="11" t="s">
        <v>5411</v>
      </c>
      <c r="C1427" s="3" t="s">
        <v>2476</v>
      </c>
      <c r="D1427" s="10" t="s">
        <v>3357</v>
      </c>
      <c r="E1427" s="5">
        <v>10</v>
      </c>
      <c r="F1427" s="3" t="s">
        <v>1257</v>
      </c>
      <c r="G1427" s="9">
        <v>44635</v>
      </c>
      <c r="H1427" s="3" t="s">
        <v>2325</v>
      </c>
      <c r="I1427" s="9">
        <v>44636</v>
      </c>
      <c r="J1427" s="3">
        <f>_xlfn.XLOOKUP(B1427,ORDERS[OrderID],ORDERS[Rating],"Null")</f>
        <v>4</v>
      </c>
      <c r="K1427" s="3">
        <f>IF(FACT_ORDERS[[#This Row],[DeliveryDate]]-FACT_ORDERS[[#This Row],[OrderDate]]&lt;=1,1,0)</f>
        <v>1</v>
      </c>
      <c r="L1427" s="73">
        <v>15</v>
      </c>
      <c r="M14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27" s="73">
        <f>(_xlfn.XLOOKUP(D1427,DIM_PRODUCTS[ProductID],DIM_PRODUCTS[HandlingFee]))*FACT_ORDERS[[#This Row],[Quantity]] + FACT_ORDERS[[#This Row],[DeliveryFee]]</f>
        <v>154.44</v>
      </c>
      <c r="O1427" s="73">
        <f>FACT_ORDERS[[#This Row],[TotalPricePerProduct]]-FACT_ORDERS[[#This Row],[DeliveryCost]]-FACT_ORDERS[[#This Row],[OperationsCost]]</f>
        <v>124.44</v>
      </c>
      <c r="P1427" s="73">
        <v>18</v>
      </c>
    </row>
    <row r="1428" spans="1:16" x14ac:dyDescent="0.3">
      <c r="A1428" s="5">
        <v>1427</v>
      </c>
      <c r="B1428" s="11" t="s">
        <v>5412</v>
      </c>
      <c r="C1428" s="3" t="s">
        <v>2476</v>
      </c>
      <c r="D1428" s="10" t="s">
        <v>3357</v>
      </c>
      <c r="E1428" s="5">
        <v>8</v>
      </c>
      <c r="F1428" s="3" t="s">
        <v>1245</v>
      </c>
      <c r="G1428" s="9">
        <v>44606</v>
      </c>
      <c r="H1428" s="3" t="s">
        <v>2325</v>
      </c>
      <c r="I1428" s="9">
        <v>44610</v>
      </c>
      <c r="J1428" s="3">
        <f>_xlfn.XLOOKUP(B1428,ORDERS[OrderID],ORDERS[Rating],"Null")</f>
        <v>4</v>
      </c>
      <c r="K1428" s="3">
        <f>IF(FACT_ORDERS[[#This Row],[DeliveryDate]]-FACT_ORDERS[[#This Row],[OrderDate]]&lt;=1,1,0)</f>
        <v>0</v>
      </c>
      <c r="L1428" s="73">
        <v>15</v>
      </c>
      <c r="M14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28" s="73">
        <f>(_xlfn.XLOOKUP(D1428,DIM_PRODUCTS[ProductID],DIM_PRODUCTS[HandlingFee]))*FACT_ORDERS[[#This Row],[Quantity]] + FACT_ORDERS[[#This Row],[DeliveryFee]]</f>
        <v>126.55200000000001</v>
      </c>
      <c r="O1428" s="73">
        <f>FACT_ORDERS[[#This Row],[TotalPricePerProduct]]-FACT_ORDERS[[#This Row],[DeliveryCost]]-FACT_ORDERS[[#This Row],[OperationsCost]]</f>
        <v>97.552000000000007</v>
      </c>
      <c r="P1428" s="73">
        <v>17</v>
      </c>
    </row>
    <row r="1429" spans="1:16" x14ac:dyDescent="0.3">
      <c r="A1429" s="5">
        <v>1428</v>
      </c>
      <c r="B1429" s="11" t="s">
        <v>5413</v>
      </c>
      <c r="C1429" s="3" t="s">
        <v>2476</v>
      </c>
      <c r="D1429" s="10" t="s">
        <v>3357</v>
      </c>
      <c r="E1429" s="5">
        <v>12</v>
      </c>
      <c r="F1429" s="3" t="s">
        <v>1251</v>
      </c>
      <c r="G1429" s="9">
        <v>44661</v>
      </c>
      <c r="H1429" s="3" t="s">
        <v>2325</v>
      </c>
      <c r="I1429" s="9">
        <v>44661</v>
      </c>
      <c r="J1429" s="3">
        <f>_xlfn.XLOOKUP(B1429,ORDERS[OrderID],ORDERS[Rating],"Null")</f>
        <v>4</v>
      </c>
      <c r="K1429" s="3">
        <f>IF(FACT_ORDERS[[#This Row],[DeliveryDate]]-FACT_ORDERS[[#This Row],[OrderDate]]&lt;=1,1,0)</f>
        <v>1</v>
      </c>
      <c r="L1429" s="73">
        <v>15</v>
      </c>
      <c r="M14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429" s="73">
        <f>(_xlfn.XLOOKUP(D1429,DIM_PRODUCTS[ProductID],DIM_PRODUCTS[HandlingFee]))*FACT_ORDERS[[#This Row],[Quantity]] + FACT_ORDERS[[#This Row],[DeliveryFee]]</f>
        <v>182.328</v>
      </c>
      <c r="O1429" s="73">
        <f>FACT_ORDERS[[#This Row],[TotalPricePerProduct]]-FACT_ORDERS[[#This Row],[DeliveryCost]]-FACT_ORDERS[[#This Row],[OperationsCost]]</f>
        <v>167.328</v>
      </c>
      <c r="P1429" s="73">
        <v>5</v>
      </c>
    </row>
    <row r="1430" spans="1:16" x14ac:dyDescent="0.3">
      <c r="A1430" s="5">
        <v>1429</v>
      </c>
      <c r="B1430" s="11" t="s">
        <v>5414</v>
      </c>
      <c r="C1430" s="3" t="s">
        <v>2476</v>
      </c>
      <c r="D1430" s="10" t="s">
        <v>3357</v>
      </c>
      <c r="E1430" s="5">
        <v>9</v>
      </c>
      <c r="F1430" s="3" t="s">
        <v>1154</v>
      </c>
      <c r="G1430" s="9">
        <v>44600</v>
      </c>
      <c r="H1430" s="3" t="s">
        <v>2325</v>
      </c>
      <c r="I1430" s="9">
        <v>44603</v>
      </c>
      <c r="J1430" s="3">
        <f>_xlfn.XLOOKUP(B1430,ORDERS[OrderID],ORDERS[Rating],"Null")</f>
        <v>5</v>
      </c>
      <c r="K1430" s="3">
        <f>IF(FACT_ORDERS[[#This Row],[DeliveryDate]]-FACT_ORDERS[[#This Row],[OrderDate]]&lt;=1,1,0)</f>
        <v>0</v>
      </c>
      <c r="L1430" s="73">
        <v>15</v>
      </c>
      <c r="M14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30" s="73">
        <f>(_xlfn.XLOOKUP(D1430,DIM_PRODUCTS[ProductID],DIM_PRODUCTS[HandlingFee]))*FACT_ORDERS[[#This Row],[Quantity]] + FACT_ORDERS[[#This Row],[DeliveryFee]]</f>
        <v>140.49600000000001</v>
      </c>
      <c r="O1430" s="73">
        <f>FACT_ORDERS[[#This Row],[TotalPricePerProduct]]-FACT_ORDERS[[#This Row],[DeliveryCost]]-FACT_ORDERS[[#This Row],[OperationsCost]]</f>
        <v>119.49600000000001</v>
      </c>
      <c r="P1430" s="73">
        <v>9</v>
      </c>
    </row>
    <row r="1431" spans="1:16" x14ac:dyDescent="0.3">
      <c r="A1431" s="5">
        <v>1430</v>
      </c>
      <c r="B1431" s="11" t="s">
        <v>5415</v>
      </c>
      <c r="C1431" s="3" t="s">
        <v>2476</v>
      </c>
      <c r="D1431" s="10" t="s">
        <v>3357</v>
      </c>
      <c r="E1431" s="5">
        <v>10</v>
      </c>
      <c r="F1431" s="3" t="s">
        <v>1193</v>
      </c>
      <c r="G1431" s="9">
        <v>44629</v>
      </c>
      <c r="H1431" s="3" t="s">
        <v>2325</v>
      </c>
      <c r="I1431" s="9">
        <v>44629</v>
      </c>
      <c r="J1431" s="3">
        <f>_xlfn.XLOOKUP(B1431,ORDERS[OrderID],ORDERS[Rating],"Null")</f>
        <v>5</v>
      </c>
      <c r="K1431" s="3">
        <f>IF(FACT_ORDERS[[#This Row],[DeliveryDate]]-FACT_ORDERS[[#This Row],[OrderDate]]&lt;=1,1,0)</f>
        <v>1</v>
      </c>
      <c r="L1431" s="73">
        <v>15</v>
      </c>
      <c r="M14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31" s="73">
        <f>(_xlfn.XLOOKUP(D1431,DIM_PRODUCTS[ProductID],DIM_PRODUCTS[HandlingFee]))*FACT_ORDERS[[#This Row],[Quantity]] + FACT_ORDERS[[#This Row],[DeliveryFee]]</f>
        <v>154.44</v>
      </c>
      <c r="O1431" s="73">
        <f>FACT_ORDERS[[#This Row],[TotalPricePerProduct]]-FACT_ORDERS[[#This Row],[DeliveryCost]]-FACT_ORDERS[[#This Row],[OperationsCost]]</f>
        <v>136.44</v>
      </c>
      <c r="P1431" s="73">
        <v>6</v>
      </c>
    </row>
    <row r="1432" spans="1:16" x14ac:dyDescent="0.3">
      <c r="A1432" s="5">
        <v>1431</v>
      </c>
      <c r="B1432" s="11" t="s">
        <v>5416</v>
      </c>
      <c r="C1432" s="3" t="s">
        <v>2476</v>
      </c>
      <c r="D1432" s="10" t="s">
        <v>3357</v>
      </c>
      <c r="E1432" s="5">
        <v>5</v>
      </c>
      <c r="F1432" s="3" t="s">
        <v>1177</v>
      </c>
      <c r="G1432" s="9">
        <v>44790</v>
      </c>
      <c r="H1432" s="3" t="s">
        <v>2325</v>
      </c>
      <c r="I1432" s="9">
        <v>44791</v>
      </c>
      <c r="J1432" s="3">
        <f>_xlfn.XLOOKUP(B1432,ORDERS[OrderID],ORDERS[Rating],"Null")</f>
        <v>5</v>
      </c>
      <c r="K1432" s="3">
        <f>IF(FACT_ORDERS[[#This Row],[DeliveryDate]]-FACT_ORDERS[[#This Row],[OrderDate]]&lt;=1,1,0)</f>
        <v>1</v>
      </c>
      <c r="L1432" s="73">
        <v>15</v>
      </c>
      <c r="M14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32" s="73">
        <f>(_xlfn.XLOOKUP(D1432,DIM_PRODUCTS[ProductID],DIM_PRODUCTS[HandlingFee]))*FACT_ORDERS[[#This Row],[Quantity]] + FACT_ORDERS[[#This Row],[DeliveryFee]]</f>
        <v>84.72</v>
      </c>
      <c r="O1432" s="73">
        <f>FACT_ORDERS[[#This Row],[TotalPricePerProduct]]-FACT_ORDERS[[#This Row],[DeliveryCost]]-FACT_ORDERS[[#This Row],[OperationsCost]]</f>
        <v>54.72</v>
      </c>
      <c r="P1432" s="73">
        <v>18</v>
      </c>
    </row>
    <row r="1433" spans="1:16" x14ac:dyDescent="0.3">
      <c r="A1433" s="5">
        <v>1432</v>
      </c>
      <c r="B1433" s="11" t="s">
        <v>5417</v>
      </c>
      <c r="C1433" s="3" t="s">
        <v>2476</v>
      </c>
      <c r="D1433" s="10" t="s">
        <v>3357</v>
      </c>
      <c r="E1433" s="5">
        <v>4</v>
      </c>
      <c r="F1433" s="3" t="s">
        <v>1215</v>
      </c>
      <c r="G1433" s="9">
        <v>44645</v>
      </c>
      <c r="H1433" s="3" t="s">
        <v>2325</v>
      </c>
      <c r="I1433" s="9">
        <v>44645</v>
      </c>
      <c r="J1433" s="3">
        <f>_xlfn.XLOOKUP(B1433,ORDERS[OrderID],ORDERS[Rating],"Null")</f>
        <v>5</v>
      </c>
      <c r="K1433" s="3">
        <f>IF(FACT_ORDERS[[#This Row],[DeliveryDate]]-FACT_ORDERS[[#This Row],[OrderDate]]&lt;=1,1,0)</f>
        <v>1</v>
      </c>
      <c r="L1433" s="73">
        <v>15</v>
      </c>
      <c r="M14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33" s="73">
        <f>(_xlfn.XLOOKUP(D1433,DIM_PRODUCTS[ProductID],DIM_PRODUCTS[HandlingFee]))*FACT_ORDERS[[#This Row],[Quantity]] + FACT_ORDERS[[#This Row],[DeliveryFee]]</f>
        <v>70.77600000000001</v>
      </c>
      <c r="O1433" s="73">
        <f>FACT_ORDERS[[#This Row],[TotalPricePerProduct]]-FACT_ORDERS[[#This Row],[DeliveryCost]]-FACT_ORDERS[[#This Row],[OperationsCost]]</f>
        <v>45.77600000000001</v>
      </c>
      <c r="P1433" s="73">
        <v>10</v>
      </c>
    </row>
    <row r="1434" spans="1:16" x14ac:dyDescent="0.3">
      <c r="A1434" s="5">
        <v>1433</v>
      </c>
      <c r="B1434" s="11" t="s">
        <v>5418</v>
      </c>
      <c r="C1434" s="3" t="s">
        <v>2476</v>
      </c>
      <c r="D1434" s="10" t="s">
        <v>3357</v>
      </c>
      <c r="E1434" s="5">
        <v>1</v>
      </c>
      <c r="F1434" s="3" t="s">
        <v>1165</v>
      </c>
      <c r="G1434" s="9">
        <v>44662</v>
      </c>
      <c r="H1434" s="3" t="s">
        <v>2325</v>
      </c>
      <c r="I1434" s="9">
        <v>44662</v>
      </c>
      <c r="J1434" s="3">
        <f>_xlfn.XLOOKUP(B1434,ORDERS[OrderID],ORDERS[Rating],"Null")</f>
        <v>5</v>
      </c>
      <c r="K1434" s="3">
        <f>IF(FACT_ORDERS[[#This Row],[DeliveryDate]]-FACT_ORDERS[[#This Row],[OrderDate]]&lt;=1,1,0)</f>
        <v>1</v>
      </c>
      <c r="L1434" s="73">
        <v>15</v>
      </c>
      <c r="M14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34" s="73">
        <f>(_xlfn.XLOOKUP(D1434,DIM_PRODUCTS[ProductID],DIM_PRODUCTS[HandlingFee]))*FACT_ORDERS[[#This Row],[Quantity]] + FACT_ORDERS[[#This Row],[DeliveryFee]]</f>
        <v>28.944000000000003</v>
      </c>
      <c r="O1434" s="73">
        <f>FACT_ORDERS[[#This Row],[TotalPricePerProduct]]-FACT_ORDERS[[#This Row],[DeliveryCost]]-FACT_ORDERS[[#This Row],[OperationsCost]]</f>
        <v>0.94400000000000261</v>
      </c>
      <c r="P1434" s="73">
        <v>13</v>
      </c>
    </row>
    <row r="1435" spans="1:16" x14ac:dyDescent="0.3">
      <c r="A1435" s="5">
        <v>1434</v>
      </c>
      <c r="B1435" s="11" t="s">
        <v>5419</v>
      </c>
      <c r="C1435" s="3" t="s">
        <v>2419</v>
      </c>
      <c r="D1435" s="10" t="s">
        <v>3243</v>
      </c>
      <c r="E1435" s="5">
        <v>9</v>
      </c>
      <c r="F1435" s="3" t="s">
        <v>1151</v>
      </c>
      <c r="G1435" s="9">
        <v>44741</v>
      </c>
      <c r="H1435" s="3" t="s">
        <v>2325</v>
      </c>
      <c r="I1435" s="9">
        <v>44741</v>
      </c>
      <c r="J1435" s="3">
        <f>_xlfn.XLOOKUP(B1435,ORDERS[OrderID],ORDERS[Rating],"Null")</f>
        <v>5</v>
      </c>
      <c r="K1435" s="3">
        <f>IF(FACT_ORDERS[[#This Row],[DeliveryDate]]-FACT_ORDERS[[#This Row],[OrderDate]]&lt;=1,1,0)</f>
        <v>1</v>
      </c>
      <c r="L1435" s="73">
        <v>15</v>
      </c>
      <c r="M14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35" s="73">
        <f>(_xlfn.XLOOKUP(D1435,DIM_PRODUCTS[ProductID],DIM_PRODUCTS[HandlingFee]))*FACT_ORDERS[[#This Row],[Quantity]] + FACT_ORDERS[[#This Row],[DeliveryFee]]</f>
        <v>87.45</v>
      </c>
      <c r="O1435" s="73">
        <f>FACT_ORDERS[[#This Row],[TotalPricePerProduct]]-FACT_ORDERS[[#This Row],[DeliveryCost]]-FACT_ORDERS[[#This Row],[OperationsCost]]</f>
        <v>71.45</v>
      </c>
      <c r="P1435" s="73">
        <v>4</v>
      </c>
    </row>
    <row r="1436" spans="1:16" x14ac:dyDescent="0.3">
      <c r="A1436" s="5">
        <v>1435</v>
      </c>
      <c r="B1436" s="11" t="s">
        <v>5420</v>
      </c>
      <c r="C1436" s="3" t="s">
        <v>2419</v>
      </c>
      <c r="D1436" s="10" t="s">
        <v>3243</v>
      </c>
      <c r="E1436" s="5">
        <v>10</v>
      </c>
      <c r="F1436" s="3" t="s">
        <v>1432</v>
      </c>
      <c r="G1436" s="9">
        <v>44892</v>
      </c>
      <c r="H1436" s="3" t="s">
        <v>2223</v>
      </c>
      <c r="I1436" s="9">
        <v>44893</v>
      </c>
      <c r="J1436" s="3">
        <f>_xlfn.XLOOKUP(B1436,ORDERS[OrderID],ORDERS[Rating],"Null")</f>
        <v>4</v>
      </c>
      <c r="K1436" s="3">
        <f>IF(FACT_ORDERS[[#This Row],[DeliveryDate]]-FACT_ORDERS[[#This Row],[OrderDate]]&lt;=1,1,0)</f>
        <v>1</v>
      </c>
      <c r="L1436" s="73">
        <v>15</v>
      </c>
      <c r="M14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36" s="73">
        <f>(_xlfn.XLOOKUP(D1436,DIM_PRODUCTS[ProductID],DIM_PRODUCTS[HandlingFee]))*FACT_ORDERS[[#This Row],[Quantity]] + FACT_ORDERS[[#This Row],[DeliveryFee]]</f>
        <v>95.5</v>
      </c>
      <c r="O1436" s="73">
        <f>FACT_ORDERS[[#This Row],[TotalPricePerProduct]]-FACT_ORDERS[[#This Row],[DeliveryCost]]-FACT_ORDERS[[#This Row],[OperationsCost]]</f>
        <v>74.5</v>
      </c>
      <c r="P1436" s="73">
        <v>9</v>
      </c>
    </row>
    <row r="1437" spans="1:16" x14ac:dyDescent="0.3">
      <c r="A1437" s="5">
        <v>1436</v>
      </c>
      <c r="B1437" s="11" t="s">
        <v>5421</v>
      </c>
      <c r="C1437" s="3" t="s">
        <v>2419</v>
      </c>
      <c r="D1437" s="10" t="s">
        <v>3243</v>
      </c>
      <c r="E1437" s="5">
        <v>3</v>
      </c>
      <c r="F1437" s="3" t="s">
        <v>1432</v>
      </c>
      <c r="G1437" s="9">
        <v>44726</v>
      </c>
      <c r="H1437" s="3" t="s">
        <v>2223</v>
      </c>
      <c r="I1437" s="9">
        <v>44729</v>
      </c>
      <c r="J1437" s="3">
        <f>_xlfn.XLOOKUP(B1437,ORDERS[OrderID],ORDERS[Rating],"Null")</f>
        <v>5</v>
      </c>
      <c r="K1437" s="3">
        <f>IF(FACT_ORDERS[[#This Row],[DeliveryDate]]-FACT_ORDERS[[#This Row],[OrderDate]]&lt;=1,1,0)</f>
        <v>0</v>
      </c>
      <c r="L1437" s="73">
        <v>15</v>
      </c>
      <c r="M14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37" s="73">
        <f>(_xlfn.XLOOKUP(D1437,DIM_PRODUCTS[ProductID],DIM_PRODUCTS[HandlingFee]))*FACT_ORDERS[[#This Row],[Quantity]] + FACT_ORDERS[[#This Row],[DeliveryFee]]</f>
        <v>39.150000000000006</v>
      </c>
      <c r="O1437" s="73">
        <f>FACT_ORDERS[[#This Row],[TotalPricePerProduct]]-FACT_ORDERS[[#This Row],[DeliveryCost]]-FACT_ORDERS[[#This Row],[OperationsCost]]</f>
        <v>8.1500000000000057</v>
      </c>
      <c r="P1437" s="73">
        <v>16</v>
      </c>
    </row>
    <row r="1438" spans="1:16" x14ac:dyDescent="0.3">
      <c r="A1438" s="5">
        <v>1437</v>
      </c>
      <c r="B1438" s="11" t="s">
        <v>5422</v>
      </c>
      <c r="C1438" s="3" t="s">
        <v>2419</v>
      </c>
      <c r="D1438" s="10" t="s">
        <v>3243</v>
      </c>
      <c r="E1438" s="5">
        <v>1</v>
      </c>
      <c r="F1438" s="3" t="s">
        <v>1432</v>
      </c>
      <c r="G1438" s="9">
        <v>44903</v>
      </c>
      <c r="H1438" s="3" t="s">
        <v>2223</v>
      </c>
      <c r="I1438" s="9">
        <v>44903</v>
      </c>
      <c r="J1438" s="3">
        <f>_xlfn.XLOOKUP(B1438,ORDERS[OrderID],ORDERS[Rating],"Null")</f>
        <v>5</v>
      </c>
      <c r="K1438" s="3">
        <f>IF(FACT_ORDERS[[#This Row],[DeliveryDate]]-FACT_ORDERS[[#This Row],[OrderDate]]&lt;=1,1,0)</f>
        <v>1</v>
      </c>
      <c r="L1438" s="73">
        <v>15</v>
      </c>
      <c r="M14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38" s="73">
        <f>(_xlfn.XLOOKUP(D1438,DIM_PRODUCTS[ProductID],DIM_PRODUCTS[HandlingFee]))*FACT_ORDERS[[#This Row],[Quantity]] + FACT_ORDERS[[#This Row],[DeliveryFee]]</f>
        <v>23.05</v>
      </c>
      <c r="O1438" s="73">
        <f>FACT_ORDERS[[#This Row],[TotalPricePerProduct]]-FACT_ORDERS[[#This Row],[DeliveryCost]]-FACT_ORDERS[[#This Row],[OperationsCost]]</f>
        <v>-4.9499999999999993</v>
      </c>
      <c r="P1438" s="73">
        <v>13</v>
      </c>
    </row>
    <row r="1439" spans="1:16" x14ac:dyDescent="0.3">
      <c r="A1439" s="5">
        <v>1438</v>
      </c>
      <c r="B1439" s="11" t="s">
        <v>5423</v>
      </c>
      <c r="C1439" s="3" t="s">
        <v>2419</v>
      </c>
      <c r="D1439" s="10" t="s">
        <v>3243</v>
      </c>
      <c r="E1439" s="5">
        <v>2</v>
      </c>
      <c r="F1439" s="3" t="s">
        <v>1585</v>
      </c>
      <c r="G1439" s="9">
        <v>44620</v>
      </c>
      <c r="H1439" s="3" t="s">
        <v>2223</v>
      </c>
      <c r="I1439" s="9">
        <v>44620</v>
      </c>
      <c r="J1439" s="3">
        <f>_xlfn.XLOOKUP(B1439,ORDERS[OrderID],ORDERS[Rating],"Null")</f>
        <v>5</v>
      </c>
      <c r="K1439" s="3">
        <f>IF(FACT_ORDERS[[#This Row],[DeliveryDate]]-FACT_ORDERS[[#This Row],[OrderDate]]&lt;=1,1,0)</f>
        <v>1</v>
      </c>
      <c r="L1439" s="73">
        <v>15</v>
      </c>
      <c r="M14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39" s="73">
        <f>(_xlfn.XLOOKUP(D1439,DIM_PRODUCTS[ProductID],DIM_PRODUCTS[HandlingFee]))*FACT_ORDERS[[#This Row],[Quantity]] + FACT_ORDERS[[#This Row],[DeliveryFee]]</f>
        <v>31.1</v>
      </c>
      <c r="O1439" s="73">
        <f>FACT_ORDERS[[#This Row],[TotalPricePerProduct]]-FACT_ORDERS[[#This Row],[DeliveryCost]]-FACT_ORDERS[[#This Row],[OperationsCost]]</f>
        <v>3.1000000000000014</v>
      </c>
      <c r="P1439" s="73">
        <v>13</v>
      </c>
    </row>
    <row r="1440" spans="1:16" x14ac:dyDescent="0.3">
      <c r="A1440" s="5">
        <v>1439</v>
      </c>
      <c r="B1440" s="11" t="s">
        <v>5424</v>
      </c>
      <c r="C1440" s="3" t="s">
        <v>2419</v>
      </c>
      <c r="D1440" s="10" t="s">
        <v>3243</v>
      </c>
      <c r="E1440" s="5">
        <v>7</v>
      </c>
      <c r="F1440" s="3" t="s">
        <v>1322</v>
      </c>
      <c r="G1440" s="9">
        <v>44755</v>
      </c>
      <c r="H1440" s="3" t="s">
        <v>2223</v>
      </c>
      <c r="I1440" s="9">
        <v>44755</v>
      </c>
      <c r="J1440" s="3">
        <f>_xlfn.XLOOKUP(B1440,ORDERS[OrderID],ORDERS[Rating],"Null")</f>
        <v>4</v>
      </c>
      <c r="K1440" s="3">
        <f>IF(FACT_ORDERS[[#This Row],[DeliveryDate]]-FACT_ORDERS[[#This Row],[OrderDate]]&lt;=1,1,0)</f>
        <v>1</v>
      </c>
      <c r="L1440" s="73">
        <v>15</v>
      </c>
      <c r="M14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40" s="73">
        <f>(_xlfn.XLOOKUP(D1440,DIM_PRODUCTS[ProductID],DIM_PRODUCTS[HandlingFee]))*FACT_ORDERS[[#This Row],[Quantity]] + FACT_ORDERS[[#This Row],[DeliveryFee]]</f>
        <v>71.350000000000009</v>
      </c>
      <c r="O1440" s="73">
        <f>FACT_ORDERS[[#This Row],[TotalPricePerProduct]]-FACT_ORDERS[[#This Row],[DeliveryCost]]-FACT_ORDERS[[#This Row],[OperationsCost]]</f>
        <v>51.350000000000009</v>
      </c>
      <c r="P1440" s="73">
        <v>8</v>
      </c>
    </row>
    <row r="1441" spans="1:16" x14ac:dyDescent="0.3">
      <c r="A1441" s="5">
        <v>1440</v>
      </c>
      <c r="B1441" s="11" t="s">
        <v>5425</v>
      </c>
      <c r="C1441" s="3" t="s">
        <v>2420</v>
      </c>
      <c r="D1441" s="10" t="s">
        <v>3245</v>
      </c>
      <c r="E1441" s="5">
        <v>4</v>
      </c>
      <c r="F1441" s="3" t="s">
        <v>1322</v>
      </c>
      <c r="G1441" s="9">
        <v>44836</v>
      </c>
      <c r="H1441" s="3" t="s">
        <v>2223</v>
      </c>
      <c r="I1441" s="9">
        <v>44836</v>
      </c>
      <c r="J1441" s="3">
        <f>_xlfn.XLOOKUP(B1441,ORDERS[OrderID],ORDERS[Rating],"Null")</f>
        <v>4</v>
      </c>
      <c r="K1441" s="3">
        <f>IF(FACT_ORDERS[[#This Row],[DeliveryDate]]-FACT_ORDERS[[#This Row],[OrderDate]]&lt;=1,1,0)</f>
        <v>1</v>
      </c>
      <c r="L1441" s="73">
        <v>15</v>
      </c>
      <c r="M14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41" s="73">
        <f>(_xlfn.XLOOKUP(D1441,DIM_PRODUCTS[ProductID],DIM_PRODUCTS[HandlingFee]))*FACT_ORDERS[[#This Row],[Quantity]] + FACT_ORDERS[[#This Row],[DeliveryFee]]</f>
        <v>50.4</v>
      </c>
      <c r="O1441" s="73">
        <f>FACT_ORDERS[[#This Row],[TotalPricePerProduct]]-FACT_ORDERS[[#This Row],[DeliveryCost]]-FACT_ORDERS[[#This Row],[OperationsCost]]</f>
        <v>20.399999999999999</v>
      </c>
      <c r="P1441" s="73">
        <v>15</v>
      </c>
    </row>
    <row r="1442" spans="1:16" x14ac:dyDescent="0.3">
      <c r="A1442" s="5">
        <v>1441</v>
      </c>
      <c r="B1442" s="11" t="s">
        <v>5426</v>
      </c>
      <c r="C1442" s="3" t="s">
        <v>2420</v>
      </c>
      <c r="D1442" s="10" t="s">
        <v>3245</v>
      </c>
      <c r="E1442" s="5">
        <v>10</v>
      </c>
      <c r="F1442" s="3" t="s">
        <v>1378</v>
      </c>
      <c r="G1442" s="9">
        <v>44685</v>
      </c>
      <c r="H1442" s="3" t="s">
        <v>2224</v>
      </c>
      <c r="I1442" s="9">
        <v>44688</v>
      </c>
      <c r="J1442" s="3">
        <f>_xlfn.XLOOKUP(B1442,ORDERS[OrderID],ORDERS[Rating],"Null")</f>
        <v>5</v>
      </c>
      <c r="K1442" s="3">
        <f>IF(FACT_ORDERS[[#This Row],[DeliveryDate]]-FACT_ORDERS[[#This Row],[OrderDate]]&lt;=1,1,0)</f>
        <v>0</v>
      </c>
      <c r="L1442" s="73">
        <v>15</v>
      </c>
      <c r="M14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42" s="73">
        <f>(_xlfn.XLOOKUP(D1442,DIM_PRODUCTS[ProductID],DIM_PRODUCTS[HandlingFee]))*FACT_ORDERS[[#This Row],[Quantity]] + FACT_ORDERS[[#This Row],[DeliveryFee]]</f>
        <v>103.5</v>
      </c>
      <c r="O1442" s="73">
        <f>FACT_ORDERS[[#This Row],[TotalPricePerProduct]]-FACT_ORDERS[[#This Row],[DeliveryCost]]-FACT_ORDERS[[#This Row],[OperationsCost]]</f>
        <v>75.5</v>
      </c>
      <c r="P1442" s="73">
        <v>16</v>
      </c>
    </row>
    <row r="1443" spans="1:16" x14ac:dyDescent="0.3">
      <c r="A1443" s="5">
        <v>1442</v>
      </c>
      <c r="B1443" s="11" t="s">
        <v>5427</v>
      </c>
      <c r="C1443" s="3" t="s">
        <v>2420</v>
      </c>
      <c r="D1443" s="10" t="s">
        <v>3245</v>
      </c>
      <c r="E1443" s="5">
        <v>8</v>
      </c>
      <c r="F1443" s="3" t="s">
        <v>1378</v>
      </c>
      <c r="G1443" s="9">
        <v>44864</v>
      </c>
      <c r="H1443" s="3" t="s">
        <v>2224</v>
      </c>
      <c r="I1443" s="9">
        <v>44865</v>
      </c>
      <c r="J1443" s="3">
        <f>_xlfn.XLOOKUP(B1443,ORDERS[OrderID],ORDERS[Rating],"Null")</f>
        <v>5</v>
      </c>
      <c r="K1443" s="3">
        <f>IF(FACT_ORDERS[[#This Row],[DeliveryDate]]-FACT_ORDERS[[#This Row],[OrderDate]]&lt;=1,1,0)</f>
        <v>1</v>
      </c>
      <c r="L1443" s="73">
        <v>15</v>
      </c>
      <c r="M14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43" s="73">
        <f>(_xlfn.XLOOKUP(D1443,DIM_PRODUCTS[ProductID],DIM_PRODUCTS[HandlingFee]))*FACT_ORDERS[[#This Row],[Quantity]] + FACT_ORDERS[[#This Row],[DeliveryFee]]</f>
        <v>85.8</v>
      </c>
      <c r="O1443" s="73">
        <f>FACT_ORDERS[[#This Row],[TotalPricePerProduct]]-FACT_ORDERS[[#This Row],[DeliveryCost]]-FACT_ORDERS[[#This Row],[OperationsCost]]</f>
        <v>54.8</v>
      </c>
      <c r="P1443" s="73">
        <v>19</v>
      </c>
    </row>
    <row r="1444" spans="1:16" x14ac:dyDescent="0.3">
      <c r="A1444" s="5">
        <v>1443</v>
      </c>
      <c r="B1444" s="11" t="s">
        <v>5428</v>
      </c>
      <c r="C1444" s="3" t="s">
        <v>2420</v>
      </c>
      <c r="D1444" s="10" t="s">
        <v>3245</v>
      </c>
      <c r="E1444" s="5">
        <v>12</v>
      </c>
      <c r="F1444" s="3" t="s">
        <v>1378</v>
      </c>
      <c r="G1444" s="9">
        <v>44761</v>
      </c>
      <c r="H1444" s="3" t="s">
        <v>2224</v>
      </c>
      <c r="I1444" s="9">
        <v>44761</v>
      </c>
      <c r="J1444" s="3">
        <f>_xlfn.XLOOKUP(B1444,ORDERS[OrderID],ORDERS[Rating],"Null")</f>
        <v>5</v>
      </c>
      <c r="K1444" s="3">
        <f>IF(FACT_ORDERS[[#This Row],[DeliveryDate]]-FACT_ORDERS[[#This Row],[OrderDate]]&lt;=1,1,0)</f>
        <v>1</v>
      </c>
      <c r="L1444" s="73">
        <v>15</v>
      </c>
      <c r="M14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444" s="73">
        <f>(_xlfn.XLOOKUP(D1444,DIM_PRODUCTS[ProductID],DIM_PRODUCTS[HandlingFee]))*FACT_ORDERS[[#This Row],[Quantity]] + FACT_ORDERS[[#This Row],[DeliveryFee]]</f>
        <v>121.19999999999999</v>
      </c>
      <c r="O1444" s="73">
        <f>FACT_ORDERS[[#This Row],[TotalPricePerProduct]]-FACT_ORDERS[[#This Row],[DeliveryCost]]-FACT_ORDERS[[#This Row],[OperationsCost]]</f>
        <v>102.19999999999999</v>
      </c>
      <c r="P1444" s="73">
        <v>9</v>
      </c>
    </row>
    <row r="1445" spans="1:16" x14ac:dyDescent="0.3">
      <c r="A1445" s="5">
        <v>1444</v>
      </c>
      <c r="B1445" s="11" t="s">
        <v>5429</v>
      </c>
      <c r="C1445" s="3" t="s">
        <v>2420</v>
      </c>
      <c r="D1445" s="10" t="s">
        <v>3245</v>
      </c>
      <c r="E1445" s="5">
        <v>9</v>
      </c>
      <c r="F1445" s="3" t="s">
        <v>1378</v>
      </c>
      <c r="G1445" s="9">
        <v>44818</v>
      </c>
      <c r="H1445" s="3" t="s">
        <v>2224</v>
      </c>
      <c r="I1445" s="9">
        <v>44821</v>
      </c>
      <c r="J1445" s="3">
        <f>_xlfn.XLOOKUP(B1445,ORDERS[OrderID],ORDERS[Rating],"Null")</f>
        <v>5</v>
      </c>
      <c r="K1445" s="3">
        <f>IF(FACT_ORDERS[[#This Row],[DeliveryDate]]-FACT_ORDERS[[#This Row],[OrderDate]]&lt;=1,1,0)</f>
        <v>0</v>
      </c>
      <c r="L1445" s="73">
        <v>15</v>
      </c>
      <c r="M14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45" s="73">
        <f>(_xlfn.XLOOKUP(D1445,DIM_PRODUCTS[ProductID],DIM_PRODUCTS[HandlingFee]))*FACT_ORDERS[[#This Row],[Quantity]] + FACT_ORDERS[[#This Row],[DeliveryFee]]</f>
        <v>94.649999999999991</v>
      </c>
      <c r="O1445" s="73">
        <f>FACT_ORDERS[[#This Row],[TotalPricePerProduct]]-FACT_ORDERS[[#This Row],[DeliveryCost]]-FACT_ORDERS[[#This Row],[OperationsCost]]</f>
        <v>64.649999999999991</v>
      </c>
      <c r="P1445" s="73">
        <v>18</v>
      </c>
    </row>
    <row r="1446" spans="1:16" x14ac:dyDescent="0.3">
      <c r="A1446" s="5">
        <v>1445</v>
      </c>
      <c r="B1446" s="11" t="s">
        <v>5430</v>
      </c>
      <c r="C1446" s="3" t="s">
        <v>2420</v>
      </c>
      <c r="D1446" s="10" t="s">
        <v>3245</v>
      </c>
      <c r="E1446" s="5">
        <v>10</v>
      </c>
      <c r="F1446" s="3" t="s">
        <v>1378</v>
      </c>
      <c r="G1446" s="9">
        <v>44695</v>
      </c>
      <c r="H1446" s="3" t="s">
        <v>2224</v>
      </c>
      <c r="I1446" s="9">
        <v>44695</v>
      </c>
      <c r="J1446" s="3">
        <f>_xlfn.XLOOKUP(B1446,ORDERS[OrderID],ORDERS[Rating],"Null")</f>
        <v>5</v>
      </c>
      <c r="K1446" s="3">
        <f>IF(FACT_ORDERS[[#This Row],[DeliveryDate]]-FACT_ORDERS[[#This Row],[OrderDate]]&lt;=1,1,0)</f>
        <v>1</v>
      </c>
      <c r="L1446" s="73">
        <v>15</v>
      </c>
      <c r="M14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46" s="73">
        <f>(_xlfn.XLOOKUP(D1446,DIM_PRODUCTS[ProductID],DIM_PRODUCTS[HandlingFee]))*FACT_ORDERS[[#This Row],[Quantity]] + FACT_ORDERS[[#This Row],[DeliveryFee]]</f>
        <v>103.5</v>
      </c>
      <c r="O1446" s="73">
        <f>FACT_ORDERS[[#This Row],[TotalPricePerProduct]]-FACT_ORDERS[[#This Row],[DeliveryCost]]-FACT_ORDERS[[#This Row],[OperationsCost]]</f>
        <v>75.5</v>
      </c>
      <c r="P1446" s="73">
        <v>16</v>
      </c>
    </row>
    <row r="1447" spans="1:16" x14ac:dyDescent="0.3">
      <c r="A1447" s="5">
        <v>1446</v>
      </c>
      <c r="B1447" s="11" t="s">
        <v>5431</v>
      </c>
      <c r="C1447" s="3" t="s">
        <v>2374</v>
      </c>
      <c r="D1447" s="10" t="s">
        <v>3153</v>
      </c>
      <c r="E1447" s="5">
        <v>5</v>
      </c>
      <c r="F1447" s="3" t="s">
        <v>1381</v>
      </c>
      <c r="G1447" s="9">
        <v>45095</v>
      </c>
      <c r="H1447" s="3" t="s">
        <v>2218</v>
      </c>
      <c r="I1447" s="9">
        <v>45098</v>
      </c>
      <c r="J1447" s="3">
        <f>_xlfn.XLOOKUP(B1447,ORDERS[OrderID],ORDERS[Rating],"Null")</f>
        <v>3</v>
      </c>
      <c r="K1447" s="3">
        <f>IF(FACT_ORDERS[[#This Row],[DeliveryDate]]-FACT_ORDERS[[#This Row],[OrderDate]]&lt;=1,1,0)</f>
        <v>0</v>
      </c>
      <c r="L1447" s="73">
        <v>15</v>
      </c>
      <c r="M14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47" s="73">
        <f>(_xlfn.XLOOKUP(D1447,DIM_PRODUCTS[ProductID],DIM_PRODUCTS[HandlingFee]))*FACT_ORDERS[[#This Row],[Quantity]] + FACT_ORDERS[[#This Row],[DeliveryFee]]</f>
        <v>89</v>
      </c>
      <c r="O1447" s="73">
        <f>FACT_ORDERS[[#This Row],[TotalPricePerProduct]]-FACT_ORDERS[[#This Row],[DeliveryCost]]-FACT_ORDERS[[#This Row],[OperationsCost]]</f>
        <v>62</v>
      </c>
      <c r="P1447" s="73">
        <v>15</v>
      </c>
    </row>
    <row r="1448" spans="1:16" x14ac:dyDescent="0.3">
      <c r="A1448" s="5">
        <v>1447</v>
      </c>
      <c r="B1448" s="11" t="s">
        <v>5432</v>
      </c>
      <c r="C1448" s="3" t="s">
        <v>2474</v>
      </c>
      <c r="D1448" s="10" t="s">
        <v>3353</v>
      </c>
      <c r="E1448" s="5">
        <v>4</v>
      </c>
      <c r="F1448" s="3" t="s">
        <v>1159</v>
      </c>
      <c r="G1448" s="9">
        <v>45095</v>
      </c>
      <c r="H1448" s="3" t="s">
        <v>2278</v>
      </c>
      <c r="I1448" s="9">
        <v>45095</v>
      </c>
      <c r="J1448" s="3">
        <f>_xlfn.XLOOKUP(B1448,ORDERS[OrderID],ORDERS[Rating],"Null")</f>
        <v>3</v>
      </c>
      <c r="K1448" s="3">
        <f>IF(FACT_ORDERS[[#This Row],[DeliveryDate]]-FACT_ORDERS[[#This Row],[OrderDate]]&lt;=1,1,0)</f>
        <v>1</v>
      </c>
      <c r="L1448" s="73">
        <v>15</v>
      </c>
      <c r="M14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48" s="73">
        <f>(_xlfn.XLOOKUP(D1448,DIM_PRODUCTS[ProductID],DIM_PRODUCTS[HandlingFee]))*FACT_ORDERS[[#This Row],[Quantity]] + FACT_ORDERS[[#This Row],[DeliveryFee]]</f>
        <v>55.433999999999997</v>
      </c>
      <c r="O1448" s="73">
        <f>FACT_ORDERS[[#This Row],[TotalPricePerProduct]]-FACT_ORDERS[[#This Row],[DeliveryCost]]-FACT_ORDERS[[#This Row],[OperationsCost]]</f>
        <v>30.433999999999997</v>
      </c>
      <c r="P1448" s="73">
        <v>10</v>
      </c>
    </row>
    <row r="1449" spans="1:16" x14ac:dyDescent="0.3">
      <c r="A1449" s="5">
        <v>1448</v>
      </c>
      <c r="B1449" s="11" t="s">
        <v>5433</v>
      </c>
      <c r="C1449" s="3" t="s">
        <v>2420</v>
      </c>
      <c r="D1449" s="10" t="s">
        <v>3245</v>
      </c>
      <c r="E1449" s="5">
        <v>1</v>
      </c>
      <c r="F1449" s="3" t="s">
        <v>1216</v>
      </c>
      <c r="G1449" s="9">
        <v>45093</v>
      </c>
      <c r="H1449" s="3" t="s">
        <v>2224</v>
      </c>
      <c r="I1449" s="9">
        <v>45093</v>
      </c>
      <c r="J1449" s="3">
        <f>_xlfn.XLOOKUP(B1449,ORDERS[OrderID],ORDERS[Rating],"Null")</f>
        <v>3</v>
      </c>
      <c r="K1449" s="3">
        <f>IF(FACT_ORDERS[[#This Row],[DeliveryDate]]-FACT_ORDERS[[#This Row],[OrderDate]]&lt;=1,1,0)</f>
        <v>1</v>
      </c>
      <c r="L1449" s="73">
        <v>15</v>
      </c>
      <c r="M14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49" s="73">
        <f>(_xlfn.XLOOKUP(D1449,DIM_PRODUCTS[ProductID],DIM_PRODUCTS[HandlingFee]))*FACT_ORDERS[[#This Row],[Quantity]] + FACT_ORDERS[[#This Row],[DeliveryFee]]</f>
        <v>23.85</v>
      </c>
      <c r="O1449" s="73">
        <f>FACT_ORDERS[[#This Row],[TotalPricePerProduct]]-FACT_ORDERS[[#This Row],[DeliveryCost]]-FACT_ORDERS[[#This Row],[OperationsCost]]</f>
        <v>-7.1499999999999986</v>
      </c>
      <c r="P1449" s="73">
        <v>16</v>
      </c>
    </row>
    <row r="1450" spans="1:16" x14ac:dyDescent="0.3">
      <c r="A1450" s="5">
        <v>1449</v>
      </c>
      <c r="B1450" s="11" t="s">
        <v>5434</v>
      </c>
      <c r="C1450" s="3" t="s">
        <v>2424</v>
      </c>
      <c r="D1450" s="10" t="s">
        <v>3253</v>
      </c>
      <c r="E1450" s="5">
        <v>9</v>
      </c>
      <c r="F1450" s="3" t="s">
        <v>1323</v>
      </c>
      <c r="G1450" s="9">
        <v>45092</v>
      </c>
      <c r="H1450" s="3" t="s">
        <v>2218</v>
      </c>
      <c r="I1450" s="9">
        <v>45092</v>
      </c>
      <c r="J1450" s="3">
        <f>_xlfn.XLOOKUP(B1450,ORDERS[OrderID],ORDERS[Rating],"Null")</f>
        <v>4</v>
      </c>
      <c r="K1450" s="3">
        <f>IF(FACT_ORDERS[[#This Row],[DeliveryDate]]-FACT_ORDERS[[#This Row],[OrderDate]]&lt;=1,1,0)</f>
        <v>1</v>
      </c>
      <c r="L1450" s="73">
        <v>15</v>
      </c>
      <c r="M14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50" s="73">
        <f>(_xlfn.XLOOKUP(D1450,DIM_PRODUCTS[ProductID],DIM_PRODUCTS[HandlingFee]))*FACT_ORDERS[[#This Row],[Quantity]] + FACT_ORDERS[[#This Row],[DeliveryFee]]</f>
        <v>131.55000000000001</v>
      </c>
      <c r="O1450" s="73">
        <f>FACT_ORDERS[[#This Row],[TotalPricePerProduct]]-FACT_ORDERS[[#This Row],[DeliveryCost]]-FACT_ORDERS[[#This Row],[OperationsCost]]</f>
        <v>102.55000000000001</v>
      </c>
      <c r="P1450" s="73">
        <v>17</v>
      </c>
    </row>
    <row r="1451" spans="1:16" x14ac:dyDescent="0.3">
      <c r="A1451" s="5">
        <v>1450</v>
      </c>
      <c r="B1451" s="11" t="s">
        <v>5435</v>
      </c>
      <c r="C1451" s="3" t="s">
        <v>2419</v>
      </c>
      <c r="D1451" s="10" t="s">
        <v>3243</v>
      </c>
      <c r="E1451" s="5">
        <v>10</v>
      </c>
      <c r="F1451" s="3" t="s">
        <v>1432</v>
      </c>
      <c r="G1451" s="9">
        <v>45091</v>
      </c>
      <c r="H1451" s="3" t="s">
        <v>2223</v>
      </c>
      <c r="I1451" s="9">
        <v>45091</v>
      </c>
      <c r="J1451" s="3">
        <f>_xlfn.XLOOKUP(B1451,ORDERS[OrderID],ORDERS[Rating],"Null")</f>
        <v>1</v>
      </c>
      <c r="K1451" s="3">
        <f>IF(FACT_ORDERS[[#This Row],[DeliveryDate]]-FACT_ORDERS[[#This Row],[OrderDate]]&lt;=1,1,0)</f>
        <v>1</v>
      </c>
      <c r="L1451" s="73">
        <v>15</v>
      </c>
      <c r="M14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51" s="73">
        <f>(_xlfn.XLOOKUP(D1451,DIM_PRODUCTS[ProductID],DIM_PRODUCTS[HandlingFee]))*FACT_ORDERS[[#This Row],[Quantity]] + FACT_ORDERS[[#This Row],[DeliveryFee]]</f>
        <v>95.5</v>
      </c>
      <c r="O1451" s="73">
        <f>FACT_ORDERS[[#This Row],[TotalPricePerProduct]]-FACT_ORDERS[[#This Row],[DeliveryCost]]-FACT_ORDERS[[#This Row],[OperationsCost]]</f>
        <v>76.5</v>
      </c>
      <c r="P1451" s="73">
        <v>7</v>
      </c>
    </row>
    <row r="1452" spans="1:16" x14ac:dyDescent="0.3">
      <c r="A1452" s="5">
        <v>1451</v>
      </c>
      <c r="B1452" s="11" t="s">
        <v>5436</v>
      </c>
      <c r="C1452" s="3" t="s">
        <v>2414</v>
      </c>
      <c r="D1452" s="10" t="s">
        <v>3233</v>
      </c>
      <c r="E1452" s="5">
        <v>3</v>
      </c>
      <c r="F1452" s="3" t="s">
        <v>1265</v>
      </c>
      <c r="G1452" s="9">
        <v>45090</v>
      </c>
      <c r="H1452" s="3" t="s">
        <v>2218</v>
      </c>
      <c r="I1452" s="9">
        <v>45090</v>
      </c>
      <c r="J1452" s="3">
        <f>_xlfn.XLOOKUP(B1452,ORDERS[OrderID],ORDERS[Rating],"Null")</f>
        <v>5</v>
      </c>
      <c r="K1452" s="3">
        <f>IF(FACT_ORDERS[[#This Row],[DeliveryDate]]-FACT_ORDERS[[#This Row],[OrderDate]]&lt;=1,1,0)</f>
        <v>1</v>
      </c>
      <c r="L1452" s="73">
        <v>15</v>
      </c>
      <c r="M14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52" s="73">
        <f>(_xlfn.XLOOKUP(D1452,DIM_PRODUCTS[ProductID],DIM_PRODUCTS[HandlingFee]))*FACT_ORDERS[[#This Row],[Quantity]] + FACT_ORDERS[[#This Row],[DeliveryFee]]</f>
        <v>57.75</v>
      </c>
      <c r="O1452" s="73">
        <f>FACT_ORDERS[[#This Row],[TotalPricePerProduct]]-FACT_ORDERS[[#This Row],[DeliveryCost]]-FACT_ORDERS[[#This Row],[OperationsCost]]</f>
        <v>27.75</v>
      </c>
      <c r="P1452" s="73">
        <v>15</v>
      </c>
    </row>
    <row r="1453" spans="1:16" x14ac:dyDescent="0.3">
      <c r="A1453" s="5">
        <v>1452</v>
      </c>
      <c r="B1453" s="11" t="s">
        <v>5437</v>
      </c>
      <c r="C1453" s="3" t="s">
        <v>2419</v>
      </c>
      <c r="D1453" s="10" t="s">
        <v>3243</v>
      </c>
      <c r="E1453" s="5">
        <v>1</v>
      </c>
      <c r="F1453" s="3" t="s">
        <v>1166</v>
      </c>
      <c r="G1453" s="9">
        <v>45090</v>
      </c>
      <c r="H1453" s="3" t="s">
        <v>2223</v>
      </c>
      <c r="I1453" s="9">
        <v>45090</v>
      </c>
      <c r="J1453" s="3">
        <f>_xlfn.XLOOKUP(B1453,ORDERS[OrderID],ORDERS[Rating],"Null")</f>
        <v>2</v>
      </c>
      <c r="K1453" s="3">
        <f>IF(FACT_ORDERS[[#This Row],[DeliveryDate]]-FACT_ORDERS[[#This Row],[OrderDate]]&lt;=1,1,0)</f>
        <v>1</v>
      </c>
      <c r="L1453" s="73">
        <v>15</v>
      </c>
      <c r="M14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53" s="73">
        <f>(_xlfn.XLOOKUP(D1453,DIM_PRODUCTS[ProductID],DIM_PRODUCTS[HandlingFee]))*FACT_ORDERS[[#This Row],[Quantity]] + FACT_ORDERS[[#This Row],[DeliveryFee]]</f>
        <v>23.05</v>
      </c>
      <c r="O1453" s="73">
        <f>FACT_ORDERS[[#This Row],[TotalPricePerProduct]]-FACT_ORDERS[[#This Row],[DeliveryCost]]-FACT_ORDERS[[#This Row],[OperationsCost]]</f>
        <v>-8.9499999999999993</v>
      </c>
      <c r="P1453" s="73">
        <v>17</v>
      </c>
    </row>
    <row r="1454" spans="1:16" x14ac:dyDescent="0.3">
      <c r="A1454" s="5">
        <v>1453</v>
      </c>
      <c r="B1454" s="11" t="s">
        <v>5438</v>
      </c>
      <c r="C1454" s="3" t="s">
        <v>2420</v>
      </c>
      <c r="D1454" s="10" t="s">
        <v>3245</v>
      </c>
      <c r="E1454" s="5">
        <v>2</v>
      </c>
      <c r="F1454" s="3" t="s">
        <v>1206</v>
      </c>
      <c r="G1454" s="9">
        <v>45090</v>
      </c>
      <c r="H1454" s="3" t="s">
        <v>2224</v>
      </c>
      <c r="I1454" s="9">
        <v>45090</v>
      </c>
      <c r="J1454" s="3">
        <f>_xlfn.XLOOKUP(B1454,ORDERS[OrderID],ORDERS[Rating],"Null")</f>
        <v>2</v>
      </c>
      <c r="K1454" s="3">
        <f>IF(FACT_ORDERS[[#This Row],[DeliveryDate]]-FACT_ORDERS[[#This Row],[OrderDate]]&lt;=1,1,0)</f>
        <v>1</v>
      </c>
      <c r="L1454" s="73">
        <v>15</v>
      </c>
      <c r="M14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54" s="73">
        <f>(_xlfn.XLOOKUP(D1454,DIM_PRODUCTS[ProductID],DIM_PRODUCTS[HandlingFee]))*FACT_ORDERS[[#This Row],[Quantity]] + FACT_ORDERS[[#This Row],[DeliveryFee]]</f>
        <v>32.700000000000003</v>
      </c>
      <c r="O1454" s="73">
        <f>FACT_ORDERS[[#This Row],[TotalPricePerProduct]]-FACT_ORDERS[[#This Row],[DeliveryCost]]-FACT_ORDERS[[#This Row],[OperationsCost]]</f>
        <v>3.7000000000000028</v>
      </c>
      <c r="P1454" s="73">
        <v>14</v>
      </c>
    </row>
    <row r="1455" spans="1:16" x14ac:dyDescent="0.3">
      <c r="A1455" s="5">
        <v>1454</v>
      </c>
      <c r="B1455" s="11" t="s">
        <v>5439</v>
      </c>
      <c r="C1455" s="3" t="s">
        <v>2352</v>
      </c>
      <c r="D1455" s="10" t="s">
        <v>3106</v>
      </c>
      <c r="E1455" s="5">
        <v>7</v>
      </c>
      <c r="F1455" s="3" t="s">
        <v>1160</v>
      </c>
      <c r="G1455" s="9">
        <v>45089</v>
      </c>
      <c r="H1455" s="3" t="s">
        <v>2282</v>
      </c>
      <c r="I1455" s="9">
        <v>45089</v>
      </c>
      <c r="J1455" s="3">
        <f>_xlfn.XLOOKUP(B1455,ORDERS[OrderID],ORDERS[Rating],"Null")</f>
        <v>5</v>
      </c>
      <c r="K1455" s="3">
        <f>IF(FACT_ORDERS[[#This Row],[DeliveryDate]]-FACT_ORDERS[[#This Row],[OrderDate]]&lt;=1,1,0)</f>
        <v>1</v>
      </c>
      <c r="L1455" s="73">
        <v>15</v>
      </c>
      <c r="M14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55" s="73">
        <f>(_xlfn.XLOOKUP(D1455,DIM_PRODUCTS[ProductID],DIM_PRODUCTS[HandlingFee]))*FACT_ORDERS[[#This Row],[Quantity]] + FACT_ORDERS[[#This Row],[DeliveryFee]]</f>
        <v>36.35</v>
      </c>
      <c r="O1455" s="73">
        <f>FACT_ORDERS[[#This Row],[TotalPricePerProduct]]-FACT_ORDERS[[#This Row],[DeliveryCost]]-FACT_ORDERS[[#This Row],[OperationsCost]]</f>
        <v>9.3500000000000014</v>
      </c>
      <c r="P1455" s="73">
        <v>15</v>
      </c>
    </row>
    <row r="1456" spans="1:16" x14ac:dyDescent="0.3">
      <c r="A1456" s="5">
        <v>1455</v>
      </c>
      <c r="B1456" s="11" t="s">
        <v>5440</v>
      </c>
      <c r="C1456" s="3" t="s">
        <v>2444</v>
      </c>
      <c r="D1456" s="10" t="s">
        <v>3293</v>
      </c>
      <c r="E1456" s="5">
        <v>4</v>
      </c>
      <c r="F1456" s="3" t="s">
        <v>1218</v>
      </c>
      <c r="G1456" s="9">
        <v>45089</v>
      </c>
      <c r="H1456" s="3" t="s">
        <v>2229</v>
      </c>
      <c r="I1456" s="9">
        <v>45092</v>
      </c>
      <c r="J1456" s="3">
        <f>_xlfn.XLOOKUP(B1456,ORDERS[OrderID],ORDERS[Rating],"Null")</f>
        <v>3</v>
      </c>
      <c r="K1456" s="3">
        <f>IF(FACT_ORDERS[[#This Row],[DeliveryDate]]-FACT_ORDERS[[#This Row],[OrderDate]]&lt;=1,1,0)</f>
        <v>0</v>
      </c>
      <c r="L1456" s="73">
        <v>15</v>
      </c>
      <c r="M14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56" s="73">
        <f>(_xlfn.XLOOKUP(D1456,DIM_PRODUCTS[ProductID],DIM_PRODUCTS[HandlingFee]))*FACT_ORDERS[[#This Row],[Quantity]] + FACT_ORDERS[[#This Row],[DeliveryFee]]</f>
        <v>37</v>
      </c>
      <c r="O1456" s="73">
        <f>FACT_ORDERS[[#This Row],[TotalPricePerProduct]]-FACT_ORDERS[[#This Row],[DeliveryCost]]-FACT_ORDERS[[#This Row],[OperationsCost]]</f>
        <v>4</v>
      </c>
      <c r="P1456" s="73">
        <v>18</v>
      </c>
    </row>
    <row r="1457" spans="1:16" x14ac:dyDescent="0.3">
      <c r="A1457" s="5">
        <v>1456</v>
      </c>
      <c r="B1457" s="11" t="s">
        <v>5441</v>
      </c>
      <c r="C1457" s="3" t="s">
        <v>2381</v>
      </c>
      <c r="D1457" s="10" t="s">
        <v>3167</v>
      </c>
      <c r="E1457" s="5">
        <v>10</v>
      </c>
      <c r="F1457" s="3" t="s">
        <v>1241</v>
      </c>
      <c r="G1457" s="9">
        <v>45088</v>
      </c>
      <c r="H1457" s="3" t="s">
        <v>2202</v>
      </c>
      <c r="I1457" s="9">
        <v>45089</v>
      </c>
      <c r="J1457" s="3">
        <f>_xlfn.XLOOKUP(B1457,ORDERS[OrderID],ORDERS[Rating],"Null")</f>
        <v>3</v>
      </c>
      <c r="K1457" s="3">
        <f>IF(FACT_ORDERS[[#This Row],[DeliveryDate]]-FACT_ORDERS[[#This Row],[OrderDate]]&lt;=1,1,0)</f>
        <v>1</v>
      </c>
      <c r="L1457" s="73">
        <v>15</v>
      </c>
      <c r="M14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57" s="73">
        <f>(_xlfn.XLOOKUP(D1457,DIM_PRODUCTS[ProductID],DIM_PRODUCTS[HandlingFee]))*FACT_ORDERS[[#This Row],[Quantity]] + FACT_ORDERS[[#This Row],[DeliveryFee]]</f>
        <v>134</v>
      </c>
      <c r="O1457" s="73">
        <f>FACT_ORDERS[[#This Row],[TotalPricePerProduct]]-FACT_ORDERS[[#This Row],[DeliveryCost]]-FACT_ORDERS[[#This Row],[OperationsCost]]</f>
        <v>107</v>
      </c>
      <c r="P1457" s="73">
        <v>15</v>
      </c>
    </row>
    <row r="1458" spans="1:16" x14ac:dyDescent="0.3">
      <c r="A1458" s="5">
        <v>1457</v>
      </c>
      <c r="B1458" s="11" t="s">
        <v>5442</v>
      </c>
      <c r="C1458" s="3" t="s">
        <v>2348</v>
      </c>
      <c r="D1458" s="10" t="s">
        <v>3098</v>
      </c>
      <c r="E1458" s="5">
        <v>8</v>
      </c>
      <c r="F1458" s="3" t="s">
        <v>1148</v>
      </c>
      <c r="G1458" s="9">
        <v>45087</v>
      </c>
      <c r="H1458" s="3" t="s">
        <v>2152</v>
      </c>
      <c r="I1458" s="9">
        <v>45087</v>
      </c>
      <c r="J1458" s="3">
        <f>_xlfn.XLOOKUP(B1458,ORDERS[OrderID],ORDERS[Rating],"Null")</f>
        <v>2</v>
      </c>
      <c r="K1458" s="3">
        <f>IF(FACT_ORDERS[[#This Row],[DeliveryDate]]-FACT_ORDERS[[#This Row],[OrderDate]]&lt;=1,1,0)</f>
        <v>1</v>
      </c>
      <c r="L1458" s="73">
        <v>15</v>
      </c>
      <c r="M14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58" s="73">
        <f>(_xlfn.XLOOKUP(D1458,DIM_PRODUCTS[ProductID],DIM_PRODUCTS[HandlingFee]))*FACT_ORDERS[[#This Row],[Quantity]] + FACT_ORDERS[[#This Row],[DeliveryFee]]</f>
        <v>53</v>
      </c>
      <c r="O1458" s="73">
        <f>FACT_ORDERS[[#This Row],[TotalPricePerProduct]]-FACT_ORDERS[[#This Row],[DeliveryCost]]-FACT_ORDERS[[#This Row],[OperationsCost]]</f>
        <v>31</v>
      </c>
      <c r="P1458" s="73">
        <v>10</v>
      </c>
    </row>
    <row r="1459" spans="1:16" x14ac:dyDescent="0.3">
      <c r="A1459" s="5">
        <v>1458</v>
      </c>
      <c r="B1459" s="11" t="s">
        <v>5443</v>
      </c>
      <c r="C1459" s="3" t="s">
        <v>2416</v>
      </c>
      <c r="D1459" s="10" t="s">
        <v>3237</v>
      </c>
      <c r="E1459" s="5">
        <v>12</v>
      </c>
      <c r="F1459" s="3" t="s">
        <v>1237</v>
      </c>
      <c r="G1459" s="9">
        <v>45086</v>
      </c>
      <c r="H1459" s="3" t="s">
        <v>2314</v>
      </c>
      <c r="I1459" s="9">
        <v>45089</v>
      </c>
      <c r="J1459" s="3">
        <f>_xlfn.XLOOKUP(B1459,ORDERS[OrderID],ORDERS[Rating],"Null")</f>
        <v>2</v>
      </c>
      <c r="K1459" s="3">
        <f>IF(FACT_ORDERS[[#This Row],[DeliveryDate]]-FACT_ORDERS[[#This Row],[OrderDate]]&lt;=1,1,0)</f>
        <v>0</v>
      </c>
      <c r="L1459" s="73">
        <v>15</v>
      </c>
      <c r="M14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10</v>
      </c>
      <c r="N1459" s="73">
        <f>(_xlfn.XLOOKUP(D1459,DIM_PRODUCTS[ProductID],DIM_PRODUCTS[HandlingFee]))*FACT_ORDERS[[#This Row],[Quantity]] + FACT_ORDERS[[#This Row],[DeliveryFee]]</f>
        <v>97.800000000000011</v>
      </c>
      <c r="O1459" s="73">
        <f>FACT_ORDERS[[#This Row],[TotalPricePerProduct]]-FACT_ORDERS[[#This Row],[DeliveryCost]]-FACT_ORDERS[[#This Row],[OperationsCost]]</f>
        <v>80.800000000000011</v>
      </c>
      <c r="P1459" s="73">
        <v>7</v>
      </c>
    </row>
    <row r="1460" spans="1:16" x14ac:dyDescent="0.3">
      <c r="A1460" s="5">
        <v>1459</v>
      </c>
      <c r="B1460" s="11" t="s">
        <v>5444</v>
      </c>
      <c r="C1460" s="3" t="s">
        <v>2411</v>
      </c>
      <c r="D1460" s="10" t="s">
        <v>3227</v>
      </c>
      <c r="E1460" s="5">
        <v>9</v>
      </c>
      <c r="F1460" s="3" t="s">
        <v>1184</v>
      </c>
      <c r="G1460" s="9">
        <v>45085</v>
      </c>
      <c r="H1460" s="3" t="s">
        <v>2160</v>
      </c>
      <c r="I1460" s="9">
        <v>45086</v>
      </c>
      <c r="J1460" s="3">
        <f>_xlfn.XLOOKUP(B1460,ORDERS[OrderID],ORDERS[Rating],"Null")</f>
        <v>4</v>
      </c>
      <c r="K1460" s="3">
        <f>IF(FACT_ORDERS[[#This Row],[DeliveryDate]]-FACT_ORDERS[[#This Row],[OrderDate]]&lt;=1,1,0)</f>
        <v>1</v>
      </c>
      <c r="L1460" s="73">
        <v>15</v>
      </c>
      <c r="M14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60" s="73">
        <f>(_xlfn.XLOOKUP(D1460,DIM_PRODUCTS[ProductID],DIM_PRODUCTS[HandlingFee]))*FACT_ORDERS[[#This Row],[Quantity]] + FACT_ORDERS[[#This Row],[DeliveryFee]]</f>
        <v>83.4</v>
      </c>
      <c r="O1460" s="73">
        <f>FACT_ORDERS[[#This Row],[TotalPricePerProduct]]-FACT_ORDERS[[#This Row],[DeliveryCost]]-FACT_ORDERS[[#This Row],[OperationsCost]]</f>
        <v>52.400000000000006</v>
      </c>
      <c r="P1460" s="73">
        <v>19</v>
      </c>
    </row>
    <row r="1461" spans="1:16" x14ac:dyDescent="0.3">
      <c r="A1461" s="5">
        <v>1460</v>
      </c>
      <c r="B1461" s="11" t="s">
        <v>5445</v>
      </c>
      <c r="C1461" s="3" t="s">
        <v>2420</v>
      </c>
      <c r="D1461" s="10" t="s">
        <v>3245</v>
      </c>
      <c r="E1461" s="5">
        <v>10</v>
      </c>
      <c r="F1461" s="3" t="s">
        <v>1495</v>
      </c>
      <c r="G1461" s="9">
        <v>45083</v>
      </c>
      <c r="H1461" s="3" t="s">
        <v>2224</v>
      </c>
      <c r="I1461" s="9">
        <v>45083</v>
      </c>
      <c r="J1461" s="3">
        <f>_xlfn.XLOOKUP(B1461,ORDERS[OrderID],ORDERS[Rating],"Null")</f>
        <v>1</v>
      </c>
      <c r="K1461" s="3">
        <f>IF(FACT_ORDERS[[#This Row],[DeliveryDate]]-FACT_ORDERS[[#This Row],[OrderDate]]&lt;=1,1,0)</f>
        <v>1</v>
      </c>
      <c r="L1461" s="73">
        <v>15</v>
      </c>
      <c r="M14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61" s="73">
        <f>(_xlfn.XLOOKUP(D1461,DIM_PRODUCTS[ProductID],DIM_PRODUCTS[HandlingFee]))*FACT_ORDERS[[#This Row],[Quantity]] + FACT_ORDERS[[#This Row],[DeliveryFee]]</f>
        <v>103.5</v>
      </c>
      <c r="O1461" s="73">
        <f>FACT_ORDERS[[#This Row],[TotalPricePerProduct]]-FACT_ORDERS[[#This Row],[DeliveryCost]]-FACT_ORDERS[[#This Row],[OperationsCost]]</f>
        <v>75.5</v>
      </c>
      <c r="P1461" s="73">
        <v>16</v>
      </c>
    </row>
    <row r="1462" spans="1:16" x14ac:dyDescent="0.3">
      <c r="A1462" s="5">
        <v>1461</v>
      </c>
      <c r="B1462" s="11" t="s">
        <v>5446</v>
      </c>
      <c r="C1462" s="3" t="s">
        <v>2474</v>
      </c>
      <c r="D1462" s="10" t="s">
        <v>3353</v>
      </c>
      <c r="E1462" s="5">
        <v>5</v>
      </c>
      <c r="F1462" s="3" t="s">
        <v>1299</v>
      </c>
      <c r="G1462" s="9">
        <v>45081</v>
      </c>
      <c r="H1462" s="3" t="s">
        <v>2278</v>
      </c>
      <c r="I1462" s="9">
        <v>45084</v>
      </c>
      <c r="J1462" s="3">
        <f>_xlfn.XLOOKUP(B1462,ORDERS[OrderID],ORDERS[Rating],"Null")</f>
        <v>1</v>
      </c>
      <c r="K1462" s="3">
        <f>IF(FACT_ORDERS[[#This Row],[DeliveryDate]]-FACT_ORDERS[[#This Row],[OrderDate]]&lt;=1,1,0)</f>
        <v>0</v>
      </c>
      <c r="L1462" s="73">
        <v>15</v>
      </c>
      <c r="M14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12</v>
      </c>
      <c r="N1462" s="73">
        <f>(_xlfn.XLOOKUP(D1462,DIM_PRODUCTS[ProductID],DIM_PRODUCTS[HandlingFee]))*FACT_ORDERS[[#This Row],[Quantity]] + FACT_ORDERS[[#This Row],[DeliveryFee]]</f>
        <v>65.54249999999999</v>
      </c>
      <c r="O1462" s="73">
        <f>FACT_ORDERS[[#This Row],[TotalPricePerProduct]]-FACT_ORDERS[[#This Row],[DeliveryCost]]-FACT_ORDERS[[#This Row],[OperationsCost]]</f>
        <v>34.54249999999999</v>
      </c>
      <c r="P1462" s="73">
        <v>19</v>
      </c>
    </row>
    <row r="1463" spans="1:16" x14ac:dyDescent="0.3">
      <c r="A1463" s="5">
        <v>1462</v>
      </c>
      <c r="B1463" s="11" t="s">
        <v>5447</v>
      </c>
      <c r="C1463" s="3" t="s">
        <v>2447</v>
      </c>
      <c r="D1463" s="10" t="s">
        <v>3299</v>
      </c>
      <c r="E1463" s="5">
        <v>2</v>
      </c>
      <c r="F1463" s="3" t="s">
        <v>1452</v>
      </c>
      <c r="G1463" s="9">
        <v>45080</v>
      </c>
      <c r="H1463" s="3" t="s">
        <v>2199</v>
      </c>
      <c r="I1463" s="9">
        <v>45080</v>
      </c>
      <c r="J1463" s="3">
        <f>_xlfn.XLOOKUP(B1463,ORDERS[OrderID],ORDERS[Rating],"Null")</f>
        <v>3</v>
      </c>
      <c r="K1463" s="3">
        <f>IF(FACT_ORDERS[[#This Row],[DeliveryDate]]-FACT_ORDERS[[#This Row],[OrderDate]]&lt;=1,1,0)</f>
        <v>1</v>
      </c>
      <c r="L1463" s="73">
        <v>15</v>
      </c>
      <c r="M14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63" s="73">
        <f>(_xlfn.XLOOKUP(D1463,DIM_PRODUCTS[ProductID],DIM_PRODUCTS[HandlingFee]))*FACT_ORDERS[[#This Row],[Quantity]] + FACT_ORDERS[[#This Row],[DeliveryFee]]</f>
        <v>42.1</v>
      </c>
      <c r="O1463" s="73">
        <f>FACT_ORDERS[[#This Row],[TotalPricePerProduct]]-FACT_ORDERS[[#This Row],[DeliveryCost]]-FACT_ORDERS[[#This Row],[OperationsCost]]</f>
        <v>10.100000000000001</v>
      </c>
      <c r="P1463" s="73">
        <v>17</v>
      </c>
    </row>
    <row r="1464" spans="1:16" x14ac:dyDescent="0.3">
      <c r="A1464" s="5">
        <v>1463</v>
      </c>
      <c r="B1464" s="11" t="s">
        <v>5448</v>
      </c>
      <c r="C1464" s="3" t="s">
        <v>2458</v>
      </c>
      <c r="D1464" s="10" t="s">
        <v>3321</v>
      </c>
      <c r="E1464" s="5">
        <v>2</v>
      </c>
      <c r="F1464" s="3" t="s">
        <v>1196</v>
      </c>
      <c r="G1464" s="9">
        <v>45080</v>
      </c>
      <c r="H1464" s="3" t="s">
        <v>2229</v>
      </c>
      <c r="I1464" s="9">
        <v>45080</v>
      </c>
      <c r="J1464" s="3">
        <f>_xlfn.XLOOKUP(B1464,ORDERS[OrderID],ORDERS[Rating],"Null")</f>
        <v>3</v>
      </c>
      <c r="K1464" s="3">
        <f>IF(FACT_ORDERS[[#This Row],[DeliveryDate]]-FACT_ORDERS[[#This Row],[OrderDate]]&lt;=1,1,0)</f>
        <v>1</v>
      </c>
      <c r="L1464" s="73">
        <v>15</v>
      </c>
      <c r="M14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64" s="73">
        <f>(_xlfn.XLOOKUP(D1464,DIM_PRODUCTS[ProductID],DIM_PRODUCTS[HandlingFee]))*FACT_ORDERS[[#This Row],[Quantity]] + FACT_ORDERS[[#This Row],[DeliveryFee]]</f>
        <v>44.632000000000005</v>
      </c>
      <c r="O1464" s="73">
        <f>FACT_ORDERS[[#This Row],[TotalPricePerProduct]]-FACT_ORDERS[[#This Row],[DeliveryCost]]-FACT_ORDERS[[#This Row],[OperationsCost]]</f>
        <v>23.632000000000005</v>
      </c>
      <c r="P1464" s="73">
        <v>6</v>
      </c>
    </row>
    <row r="1465" spans="1:16" x14ac:dyDescent="0.3">
      <c r="A1465" s="5">
        <v>1464</v>
      </c>
      <c r="B1465" s="11" t="s">
        <v>5449</v>
      </c>
      <c r="C1465" s="3" t="s">
        <v>2420</v>
      </c>
      <c r="D1465" s="10" t="s">
        <v>3245</v>
      </c>
      <c r="E1465" s="5">
        <v>2</v>
      </c>
      <c r="F1465" s="3" t="s">
        <v>1179</v>
      </c>
      <c r="G1465" s="9">
        <v>45079</v>
      </c>
      <c r="H1465" s="3" t="s">
        <v>2224</v>
      </c>
      <c r="I1465" s="9">
        <v>45079</v>
      </c>
      <c r="J1465" s="3">
        <f>_xlfn.XLOOKUP(B1465,ORDERS[OrderID],ORDERS[Rating],"Null")</f>
        <v>3</v>
      </c>
      <c r="K1465" s="3">
        <f>IF(FACT_ORDERS[[#This Row],[DeliveryDate]]-FACT_ORDERS[[#This Row],[OrderDate]]&lt;=1,1,0)</f>
        <v>1</v>
      </c>
      <c r="L1465" s="73">
        <v>15</v>
      </c>
      <c r="M14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65" s="73">
        <f>(_xlfn.XLOOKUP(D1465,DIM_PRODUCTS[ProductID],DIM_PRODUCTS[HandlingFee]))*FACT_ORDERS[[#This Row],[Quantity]] + FACT_ORDERS[[#This Row],[DeliveryFee]]</f>
        <v>32.700000000000003</v>
      </c>
      <c r="O1465" s="73">
        <f>FACT_ORDERS[[#This Row],[TotalPricePerProduct]]-FACT_ORDERS[[#This Row],[DeliveryCost]]-FACT_ORDERS[[#This Row],[OperationsCost]]</f>
        <v>11.700000000000003</v>
      </c>
      <c r="P1465" s="73">
        <v>6</v>
      </c>
    </row>
    <row r="1466" spans="1:16" x14ac:dyDescent="0.3">
      <c r="A1466" s="5">
        <v>1465</v>
      </c>
      <c r="B1466" s="11" t="s">
        <v>5450</v>
      </c>
      <c r="C1466" s="3" t="s">
        <v>2406</v>
      </c>
      <c r="D1466" s="10" t="s">
        <v>3217</v>
      </c>
      <c r="E1466" s="5">
        <v>2</v>
      </c>
      <c r="F1466" s="3" t="s">
        <v>1269</v>
      </c>
      <c r="G1466" s="9">
        <v>45078</v>
      </c>
      <c r="H1466" s="3" t="s">
        <v>2210</v>
      </c>
      <c r="I1466" s="9">
        <v>45078</v>
      </c>
      <c r="J1466" s="3">
        <f>_xlfn.XLOOKUP(B1466,ORDERS[OrderID],ORDERS[Rating],"Null")</f>
        <v>2</v>
      </c>
      <c r="K1466" s="3">
        <f>IF(FACT_ORDERS[[#This Row],[DeliveryDate]]-FACT_ORDERS[[#This Row],[OrderDate]]&lt;=1,1,0)</f>
        <v>1</v>
      </c>
      <c r="L1466" s="73">
        <v>15</v>
      </c>
      <c r="M14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66" s="73">
        <f>(_xlfn.XLOOKUP(D1466,DIM_PRODUCTS[ProductID],DIM_PRODUCTS[HandlingFee]))*FACT_ORDERS[[#This Row],[Quantity]] + FACT_ORDERS[[#This Row],[DeliveryFee]]</f>
        <v>29.200000000000003</v>
      </c>
      <c r="O1466" s="73">
        <f>FACT_ORDERS[[#This Row],[TotalPricePerProduct]]-FACT_ORDERS[[#This Row],[DeliveryCost]]-FACT_ORDERS[[#This Row],[OperationsCost]]</f>
        <v>-4.7999999999999972</v>
      </c>
      <c r="P1466" s="73">
        <v>19</v>
      </c>
    </row>
    <row r="1467" spans="1:16" x14ac:dyDescent="0.3">
      <c r="A1467" s="5">
        <v>1466</v>
      </c>
      <c r="B1467" s="11" t="s">
        <v>5451</v>
      </c>
      <c r="C1467" s="3" t="s">
        <v>2420</v>
      </c>
      <c r="D1467" s="10" t="s">
        <v>3245</v>
      </c>
      <c r="E1467" s="5">
        <v>2</v>
      </c>
      <c r="F1467" s="3" t="s">
        <v>1326</v>
      </c>
      <c r="G1467" s="9">
        <v>45078</v>
      </c>
      <c r="H1467" s="3" t="s">
        <v>2224</v>
      </c>
      <c r="I1467" s="9">
        <v>45078</v>
      </c>
      <c r="J1467" s="3">
        <f>_xlfn.XLOOKUP(B1467,ORDERS[OrderID],ORDERS[Rating],"Null")</f>
        <v>4</v>
      </c>
      <c r="K1467" s="3">
        <f>IF(FACT_ORDERS[[#This Row],[DeliveryDate]]-FACT_ORDERS[[#This Row],[OrderDate]]&lt;=1,1,0)</f>
        <v>1</v>
      </c>
      <c r="L1467" s="73">
        <v>15</v>
      </c>
      <c r="M14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67" s="73">
        <f>(_xlfn.XLOOKUP(D1467,DIM_PRODUCTS[ProductID],DIM_PRODUCTS[HandlingFee]))*FACT_ORDERS[[#This Row],[Quantity]] + FACT_ORDERS[[#This Row],[DeliveryFee]]</f>
        <v>32.700000000000003</v>
      </c>
      <c r="O1467" s="73">
        <f>FACT_ORDERS[[#This Row],[TotalPricePerProduct]]-FACT_ORDERS[[#This Row],[DeliveryCost]]-FACT_ORDERS[[#This Row],[OperationsCost]]</f>
        <v>10.700000000000003</v>
      </c>
      <c r="P1467" s="73">
        <v>7</v>
      </c>
    </row>
    <row r="1468" spans="1:16" x14ac:dyDescent="0.3">
      <c r="A1468" s="5">
        <v>1467</v>
      </c>
      <c r="B1468" s="11" t="s">
        <v>5452</v>
      </c>
      <c r="C1468" s="3" t="s">
        <v>2397</v>
      </c>
      <c r="D1468" s="10" t="s">
        <v>3199</v>
      </c>
      <c r="E1468" s="5">
        <v>2</v>
      </c>
      <c r="F1468" s="3" t="s">
        <v>1311</v>
      </c>
      <c r="G1468" s="9">
        <v>45077</v>
      </c>
      <c r="H1468" s="3" t="s">
        <v>2325</v>
      </c>
      <c r="I1468" s="9">
        <v>45078</v>
      </c>
      <c r="J1468" s="3">
        <f>_xlfn.XLOOKUP(B1468,ORDERS[OrderID],ORDERS[Rating],"Null")</f>
        <v>1</v>
      </c>
      <c r="K1468" s="3">
        <f>IF(FACT_ORDERS[[#This Row],[DeliveryDate]]-FACT_ORDERS[[#This Row],[OrderDate]]&lt;=1,1,0)</f>
        <v>1</v>
      </c>
      <c r="L1468" s="73">
        <v>15</v>
      </c>
      <c r="M14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68" s="73">
        <f>(_xlfn.XLOOKUP(D1468,DIM_PRODUCTS[ProductID],DIM_PRODUCTS[HandlingFee]))*FACT_ORDERS[[#This Row],[Quantity]] + FACT_ORDERS[[#This Row],[DeliveryFee]]</f>
        <v>19</v>
      </c>
      <c r="O1468" s="73">
        <f>FACT_ORDERS[[#This Row],[TotalPricePerProduct]]-FACT_ORDERS[[#This Row],[DeliveryCost]]-FACT_ORDERS[[#This Row],[OperationsCost]]</f>
        <v>-5</v>
      </c>
      <c r="P1468" s="73">
        <v>9</v>
      </c>
    </row>
    <row r="1469" spans="1:16" x14ac:dyDescent="0.3">
      <c r="A1469" s="5">
        <v>1468</v>
      </c>
      <c r="B1469" s="11" t="s">
        <v>5453</v>
      </c>
      <c r="C1469" s="3" t="s">
        <v>2412</v>
      </c>
      <c r="D1469" s="10" t="s">
        <v>3229</v>
      </c>
      <c r="E1469" s="5">
        <v>2</v>
      </c>
      <c r="F1469" s="3" t="s">
        <v>1234</v>
      </c>
      <c r="G1469" s="9">
        <v>45077</v>
      </c>
      <c r="H1469" s="3" t="s">
        <v>2202</v>
      </c>
      <c r="I1469" s="9">
        <v>45080</v>
      </c>
      <c r="J1469" s="3">
        <f>_xlfn.XLOOKUP(B1469,ORDERS[OrderID],ORDERS[Rating],"Null")</f>
        <v>3</v>
      </c>
      <c r="K1469" s="3">
        <f>IF(FACT_ORDERS[[#This Row],[DeliveryDate]]-FACT_ORDERS[[#This Row],[OrderDate]]&lt;=1,1,0)</f>
        <v>0</v>
      </c>
      <c r="L1469" s="73">
        <v>15</v>
      </c>
      <c r="M14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69" s="73">
        <f>(_xlfn.XLOOKUP(D1469,DIM_PRODUCTS[ProductID],DIM_PRODUCTS[HandlingFee]))*FACT_ORDERS[[#This Row],[Quantity]] + FACT_ORDERS[[#This Row],[DeliveryFee]]</f>
        <v>23.4</v>
      </c>
      <c r="O1469" s="73">
        <f>FACT_ORDERS[[#This Row],[TotalPricePerProduct]]-FACT_ORDERS[[#This Row],[DeliveryCost]]-FACT_ORDERS[[#This Row],[OperationsCost]]</f>
        <v>0.39999999999999858</v>
      </c>
      <c r="P1469" s="73">
        <v>8</v>
      </c>
    </row>
    <row r="1470" spans="1:16" x14ac:dyDescent="0.3">
      <c r="A1470" s="5">
        <v>1469</v>
      </c>
      <c r="B1470" s="11" t="s">
        <v>5454</v>
      </c>
      <c r="C1470" s="3" t="s">
        <v>2374</v>
      </c>
      <c r="D1470" s="10" t="s">
        <v>3153</v>
      </c>
      <c r="E1470" s="5">
        <v>2</v>
      </c>
      <c r="F1470" s="3" t="s">
        <v>1167</v>
      </c>
      <c r="G1470" s="9">
        <v>45076</v>
      </c>
      <c r="H1470" s="3" t="s">
        <v>2218</v>
      </c>
      <c r="I1470" s="9">
        <v>45076</v>
      </c>
      <c r="J1470" s="3">
        <f>_xlfn.XLOOKUP(B1470,ORDERS[OrderID],ORDERS[Rating],"Null")</f>
        <v>3</v>
      </c>
      <c r="K1470" s="3">
        <f>IF(FACT_ORDERS[[#This Row],[DeliveryDate]]-FACT_ORDERS[[#This Row],[OrderDate]]&lt;=1,1,0)</f>
        <v>1</v>
      </c>
      <c r="L1470" s="73">
        <v>15</v>
      </c>
      <c r="M14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0" s="73">
        <f>(_xlfn.XLOOKUP(D1470,DIM_PRODUCTS[ProductID],DIM_PRODUCTS[HandlingFee]))*FACT_ORDERS[[#This Row],[Quantity]] + FACT_ORDERS[[#This Row],[DeliveryFee]]</f>
        <v>44.6</v>
      </c>
      <c r="O1470" s="73">
        <f>FACT_ORDERS[[#This Row],[TotalPricePerProduct]]-FACT_ORDERS[[#This Row],[DeliveryCost]]-FACT_ORDERS[[#This Row],[OperationsCost]]</f>
        <v>15.600000000000001</v>
      </c>
      <c r="P1470" s="73">
        <v>14</v>
      </c>
    </row>
    <row r="1471" spans="1:16" x14ac:dyDescent="0.3">
      <c r="A1471" s="5">
        <v>1470</v>
      </c>
      <c r="B1471" s="11" t="s">
        <v>5455</v>
      </c>
      <c r="C1471" s="3" t="s">
        <v>2364</v>
      </c>
      <c r="D1471" s="10" t="s">
        <v>3130</v>
      </c>
      <c r="E1471" s="5">
        <v>2</v>
      </c>
      <c r="F1471" s="3" t="s">
        <v>1287</v>
      </c>
      <c r="G1471" s="9">
        <v>45075</v>
      </c>
      <c r="H1471" s="3" t="s">
        <v>2224</v>
      </c>
      <c r="I1471" s="9">
        <v>45078</v>
      </c>
      <c r="J1471" s="3">
        <f>_xlfn.XLOOKUP(B1471,ORDERS[OrderID],ORDERS[Rating],"Null")</f>
        <v>5</v>
      </c>
      <c r="K1471" s="3">
        <f>IF(FACT_ORDERS[[#This Row],[DeliveryDate]]-FACT_ORDERS[[#This Row],[OrderDate]]&lt;=1,1,0)</f>
        <v>0</v>
      </c>
      <c r="L1471" s="73">
        <v>15</v>
      </c>
      <c r="M14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1" s="73">
        <f>(_xlfn.XLOOKUP(D1471,DIM_PRODUCTS[ProductID],DIM_PRODUCTS[HandlingFee]))*FACT_ORDERS[[#This Row],[Quantity]] + FACT_ORDERS[[#This Row],[DeliveryFee]]</f>
        <v>31</v>
      </c>
      <c r="O1471" s="73">
        <f>FACT_ORDERS[[#This Row],[TotalPricePerProduct]]-FACT_ORDERS[[#This Row],[DeliveryCost]]-FACT_ORDERS[[#This Row],[OperationsCost]]</f>
        <v>12</v>
      </c>
      <c r="P1471" s="73">
        <v>4</v>
      </c>
    </row>
    <row r="1472" spans="1:16" x14ac:dyDescent="0.3">
      <c r="A1472" s="5">
        <v>1471</v>
      </c>
      <c r="B1472" s="11" t="s">
        <v>5456</v>
      </c>
      <c r="C1472" s="3" t="s">
        <v>2416</v>
      </c>
      <c r="D1472" s="10" t="s">
        <v>3237</v>
      </c>
      <c r="E1472" s="5">
        <v>2</v>
      </c>
      <c r="F1472" s="3" t="s">
        <v>1206</v>
      </c>
      <c r="G1472" s="9">
        <v>45075</v>
      </c>
      <c r="H1472" s="3" t="s">
        <v>2314</v>
      </c>
      <c r="I1472" s="9">
        <v>45076</v>
      </c>
      <c r="J1472" s="3">
        <f>_xlfn.XLOOKUP(B1472,ORDERS[OrderID],ORDERS[Rating],"Null")</f>
        <v>4</v>
      </c>
      <c r="K1472" s="3">
        <f>IF(FACT_ORDERS[[#This Row],[DeliveryDate]]-FACT_ORDERS[[#This Row],[OrderDate]]&lt;=1,1,0)</f>
        <v>1</v>
      </c>
      <c r="L1472" s="73">
        <v>15</v>
      </c>
      <c r="M14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2" s="73">
        <f>(_xlfn.XLOOKUP(D1472,DIM_PRODUCTS[ProductID],DIM_PRODUCTS[HandlingFee]))*FACT_ORDERS[[#This Row],[Quantity]] + FACT_ORDERS[[#This Row],[DeliveryFee]]</f>
        <v>28.8</v>
      </c>
      <c r="O1472" s="73">
        <f>FACT_ORDERS[[#This Row],[TotalPricePerProduct]]-FACT_ORDERS[[#This Row],[DeliveryCost]]-FACT_ORDERS[[#This Row],[OperationsCost]]</f>
        <v>-5.1999999999999993</v>
      </c>
      <c r="P1472" s="73">
        <v>19</v>
      </c>
    </row>
    <row r="1473" spans="1:16" x14ac:dyDescent="0.3">
      <c r="A1473" s="5">
        <v>1472</v>
      </c>
      <c r="B1473" s="11" t="s">
        <v>5457</v>
      </c>
      <c r="C1473" s="3" t="s">
        <v>2345</v>
      </c>
      <c r="D1473" s="10" t="s">
        <v>3093</v>
      </c>
      <c r="E1473" s="5">
        <v>2</v>
      </c>
      <c r="F1473" s="3" t="s">
        <v>1436</v>
      </c>
      <c r="G1473" s="9">
        <v>45073</v>
      </c>
      <c r="H1473" s="3" t="s">
        <v>2149</v>
      </c>
      <c r="I1473" s="9">
        <v>45073</v>
      </c>
      <c r="J1473" s="3">
        <f>_xlfn.XLOOKUP(B1473,ORDERS[OrderID],ORDERS[Rating],"Null")</f>
        <v>4</v>
      </c>
      <c r="K1473" s="3">
        <f>IF(FACT_ORDERS[[#This Row],[DeliveryDate]]-FACT_ORDERS[[#This Row],[OrderDate]]&lt;=1,1,0)</f>
        <v>1</v>
      </c>
      <c r="L1473" s="73">
        <v>15</v>
      </c>
      <c r="M14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3" s="73">
        <f>(_xlfn.XLOOKUP(D1473,DIM_PRODUCTS[ProductID],DIM_PRODUCTS[HandlingFee]))*FACT_ORDERS[[#This Row],[Quantity]] + FACT_ORDERS[[#This Row],[DeliveryFee]]</f>
        <v>32.700000000000003</v>
      </c>
      <c r="O1473" s="73">
        <f>FACT_ORDERS[[#This Row],[TotalPricePerProduct]]-FACT_ORDERS[[#This Row],[DeliveryCost]]-FACT_ORDERS[[#This Row],[OperationsCost]]</f>
        <v>10.700000000000003</v>
      </c>
      <c r="P1473" s="73">
        <v>7</v>
      </c>
    </row>
    <row r="1474" spans="1:16" x14ac:dyDescent="0.3">
      <c r="A1474" s="5">
        <v>1473</v>
      </c>
      <c r="B1474" s="11" t="s">
        <v>5458</v>
      </c>
      <c r="C1474" s="3" t="s">
        <v>2412</v>
      </c>
      <c r="D1474" s="10" t="s">
        <v>3229</v>
      </c>
      <c r="E1474" s="5">
        <v>2</v>
      </c>
      <c r="F1474" s="3" t="s">
        <v>1357</v>
      </c>
      <c r="G1474" s="9">
        <v>45073</v>
      </c>
      <c r="H1474" s="3" t="s">
        <v>2202</v>
      </c>
      <c r="I1474" s="9">
        <v>45073</v>
      </c>
      <c r="J1474" s="3">
        <f>_xlfn.XLOOKUP(B1474,ORDERS[OrderID],ORDERS[Rating],"Null")</f>
        <v>2</v>
      </c>
      <c r="K1474" s="3">
        <f>IF(FACT_ORDERS[[#This Row],[DeliveryDate]]-FACT_ORDERS[[#This Row],[OrderDate]]&lt;=1,1,0)</f>
        <v>1</v>
      </c>
      <c r="L1474" s="73">
        <v>15</v>
      </c>
      <c r="M14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4" s="73">
        <f>(_xlfn.XLOOKUP(D1474,DIM_PRODUCTS[ProductID],DIM_PRODUCTS[HandlingFee]))*FACT_ORDERS[[#This Row],[Quantity]] + FACT_ORDERS[[#This Row],[DeliveryFee]]</f>
        <v>23.4</v>
      </c>
      <c r="O1474" s="73">
        <f>FACT_ORDERS[[#This Row],[TotalPricePerProduct]]-FACT_ORDERS[[#This Row],[DeliveryCost]]-FACT_ORDERS[[#This Row],[OperationsCost]]</f>
        <v>-3.6000000000000014</v>
      </c>
      <c r="P1474" s="73">
        <v>12</v>
      </c>
    </row>
    <row r="1475" spans="1:16" x14ac:dyDescent="0.3">
      <c r="A1475" s="5">
        <v>1474</v>
      </c>
      <c r="B1475" s="11" t="s">
        <v>5459</v>
      </c>
      <c r="C1475" s="3" t="s">
        <v>2393</v>
      </c>
      <c r="D1475" s="10" t="s">
        <v>3191</v>
      </c>
      <c r="E1475" s="5">
        <v>2</v>
      </c>
      <c r="F1475" s="3" t="s">
        <v>1321</v>
      </c>
      <c r="G1475" s="9">
        <v>45071</v>
      </c>
      <c r="H1475" s="3" t="s">
        <v>2284</v>
      </c>
      <c r="I1475" s="9">
        <v>45075</v>
      </c>
      <c r="J1475" s="3">
        <f>_xlfn.XLOOKUP(B1475,ORDERS[OrderID],ORDERS[Rating],"Null")</f>
        <v>4</v>
      </c>
      <c r="K1475" s="3">
        <f>IF(FACT_ORDERS[[#This Row],[DeliveryDate]]-FACT_ORDERS[[#This Row],[OrderDate]]&lt;=1,1,0)</f>
        <v>0</v>
      </c>
      <c r="L1475" s="73">
        <v>15</v>
      </c>
      <c r="M14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5" s="73">
        <f>(_xlfn.XLOOKUP(D1475,DIM_PRODUCTS[ProductID],DIM_PRODUCTS[HandlingFee]))*FACT_ORDERS[[#This Row],[Quantity]] + FACT_ORDERS[[#This Row],[DeliveryFee]]</f>
        <v>37.6</v>
      </c>
      <c r="O1475" s="73">
        <f>FACT_ORDERS[[#This Row],[TotalPricePerProduct]]-FACT_ORDERS[[#This Row],[DeliveryCost]]-FACT_ORDERS[[#This Row],[OperationsCost]]</f>
        <v>4.6000000000000014</v>
      </c>
      <c r="P1475" s="73">
        <v>18</v>
      </c>
    </row>
    <row r="1476" spans="1:16" x14ac:dyDescent="0.3">
      <c r="A1476" s="5">
        <v>1475</v>
      </c>
      <c r="B1476" s="11" t="s">
        <v>5460</v>
      </c>
      <c r="C1476" s="3" t="s">
        <v>2416</v>
      </c>
      <c r="D1476" s="10" t="s">
        <v>3237</v>
      </c>
      <c r="E1476" s="5">
        <v>2</v>
      </c>
      <c r="F1476" s="3" t="s">
        <v>1450</v>
      </c>
      <c r="G1476" s="9">
        <v>45071</v>
      </c>
      <c r="H1476" s="3" t="s">
        <v>2314</v>
      </c>
      <c r="I1476" s="9">
        <v>45074</v>
      </c>
      <c r="J1476" s="3">
        <f>_xlfn.XLOOKUP(B1476,ORDERS[OrderID],ORDERS[Rating],"Null")</f>
        <v>5</v>
      </c>
      <c r="K1476" s="3">
        <f>IF(FACT_ORDERS[[#This Row],[DeliveryDate]]-FACT_ORDERS[[#This Row],[OrderDate]]&lt;=1,1,0)</f>
        <v>0</v>
      </c>
      <c r="L1476" s="73">
        <v>15</v>
      </c>
      <c r="M14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6" s="73">
        <f>(_xlfn.XLOOKUP(D1476,DIM_PRODUCTS[ProductID],DIM_PRODUCTS[HandlingFee]))*FACT_ORDERS[[#This Row],[Quantity]] + FACT_ORDERS[[#This Row],[DeliveryFee]]</f>
        <v>28.8</v>
      </c>
      <c r="O1476" s="73">
        <f>FACT_ORDERS[[#This Row],[TotalPricePerProduct]]-FACT_ORDERS[[#This Row],[DeliveryCost]]-FACT_ORDERS[[#This Row],[OperationsCost]]</f>
        <v>-4.1999999999999993</v>
      </c>
      <c r="P1476" s="73">
        <v>18</v>
      </c>
    </row>
    <row r="1477" spans="1:16" x14ac:dyDescent="0.3">
      <c r="A1477" s="5">
        <v>1476</v>
      </c>
      <c r="B1477" s="11" t="s">
        <v>5461</v>
      </c>
      <c r="C1477" s="3" t="s">
        <v>2420</v>
      </c>
      <c r="D1477" s="10" t="s">
        <v>3245</v>
      </c>
      <c r="E1477" s="5">
        <v>2</v>
      </c>
      <c r="F1477" s="3" t="s">
        <v>1142</v>
      </c>
      <c r="G1477" s="9">
        <v>45071</v>
      </c>
      <c r="H1477" s="3" t="s">
        <v>2224</v>
      </c>
      <c r="I1477" s="9">
        <v>45074</v>
      </c>
      <c r="J1477" s="3">
        <f>_xlfn.XLOOKUP(B1477,ORDERS[OrderID],ORDERS[Rating],"Null")</f>
        <v>1</v>
      </c>
      <c r="K1477" s="3">
        <f>IF(FACT_ORDERS[[#This Row],[DeliveryDate]]-FACT_ORDERS[[#This Row],[OrderDate]]&lt;=1,1,0)</f>
        <v>0</v>
      </c>
      <c r="L1477" s="73">
        <v>15</v>
      </c>
      <c r="M14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7" s="73">
        <f>(_xlfn.XLOOKUP(D1477,DIM_PRODUCTS[ProductID],DIM_PRODUCTS[HandlingFee]))*FACT_ORDERS[[#This Row],[Quantity]] + FACT_ORDERS[[#This Row],[DeliveryFee]]</f>
        <v>32.700000000000003</v>
      </c>
      <c r="O1477" s="73">
        <f>FACT_ORDERS[[#This Row],[TotalPricePerProduct]]-FACT_ORDERS[[#This Row],[DeliveryCost]]-FACT_ORDERS[[#This Row],[OperationsCost]]</f>
        <v>-1.2999999999999972</v>
      </c>
      <c r="P1477" s="73">
        <v>19</v>
      </c>
    </row>
    <row r="1478" spans="1:16" x14ac:dyDescent="0.3">
      <c r="A1478" s="5">
        <v>1477</v>
      </c>
      <c r="B1478" s="11" t="s">
        <v>5462</v>
      </c>
      <c r="C1478" s="3" t="s">
        <v>2431</v>
      </c>
      <c r="D1478" s="10" t="s">
        <v>3267</v>
      </c>
      <c r="E1478" s="5">
        <v>2</v>
      </c>
      <c r="F1478" s="3" t="s">
        <v>1450</v>
      </c>
      <c r="G1478" s="9">
        <v>45071</v>
      </c>
      <c r="H1478" s="3" t="s">
        <v>2226</v>
      </c>
      <c r="I1478" s="9">
        <v>45071</v>
      </c>
      <c r="J1478" s="3">
        <f>_xlfn.XLOOKUP(B1478,ORDERS[OrderID],ORDERS[Rating],"Null")</f>
        <v>2</v>
      </c>
      <c r="K1478" s="3">
        <f>IF(FACT_ORDERS[[#This Row],[DeliveryDate]]-FACT_ORDERS[[#This Row],[OrderDate]]&lt;=1,1,0)</f>
        <v>1</v>
      </c>
      <c r="L1478" s="73">
        <v>15</v>
      </c>
      <c r="M14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8" s="73">
        <f>(_xlfn.XLOOKUP(D1478,DIM_PRODUCTS[ProductID],DIM_PRODUCTS[HandlingFee]))*FACT_ORDERS[[#This Row],[Quantity]] + FACT_ORDERS[[#This Row],[DeliveryFee]]</f>
        <v>27.4</v>
      </c>
      <c r="O1478" s="73">
        <f>FACT_ORDERS[[#This Row],[TotalPricePerProduct]]-FACT_ORDERS[[#This Row],[DeliveryCost]]-FACT_ORDERS[[#This Row],[OperationsCost]]</f>
        <v>-0.60000000000000142</v>
      </c>
      <c r="P1478" s="73">
        <v>13</v>
      </c>
    </row>
    <row r="1479" spans="1:16" x14ac:dyDescent="0.3">
      <c r="A1479" s="5">
        <v>1478</v>
      </c>
      <c r="B1479" s="11" t="s">
        <v>5463</v>
      </c>
      <c r="C1479" s="3" t="s">
        <v>2348</v>
      </c>
      <c r="D1479" s="10" t="s">
        <v>3098</v>
      </c>
      <c r="E1479" s="5">
        <v>2</v>
      </c>
      <c r="F1479" s="3" t="s">
        <v>1519</v>
      </c>
      <c r="G1479" s="9">
        <v>45070</v>
      </c>
      <c r="H1479" s="3" t="s">
        <v>2152</v>
      </c>
      <c r="I1479" s="9">
        <v>45070</v>
      </c>
      <c r="J1479" s="3">
        <f>_xlfn.XLOOKUP(B1479,ORDERS[OrderID],ORDERS[Rating],"Null")</f>
        <v>3</v>
      </c>
      <c r="K1479" s="3">
        <f>IF(FACT_ORDERS[[#This Row],[DeliveryDate]]-FACT_ORDERS[[#This Row],[OrderDate]]&lt;=1,1,0)</f>
        <v>1</v>
      </c>
      <c r="L1479" s="73">
        <v>15</v>
      </c>
      <c r="M14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79" s="73">
        <f>(_xlfn.XLOOKUP(D1479,DIM_PRODUCTS[ProductID],DIM_PRODUCTS[HandlingFee]))*FACT_ORDERS[[#This Row],[Quantity]] + FACT_ORDERS[[#This Row],[DeliveryFee]]</f>
        <v>24.5</v>
      </c>
      <c r="O1479" s="73">
        <f>FACT_ORDERS[[#This Row],[TotalPricePerProduct]]-FACT_ORDERS[[#This Row],[DeliveryCost]]-FACT_ORDERS[[#This Row],[OperationsCost]]</f>
        <v>-8.5</v>
      </c>
      <c r="P1479" s="73">
        <v>18</v>
      </c>
    </row>
    <row r="1480" spans="1:16" x14ac:dyDescent="0.3">
      <c r="A1480" s="5">
        <v>1479</v>
      </c>
      <c r="B1480" s="11" t="s">
        <v>5464</v>
      </c>
      <c r="C1480" s="3" t="s">
        <v>2412</v>
      </c>
      <c r="D1480" s="10" t="s">
        <v>3229</v>
      </c>
      <c r="E1480" s="5">
        <v>2</v>
      </c>
      <c r="F1480" s="3" t="s">
        <v>1262</v>
      </c>
      <c r="G1480" s="9">
        <v>45069</v>
      </c>
      <c r="H1480" s="3" t="s">
        <v>2202</v>
      </c>
      <c r="I1480" s="9">
        <v>45069</v>
      </c>
      <c r="J1480" s="3">
        <f>_xlfn.XLOOKUP(B1480,ORDERS[OrderID],ORDERS[Rating],"Null")</f>
        <v>4</v>
      </c>
      <c r="K1480" s="3">
        <f>IF(FACT_ORDERS[[#This Row],[DeliveryDate]]-FACT_ORDERS[[#This Row],[OrderDate]]&lt;=1,1,0)</f>
        <v>1</v>
      </c>
      <c r="L1480" s="73">
        <v>15</v>
      </c>
      <c r="M14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0" s="73">
        <f>(_xlfn.XLOOKUP(D1480,DIM_PRODUCTS[ProductID],DIM_PRODUCTS[HandlingFee]))*FACT_ORDERS[[#This Row],[Quantity]] + FACT_ORDERS[[#This Row],[DeliveryFee]]</f>
        <v>23.4</v>
      </c>
      <c r="O1480" s="73">
        <f>FACT_ORDERS[[#This Row],[TotalPricePerProduct]]-FACT_ORDERS[[#This Row],[DeliveryCost]]-FACT_ORDERS[[#This Row],[OperationsCost]]</f>
        <v>0.39999999999999858</v>
      </c>
      <c r="P1480" s="73">
        <v>8</v>
      </c>
    </row>
    <row r="1481" spans="1:16" x14ac:dyDescent="0.3">
      <c r="A1481" s="5">
        <v>1480</v>
      </c>
      <c r="B1481" s="11" t="s">
        <v>5465</v>
      </c>
      <c r="C1481" s="3" t="s">
        <v>2466</v>
      </c>
      <c r="D1481" s="10" t="s">
        <v>3337</v>
      </c>
      <c r="E1481" s="5">
        <v>2</v>
      </c>
      <c r="F1481" s="3" t="s">
        <v>1527</v>
      </c>
      <c r="G1481" s="9">
        <v>45068</v>
      </c>
      <c r="H1481" s="3" t="s">
        <v>2152</v>
      </c>
      <c r="I1481" s="9">
        <v>45069</v>
      </c>
      <c r="J1481" s="3">
        <f>_xlfn.XLOOKUP(B1481,ORDERS[OrderID],ORDERS[Rating],"Null")</f>
        <v>2</v>
      </c>
      <c r="K1481" s="3">
        <f>IF(FACT_ORDERS[[#This Row],[DeliveryDate]]-FACT_ORDERS[[#This Row],[OrderDate]]&lt;=1,1,0)</f>
        <v>1</v>
      </c>
      <c r="L1481" s="73">
        <v>15</v>
      </c>
      <c r="M14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1" s="73">
        <f>(_xlfn.XLOOKUP(D1481,DIM_PRODUCTS[ProductID],DIM_PRODUCTS[HandlingFee]))*FACT_ORDERS[[#This Row],[Quantity]] + FACT_ORDERS[[#This Row],[DeliveryFee]]</f>
        <v>29.216000000000001</v>
      </c>
      <c r="O1481" s="73">
        <f>FACT_ORDERS[[#This Row],[TotalPricePerProduct]]-FACT_ORDERS[[#This Row],[DeliveryCost]]-FACT_ORDERS[[#This Row],[OperationsCost]]</f>
        <v>-4.7839999999999989</v>
      </c>
      <c r="P1481" s="73">
        <v>19</v>
      </c>
    </row>
    <row r="1482" spans="1:16" x14ac:dyDescent="0.3">
      <c r="A1482" s="5">
        <v>1481</v>
      </c>
      <c r="B1482" s="11" t="s">
        <v>5466</v>
      </c>
      <c r="C1482" s="3" t="s">
        <v>2345</v>
      </c>
      <c r="D1482" s="10" t="s">
        <v>3093</v>
      </c>
      <c r="E1482" s="5">
        <v>2</v>
      </c>
      <c r="F1482" s="3" t="s">
        <v>1187</v>
      </c>
      <c r="G1482" s="9">
        <v>45067</v>
      </c>
      <c r="H1482" s="3" t="s">
        <v>2149</v>
      </c>
      <c r="I1482" s="9">
        <v>45071</v>
      </c>
      <c r="J1482" s="3">
        <f>_xlfn.XLOOKUP(B1482,ORDERS[OrderID],ORDERS[Rating],"Null")</f>
        <v>1</v>
      </c>
      <c r="K1482" s="3">
        <f>IF(FACT_ORDERS[[#This Row],[DeliveryDate]]-FACT_ORDERS[[#This Row],[OrderDate]]&lt;=1,1,0)</f>
        <v>0</v>
      </c>
      <c r="L1482" s="73">
        <v>15</v>
      </c>
      <c r="M14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2" s="73">
        <f>(_xlfn.XLOOKUP(D1482,DIM_PRODUCTS[ProductID],DIM_PRODUCTS[HandlingFee]))*FACT_ORDERS[[#This Row],[Quantity]] + FACT_ORDERS[[#This Row],[DeliveryFee]]</f>
        <v>32.700000000000003</v>
      </c>
      <c r="O1482" s="73">
        <f>FACT_ORDERS[[#This Row],[TotalPricePerProduct]]-FACT_ORDERS[[#This Row],[DeliveryCost]]-FACT_ORDERS[[#This Row],[OperationsCost]]</f>
        <v>5.7000000000000028</v>
      </c>
      <c r="P1482" s="73">
        <v>12</v>
      </c>
    </row>
    <row r="1483" spans="1:16" x14ac:dyDescent="0.3">
      <c r="A1483" s="5">
        <v>1482</v>
      </c>
      <c r="B1483" s="11" t="s">
        <v>5467</v>
      </c>
      <c r="C1483" s="3" t="s">
        <v>2423</v>
      </c>
      <c r="D1483" s="10" t="s">
        <v>3251</v>
      </c>
      <c r="E1483" s="5">
        <v>2</v>
      </c>
      <c r="F1483" s="3" t="s">
        <v>1252</v>
      </c>
      <c r="G1483" s="9">
        <v>45066</v>
      </c>
      <c r="H1483" s="3" t="s">
        <v>2282</v>
      </c>
      <c r="I1483" s="9">
        <v>45070</v>
      </c>
      <c r="J1483" s="3">
        <f>_xlfn.XLOOKUP(B1483,ORDERS[OrderID],ORDERS[Rating],"Null")</f>
        <v>3</v>
      </c>
      <c r="K1483" s="3">
        <f>IF(FACT_ORDERS[[#This Row],[DeliveryDate]]-FACT_ORDERS[[#This Row],[OrderDate]]&lt;=1,1,0)</f>
        <v>0</v>
      </c>
      <c r="L1483" s="73">
        <v>15</v>
      </c>
      <c r="M14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3" s="73">
        <f>(_xlfn.XLOOKUP(D1483,DIM_PRODUCTS[ProductID],DIM_PRODUCTS[HandlingFee]))*FACT_ORDERS[[#This Row],[Quantity]] + FACT_ORDERS[[#This Row],[DeliveryFee]]</f>
        <v>24.8</v>
      </c>
      <c r="O1483" s="73">
        <f>FACT_ORDERS[[#This Row],[TotalPricePerProduct]]-FACT_ORDERS[[#This Row],[DeliveryCost]]-FACT_ORDERS[[#This Row],[OperationsCost]]</f>
        <v>-0.19999999999999929</v>
      </c>
      <c r="P1483" s="73">
        <v>10</v>
      </c>
    </row>
    <row r="1484" spans="1:16" x14ac:dyDescent="0.3">
      <c r="A1484" s="5">
        <v>1483</v>
      </c>
      <c r="B1484" s="11" t="s">
        <v>5468</v>
      </c>
      <c r="C1484" s="3" t="s">
        <v>2449</v>
      </c>
      <c r="D1484" s="10" t="s">
        <v>3303</v>
      </c>
      <c r="E1484" s="5">
        <v>2</v>
      </c>
      <c r="F1484" s="3" t="s">
        <v>1566</v>
      </c>
      <c r="G1484" s="9">
        <v>45065</v>
      </c>
      <c r="H1484" s="3" t="s">
        <v>2253</v>
      </c>
      <c r="I1484" s="9">
        <v>45069</v>
      </c>
      <c r="J1484" s="3">
        <f>_xlfn.XLOOKUP(B1484,ORDERS[OrderID],ORDERS[Rating],"Null")</f>
        <v>3</v>
      </c>
      <c r="K1484" s="3">
        <f>IF(FACT_ORDERS[[#This Row],[DeliveryDate]]-FACT_ORDERS[[#This Row],[OrderDate]]&lt;=1,1,0)</f>
        <v>0</v>
      </c>
      <c r="L1484" s="73">
        <v>15</v>
      </c>
      <c r="M14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4" s="73">
        <f>(_xlfn.XLOOKUP(D1484,DIM_PRODUCTS[ProductID],DIM_PRODUCTS[HandlingFee]))*FACT_ORDERS[[#This Row],[Quantity]] + FACT_ORDERS[[#This Row],[DeliveryFee]]</f>
        <v>37.194000000000003</v>
      </c>
      <c r="O1484" s="73">
        <f>FACT_ORDERS[[#This Row],[TotalPricePerProduct]]-FACT_ORDERS[[#This Row],[DeliveryCost]]-FACT_ORDERS[[#This Row],[OperationsCost]]</f>
        <v>14.194000000000003</v>
      </c>
      <c r="P1484" s="73">
        <v>8</v>
      </c>
    </row>
    <row r="1485" spans="1:16" x14ac:dyDescent="0.3">
      <c r="A1485" s="5">
        <v>1484</v>
      </c>
      <c r="B1485" s="11" t="s">
        <v>5469</v>
      </c>
      <c r="C1485" s="3" t="s">
        <v>2461</v>
      </c>
      <c r="D1485" s="10" t="s">
        <v>3327</v>
      </c>
      <c r="E1485" s="5">
        <v>2</v>
      </c>
      <c r="F1485" s="3" t="s">
        <v>1551</v>
      </c>
      <c r="G1485" s="9">
        <v>45065</v>
      </c>
      <c r="H1485" s="3" t="s">
        <v>2202</v>
      </c>
      <c r="I1485" s="9">
        <v>45066</v>
      </c>
      <c r="J1485" s="3">
        <f>_xlfn.XLOOKUP(B1485,ORDERS[OrderID],ORDERS[Rating],"Null")</f>
        <v>2</v>
      </c>
      <c r="K1485" s="3">
        <f>IF(FACT_ORDERS[[#This Row],[DeliveryDate]]-FACT_ORDERS[[#This Row],[OrderDate]]&lt;=1,1,0)</f>
        <v>1</v>
      </c>
      <c r="L1485" s="73">
        <v>15</v>
      </c>
      <c r="M14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5" s="73">
        <f>(_xlfn.XLOOKUP(D1485,DIM_PRODUCTS[ProductID],DIM_PRODUCTS[HandlingFee]))*FACT_ORDERS[[#This Row],[Quantity]] + FACT_ORDERS[[#This Row],[DeliveryFee]]</f>
        <v>33.576000000000001</v>
      </c>
      <c r="O1485" s="73">
        <f>FACT_ORDERS[[#This Row],[TotalPricePerProduct]]-FACT_ORDERS[[#This Row],[DeliveryCost]]-FACT_ORDERS[[#This Row],[OperationsCost]]</f>
        <v>9.5760000000000005</v>
      </c>
      <c r="P1485" s="73">
        <v>9</v>
      </c>
    </row>
    <row r="1486" spans="1:16" x14ac:dyDescent="0.3">
      <c r="A1486" s="5">
        <v>1485</v>
      </c>
      <c r="B1486" s="11" t="s">
        <v>5470</v>
      </c>
      <c r="C1486" s="3" t="s">
        <v>2396</v>
      </c>
      <c r="D1486" s="10" t="s">
        <v>3197</v>
      </c>
      <c r="E1486" s="5">
        <v>2</v>
      </c>
      <c r="F1486" s="3" t="s">
        <v>1463</v>
      </c>
      <c r="G1486" s="9">
        <v>45064</v>
      </c>
      <c r="H1486" s="3" t="s">
        <v>2200</v>
      </c>
      <c r="I1486" s="9">
        <v>45065</v>
      </c>
      <c r="J1486" s="3">
        <f>_xlfn.XLOOKUP(B1486,ORDERS[OrderID],ORDERS[Rating],"Null")</f>
        <v>1</v>
      </c>
      <c r="K1486" s="3">
        <f>IF(FACT_ORDERS[[#This Row],[DeliveryDate]]-FACT_ORDERS[[#This Row],[OrderDate]]&lt;=1,1,0)</f>
        <v>1</v>
      </c>
      <c r="L1486" s="73">
        <v>15</v>
      </c>
      <c r="M14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6" s="73">
        <f>(_xlfn.XLOOKUP(D1486,DIM_PRODUCTS[ProductID],DIM_PRODUCTS[HandlingFee]))*FACT_ORDERS[[#This Row],[Quantity]] + FACT_ORDERS[[#This Row],[DeliveryFee]]</f>
        <v>29.1</v>
      </c>
      <c r="O1486" s="73">
        <f>FACT_ORDERS[[#This Row],[TotalPricePerProduct]]-FACT_ORDERS[[#This Row],[DeliveryCost]]-FACT_ORDERS[[#This Row],[OperationsCost]]</f>
        <v>4.1000000000000014</v>
      </c>
      <c r="P1486" s="73">
        <v>10</v>
      </c>
    </row>
    <row r="1487" spans="1:16" x14ac:dyDescent="0.3">
      <c r="A1487" s="5">
        <v>1486</v>
      </c>
      <c r="B1487" s="11" t="s">
        <v>5471</v>
      </c>
      <c r="C1487" s="3" t="s">
        <v>2435</v>
      </c>
      <c r="D1487" s="10" t="s">
        <v>3275</v>
      </c>
      <c r="E1487" s="5">
        <v>2</v>
      </c>
      <c r="F1487" s="3" t="s">
        <v>1225</v>
      </c>
      <c r="G1487" s="9">
        <v>45063</v>
      </c>
      <c r="H1487" s="3" t="s">
        <v>2229</v>
      </c>
      <c r="I1487" s="9">
        <v>45063</v>
      </c>
      <c r="J1487" s="3">
        <f>_xlfn.XLOOKUP(B1487,ORDERS[OrderID],ORDERS[Rating],"Null")</f>
        <v>4</v>
      </c>
      <c r="K1487" s="3">
        <f>IF(FACT_ORDERS[[#This Row],[DeliveryDate]]-FACT_ORDERS[[#This Row],[OrderDate]]&lt;=1,1,0)</f>
        <v>1</v>
      </c>
      <c r="L1487" s="73">
        <v>15</v>
      </c>
      <c r="M14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7" s="73">
        <f>(_xlfn.XLOOKUP(D1487,DIM_PRODUCTS[ProductID],DIM_PRODUCTS[HandlingFee]))*FACT_ORDERS[[#This Row],[Quantity]] + FACT_ORDERS[[#This Row],[DeliveryFee]]</f>
        <v>32</v>
      </c>
      <c r="O1487" s="73">
        <f>FACT_ORDERS[[#This Row],[TotalPricePerProduct]]-FACT_ORDERS[[#This Row],[DeliveryCost]]-FACT_ORDERS[[#This Row],[OperationsCost]]</f>
        <v>-1</v>
      </c>
      <c r="P1487" s="73">
        <v>18</v>
      </c>
    </row>
    <row r="1488" spans="1:16" x14ac:dyDescent="0.3">
      <c r="A1488" s="5">
        <v>1487</v>
      </c>
      <c r="B1488" s="11" t="s">
        <v>5472</v>
      </c>
      <c r="C1488" s="3" t="s">
        <v>2398</v>
      </c>
      <c r="D1488" s="10" t="s">
        <v>3201</v>
      </c>
      <c r="E1488" s="5">
        <v>2</v>
      </c>
      <c r="F1488" s="3" t="s">
        <v>1191</v>
      </c>
      <c r="G1488" s="9">
        <v>45062</v>
      </c>
      <c r="H1488" s="3" t="s">
        <v>2202</v>
      </c>
      <c r="I1488" s="9">
        <v>45062</v>
      </c>
      <c r="J1488" s="3">
        <f>_xlfn.XLOOKUP(B1488,ORDERS[OrderID],ORDERS[Rating],"Null")</f>
        <v>5</v>
      </c>
      <c r="K1488" s="3">
        <f>IF(FACT_ORDERS[[#This Row],[DeliveryDate]]-FACT_ORDERS[[#This Row],[OrderDate]]&lt;=1,1,0)</f>
        <v>1</v>
      </c>
      <c r="L1488" s="73">
        <v>15</v>
      </c>
      <c r="M14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8" s="73">
        <f>(_xlfn.XLOOKUP(D1488,DIM_PRODUCTS[ProductID],DIM_PRODUCTS[HandlingFee]))*FACT_ORDERS[[#This Row],[Quantity]] + FACT_ORDERS[[#This Row],[DeliveryFee]]</f>
        <v>27.3</v>
      </c>
      <c r="O1488" s="73">
        <f>FACT_ORDERS[[#This Row],[TotalPricePerProduct]]-FACT_ORDERS[[#This Row],[DeliveryCost]]-FACT_ORDERS[[#This Row],[OperationsCost]]</f>
        <v>4.3000000000000007</v>
      </c>
      <c r="P1488" s="73">
        <v>8</v>
      </c>
    </row>
    <row r="1489" spans="1:16" x14ac:dyDescent="0.3">
      <c r="A1489" s="5">
        <v>1488</v>
      </c>
      <c r="B1489" s="11" t="s">
        <v>5473</v>
      </c>
      <c r="C1489" s="3" t="s">
        <v>2413</v>
      </c>
      <c r="D1489" s="10" t="s">
        <v>3231</v>
      </c>
      <c r="E1489" s="5">
        <v>2</v>
      </c>
      <c r="F1489" s="3" t="s">
        <v>1446</v>
      </c>
      <c r="G1489" s="9">
        <v>45062</v>
      </c>
      <c r="H1489" s="3" t="s">
        <v>2202</v>
      </c>
      <c r="I1489" s="9">
        <v>45062</v>
      </c>
      <c r="J1489" s="3">
        <f>_xlfn.XLOOKUP(B1489,ORDERS[OrderID],ORDERS[Rating],"Null")</f>
        <v>1</v>
      </c>
      <c r="K1489" s="3">
        <f>IF(FACT_ORDERS[[#This Row],[DeliveryDate]]-FACT_ORDERS[[#This Row],[OrderDate]]&lt;=1,1,0)</f>
        <v>1</v>
      </c>
      <c r="L1489" s="73">
        <v>15</v>
      </c>
      <c r="M14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89" s="73">
        <f>(_xlfn.XLOOKUP(D1489,DIM_PRODUCTS[ProductID],DIM_PRODUCTS[HandlingFee]))*FACT_ORDERS[[#This Row],[Quantity]] + FACT_ORDERS[[#This Row],[DeliveryFee]]</f>
        <v>44.7</v>
      </c>
      <c r="O1489" s="73">
        <f>FACT_ORDERS[[#This Row],[TotalPricePerProduct]]-FACT_ORDERS[[#This Row],[DeliveryCost]]-FACT_ORDERS[[#This Row],[OperationsCost]]</f>
        <v>16.700000000000003</v>
      </c>
      <c r="P1489" s="73">
        <v>13</v>
      </c>
    </row>
    <row r="1490" spans="1:16" x14ac:dyDescent="0.3">
      <c r="A1490" s="5">
        <v>1489</v>
      </c>
      <c r="B1490" s="11" t="s">
        <v>5474</v>
      </c>
      <c r="C1490" s="3" t="s">
        <v>2430</v>
      </c>
      <c r="D1490" s="10" t="s">
        <v>3265</v>
      </c>
      <c r="E1490" s="5">
        <v>2</v>
      </c>
      <c r="F1490" s="3" t="s">
        <v>1187</v>
      </c>
      <c r="G1490" s="9">
        <v>45062</v>
      </c>
      <c r="H1490" s="3" t="s">
        <v>2314</v>
      </c>
      <c r="I1490" s="9">
        <v>45066</v>
      </c>
      <c r="J1490" s="3">
        <f>_xlfn.XLOOKUP(B1490,ORDERS[OrderID],ORDERS[Rating],"Null")</f>
        <v>4</v>
      </c>
      <c r="K1490" s="3">
        <f>IF(FACT_ORDERS[[#This Row],[DeliveryDate]]-FACT_ORDERS[[#This Row],[OrderDate]]&lt;=1,1,0)</f>
        <v>0</v>
      </c>
      <c r="L1490" s="73">
        <v>15</v>
      </c>
      <c r="M14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0" s="73">
        <f>(_xlfn.XLOOKUP(D1490,DIM_PRODUCTS[ProductID],DIM_PRODUCTS[HandlingFee]))*FACT_ORDERS[[#This Row],[Quantity]] + FACT_ORDERS[[#This Row],[DeliveryFee]]</f>
        <v>34.299999999999997</v>
      </c>
      <c r="O1490" s="73">
        <f>FACT_ORDERS[[#This Row],[TotalPricePerProduct]]-FACT_ORDERS[[#This Row],[DeliveryCost]]-FACT_ORDERS[[#This Row],[OperationsCost]]</f>
        <v>2.2999999999999972</v>
      </c>
      <c r="P1490" s="73">
        <v>17</v>
      </c>
    </row>
    <row r="1491" spans="1:16" x14ac:dyDescent="0.3">
      <c r="A1491" s="5">
        <v>1490</v>
      </c>
      <c r="B1491" s="11" t="s">
        <v>5475</v>
      </c>
      <c r="C1491" s="3" t="s">
        <v>2403</v>
      </c>
      <c r="D1491" s="10" t="s">
        <v>3211</v>
      </c>
      <c r="E1491" s="5">
        <v>2</v>
      </c>
      <c r="F1491" s="3" t="s">
        <v>1290</v>
      </c>
      <c r="G1491" s="9">
        <v>45061</v>
      </c>
      <c r="H1491" s="3" t="s">
        <v>2193</v>
      </c>
      <c r="I1491" s="9">
        <v>45061</v>
      </c>
      <c r="J1491" s="3">
        <f>_xlfn.XLOOKUP(B1491,ORDERS[OrderID],ORDERS[Rating],"Null")</f>
        <v>4</v>
      </c>
      <c r="K1491" s="3">
        <f>IF(FACT_ORDERS[[#This Row],[DeliveryDate]]-FACT_ORDERS[[#This Row],[OrderDate]]&lt;=1,1,0)</f>
        <v>1</v>
      </c>
      <c r="L1491" s="73">
        <v>15</v>
      </c>
      <c r="M14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1" s="73">
        <f>(_xlfn.XLOOKUP(D1491,DIM_PRODUCTS[ProductID],DIM_PRODUCTS[HandlingFee]))*FACT_ORDERS[[#This Row],[Quantity]] + FACT_ORDERS[[#This Row],[DeliveryFee]]</f>
        <v>44.2</v>
      </c>
      <c r="O1491" s="73">
        <f>FACT_ORDERS[[#This Row],[TotalPricePerProduct]]-FACT_ORDERS[[#This Row],[DeliveryCost]]-FACT_ORDERS[[#This Row],[OperationsCost]]</f>
        <v>14.200000000000003</v>
      </c>
      <c r="P1491" s="73">
        <v>15</v>
      </c>
    </row>
    <row r="1492" spans="1:16" x14ac:dyDescent="0.3">
      <c r="A1492" s="5">
        <v>1491</v>
      </c>
      <c r="B1492" s="11" t="s">
        <v>5476</v>
      </c>
      <c r="C1492" s="3" t="s">
        <v>2420</v>
      </c>
      <c r="D1492" s="10" t="s">
        <v>3245</v>
      </c>
      <c r="E1492" s="5">
        <v>2</v>
      </c>
      <c r="F1492" s="3" t="s">
        <v>1152</v>
      </c>
      <c r="G1492" s="9">
        <v>45060</v>
      </c>
      <c r="H1492" s="3" t="s">
        <v>2224</v>
      </c>
      <c r="I1492" s="9">
        <v>45060</v>
      </c>
      <c r="J1492" s="3">
        <f>_xlfn.XLOOKUP(B1492,ORDERS[OrderID],ORDERS[Rating],"Null")</f>
        <v>1</v>
      </c>
      <c r="K1492" s="3">
        <f>IF(FACT_ORDERS[[#This Row],[DeliveryDate]]-FACT_ORDERS[[#This Row],[OrderDate]]&lt;=1,1,0)</f>
        <v>1</v>
      </c>
      <c r="L1492" s="73">
        <v>15</v>
      </c>
      <c r="M14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2" s="73">
        <f>(_xlfn.XLOOKUP(D1492,DIM_PRODUCTS[ProductID],DIM_PRODUCTS[HandlingFee]))*FACT_ORDERS[[#This Row],[Quantity]] + FACT_ORDERS[[#This Row],[DeliveryFee]]</f>
        <v>32.700000000000003</v>
      </c>
      <c r="O1492" s="73">
        <f>FACT_ORDERS[[#This Row],[TotalPricePerProduct]]-FACT_ORDERS[[#This Row],[DeliveryCost]]-FACT_ORDERS[[#This Row],[OperationsCost]]</f>
        <v>7.7000000000000028</v>
      </c>
      <c r="P1492" s="73">
        <v>10</v>
      </c>
    </row>
    <row r="1493" spans="1:16" x14ac:dyDescent="0.3">
      <c r="A1493" s="5">
        <v>1492</v>
      </c>
      <c r="B1493" s="11" t="s">
        <v>5477</v>
      </c>
      <c r="C1493" s="3" t="s">
        <v>2420</v>
      </c>
      <c r="D1493" s="10" t="s">
        <v>3245</v>
      </c>
      <c r="E1493" s="5">
        <v>2</v>
      </c>
      <c r="F1493" s="3" t="s">
        <v>1378</v>
      </c>
      <c r="G1493" s="9">
        <v>45060</v>
      </c>
      <c r="H1493" s="3" t="s">
        <v>2224</v>
      </c>
      <c r="I1493" s="9">
        <v>45060</v>
      </c>
      <c r="J1493" s="3">
        <f>_xlfn.XLOOKUP(B1493,ORDERS[OrderID],ORDERS[Rating],"Null")</f>
        <v>4</v>
      </c>
      <c r="K1493" s="3">
        <f>IF(FACT_ORDERS[[#This Row],[DeliveryDate]]-FACT_ORDERS[[#This Row],[OrderDate]]&lt;=1,1,0)</f>
        <v>1</v>
      </c>
      <c r="L1493" s="73">
        <v>15</v>
      </c>
      <c r="M14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3" s="73">
        <f>(_xlfn.XLOOKUP(D1493,DIM_PRODUCTS[ProductID],DIM_PRODUCTS[HandlingFee]))*FACT_ORDERS[[#This Row],[Quantity]] + FACT_ORDERS[[#This Row],[DeliveryFee]]</f>
        <v>32.700000000000003</v>
      </c>
      <c r="O1493" s="73">
        <f>FACT_ORDERS[[#This Row],[TotalPricePerProduct]]-FACT_ORDERS[[#This Row],[DeliveryCost]]-FACT_ORDERS[[#This Row],[OperationsCost]]</f>
        <v>9.7000000000000028</v>
      </c>
      <c r="P1493" s="73">
        <v>8</v>
      </c>
    </row>
    <row r="1494" spans="1:16" x14ac:dyDescent="0.3">
      <c r="A1494" s="5">
        <v>1493</v>
      </c>
      <c r="B1494" s="11" t="s">
        <v>5478</v>
      </c>
      <c r="C1494" s="3" t="s">
        <v>2374</v>
      </c>
      <c r="D1494" s="10" t="s">
        <v>3153</v>
      </c>
      <c r="E1494" s="5">
        <v>2</v>
      </c>
      <c r="F1494" s="3" t="s">
        <v>1617</v>
      </c>
      <c r="G1494" s="9">
        <v>45059</v>
      </c>
      <c r="H1494" s="3" t="s">
        <v>2218</v>
      </c>
      <c r="I1494" s="9">
        <v>45059</v>
      </c>
      <c r="J1494" s="3">
        <f>_xlfn.XLOOKUP(B1494,ORDERS[OrderID],ORDERS[Rating],"Null")</f>
        <v>1</v>
      </c>
      <c r="K1494" s="3">
        <f>IF(FACT_ORDERS[[#This Row],[DeliveryDate]]-FACT_ORDERS[[#This Row],[OrderDate]]&lt;=1,1,0)</f>
        <v>1</v>
      </c>
      <c r="L1494" s="73">
        <v>15</v>
      </c>
      <c r="M14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4" s="73">
        <f>(_xlfn.XLOOKUP(D1494,DIM_PRODUCTS[ProductID],DIM_PRODUCTS[HandlingFee]))*FACT_ORDERS[[#This Row],[Quantity]] + FACT_ORDERS[[#This Row],[DeliveryFee]]</f>
        <v>44.6</v>
      </c>
      <c r="O1494" s="73">
        <f>FACT_ORDERS[[#This Row],[TotalPricePerProduct]]-FACT_ORDERS[[#This Row],[DeliveryCost]]-FACT_ORDERS[[#This Row],[OperationsCost]]</f>
        <v>17.600000000000001</v>
      </c>
      <c r="P1494" s="73">
        <v>12</v>
      </c>
    </row>
    <row r="1495" spans="1:16" x14ac:dyDescent="0.3">
      <c r="A1495" s="5">
        <v>1494</v>
      </c>
      <c r="B1495" s="11" t="s">
        <v>5479</v>
      </c>
      <c r="C1495" s="3" t="s">
        <v>2453</v>
      </c>
      <c r="D1495" s="10" t="s">
        <v>3311</v>
      </c>
      <c r="E1495" s="5">
        <v>2</v>
      </c>
      <c r="F1495" s="3" t="s">
        <v>1468</v>
      </c>
      <c r="G1495" s="9">
        <v>45059</v>
      </c>
      <c r="H1495" s="3" t="s">
        <v>2223</v>
      </c>
      <c r="I1495" s="9">
        <v>45059</v>
      </c>
      <c r="J1495" s="3">
        <f>_xlfn.XLOOKUP(B1495,ORDERS[OrderID],ORDERS[Rating],"Null")</f>
        <v>3</v>
      </c>
      <c r="K1495" s="3">
        <f>IF(FACT_ORDERS[[#This Row],[DeliveryDate]]-FACT_ORDERS[[#This Row],[OrderDate]]&lt;=1,1,0)</f>
        <v>1</v>
      </c>
      <c r="L1495" s="73">
        <v>15</v>
      </c>
      <c r="M14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5" s="73">
        <f>(_xlfn.XLOOKUP(D1495,DIM_PRODUCTS[ProductID],DIM_PRODUCTS[HandlingFee]))*FACT_ORDERS[[#This Row],[Quantity]] + FACT_ORDERS[[#This Row],[DeliveryFee]]</f>
        <v>42.497</v>
      </c>
      <c r="O1495" s="73">
        <f>FACT_ORDERS[[#This Row],[TotalPricePerProduct]]-FACT_ORDERS[[#This Row],[DeliveryCost]]-FACT_ORDERS[[#This Row],[OperationsCost]]</f>
        <v>8.4969999999999999</v>
      </c>
      <c r="P1495" s="73">
        <v>19</v>
      </c>
    </row>
    <row r="1496" spans="1:16" x14ac:dyDescent="0.3">
      <c r="A1496" s="5">
        <v>1495</v>
      </c>
      <c r="B1496" s="11" t="s">
        <v>5480</v>
      </c>
      <c r="C1496" s="3" t="s">
        <v>2362</v>
      </c>
      <c r="D1496" s="10" t="s">
        <v>3126</v>
      </c>
      <c r="E1496" s="5">
        <v>2</v>
      </c>
      <c r="F1496" s="3" t="s">
        <v>1268</v>
      </c>
      <c r="G1496" s="9">
        <v>45058</v>
      </c>
      <c r="H1496" s="3" t="s">
        <v>2166</v>
      </c>
      <c r="I1496" s="9">
        <v>45061</v>
      </c>
      <c r="J1496" s="3">
        <f>_xlfn.XLOOKUP(B1496,ORDERS[OrderID],ORDERS[Rating],"Null")</f>
        <v>1</v>
      </c>
      <c r="K1496" s="3">
        <f>IF(FACT_ORDERS[[#This Row],[DeliveryDate]]-FACT_ORDERS[[#This Row],[OrderDate]]&lt;=1,1,0)</f>
        <v>0</v>
      </c>
      <c r="L1496" s="73">
        <v>15</v>
      </c>
      <c r="M14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6" s="73">
        <f>(_xlfn.XLOOKUP(D1496,DIM_PRODUCTS[ProductID],DIM_PRODUCTS[HandlingFee]))*FACT_ORDERS[[#This Row],[Quantity]] + FACT_ORDERS[[#This Row],[DeliveryFee]]</f>
        <v>22.3</v>
      </c>
      <c r="O1496" s="73">
        <f>FACT_ORDERS[[#This Row],[TotalPricePerProduct]]-FACT_ORDERS[[#This Row],[DeliveryCost]]-FACT_ORDERS[[#This Row],[OperationsCost]]</f>
        <v>-9.6999999999999993</v>
      </c>
      <c r="P1496" s="73">
        <v>17</v>
      </c>
    </row>
    <row r="1497" spans="1:16" x14ac:dyDescent="0.3">
      <c r="A1497" s="5">
        <v>1496</v>
      </c>
      <c r="B1497" s="11" t="s">
        <v>5481</v>
      </c>
      <c r="C1497" s="3" t="s">
        <v>2402</v>
      </c>
      <c r="D1497" s="10" t="s">
        <v>3209</v>
      </c>
      <c r="E1497" s="5">
        <v>2</v>
      </c>
      <c r="F1497" s="3" t="s">
        <v>1320</v>
      </c>
      <c r="G1497" s="9">
        <v>45058</v>
      </c>
      <c r="H1497" s="3" t="s">
        <v>2206</v>
      </c>
      <c r="I1497" s="9">
        <v>45061</v>
      </c>
      <c r="J1497" s="3">
        <f>_xlfn.XLOOKUP(B1497,ORDERS[OrderID],ORDERS[Rating],"Null")</f>
        <v>5</v>
      </c>
      <c r="K1497" s="3">
        <f>IF(FACT_ORDERS[[#This Row],[DeliveryDate]]-FACT_ORDERS[[#This Row],[OrderDate]]&lt;=1,1,0)</f>
        <v>0</v>
      </c>
      <c r="L1497" s="73">
        <v>15</v>
      </c>
      <c r="M14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7" s="73">
        <f>(_xlfn.XLOOKUP(D1497,DIM_PRODUCTS[ProductID],DIM_PRODUCTS[HandlingFee]))*FACT_ORDERS[[#This Row],[Quantity]] + FACT_ORDERS[[#This Row],[DeliveryFee]]</f>
        <v>40</v>
      </c>
      <c r="O1497" s="73">
        <f>FACT_ORDERS[[#This Row],[TotalPricePerProduct]]-FACT_ORDERS[[#This Row],[DeliveryCost]]-FACT_ORDERS[[#This Row],[OperationsCost]]</f>
        <v>12</v>
      </c>
      <c r="P1497" s="73">
        <v>13</v>
      </c>
    </row>
    <row r="1498" spans="1:16" x14ac:dyDescent="0.3">
      <c r="A1498" s="5">
        <v>1497</v>
      </c>
      <c r="B1498" s="11" t="s">
        <v>5482</v>
      </c>
      <c r="C1498" s="3" t="s">
        <v>2369</v>
      </c>
      <c r="D1498" s="10" t="s">
        <v>3141</v>
      </c>
      <c r="E1498" s="5">
        <v>2</v>
      </c>
      <c r="F1498" s="3" t="s">
        <v>1555</v>
      </c>
      <c r="G1498" s="9">
        <v>45057</v>
      </c>
      <c r="H1498" s="3" t="s">
        <v>2173</v>
      </c>
      <c r="I1498" s="9">
        <v>45057</v>
      </c>
      <c r="J1498" s="3">
        <f>_xlfn.XLOOKUP(B1498,ORDERS[OrderID],ORDERS[Rating],"Null")</f>
        <v>1</v>
      </c>
      <c r="K1498" s="3">
        <f>IF(FACT_ORDERS[[#This Row],[DeliveryDate]]-FACT_ORDERS[[#This Row],[OrderDate]]&lt;=1,1,0)</f>
        <v>1</v>
      </c>
      <c r="L1498" s="73">
        <v>15</v>
      </c>
      <c r="M14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8" s="73">
        <f>(_xlfn.XLOOKUP(D1498,DIM_PRODUCTS[ProductID],DIM_PRODUCTS[HandlingFee]))*FACT_ORDERS[[#This Row],[Quantity]] + FACT_ORDERS[[#This Row],[DeliveryFee]]</f>
        <v>36.900000000000006</v>
      </c>
      <c r="O1498" s="73">
        <f>FACT_ORDERS[[#This Row],[TotalPricePerProduct]]-FACT_ORDERS[[#This Row],[DeliveryCost]]-FACT_ORDERS[[#This Row],[OperationsCost]]</f>
        <v>6.9000000000000057</v>
      </c>
      <c r="P1498" s="73">
        <v>15</v>
      </c>
    </row>
    <row r="1499" spans="1:16" x14ac:dyDescent="0.3">
      <c r="A1499" s="5">
        <v>1498</v>
      </c>
      <c r="B1499" s="11" t="s">
        <v>5483</v>
      </c>
      <c r="C1499" s="3" t="s">
        <v>2348</v>
      </c>
      <c r="D1499" s="10" t="s">
        <v>3098</v>
      </c>
      <c r="E1499" s="5">
        <v>2</v>
      </c>
      <c r="F1499" s="3" t="s">
        <v>1360</v>
      </c>
      <c r="G1499" s="9">
        <v>45056</v>
      </c>
      <c r="H1499" s="3" t="s">
        <v>2152</v>
      </c>
      <c r="I1499" s="9">
        <v>45056</v>
      </c>
      <c r="J1499" s="3">
        <f>_xlfn.XLOOKUP(B1499,ORDERS[OrderID],ORDERS[Rating],"Null")</f>
        <v>2</v>
      </c>
      <c r="K1499" s="3">
        <f>IF(FACT_ORDERS[[#This Row],[DeliveryDate]]-FACT_ORDERS[[#This Row],[OrderDate]]&lt;=1,1,0)</f>
        <v>1</v>
      </c>
      <c r="L1499" s="73">
        <v>15</v>
      </c>
      <c r="M14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499" s="73">
        <f>(_xlfn.XLOOKUP(D1499,DIM_PRODUCTS[ProductID],DIM_PRODUCTS[HandlingFee]))*FACT_ORDERS[[#This Row],[Quantity]] + FACT_ORDERS[[#This Row],[DeliveryFee]]</f>
        <v>24.5</v>
      </c>
      <c r="O1499" s="73">
        <f>FACT_ORDERS[[#This Row],[TotalPricePerProduct]]-FACT_ORDERS[[#This Row],[DeliveryCost]]-FACT_ORDERS[[#This Row],[OperationsCost]]</f>
        <v>-0.5</v>
      </c>
      <c r="P1499" s="73">
        <v>10</v>
      </c>
    </row>
    <row r="1500" spans="1:16" x14ac:dyDescent="0.3">
      <c r="A1500" s="5">
        <v>1499</v>
      </c>
      <c r="B1500" s="11" t="s">
        <v>5484</v>
      </c>
      <c r="C1500" s="3" t="s">
        <v>2424</v>
      </c>
      <c r="D1500" s="10" t="s">
        <v>3253</v>
      </c>
      <c r="E1500" s="5">
        <v>3</v>
      </c>
      <c r="F1500" s="3" t="s">
        <v>1405</v>
      </c>
      <c r="G1500" s="9">
        <v>45056</v>
      </c>
      <c r="H1500" s="3" t="s">
        <v>2218</v>
      </c>
      <c r="I1500" s="9">
        <v>45060</v>
      </c>
      <c r="J1500" s="3">
        <f>_xlfn.XLOOKUP(B1500,ORDERS[OrderID],ORDERS[Rating],"Null")</f>
        <v>1</v>
      </c>
      <c r="K1500" s="3">
        <f>IF(FACT_ORDERS[[#This Row],[DeliveryDate]]-FACT_ORDERS[[#This Row],[OrderDate]]&lt;=1,1,0)</f>
        <v>0</v>
      </c>
      <c r="L1500" s="73">
        <v>15</v>
      </c>
      <c r="M15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0" s="73">
        <f>(_xlfn.XLOOKUP(D1500,DIM_PRODUCTS[ProductID],DIM_PRODUCTS[HandlingFee]))*FACT_ORDERS[[#This Row],[Quantity]] + FACT_ORDERS[[#This Row],[DeliveryFee]]</f>
        <v>53.85</v>
      </c>
      <c r="O1500" s="73">
        <f>FACT_ORDERS[[#This Row],[TotalPricePerProduct]]-FACT_ORDERS[[#This Row],[DeliveryCost]]-FACT_ORDERS[[#This Row],[OperationsCost]]</f>
        <v>25.85</v>
      </c>
      <c r="P1500" s="73">
        <v>13</v>
      </c>
    </row>
    <row r="1501" spans="1:16" x14ac:dyDescent="0.3">
      <c r="A1501" s="5">
        <v>1500</v>
      </c>
      <c r="B1501" s="11" t="s">
        <v>5485</v>
      </c>
      <c r="C1501" s="3" t="s">
        <v>2416</v>
      </c>
      <c r="D1501" s="10" t="s">
        <v>3237</v>
      </c>
      <c r="E1501" s="5">
        <v>3</v>
      </c>
      <c r="F1501" s="3" t="s">
        <v>1393</v>
      </c>
      <c r="G1501" s="9">
        <v>45054</v>
      </c>
      <c r="H1501" s="3" t="s">
        <v>2314</v>
      </c>
      <c r="I1501" s="9">
        <v>45054</v>
      </c>
      <c r="J1501" s="3">
        <f>_xlfn.XLOOKUP(B1501,ORDERS[OrderID],ORDERS[Rating],"Null")</f>
        <v>1</v>
      </c>
      <c r="K1501" s="3">
        <f>IF(FACT_ORDERS[[#This Row],[DeliveryDate]]-FACT_ORDERS[[#This Row],[OrderDate]]&lt;=1,1,0)</f>
        <v>1</v>
      </c>
      <c r="L1501" s="73">
        <v>15</v>
      </c>
      <c r="M15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1" s="73">
        <f>(_xlfn.XLOOKUP(D1501,DIM_PRODUCTS[ProductID],DIM_PRODUCTS[HandlingFee]))*FACT_ORDERS[[#This Row],[Quantity]] + FACT_ORDERS[[#This Row],[DeliveryFee]]</f>
        <v>35.700000000000003</v>
      </c>
      <c r="O1501" s="73">
        <f>FACT_ORDERS[[#This Row],[TotalPricePerProduct]]-FACT_ORDERS[[#This Row],[DeliveryCost]]-FACT_ORDERS[[#This Row],[OperationsCost]]</f>
        <v>6.7000000000000028</v>
      </c>
      <c r="P1501" s="73">
        <v>14</v>
      </c>
    </row>
    <row r="1502" spans="1:16" x14ac:dyDescent="0.3">
      <c r="A1502" s="5">
        <v>1501</v>
      </c>
      <c r="B1502" s="11" t="s">
        <v>5486</v>
      </c>
      <c r="C1502" s="3" t="s">
        <v>2341</v>
      </c>
      <c r="D1502" s="10" t="s">
        <v>3085</v>
      </c>
      <c r="E1502" s="5">
        <v>3</v>
      </c>
      <c r="F1502" s="3" t="s">
        <v>1354</v>
      </c>
      <c r="G1502" s="9">
        <v>45053</v>
      </c>
      <c r="H1502" s="3" t="s">
        <v>2229</v>
      </c>
      <c r="I1502" s="9">
        <v>45053</v>
      </c>
      <c r="J1502" s="3">
        <f>_xlfn.XLOOKUP(B1502,ORDERS[OrderID],ORDERS[Rating],"Null")</f>
        <v>3</v>
      </c>
      <c r="K1502" s="3">
        <f>IF(FACT_ORDERS[[#This Row],[DeliveryDate]]-FACT_ORDERS[[#This Row],[OrderDate]]&lt;=1,1,0)</f>
        <v>1</v>
      </c>
      <c r="L1502" s="73">
        <v>15</v>
      </c>
      <c r="M15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2" s="73">
        <f>(_xlfn.XLOOKUP(D1502,DIM_PRODUCTS[ProductID],DIM_PRODUCTS[HandlingFee]))*FACT_ORDERS[[#This Row],[Quantity]] + FACT_ORDERS[[#This Row],[DeliveryFee]]</f>
        <v>55.050000000000004</v>
      </c>
      <c r="O1502" s="73">
        <f>FACT_ORDERS[[#This Row],[TotalPricePerProduct]]-FACT_ORDERS[[#This Row],[DeliveryCost]]-FACT_ORDERS[[#This Row],[OperationsCost]]</f>
        <v>24.050000000000004</v>
      </c>
      <c r="P1502" s="73">
        <v>16</v>
      </c>
    </row>
    <row r="1503" spans="1:16" x14ac:dyDescent="0.3">
      <c r="A1503" s="5">
        <v>1502</v>
      </c>
      <c r="B1503" s="11" t="s">
        <v>5487</v>
      </c>
      <c r="C1503" s="3" t="s">
        <v>2420</v>
      </c>
      <c r="D1503" s="10" t="s">
        <v>3245</v>
      </c>
      <c r="E1503" s="5">
        <v>1</v>
      </c>
      <c r="F1503" s="3" t="s">
        <v>1465</v>
      </c>
      <c r="G1503" s="9">
        <v>45052</v>
      </c>
      <c r="H1503" s="3" t="s">
        <v>2224</v>
      </c>
      <c r="I1503" s="9">
        <v>45052</v>
      </c>
      <c r="J1503" s="3">
        <f>_xlfn.XLOOKUP(B1503,ORDERS[OrderID],ORDERS[Rating],"Null")</f>
        <v>5</v>
      </c>
      <c r="K1503" s="3">
        <f>IF(FACT_ORDERS[[#This Row],[DeliveryDate]]-FACT_ORDERS[[#This Row],[OrderDate]]&lt;=1,1,0)</f>
        <v>1</v>
      </c>
      <c r="L1503" s="73">
        <v>15</v>
      </c>
      <c r="M15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3" s="73">
        <f>(_xlfn.XLOOKUP(D1503,DIM_PRODUCTS[ProductID],DIM_PRODUCTS[HandlingFee]))*FACT_ORDERS[[#This Row],[Quantity]] + FACT_ORDERS[[#This Row],[DeliveryFee]]</f>
        <v>23.85</v>
      </c>
      <c r="O1503" s="73">
        <f>FACT_ORDERS[[#This Row],[TotalPricePerProduct]]-FACT_ORDERS[[#This Row],[DeliveryCost]]-FACT_ORDERS[[#This Row],[OperationsCost]]</f>
        <v>-0.14999999999999858</v>
      </c>
      <c r="P1503" s="73">
        <v>9</v>
      </c>
    </row>
    <row r="1504" spans="1:16" x14ac:dyDescent="0.3">
      <c r="A1504" s="5">
        <v>1503</v>
      </c>
      <c r="B1504" s="11" t="s">
        <v>5488</v>
      </c>
      <c r="C1504" s="3" t="s">
        <v>2349</v>
      </c>
      <c r="D1504" s="10" t="s">
        <v>3100</v>
      </c>
      <c r="E1504" s="5">
        <v>1</v>
      </c>
      <c r="F1504" s="3" t="s">
        <v>1472</v>
      </c>
      <c r="G1504" s="9">
        <v>45051</v>
      </c>
      <c r="H1504" s="3" t="s">
        <v>2314</v>
      </c>
      <c r="I1504" s="9">
        <v>45051</v>
      </c>
      <c r="J1504" s="3">
        <f>_xlfn.XLOOKUP(B1504,ORDERS[OrderID],ORDERS[Rating],"Null")</f>
        <v>3</v>
      </c>
      <c r="K1504" s="3">
        <f>IF(FACT_ORDERS[[#This Row],[DeliveryDate]]-FACT_ORDERS[[#This Row],[OrderDate]]&lt;=1,1,0)</f>
        <v>1</v>
      </c>
      <c r="L1504" s="73">
        <v>15</v>
      </c>
      <c r="M15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4" s="73">
        <f>(_xlfn.XLOOKUP(D1504,DIM_PRODUCTS[ProductID],DIM_PRODUCTS[HandlingFee]))*FACT_ORDERS[[#This Row],[Quantity]] + FACT_ORDERS[[#This Row],[DeliveryFee]]</f>
        <v>26.700000000000003</v>
      </c>
      <c r="O1504" s="73">
        <f>FACT_ORDERS[[#This Row],[TotalPricePerProduct]]-FACT_ORDERS[[#This Row],[DeliveryCost]]-FACT_ORDERS[[#This Row],[OperationsCost]]</f>
        <v>-2.2999999999999972</v>
      </c>
      <c r="P1504" s="73">
        <v>14</v>
      </c>
    </row>
    <row r="1505" spans="1:16" x14ac:dyDescent="0.3">
      <c r="A1505" s="5">
        <v>1504</v>
      </c>
      <c r="B1505" s="11" t="s">
        <v>5489</v>
      </c>
      <c r="C1505" s="3" t="s">
        <v>2398</v>
      </c>
      <c r="D1505" s="10" t="s">
        <v>3201</v>
      </c>
      <c r="E1505" s="5">
        <v>1</v>
      </c>
      <c r="F1505" s="3" t="s">
        <v>1230</v>
      </c>
      <c r="G1505" s="9">
        <v>45051</v>
      </c>
      <c r="H1505" s="3" t="s">
        <v>2202</v>
      </c>
      <c r="I1505" s="9">
        <v>45051</v>
      </c>
      <c r="J1505" s="3">
        <f>_xlfn.XLOOKUP(B1505,ORDERS[OrderID],ORDERS[Rating],"Null")</f>
        <v>3</v>
      </c>
      <c r="K1505" s="3">
        <f>IF(FACT_ORDERS[[#This Row],[DeliveryDate]]-FACT_ORDERS[[#This Row],[OrderDate]]&lt;=1,1,0)</f>
        <v>1</v>
      </c>
      <c r="L1505" s="73">
        <v>15</v>
      </c>
      <c r="M15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5" s="73">
        <f>(_xlfn.XLOOKUP(D1505,DIM_PRODUCTS[ProductID],DIM_PRODUCTS[HandlingFee]))*FACT_ORDERS[[#This Row],[Quantity]] + FACT_ORDERS[[#This Row],[DeliveryFee]]</f>
        <v>21.15</v>
      </c>
      <c r="O1505" s="73">
        <f>FACT_ORDERS[[#This Row],[TotalPricePerProduct]]-FACT_ORDERS[[#This Row],[DeliveryCost]]-FACT_ORDERS[[#This Row],[OperationsCost]]</f>
        <v>-11.850000000000001</v>
      </c>
      <c r="P1505" s="73">
        <v>18</v>
      </c>
    </row>
    <row r="1506" spans="1:16" x14ac:dyDescent="0.3">
      <c r="A1506" s="5">
        <v>1505</v>
      </c>
      <c r="B1506" s="11" t="s">
        <v>5490</v>
      </c>
      <c r="C1506" s="3" t="s">
        <v>2450</v>
      </c>
      <c r="D1506" s="10" t="s">
        <v>3305</v>
      </c>
      <c r="E1506" s="5">
        <v>1</v>
      </c>
      <c r="F1506" s="3" t="s">
        <v>1526</v>
      </c>
      <c r="G1506" s="9">
        <v>45051</v>
      </c>
      <c r="H1506" s="3" t="s">
        <v>2151</v>
      </c>
      <c r="I1506" s="9">
        <v>45051</v>
      </c>
      <c r="J1506" s="3">
        <f>_xlfn.XLOOKUP(B1506,ORDERS[OrderID],ORDERS[Rating],"Null")</f>
        <v>1</v>
      </c>
      <c r="K1506" s="3">
        <f>IF(FACT_ORDERS[[#This Row],[DeliveryDate]]-FACT_ORDERS[[#This Row],[OrderDate]]&lt;=1,1,0)</f>
        <v>1</v>
      </c>
      <c r="L1506" s="73">
        <v>15</v>
      </c>
      <c r="M15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6" s="73">
        <f>(_xlfn.XLOOKUP(D1506,DIM_PRODUCTS[ProductID],DIM_PRODUCTS[HandlingFee]))*FACT_ORDERS[[#This Row],[Quantity]] + FACT_ORDERS[[#This Row],[DeliveryFee]]</f>
        <v>25.172499999999999</v>
      </c>
      <c r="O1506" s="73">
        <f>FACT_ORDERS[[#This Row],[TotalPricePerProduct]]-FACT_ORDERS[[#This Row],[DeliveryCost]]-FACT_ORDERS[[#This Row],[OperationsCost]]</f>
        <v>-7.8275000000000006</v>
      </c>
      <c r="P1506" s="73">
        <v>18</v>
      </c>
    </row>
    <row r="1507" spans="1:16" x14ac:dyDescent="0.3">
      <c r="A1507" s="5">
        <v>1506</v>
      </c>
      <c r="B1507" s="11" t="s">
        <v>5491</v>
      </c>
      <c r="C1507" s="3" t="s">
        <v>2462</v>
      </c>
      <c r="D1507" s="10" t="s">
        <v>3329</v>
      </c>
      <c r="E1507" s="5">
        <v>1</v>
      </c>
      <c r="F1507" s="3" t="s">
        <v>1611</v>
      </c>
      <c r="G1507" s="9">
        <v>45051</v>
      </c>
      <c r="H1507" s="3" t="s">
        <v>2266</v>
      </c>
      <c r="I1507" s="9">
        <v>45054</v>
      </c>
      <c r="J1507" s="3">
        <f>_xlfn.XLOOKUP(B1507,ORDERS[OrderID],ORDERS[Rating],"Null")</f>
        <v>3</v>
      </c>
      <c r="K1507" s="3">
        <f>IF(FACT_ORDERS[[#This Row],[DeliveryDate]]-FACT_ORDERS[[#This Row],[OrderDate]]&lt;=1,1,0)</f>
        <v>0</v>
      </c>
      <c r="L1507" s="73">
        <v>15</v>
      </c>
      <c r="M15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7" s="73">
        <f>(_xlfn.XLOOKUP(D1507,DIM_PRODUCTS[ProductID],DIM_PRODUCTS[HandlingFee]))*FACT_ORDERS[[#This Row],[Quantity]] + FACT_ORDERS[[#This Row],[DeliveryFee]]</f>
        <v>20.461500000000001</v>
      </c>
      <c r="O1507" s="73">
        <f>FACT_ORDERS[[#This Row],[TotalPricePerProduct]]-FACT_ORDERS[[#This Row],[DeliveryCost]]-FACT_ORDERS[[#This Row],[OperationsCost]]</f>
        <v>-10.538499999999999</v>
      </c>
      <c r="P1507" s="73">
        <v>16</v>
      </c>
    </row>
    <row r="1508" spans="1:16" x14ac:dyDescent="0.3">
      <c r="A1508" s="5">
        <v>1507</v>
      </c>
      <c r="B1508" s="11" t="s">
        <v>5492</v>
      </c>
      <c r="C1508" s="3" t="s">
        <v>2420</v>
      </c>
      <c r="D1508" s="10" t="s">
        <v>3245</v>
      </c>
      <c r="E1508" s="5">
        <v>1</v>
      </c>
      <c r="F1508" s="3" t="s">
        <v>1378</v>
      </c>
      <c r="G1508" s="9">
        <v>45050</v>
      </c>
      <c r="H1508" s="3" t="s">
        <v>2224</v>
      </c>
      <c r="I1508" s="9">
        <v>45051</v>
      </c>
      <c r="J1508" s="3">
        <f>_xlfn.XLOOKUP(B1508,ORDERS[OrderID],ORDERS[Rating],"Null")</f>
        <v>3</v>
      </c>
      <c r="K1508" s="3">
        <f>IF(FACT_ORDERS[[#This Row],[DeliveryDate]]-FACT_ORDERS[[#This Row],[OrderDate]]&lt;=1,1,0)</f>
        <v>1</v>
      </c>
      <c r="L1508" s="73">
        <v>15</v>
      </c>
      <c r="M15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8" s="73">
        <f>(_xlfn.XLOOKUP(D1508,DIM_PRODUCTS[ProductID],DIM_PRODUCTS[HandlingFee]))*FACT_ORDERS[[#This Row],[Quantity]] + FACT_ORDERS[[#This Row],[DeliveryFee]]</f>
        <v>23.85</v>
      </c>
      <c r="O1508" s="73">
        <f>FACT_ORDERS[[#This Row],[TotalPricePerProduct]]-FACT_ORDERS[[#This Row],[DeliveryCost]]-FACT_ORDERS[[#This Row],[OperationsCost]]</f>
        <v>-2.1499999999999986</v>
      </c>
      <c r="P1508" s="73">
        <v>11</v>
      </c>
    </row>
    <row r="1509" spans="1:16" x14ac:dyDescent="0.3">
      <c r="A1509" s="5">
        <v>1508</v>
      </c>
      <c r="B1509" s="11" t="s">
        <v>5493</v>
      </c>
      <c r="C1509" s="3" t="s">
        <v>2420</v>
      </c>
      <c r="D1509" s="10" t="s">
        <v>3245</v>
      </c>
      <c r="E1509" s="5">
        <v>1</v>
      </c>
      <c r="F1509" s="3" t="s">
        <v>1378</v>
      </c>
      <c r="G1509" s="9">
        <v>45050</v>
      </c>
      <c r="H1509" s="3" t="s">
        <v>2224</v>
      </c>
      <c r="I1509" s="9">
        <v>45050</v>
      </c>
      <c r="J1509" s="3">
        <f>_xlfn.XLOOKUP(B1509,ORDERS[OrderID],ORDERS[Rating],"Null")</f>
        <v>3</v>
      </c>
      <c r="K1509" s="3">
        <f>IF(FACT_ORDERS[[#This Row],[DeliveryDate]]-FACT_ORDERS[[#This Row],[OrderDate]]&lt;=1,1,0)</f>
        <v>1</v>
      </c>
      <c r="L1509" s="73">
        <v>15</v>
      </c>
      <c r="M15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09" s="73">
        <f>(_xlfn.XLOOKUP(D1509,DIM_PRODUCTS[ProductID],DIM_PRODUCTS[HandlingFee]))*FACT_ORDERS[[#This Row],[Quantity]] + FACT_ORDERS[[#This Row],[DeliveryFee]]</f>
        <v>23.85</v>
      </c>
      <c r="O1509" s="73">
        <f>FACT_ORDERS[[#This Row],[TotalPricePerProduct]]-FACT_ORDERS[[#This Row],[DeliveryCost]]-FACT_ORDERS[[#This Row],[OperationsCost]]</f>
        <v>-3.1499999999999986</v>
      </c>
      <c r="P1509" s="73">
        <v>12</v>
      </c>
    </row>
    <row r="1510" spans="1:16" x14ac:dyDescent="0.3">
      <c r="A1510" s="5">
        <v>1509</v>
      </c>
      <c r="B1510" s="11" t="s">
        <v>5494</v>
      </c>
      <c r="C1510" s="3" t="s">
        <v>2420</v>
      </c>
      <c r="D1510" s="10" t="s">
        <v>3245</v>
      </c>
      <c r="E1510" s="5">
        <v>1</v>
      </c>
      <c r="F1510" s="3" t="s">
        <v>1596</v>
      </c>
      <c r="G1510" s="9">
        <v>45049</v>
      </c>
      <c r="H1510" s="3" t="s">
        <v>2224</v>
      </c>
      <c r="I1510" s="9">
        <v>45049</v>
      </c>
      <c r="J1510" s="3">
        <f>_xlfn.XLOOKUP(B1510,ORDERS[OrderID],ORDERS[Rating],"Null")</f>
        <v>4</v>
      </c>
      <c r="K1510" s="3">
        <f>IF(FACT_ORDERS[[#This Row],[DeliveryDate]]-FACT_ORDERS[[#This Row],[OrderDate]]&lt;=1,1,0)</f>
        <v>1</v>
      </c>
      <c r="L1510" s="73">
        <v>15</v>
      </c>
      <c r="M15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0" s="73">
        <f>(_xlfn.XLOOKUP(D1510,DIM_PRODUCTS[ProductID],DIM_PRODUCTS[HandlingFee]))*FACT_ORDERS[[#This Row],[Quantity]] + FACT_ORDERS[[#This Row],[DeliveryFee]]</f>
        <v>23.85</v>
      </c>
      <c r="O1510" s="73">
        <f>FACT_ORDERS[[#This Row],[TotalPricePerProduct]]-FACT_ORDERS[[#This Row],[DeliveryCost]]-FACT_ORDERS[[#This Row],[OperationsCost]]</f>
        <v>1.8500000000000014</v>
      </c>
      <c r="P1510" s="73">
        <v>7</v>
      </c>
    </row>
    <row r="1511" spans="1:16" x14ac:dyDescent="0.3">
      <c r="A1511" s="5">
        <v>1510</v>
      </c>
      <c r="B1511" s="11" t="s">
        <v>5495</v>
      </c>
      <c r="C1511" s="3" t="s">
        <v>2420</v>
      </c>
      <c r="D1511" s="10" t="s">
        <v>3245</v>
      </c>
      <c r="E1511" s="5">
        <v>1</v>
      </c>
      <c r="F1511" s="3" t="s">
        <v>1549</v>
      </c>
      <c r="G1511" s="9">
        <v>45047</v>
      </c>
      <c r="H1511" s="3" t="s">
        <v>2224</v>
      </c>
      <c r="I1511" s="9">
        <v>45048</v>
      </c>
      <c r="J1511" s="3">
        <f>_xlfn.XLOOKUP(B1511,ORDERS[OrderID],ORDERS[Rating],"Null")</f>
        <v>3</v>
      </c>
      <c r="K1511" s="3">
        <f>IF(FACT_ORDERS[[#This Row],[DeliveryDate]]-FACT_ORDERS[[#This Row],[OrderDate]]&lt;=1,1,0)</f>
        <v>1</v>
      </c>
      <c r="L1511" s="73">
        <v>15</v>
      </c>
      <c r="M15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1" s="73">
        <f>(_xlfn.XLOOKUP(D1511,DIM_PRODUCTS[ProductID],DIM_PRODUCTS[HandlingFee]))*FACT_ORDERS[[#This Row],[Quantity]] + FACT_ORDERS[[#This Row],[DeliveryFee]]</f>
        <v>23.85</v>
      </c>
      <c r="O1511" s="73">
        <f>FACT_ORDERS[[#This Row],[TotalPricePerProduct]]-FACT_ORDERS[[#This Row],[DeliveryCost]]-FACT_ORDERS[[#This Row],[OperationsCost]]</f>
        <v>-6.1499999999999986</v>
      </c>
      <c r="P1511" s="73">
        <v>15</v>
      </c>
    </row>
    <row r="1512" spans="1:16" x14ac:dyDescent="0.3">
      <c r="A1512" s="5">
        <v>1511</v>
      </c>
      <c r="B1512" s="11" t="s">
        <v>5496</v>
      </c>
      <c r="C1512" s="3" t="s">
        <v>2454</v>
      </c>
      <c r="D1512" s="10" t="s">
        <v>3313</v>
      </c>
      <c r="E1512" s="5">
        <v>1</v>
      </c>
      <c r="F1512" s="3" t="s">
        <v>1465</v>
      </c>
      <c r="G1512" s="9">
        <v>45047</v>
      </c>
      <c r="H1512" s="3" t="s">
        <v>2224</v>
      </c>
      <c r="I1512" s="9">
        <v>45048</v>
      </c>
      <c r="J1512" s="3">
        <f>_xlfn.XLOOKUP(B1512,ORDERS[OrderID],ORDERS[Rating],"Null")</f>
        <v>4</v>
      </c>
      <c r="K1512" s="3">
        <f>IF(FACT_ORDERS[[#This Row],[DeliveryDate]]-FACT_ORDERS[[#This Row],[OrderDate]]&lt;=1,1,0)</f>
        <v>1</v>
      </c>
      <c r="L1512" s="73">
        <v>15</v>
      </c>
      <c r="M15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2" s="73">
        <f>(_xlfn.XLOOKUP(D1512,DIM_PRODUCTS[ProductID],DIM_PRODUCTS[HandlingFee]))*FACT_ORDERS[[#This Row],[Quantity]] + FACT_ORDERS[[#This Row],[DeliveryFee]]</f>
        <v>19.977499999999999</v>
      </c>
      <c r="O1512" s="73">
        <f>FACT_ORDERS[[#This Row],[TotalPricePerProduct]]-FACT_ORDERS[[#This Row],[DeliveryCost]]-FACT_ORDERS[[#This Row],[OperationsCost]]</f>
        <v>-14.022500000000001</v>
      </c>
      <c r="P1512" s="73">
        <v>19</v>
      </c>
    </row>
    <row r="1513" spans="1:16" x14ac:dyDescent="0.3">
      <c r="A1513" s="5">
        <v>1512</v>
      </c>
      <c r="B1513" s="11" t="s">
        <v>5497</v>
      </c>
      <c r="C1513" s="3" t="s">
        <v>2420</v>
      </c>
      <c r="D1513" s="10" t="s">
        <v>3245</v>
      </c>
      <c r="E1513" s="5">
        <v>1</v>
      </c>
      <c r="F1513" s="3" t="s">
        <v>1268</v>
      </c>
      <c r="G1513" s="9">
        <v>45042</v>
      </c>
      <c r="H1513" s="3" t="s">
        <v>2224</v>
      </c>
      <c r="I1513" s="9">
        <v>45043</v>
      </c>
      <c r="J1513" s="3">
        <f>_xlfn.XLOOKUP(B1513,ORDERS[OrderID],ORDERS[Rating],"Null")</f>
        <v>1</v>
      </c>
      <c r="K1513" s="3">
        <f>IF(FACT_ORDERS[[#This Row],[DeliveryDate]]-FACT_ORDERS[[#This Row],[OrderDate]]&lt;=1,1,0)</f>
        <v>1</v>
      </c>
      <c r="L1513" s="73">
        <v>15</v>
      </c>
      <c r="M15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3" s="73">
        <f>(_xlfn.XLOOKUP(D1513,DIM_PRODUCTS[ProductID],DIM_PRODUCTS[HandlingFee]))*FACT_ORDERS[[#This Row],[Quantity]] + FACT_ORDERS[[#This Row],[DeliveryFee]]</f>
        <v>23.85</v>
      </c>
      <c r="O1513" s="73">
        <f>FACT_ORDERS[[#This Row],[TotalPricePerProduct]]-FACT_ORDERS[[#This Row],[DeliveryCost]]-FACT_ORDERS[[#This Row],[OperationsCost]]</f>
        <v>-8.1499999999999986</v>
      </c>
      <c r="P1513" s="73">
        <v>17</v>
      </c>
    </row>
    <row r="1514" spans="1:16" x14ac:dyDescent="0.3">
      <c r="A1514" s="5">
        <v>1513</v>
      </c>
      <c r="B1514" s="11" t="s">
        <v>5498</v>
      </c>
      <c r="C1514" s="3" t="s">
        <v>2348</v>
      </c>
      <c r="D1514" s="10" t="s">
        <v>3098</v>
      </c>
      <c r="E1514" s="5">
        <v>1</v>
      </c>
      <c r="F1514" s="3" t="s">
        <v>1227</v>
      </c>
      <c r="G1514" s="9">
        <v>45039</v>
      </c>
      <c r="H1514" s="3" t="s">
        <v>2152</v>
      </c>
      <c r="I1514" s="9">
        <v>45042</v>
      </c>
      <c r="J1514" s="3">
        <f>_xlfn.XLOOKUP(B1514,ORDERS[OrderID],ORDERS[Rating],"Null")</f>
        <v>3</v>
      </c>
      <c r="K1514" s="3">
        <f>IF(FACT_ORDERS[[#This Row],[DeliveryDate]]-FACT_ORDERS[[#This Row],[OrderDate]]&lt;=1,1,0)</f>
        <v>0</v>
      </c>
      <c r="L1514" s="73">
        <v>15</v>
      </c>
      <c r="M15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4" s="73">
        <f>(_xlfn.XLOOKUP(D1514,DIM_PRODUCTS[ProductID],DIM_PRODUCTS[HandlingFee]))*FACT_ORDERS[[#This Row],[Quantity]] + FACT_ORDERS[[#This Row],[DeliveryFee]]</f>
        <v>19.75</v>
      </c>
      <c r="O1514" s="73">
        <f>FACT_ORDERS[[#This Row],[TotalPricePerProduct]]-FACT_ORDERS[[#This Row],[DeliveryCost]]-FACT_ORDERS[[#This Row],[OperationsCost]]</f>
        <v>-1.25</v>
      </c>
      <c r="P1514" s="73">
        <v>6</v>
      </c>
    </row>
    <row r="1515" spans="1:16" x14ac:dyDescent="0.3">
      <c r="A1515" s="5">
        <v>1514</v>
      </c>
      <c r="B1515" s="11" t="s">
        <v>5499</v>
      </c>
      <c r="C1515" s="3" t="s">
        <v>2437</v>
      </c>
      <c r="D1515" s="10" t="s">
        <v>3279</v>
      </c>
      <c r="E1515" s="5">
        <v>1</v>
      </c>
      <c r="F1515" s="3" t="s">
        <v>1227</v>
      </c>
      <c r="G1515" s="9">
        <v>45039</v>
      </c>
      <c r="H1515" s="3" t="s">
        <v>2224</v>
      </c>
      <c r="I1515" s="9">
        <v>45043</v>
      </c>
      <c r="J1515" s="3">
        <f>_xlfn.XLOOKUP(B1515,ORDERS[OrderID],ORDERS[Rating],"Null")</f>
        <v>4</v>
      </c>
      <c r="K1515" s="3">
        <f>IF(FACT_ORDERS[[#This Row],[DeliveryDate]]-FACT_ORDERS[[#This Row],[OrderDate]]&lt;=1,1,0)</f>
        <v>0</v>
      </c>
      <c r="L1515" s="73">
        <v>15</v>
      </c>
      <c r="M15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5" s="73">
        <f>(_xlfn.XLOOKUP(D1515,DIM_PRODUCTS[ProductID],DIM_PRODUCTS[HandlingFee]))*FACT_ORDERS[[#This Row],[Quantity]] + FACT_ORDERS[[#This Row],[DeliveryFee]]</f>
        <v>17.3</v>
      </c>
      <c r="O1515" s="73">
        <f>FACT_ORDERS[[#This Row],[TotalPricePerProduct]]-FACT_ORDERS[[#This Row],[DeliveryCost]]-FACT_ORDERS[[#This Row],[OperationsCost]]</f>
        <v>-12.7</v>
      </c>
      <c r="P1515" s="73">
        <v>15</v>
      </c>
    </row>
    <row r="1516" spans="1:16" x14ac:dyDescent="0.3">
      <c r="A1516" s="5">
        <v>1515</v>
      </c>
      <c r="B1516" s="11" t="s">
        <v>5500</v>
      </c>
      <c r="C1516" s="3" t="s">
        <v>2416</v>
      </c>
      <c r="D1516" s="10" t="s">
        <v>3237</v>
      </c>
      <c r="E1516" s="5">
        <v>2</v>
      </c>
      <c r="F1516" s="3" t="s">
        <v>1183</v>
      </c>
      <c r="G1516" s="9">
        <v>45037</v>
      </c>
      <c r="H1516" s="3" t="s">
        <v>2314</v>
      </c>
      <c r="I1516" s="9">
        <v>45041</v>
      </c>
      <c r="J1516" s="3">
        <f>_xlfn.XLOOKUP(B1516,ORDERS[OrderID],ORDERS[Rating],"Null")</f>
        <v>4</v>
      </c>
      <c r="K1516" s="3">
        <f>IF(FACT_ORDERS[[#This Row],[DeliveryDate]]-FACT_ORDERS[[#This Row],[OrderDate]]&lt;=1,1,0)</f>
        <v>0</v>
      </c>
      <c r="L1516" s="73">
        <v>15</v>
      </c>
      <c r="M15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6" s="73">
        <f>(_xlfn.XLOOKUP(D1516,DIM_PRODUCTS[ProductID],DIM_PRODUCTS[HandlingFee]))*FACT_ORDERS[[#This Row],[Quantity]] + FACT_ORDERS[[#This Row],[DeliveryFee]]</f>
        <v>28.8</v>
      </c>
      <c r="O1516" s="73">
        <f>FACT_ORDERS[[#This Row],[TotalPricePerProduct]]-FACT_ORDERS[[#This Row],[DeliveryCost]]-FACT_ORDERS[[#This Row],[OperationsCost]]</f>
        <v>-3.1999999999999993</v>
      </c>
      <c r="P1516" s="73">
        <v>17</v>
      </c>
    </row>
    <row r="1517" spans="1:16" x14ac:dyDescent="0.3">
      <c r="A1517" s="5">
        <v>1516</v>
      </c>
      <c r="B1517" s="11" t="s">
        <v>5501</v>
      </c>
      <c r="C1517" s="3" t="s">
        <v>2463</v>
      </c>
      <c r="D1517" s="10" t="s">
        <v>3331</v>
      </c>
      <c r="E1517" s="5">
        <v>2</v>
      </c>
      <c r="F1517" s="3" t="s">
        <v>1590</v>
      </c>
      <c r="G1517" s="9">
        <v>45036</v>
      </c>
      <c r="H1517" s="3" t="s">
        <v>2210</v>
      </c>
      <c r="I1517" s="9">
        <v>45039</v>
      </c>
      <c r="J1517" s="3">
        <f>_xlfn.XLOOKUP(B1517,ORDERS[OrderID],ORDERS[Rating],"Null")</f>
        <v>3</v>
      </c>
      <c r="K1517" s="3">
        <f>IF(FACT_ORDERS[[#This Row],[DeliveryDate]]-FACT_ORDERS[[#This Row],[OrderDate]]&lt;=1,1,0)</f>
        <v>0</v>
      </c>
      <c r="L1517" s="73">
        <v>15</v>
      </c>
      <c r="M15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7" s="73">
        <f>(_xlfn.XLOOKUP(D1517,DIM_PRODUCTS[ProductID],DIM_PRODUCTS[HandlingFee]))*FACT_ORDERS[[#This Row],[Quantity]] + FACT_ORDERS[[#This Row],[DeliveryFee]]</f>
        <v>29.728999999999999</v>
      </c>
      <c r="O1517" s="73">
        <f>FACT_ORDERS[[#This Row],[TotalPricePerProduct]]-FACT_ORDERS[[#This Row],[DeliveryCost]]-FACT_ORDERS[[#This Row],[OperationsCost]]</f>
        <v>-1.2710000000000008</v>
      </c>
      <c r="P1517" s="73">
        <v>16</v>
      </c>
    </row>
    <row r="1518" spans="1:16" x14ac:dyDescent="0.3">
      <c r="A1518" s="5">
        <v>1517</v>
      </c>
      <c r="B1518" s="11" t="s">
        <v>5502</v>
      </c>
      <c r="C1518" s="3" t="s">
        <v>2362</v>
      </c>
      <c r="D1518" s="10" t="s">
        <v>3126</v>
      </c>
      <c r="E1518" s="5">
        <v>2</v>
      </c>
      <c r="F1518" s="3" t="s">
        <v>1365</v>
      </c>
      <c r="G1518" s="9">
        <v>45035</v>
      </c>
      <c r="H1518" s="3" t="s">
        <v>2166</v>
      </c>
      <c r="I1518" s="9">
        <v>45035</v>
      </c>
      <c r="J1518" s="3">
        <f>_xlfn.XLOOKUP(B1518,ORDERS[OrderID],ORDERS[Rating],"Null")</f>
        <v>1</v>
      </c>
      <c r="K1518" s="3">
        <f>IF(FACT_ORDERS[[#This Row],[DeliveryDate]]-FACT_ORDERS[[#This Row],[OrderDate]]&lt;=1,1,0)</f>
        <v>1</v>
      </c>
      <c r="L1518" s="73">
        <v>15</v>
      </c>
      <c r="M15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8" s="73">
        <f>(_xlfn.XLOOKUP(D1518,DIM_PRODUCTS[ProductID],DIM_PRODUCTS[HandlingFee]))*FACT_ORDERS[[#This Row],[Quantity]] + FACT_ORDERS[[#This Row],[DeliveryFee]]</f>
        <v>22.3</v>
      </c>
      <c r="O1518" s="73">
        <f>FACT_ORDERS[[#This Row],[TotalPricePerProduct]]-FACT_ORDERS[[#This Row],[DeliveryCost]]-FACT_ORDERS[[#This Row],[OperationsCost]]</f>
        <v>0.30000000000000071</v>
      </c>
      <c r="P1518" s="73">
        <v>7</v>
      </c>
    </row>
    <row r="1519" spans="1:16" x14ac:dyDescent="0.3">
      <c r="A1519" s="5">
        <v>1518</v>
      </c>
      <c r="B1519" s="11" t="s">
        <v>5503</v>
      </c>
      <c r="C1519" s="3" t="s">
        <v>2416</v>
      </c>
      <c r="D1519" s="10" t="s">
        <v>3237</v>
      </c>
      <c r="E1519" s="5">
        <v>2</v>
      </c>
      <c r="F1519" s="3" t="s">
        <v>1383</v>
      </c>
      <c r="G1519" s="9">
        <v>45034</v>
      </c>
      <c r="H1519" s="3" t="s">
        <v>2314</v>
      </c>
      <c r="I1519" s="9">
        <v>45037</v>
      </c>
      <c r="J1519" s="3">
        <f>_xlfn.XLOOKUP(B1519,ORDERS[OrderID],ORDERS[Rating],"Null")</f>
        <v>3</v>
      </c>
      <c r="K1519" s="3">
        <f>IF(FACT_ORDERS[[#This Row],[DeliveryDate]]-FACT_ORDERS[[#This Row],[OrderDate]]&lt;=1,1,0)</f>
        <v>0</v>
      </c>
      <c r="L1519" s="73">
        <v>15</v>
      </c>
      <c r="M15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19" s="73">
        <f>(_xlfn.XLOOKUP(D1519,DIM_PRODUCTS[ProductID],DIM_PRODUCTS[HandlingFee]))*FACT_ORDERS[[#This Row],[Quantity]] + FACT_ORDERS[[#This Row],[DeliveryFee]]</f>
        <v>28.8</v>
      </c>
      <c r="O1519" s="73">
        <f>FACT_ORDERS[[#This Row],[TotalPricePerProduct]]-FACT_ORDERS[[#This Row],[DeliveryCost]]-FACT_ORDERS[[#This Row],[OperationsCost]]</f>
        <v>-5.1999999999999993</v>
      </c>
      <c r="P1519" s="73">
        <v>19</v>
      </c>
    </row>
    <row r="1520" spans="1:16" x14ac:dyDescent="0.3">
      <c r="A1520" s="5">
        <v>1519</v>
      </c>
      <c r="B1520" s="11" t="s">
        <v>5504</v>
      </c>
      <c r="C1520" s="3" t="s">
        <v>2363</v>
      </c>
      <c r="D1520" s="10" t="s">
        <v>3128</v>
      </c>
      <c r="E1520" s="5">
        <v>2</v>
      </c>
      <c r="F1520" s="3" t="s">
        <v>1412</v>
      </c>
      <c r="G1520" s="9">
        <v>45033</v>
      </c>
      <c r="H1520" s="3" t="s">
        <v>2282</v>
      </c>
      <c r="I1520" s="9">
        <v>45036</v>
      </c>
      <c r="J1520" s="3">
        <f>_xlfn.XLOOKUP(B1520,ORDERS[OrderID],ORDERS[Rating],"Null")</f>
        <v>4</v>
      </c>
      <c r="K1520" s="3">
        <f>IF(FACT_ORDERS[[#This Row],[DeliveryDate]]-FACT_ORDERS[[#This Row],[OrderDate]]&lt;=1,1,0)</f>
        <v>0</v>
      </c>
      <c r="L1520" s="73">
        <v>15</v>
      </c>
      <c r="M15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0" s="73">
        <f>(_xlfn.XLOOKUP(D1520,DIM_PRODUCTS[ProductID],DIM_PRODUCTS[HandlingFee]))*FACT_ORDERS[[#This Row],[Quantity]] + FACT_ORDERS[[#This Row],[DeliveryFee]]</f>
        <v>28.5</v>
      </c>
      <c r="O1520" s="73">
        <f>FACT_ORDERS[[#This Row],[TotalPricePerProduct]]-FACT_ORDERS[[#This Row],[DeliveryCost]]-FACT_ORDERS[[#This Row],[OperationsCost]]</f>
        <v>-1.5</v>
      </c>
      <c r="P1520" s="73">
        <v>15</v>
      </c>
    </row>
    <row r="1521" spans="1:16" x14ac:dyDescent="0.3">
      <c r="A1521" s="5">
        <v>1520</v>
      </c>
      <c r="B1521" s="11" t="s">
        <v>5505</v>
      </c>
      <c r="C1521" s="3" t="s">
        <v>2420</v>
      </c>
      <c r="D1521" s="10" t="s">
        <v>3245</v>
      </c>
      <c r="E1521" s="5">
        <v>2</v>
      </c>
      <c r="F1521" s="3" t="s">
        <v>1426</v>
      </c>
      <c r="G1521" s="9">
        <v>45032</v>
      </c>
      <c r="H1521" s="3" t="s">
        <v>2224</v>
      </c>
      <c r="I1521" s="9">
        <v>45033</v>
      </c>
      <c r="J1521" s="3">
        <f>_xlfn.XLOOKUP(B1521,ORDERS[OrderID],ORDERS[Rating],"Null")</f>
        <v>1</v>
      </c>
      <c r="K1521" s="3">
        <f>IF(FACT_ORDERS[[#This Row],[DeliveryDate]]-FACT_ORDERS[[#This Row],[OrderDate]]&lt;=1,1,0)</f>
        <v>1</v>
      </c>
      <c r="L1521" s="73">
        <v>15</v>
      </c>
      <c r="M15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1" s="73">
        <f>(_xlfn.XLOOKUP(D1521,DIM_PRODUCTS[ProductID],DIM_PRODUCTS[HandlingFee]))*FACT_ORDERS[[#This Row],[Quantity]] + FACT_ORDERS[[#This Row],[DeliveryFee]]</f>
        <v>32.700000000000003</v>
      </c>
      <c r="O1521" s="73">
        <f>FACT_ORDERS[[#This Row],[TotalPricePerProduct]]-FACT_ORDERS[[#This Row],[DeliveryCost]]-FACT_ORDERS[[#This Row],[OperationsCost]]</f>
        <v>0.70000000000000284</v>
      </c>
      <c r="P1521" s="73">
        <v>17</v>
      </c>
    </row>
    <row r="1522" spans="1:16" x14ac:dyDescent="0.3">
      <c r="A1522" s="5">
        <v>1521</v>
      </c>
      <c r="B1522" s="11" t="s">
        <v>5506</v>
      </c>
      <c r="C1522" s="3" t="s">
        <v>2402</v>
      </c>
      <c r="D1522" s="10" t="s">
        <v>3209</v>
      </c>
      <c r="E1522" s="5">
        <v>2</v>
      </c>
      <c r="F1522" s="3" t="s">
        <v>1420</v>
      </c>
      <c r="G1522" s="9">
        <v>45030</v>
      </c>
      <c r="H1522" s="3" t="s">
        <v>2206</v>
      </c>
      <c r="I1522" s="9">
        <v>45030</v>
      </c>
      <c r="J1522" s="3">
        <f>_xlfn.XLOOKUP(B1522,ORDERS[OrderID],ORDERS[Rating],"Null")</f>
        <v>2</v>
      </c>
      <c r="K1522" s="3">
        <f>IF(FACT_ORDERS[[#This Row],[DeliveryDate]]-FACT_ORDERS[[#This Row],[OrderDate]]&lt;=1,1,0)</f>
        <v>1</v>
      </c>
      <c r="L1522" s="73">
        <v>15</v>
      </c>
      <c r="M15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2" s="73">
        <f>(_xlfn.XLOOKUP(D1522,DIM_PRODUCTS[ProductID],DIM_PRODUCTS[HandlingFee]))*FACT_ORDERS[[#This Row],[Quantity]] + FACT_ORDERS[[#This Row],[DeliveryFee]]</f>
        <v>40</v>
      </c>
      <c r="O1522" s="73">
        <f>FACT_ORDERS[[#This Row],[TotalPricePerProduct]]-FACT_ORDERS[[#This Row],[DeliveryCost]]-FACT_ORDERS[[#This Row],[OperationsCost]]</f>
        <v>19</v>
      </c>
      <c r="P1522" s="73">
        <v>6</v>
      </c>
    </row>
    <row r="1523" spans="1:16" x14ac:dyDescent="0.3">
      <c r="A1523" s="5">
        <v>1522</v>
      </c>
      <c r="B1523" s="11" t="s">
        <v>5507</v>
      </c>
      <c r="C1523" s="3" t="s">
        <v>2465</v>
      </c>
      <c r="D1523" s="10" t="s">
        <v>3335</v>
      </c>
      <c r="E1523" s="5">
        <v>2</v>
      </c>
      <c r="F1523" s="3" t="s">
        <v>1454</v>
      </c>
      <c r="G1523" s="9">
        <v>45030</v>
      </c>
      <c r="H1523" s="3" t="s">
        <v>2193</v>
      </c>
      <c r="I1523" s="9">
        <v>45030</v>
      </c>
      <c r="J1523" s="3">
        <f>_xlfn.XLOOKUP(B1523,ORDERS[OrderID],ORDERS[Rating],"Null")</f>
        <v>3</v>
      </c>
      <c r="K1523" s="3">
        <f>IF(FACT_ORDERS[[#This Row],[DeliveryDate]]-FACT_ORDERS[[#This Row],[OrderDate]]&lt;=1,1,0)</f>
        <v>1</v>
      </c>
      <c r="L1523" s="73">
        <v>15</v>
      </c>
      <c r="M15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3" s="73">
        <f>(_xlfn.XLOOKUP(D1523,DIM_PRODUCTS[ProductID],DIM_PRODUCTS[HandlingFee]))*FACT_ORDERS[[#This Row],[Quantity]] + FACT_ORDERS[[#This Row],[DeliveryFee]]</f>
        <v>24.9</v>
      </c>
      <c r="O1523" s="73">
        <f>FACT_ORDERS[[#This Row],[TotalPricePerProduct]]-FACT_ORDERS[[#This Row],[DeliveryCost]]-FACT_ORDERS[[#This Row],[OperationsCost]]</f>
        <v>2.8999999999999986</v>
      </c>
      <c r="P1523" s="73">
        <v>7</v>
      </c>
    </row>
    <row r="1524" spans="1:16" x14ac:dyDescent="0.3">
      <c r="A1524" s="5">
        <v>1523</v>
      </c>
      <c r="B1524" s="11" t="s">
        <v>5508</v>
      </c>
      <c r="C1524" s="3" t="s">
        <v>2384</v>
      </c>
      <c r="D1524" s="10" t="s">
        <v>3173</v>
      </c>
      <c r="E1524" s="5">
        <v>2</v>
      </c>
      <c r="F1524" s="3" t="s">
        <v>1387</v>
      </c>
      <c r="G1524" s="9">
        <v>45028</v>
      </c>
      <c r="H1524" s="3" t="s">
        <v>2229</v>
      </c>
      <c r="I1524" s="9">
        <v>45028</v>
      </c>
      <c r="J1524" s="3">
        <f>_xlfn.XLOOKUP(B1524,ORDERS[OrderID],ORDERS[Rating],"Null")</f>
        <v>1</v>
      </c>
      <c r="K1524" s="3">
        <f>IF(FACT_ORDERS[[#This Row],[DeliveryDate]]-FACT_ORDERS[[#This Row],[OrderDate]]&lt;=1,1,0)</f>
        <v>1</v>
      </c>
      <c r="L1524" s="73">
        <v>15</v>
      </c>
      <c r="M15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4" s="73">
        <f>(_xlfn.XLOOKUP(D1524,DIM_PRODUCTS[ProductID],DIM_PRODUCTS[HandlingFee]))*FACT_ORDERS[[#This Row],[Quantity]] + FACT_ORDERS[[#This Row],[DeliveryFee]]</f>
        <v>29.5</v>
      </c>
      <c r="O1524" s="73">
        <f>FACT_ORDERS[[#This Row],[TotalPricePerProduct]]-FACT_ORDERS[[#This Row],[DeliveryCost]]-FACT_ORDERS[[#This Row],[OperationsCost]]</f>
        <v>9.5</v>
      </c>
      <c r="P1524" s="73">
        <v>5</v>
      </c>
    </row>
    <row r="1525" spans="1:16" x14ac:dyDescent="0.3">
      <c r="A1525" s="5">
        <v>1524</v>
      </c>
      <c r="B1525" s="11" t="s">
        <v>5509</v>
      </c>
      <c r="C1525" s="3" t="s">
        <v>2409</v>
      </c>
      <c r="D1525" s="10" t="s">
        <v>3223</v>
      </c>
      <c r="E1525" s="5">
        <v>2</v>
      </c>
      <c r="F1525" s="3" t="s">
        <v>1507</v>
      </c>
      <c r="G1525" s="9">
        <v>45028</v>
      </c>
      <c r="H1525" s="3" t="s">
        <v>2213</v>
      </c>
      <c r="I1525" s="9">
        <v>45031</v>
      </c>
      <c r="J1525" s="3">
        <f>_xlfn.XLOOKUP(B1525,ORDERS[OrderID],ORDERS[Rating],"Null")</f>
        <v>1</v>
      </c>
      <c r="K1525" s="3">
        <f>IF(FACT_ORDERS[[#This Row],[DeliveryDate]]-FACT_ORDERS[[#This Row],[OrderDate]]&lt;=1,1,0)</f>
        <v>0</v>
      </c>
      <c r="L1525" s="73">
        <v>15</v>
      </c>
      <c r="M15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5" s="73">
        <f>(_xlfn.XLOOKUP(D1525,DIM_PRODUCTS[ProductID],DIM_PRODUCTS[HandlingFee]))*FACT_ORDERS[[#This Row],[Quantity]] + FACT_ORDERS[[#This Row],[DeliveryFee]]</f>
        <v>30.8</v>
      </c>
      <c r="O1525" s="73">
        <f>FACT_ORDERS[[#This Row],[TotalPricePerProduct]]-FACT_ORDERS[[#This Row],[DeliveryCost]]-FACT_ORDERS[[#This Row],[OperationsCost]]</f>
        <v>7.8000000000000007</v>
      </c>
      <c r="P1525" s="73">
        <v>8</v>
      </c>
    </row>
    <row r="1526" spans="1:16" x14ac:dyDescent="0.3">
      <c r="A1526" s="5">
        <v>1525</v>
      </c>
      <c r="B1526" s="11" t="s">
        <v>5510</v>
      </c>
      <c r="C1526" s="3" t="s">
        <v>2474</v>
      </c>
      <c r="D1526" s="10" t="s">
        <v>3353</v>
      </c>
      <c r="E1526" s="5">
        <v>2</v>
      </c>
      <c r="F1526" s="3" t="s">
        <v>1163</v>
      </c>
      <c r="G1526" s="9">
        <v>45028</v>
      </c>
      <c r="H1526" s="3" t="s">
        <v>2278</v>
      </c>
      <c r="I1526" s="9">
        <v>45028</v>
      </c>
      <c r="J1526" s="3">
        <f>_xlfn.XLOOKUP(B1526,ORDERS[OrderID],ORDERS[Rating],"Null")</f>
        <v>2</v>
      </c>
      <c r="K1526" s="3">
        <f>IF(FACT_ORDERS[[#This Row],[DeliveryDate]]-FACT_ORDERS[[#This Row],[OrderDate]]&lt;=1,1,0)</f>
        <v>1</v>
      </c>
      <c r="L1526" s="73">
        <v>15</v>
      </c>
      <c r="M15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6" s="73">
        <f>(_xlfn.XLOOKUP(D1526,DIM_PRODUCTS[ProductID],DIM_PRODUCTS[HandlingFee]))*FACT_ORDERS[[#This Row],[Quantity]] + FACT_ORDERS[[#This Row],[DeliveryFee]]</f>
        <v>35.216999999999999</v>
      </c>
      <c r="O1526" s="73">
        <f>FACT_ORDERS[[#This Row],[TotalPricePerProduct]]-FACT_ORDERS[[#This Row],[DeliveryCost]]-FACT_ORDERS[[#This Row],[OperationsCost]]</f>
        <v>9.2169999999999987</v>
      </c>
      <c r="P1526" s="73">
        <v>11</v>
      </c>
    </row>
    <row r="1527" spans="1:16" x14ac:dyDescent="0.3">
      <c r="A1527" s="5">
        <v>1526</v>
      </c>
      <c r="B1527" s="11" t="s">
        <v>5511</v>
      </c>
      <c r="C1527" s="3" t="s">
        <v>2410</v>
      </c>
      <c r="D1527" s="10" t="s">
        <v>3225</v>
      </c>
      <c r="E1527" s="5">
        <v>2</v>
      </c>
      <c r="F1527" s="3" t="s">
        <v>1509</v>
      </c>
      <c r="G1527" s="9">
        <v>45027</v>
      </c>
      <c r="H1527" s="3" t="s">
        <v>2160</v>
      </c>
      <c r="I1527" s="9">
        <v>45027</v>
      </c>
      <c r="J1527" s="3">
        <f>_xlfn.XLOOKUP(B1527,ORDERS[OrderID],ORDERS[Rating],"Null")</f>
        <v>3</v>
      </c>
      <c r="K1527" s="3">
        <f>IF(FACT_ORDERS[[#This Row],[DeliveryDate]]-FACT_ORDERS[[#This Row],[OrderDate]]&lt;=1,1,0)</f>
        <v>1</v>
      </c>
      <c r="L1527" s="73">
        <v>15</v>
      </c>
      <c r="M15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7" s="73">
        <f>(_xlfn.XLOOKUP(D1527,DIM_PRODUCTS[ProductID],DIM_PRODUCTS[HandlingFee]))*FACT_ORDERS[[#This Row],[Quantity]] + FACT_ORDERS[[#This Row],[DeliveryFee]]</f>
        <v>29.3</v>
      </c>
      <c r="O1527" s="73">
        <f>FACT_ORDERS[[#This Row],[TotalPricePerProduct]]-FACT_ORDERS[[#This Row],[DeliveryCost]]-FACT_ORDERS[[#This Row],[OperationsCost]]</f>
        <v>-4.6999999999999993</v>
      </c>
      <c r="P1527" s="73">
        <v>19</v>
      </c>
    </row>
    <row r="1528" spans="1:16" x14ac:dyDescent="0.3">
      <c r="A1528" s="5">
        <v>1527</v>
      </c>
      <c r="B1528" s="11" t="s">
        <v>5512</v>
      </c>
      <c r="C1528" s="3" t="s">
        <v>2476</v>
      </c>
      <c r="D1528" s="10" t="s">
        <v>3357</v>
      </c>
      <c r="E1528" s="5">
        <v>2</v>
      </c>
      <c r="F1528" s="3" t="s">
        <v>1165</v>
      </c>
      <c r="G1528" s="9">
        <v>45027</v>
      </c>
      <c r="H1528" s="3" t="s">
        <v>2325</v>
      </c>
      <c r="I1528" s="9">
        <v>45028</v>
      </c>
      <c r="J1528" s="3">
        <f>_xlfn.XLOOKUP(B1528,ORDERS[OrderID],ORDERS[Rating],"Null")</f>
        <v>1</v>
      </c>
      <c r="K1528" s="3">
        <f>IF(FACT_ORDERS[[#This Row],[DeliveryDate]]-FACT_ORDERS[[#This Row],[OrderDate]]&lt;=1,1,0)</f>
        <v>1</v>
      </c>
      <c r="L1528" s="73">
        <v>15</v>
      </c>
      <c r="M15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8" s="73">
        <f>(_xlfn.XLOOKUP(D1528,DIM_PRODUCTS[ProductID],DIM_PRODUCTS[HandlingFee]))*FACT_ORDERS[[#This Row],[Quantity]] + FACT_ORDERS[[#This Row],[DeliveryFee]]</f>
        <v>42.888000000000005</v>
      </c>
      <c r="O1528" s="73">
        <f>FACT_ORDERS[[#This Row],[TotalPricePerProduct]]-FACT_ORDERS[[#This Row],[DeliveryCost]]-FACT_ORDERS[[#This Row],[OperationsCost]]</f>
        <v>9.8880000000000052</v>
      </c>
      <c r="P1528" s="73">
        <v>18</v>
      </c>
    </row>
    <row r="1529" spans="1:16" x14ac:dyDescent="0.3">
      <c r="A1529" s="5">
        <v>1528</v>
      </c>
      <c r="B1529" s="11" t="s">
        <v>5513</v>
      </c>
      <c r="C1529" s="3" t="s">
        <v>2474</v>
      </c>
      <c r="D1529" s="10" t="s">
        <v>3353</v>
      </c>
      <c r="E1529" s="5">
        <v>2</v>
      </c>
      <c r="F1529" s="3" t="s">
        <v>1431</v>
      </c>
      <c r="G1529" s="9">
        <v>45026</v>
      </c>
      <c r="H1529" s="3" t="s">
        <v>2278</v>
      </c>
      <c r="I1529" s="9">
        <v>45029</v>
      </c>
      <c r="J1529" s="3">
        <f>_xlfn.XLOOKUP(B1529,ORDERS[OrderID],ORDERS[Rating],"Null")</f>
        <v>3</v>
      </c>
      <c r="K1529" s="3">
        <f>IF(FACT_ORDERS[[#This Row],[DeliveryDate]]-FACT_ORDERS[[#This Row],[OrderDate]]&lt;=1,1,0)</f>
        <v>0</v>
      </c>
      <c r="L1529" s="73">
        <v>15</v>
      </c>
      <c r="M15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29" s="73">
        <f>(_xlfn.XLOOKUP(D1529,DIM_PRODUCTS[ProductID],DIM_PRODUCTS[HandlingFee]))*FACT_ORDERS[[#This Row],[Quantity]] + FACT_ORDERS[[#This Row],[DeliveryFee]]</f>
        <v>35.216999999999999</v>
      </c>
      <c r="O1529" s="73">
        <f>FACT_ORDERS[[#This Row],[TotalPricePerProduct]]-FACT_ORDERS[[#This Row],[DeliveryCost]]-FACT_ORDERS[[#This Row],[OperationsCost]]</f>
        <v>5.2169999999999987</v>
      </c>
      <c r="P1529" s="73">
        <v>15</v>
      </c>
    </row>
    <row r="1530" spans="1:16" x14ac:dyDescent="0.3">
      <c r="A1530" s="5">
        <v>1529</v>
      </c>
      <c r="B1530" s="11" t="s">
        <v>5514</v>
      </c>
      <c r="C1530" s="3" t="s">
        <v>2476</v>
      </c>
      <c r="D1530" s="10" t="s">
        <v>3357</v>
      </c>
      <c r="E1530" s="5">
        <v>3</v>
      </c>
      <c r="F1530" s="3" t="s">
        <v>1251</v>
      </c>
      <c r="G1530" s="9">
        <v>45026</v>
      </c>
      <c r="H1530" s="3" t="s">
        <v>2325</v>
      </c>
      <c r="I1530" s="9">
        <v>45026</v>
      </c>
      <c r="J1530" s="3">
        <f>_xlfn.XLOOKUP(B1530,ORDERS[OrderID],ORDERS[Rating],"Null")</f>
        <v>5</v>
      </c>
      <c r="K1530" s="3">
        <f>IF(FACT_ORDERS[[#This Row],[DeliveryDate]]-FACT_ORDERS[[#This Row],[OrderDate]]&lt;=1,1,0)</f>
        <v>1</v>
      </c>
      <c r="L1530" s="73">
        <v>15</v>
      </c>
      <c r="M15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0" s="73">
        <f>(_xlfn.XLOOKUP(D1530,DIM_PRODUCTS[ProductID],DIM_PRODUCTS[HandlingFee]))*FACT_ORDERS[[#This Row],[Quantity]] + FACT_ORDERS[[#This Row],[DeliveryFee]]</f>
        <v>56.832000000000001</v>
      </c>
      <c r="O1530" s="73">
        <f>FACT_ORDERS[[#This Row],[TotalPricePerProduct]]-FACT_ORDERS[[#This Row],[DeliveryCost]]-FACT_ORDERS[[#This Row],[OperationsCost]]</f>
        <v>23.832000000000001</v>
      </c>
      <c r="P1530" s="73">
        <v>18</v>
      </c>
    </row>
    <row r="1531" spans="1:16" x14ac:dyDescent="0.3">
      <c r="A1531" s="5">
        <v>1530</v>
      </c>
      <c r="B1531" s="11" t="s">
        <v>5515</v>
      </c>
      <c r="C1531" s="3" t="s">
        <v>2402</v>
      </c>
      <c r="D1531" s="10" t="s">
        <v>3209</v>
      </c>
      <c r="E1531" s="5">
        <v>3</v>
      </c>
      <c r="F1531" s="3" t="s">
        <v>1143</v>
      </c>
      <c r="G1531" s="9">
        <v>45025</v>
      </c>
      <c r="H1531" s="3" t="s">
        <v>2206</v>
      </c>
      <c r="I1531" s="9">
        <v>45026</v>
      </c>
      <c r="J1531" s="3">
        <f>_xlfn.XLOOKUP(B1531,ORDERS[OrderID],ORDERS[Rating],"Null")</f>
        <v>5</v>
      </c>
      <c r="K1531" s="3">
        <f>IF(FACT_ORDERS[[#This Row],[DeliveryDate]]-FACT_ORDERS[[#This Row],[OrderDate]]&lt;=1,1,0)</f>
        <v>1</v>
      </c>
      <c r="L1531" s="73">
        <v>15</v>
      </c>
      <c r="M15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1" s="73">
        <f>(_xlfn.XLOOKUP(D1531,DIM_PRODUCTS[ProductID],DIM_PRODUCTS[HandlingFee]))*FACT_ORDERS[[#This Row],[Quantity]] + FACT_ORDERS[[#This Row],[DeliveryFee]]</f>
        <v>52.5</v>
      </c>
      <c r="O1531" s="73">
        <f>FACT_ORDERS[[#This Row],[TotalPricePerProduct]]-FACT_ORDERS[[#This Row],[DeliveryCost]]-FACT_ORDERS[[#This Row],[OperationsCost]]</f>
        <v>18.5</v>
      </c>
      <c r="P1531" s="73">
        <v>19</v>
      </c>
    </row>
    <row r="1532" spans="1:16" x14ac:dyDescent="0.3">
      <c r="A1532" s="5">
        <v>1531</v>
      </c>
      <c r="B1532" s="11" t="s">
        <v>5516</v>
      </c>
      <c r="C1532" s="3" t="s">
        <v>2420</v>
      </c>
      <c r="D1532" s="10" t="s">
        <v>3245</v>
      </c>
      <c r="E1532" s="5">
        <v>3</v>
      </c>
      <c r="F1532" s="3" t="s">
        <v>1256</v>
      </c>
      <c r="G1532" s="9">
        <v>45025</v>
      </c>
      <c r="H1532" s="3" t="s">
        <v>2224</v>
      </c>
      <c r="I1532" s="9">
        <v>45026</v>
      </c>
      <c r="J1532" s="3">
        <f>_xlfn.XLOOKUP(B1532,ORDERS[OrderID],ORDERS[Rating],"Null")</f>
        <v>2</v>
      </c>
      <c r="K1532" s="3">
        <f>IF(FACT_ORDERS[[#This Row],[DeliveryDate]]-FACT_ORDERS[[#This Row],[OrderDate]]&lt;=1,1,0)</f>
        <v>1</v>
      </c>
      <c r="L1532" s="73">
        <v>15</v>
      </c>
      <c r="M15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2" s="73">
        <f>(_xlfn.XLOOKUP(D1532,DIM_PRODUCTS[ProductID],DIM_PRODUCTS[HandlingFee]))*FACT_ORDERS[[#This Row],[Quantity]] + FACT_ORDERS[[#This Row],[DeliveryFee]]</f>
        <v>41.55</v>
      </c>
      <c r="O1532" s="73">
        <f>FACT_ORDERS[[#This Row],[TotalPricePerProduct]]-FACT_ORDERS[[#This Row],[DeliveryCost]]-FACT_ORDERS[[#This Row],[OperationsCost]]</f>
        <v>10.549999999999997</v>
      </c>
      <c r="P1532" s="73">
        <v>16</v>
      </c>
    </row>
    <row r="1533" spans="1:16" x14ac:dyDescent="0.3">
      <c r="A1533" s="5">
        <v>1532</v>
      </c>
      <c r="B1533" s="11" t="s">
        <v>5517</v>
      </c>
      <c r="C1533" s="3" t="s">
        <v>2375</v>
      </c>
      <c r="D1533" s="10" t="s">
        <v>3155</v>
      </c>
      <c r="E1533" s="5">
        <v>3</v>
      </c>
      <c r="F1533" s="3" t="s">
        <v>1334</v>
      </c>
      <c r="G1533" s="9">
        <v>45023</v>
      </c>
      <c r="H1533" s="3" t="s">
        <v>2179</v>
      </c>
      <c r="I1533" s="9">
        <v>45023</v>
      </c>
      <c r="J1533" s="3">
        <f>_xlfn.XLOOKUP(B1533,ORDERS[OrderID],ORDERS[Rating],"Null")</f>
        <v>5</v>
      </c>
      <c r="K1533" s="3">
        <f>IF(FACT_ORDERS[[#This Row],[DeliveryDate]]-FACT_ORDERS[[#This Row],[OrderDate]]&lt;=1,1,0)</f>
        <v>1</v>
      </c>
      <c r="L1533" s="73">
        <v>15</v>
      </c>
      <c r="M15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3" s="73">
        <f>(_xlfn.XLOOKUP(D1533,DIM_PRODUCTS[ProductID],DIM_PRODUCTS[HandlingFee]))*FACT_ORDERS[[#This Row],[Quantity]] + FACT_ORDERS[[#This Row],[DeliveryFee]]</f>
        <v>41.1</v>
      </c>
      <c r="O1533" s="73">
        <f>FACT_ORDERS[[#This Row],[TotalPricePerProduct]]-FACT_ORDERS[[#This Row],[DeliveryCost]]-FACT_ORDERS[[#This Row],[OperationsCost]]</f>
        <v>13.100000000000001</v>
      </c>
      <c r="P1533" s="73">
        <v>13</v>
      </c>
    </row>
    <row r="1534" spans="1:16" x14ac:dyDescent="0.3">
      <c r="A1534" s="5">
        <v>1533</v>
      </c>
      <c r="B1534" s="11" t="s">
        <v>5518</v>
      </c>
      <c r="C1534" s="3" t="s">
        <v>2412</v>
      </c>
      <c r="D1534" s="10" t="s">
        <v>3229</v>
      </c>
      <c r="E1534" s="5">
        <v>3</v>
      </c>
      <c r="F1534" s="3" t="s">
        <v>1252</v>
      </c>
      <c r="G1534" s="9">
        <v>45022</v>
      </c>
      <c r="H1534" s="3" t="s">
        <v>2202</v>
      </c>
      <c r="I1534" s="9">
        <v>45022</v>
      </c>
      <c r="J1534" s="3">
        <f>_xlfn.XLOOKUP(B1534,ORDERS[OrderID],ORDERS[Rating],"Null")</f>
        <v>1</v>
      </c>
      <c r="K1534" s="3">
        <f>IF(FACT_ORDERS[[#This Row],[DeliveryDate]]-FACT_ORDERS[[#This Row],[OrderDate]]&lt;=1,1,0)</f>
        <v>1</v>
      </c>
      <c r="L1534" s="73">
        <v>15</v>
      </c>
      <c r="M15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4" s="73">
        <f>(_xlfn.XLOOKUP(D1534,DIM_PRODUCTS[ProductID],DIM_PRODUCTS[HandlingFee]))*FACT_ORDERS[[#This Row],[Quantity]] + FACT_ORDERS[[#This Row],[DeliveryFee]]</f>
        <v>27.6</v>
      </c>
      <c r="O1534" s="73">
        <f>FACT_ORDERS[[#This Row],[TotalPricePerProduct]]-FACT_ORDERS[[#This Row],[DeliveryCost]]-FACT_ORDERS[[#This Row],[OperationsCost]]</f>
        <v>-0.39999999999999858</v>
      </c>
      <c r="P1534" s="73">
        <v>13</v>
      </c>
    </row>
    <row r="1535" spans="1:16" x14ac:dyDescent="0.3">
      <c r="A1535" s="5">
        <v>1534</v>
      </c>
      <c r="B1535" s="11" t="s">
        <v>5519</v>
      </c>
      <c r="C1535" s="3" t="s">
        <v>2402</v>
      </c>
      <c r="D1535" s="10" t="s">
        <v>3209</v>
      </c>
      <c r="E1535" s="5">
        <v>3</v>
      </c>
      <c r="F1535" s="3" t="s">
        <v>1370</v>
      </c>
      <c r="G1535" s="9">
        <v>45019</v>
      </c>
      <c r="H1535" s="3" t="s">
        <v>2206</v>
      </c>
      <c r="I1535" s="9">
        <v>45020</v>
      </c>
      <c r="J1535" s="3">
        <f>_xlfn.XLOOKUP(B1535,ORDERS[OrderID],ORDERS[Rating],"Null")</f>
        <v>1</v>
      </c>
      <c r="K1535" s="3">
        <f>IF(FACT_ORDERS[[#This Row],[DeliveryDate]]-FACT_ORDERS[[#This Row],[OrderDate]]&lt;=1,1,0)</f>
        <v>1</v>
      </c>
      <c r="L1535" s="73">
        <v>15</v>
      </c>
      <c r="M15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5" s="73">
        <f>(_xlfn.XLOOKUP(D1535,DIM_PRODUCTS[ProductID],DIM_PRODUCTS[HandlingFee]))*FACT_ORDERS[[#This Row],[Quantity]] + FACT_ORDERS[[#This Row],[DeliveryFee]]</f>
        <v>52.5</v>
      </c>
      <c r="O1535" s="73">
        <f>FACT_ORDERS[[#This Row],[TotalPricePerProduct]]-FACT_ORDERS[[#This Row],[DeliveryCost]]-FACT_ORDERS[[#This Row],[OperationsCost]]</f>
        <v>21.5</v>
      </c>
      <c r="P1535" s="73">
        <v>16</v>
      </c>
    </row>
    <row r="1536" spans="1:16" x14ac:dyDescent="0.3">
      <c r="A1536" s="5">
        <v>1535</v>
      </c>
      <c r="B1536" s="11" t="s">
        <v>5520</v>
      </c>
      <c r="C1536" s="3" t="s">
        <v>2425</v>
      </c>
      <c r="D1536" s="10" t="s">
        <v>3255</v>
      </c>
      <c r="E1536" s="5">
        <v>3</v>
      </c>
      <c r="F1536" s="3" t="s">
        <v>1489</v>
      </c>
      <c r="G1536" s="9">
        <v>45018</v>
      </c>
      <c r="H1536" s="3" t="s">
        <v>2229</v>
      </c>
      <c r="I1536" s="9">
        <v>45019</v>
      </c>
      <c r="J1536" s="3">
        <f>_xlfn.XLOOKUP(B1536,ORDERS[OrderID],ORDERS[Rating],"Null")</f>
        <v>3</v>
      </c>
      <c r="K1536" s="3">
        <f>IF(FACT_ORDERS[[#This Row],[DeliveryDate]]-FACT_ORDERS[[#This Row],[OrderDate]]&lt;=1,1,0)</f>
        <v>1</v>
      </c>
      <c r="L1536" s="73">
        <v>15</v>
      </c>
      <c r="M15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6" s="73">
        <f>(_xlfn.XLOOKUP(D1536,DIM_PRODUCTS[ProductID],DIM_PRODUCTS[HandlingFee]))*FACT_ORDERS[[#This Row],[Quantity]] + FACT_ORDERS[[#This Row],[DeliveryFee]]</f>
        <v>42.3</v>
      </c>
      <c r="O1536" s="73">
        <f>FACT_ORDERS[[#This Row],[TotalPricePerProduct]]-FACT_ORDERS[[#This Row],[DeliveryCost]]-FACT_ORDERS[[#This Row],[OperationsCost]]</f>
        <v>23.299999999999997</v>
      </c>
      <c r="P1536" s="73">
        <v>4</v>
      </c>
    </row>
    <row r="1537" spans="1:16" x14ac:dyDescent="0.3">
      <c r="A1537" s="5">
        <v>1536</v>
      </c>
      <c r="B1537" s="11" t="s">
        <v>5521</v>
      </c>
      <c r="C1537" s="3" t="s">
        <v>2422</v>
      </c>
      <c r="D1537" s="10" t="s">
        <v>3249</v>
      </c>
      <c r="E1537" s="5">
        <v>3</v>
      </c>
      <c r="F1537" s="3" t="s">
        <v>1273</v>
      </c>
      <c r="G1537" s="9">
        <v>45016</v>
      </c>
      <c r="H1537" s="3" t="s">
        <v>2226</v>
      </c>
      <c r="I1537" s="9">
        <v>45017</v>
      </c>
      <c r="J1537" s="3">
        <f>_xlfn.XLOOKUP(B1537,ORDERS[OrderID],ORDERS[Rating],"Null")</f>
        <v>4</v>
      </c>
      <c r="K1537" s="3">
        <f>IF(FACT_ORDERS[[#This Row],[DeliveryDate]]-FACT_ORDERS[[#This Row],[OrderDate]]&lt;=1,1,0)</f>
        <v>1</v>
      </c>
      <c r="L1537" s="73">
        <v>15</v>
      </c>
      <c r="M15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7" s="73">
        <f>(_xlfn.XLOOKUP(D1537,DIM_PRODUCTS[ProductID],DIM_PRODUCTS[HandlingFee]))*FACT_ORDERS[[#This Row],[Quantity]] + FACT_ORDERS[[#This Row],[DeliveryFee]]</f>
        <v>32.1</v>
      </c>
      <c r="O1537" s="73">
        <f>FACT_ORDERS[[#This Row],[TotalPricePerProduct]]-FACT_ORDERS[[#This Row],[DeliveryCost]]-FACT_ORDERS[[#This Row],[OperationsCost]]</f>
        <v>-1.8999999999999986</v>
      </c>
      <c r="P1537" s="73">
        <v>19</v>
      </c>
    </row>
    <row r="1538" spans="1:16" x14ac:dyDescent="0.3">
      <c r="A1538" s="5">
        <v>1537</v>
      </c>
      <c r="B1538" s="11" t="s">
        <v>5522</v>
      </c>
      <c r="C1538" s="3" t="s">
        <v>2420</v>
      </c>
      <c r="D1538" s="10" t="s">
        <v>3245</v>
      </c>
      <c r="E1538" s="5">
        <v>3</v>
      </c>
      <c r="F1538" s="3" t="s">
        <v>1300</v>
      </c>
      <c r="G1538" s="9">
        <v>45015</v>
      </c>
      <c r="H1538" s="3" t="s">
        <v>2224</v>
      </c>
      <c r="I1538" s="9">
        <v>45018</v>
      </c>
      <c r="J1538" s="3">
        <f>_xlfn.XLOOKUP(B1538,ORDERS[OrderID],ORDERS[Rating],"Null")</f>
        <v>3</v>
      </c>
      <c r="K1538" s="3">
        <f>IF(FACT_ORDERS[[#This Row],[DeliveryDate]]-FACT_ORDERS[[#This Row],[OrderDate]]&lt;=1,1,0)</f>
        <v>0</v>
      </c>
      <c r="L1538" s="73">
        <v>15</v>
      </c>
      <c r="M15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8" s="73">
        <f>(_xlfn.XLOOKUP(D1538,DIM_PRODUCTS[ProductID],DIM_PRODUCTS[HandlingFee]))*FACT_ORDERS[[#This Row],[Quantity]] + FACT_ORDERS[[#This Row],[DeliveryFee]]</f>
        <v>41.55</v>
      </c>
      <c r="O1538" s="73">
        <f>FACT_ORDERS[[#This Row],[TotalPricePerProduct]]-FACT_ORDERS[[#This Row],[DeliveryCost]]-FACT_ORDERS[[#This Row],[OperationsCost]]</f>
        <v>7.5499999999999972</v>
      </c>
      <c r="P1538" s="73">
        <v>19</v>
      </c>
    </row>
    <row r="1539" spans="1:16" x14ac:dyDescent="0.3">
      <c r="A1539" s="5">
        <v>1538</v>
      </c>
      <c r="B1539" s="11" t="s">
        <v>5523</v>
      </c>
      <c r="C1539" s="3" t="s">
        <v>2369</v>
      </c>
      <c r="D1539" s="10" t="s">
        <v>3141</v>
      </c>
      <c r="E1539" s="5">
        <v>3</v>
      </c>
      <c r="F1539" s="3" t="s">
        <v>1312</v>
      </c>
      <c r="G1539" s="9">
        <v>45013</v>
      </c>
      <c r="H1539" s="3" t="s">
        <v>2173</v>
      </c>
      <c r="I1539" s="9">
        <v>45014</v>
      </c>
      <c r="J1539" s="3">
        <f>_xlfn.XLOOKUP(B1539,ORDERS[OrderID],ORDERS[Rating],"Null")</f>
        <v>1</v>
      </c>
      <c r="K1539" s="3">
        <f>IF(FACT_ORDERS[[#This Row],[DeliveryDate]]-FACT_ORDERS[[#This Row],[OrderDate]]&lt;=1,1,0)</f>
        <v>1</v>
      </c>
      <c r="L1539" s="73">
        <v>15</v>
      </c>
      <c r="M15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39" s="73">
        <f>(_xlfn.XLOOKUP(D1539,DIM_PRODUCTS[ProductID],DIM_PRODUCTS[HandlingFee]))*FACT_ORDERS[[#This Row],[Quantity]] + FACT_ORDERS[[#This Row],[DeliveryFee]]</f>
        <v>47.85</v>
      </c>
      <c r="O1539" s="73">
        <f>FACT_ORDERS[[#This Row],[TotalPricePerProduct]]-FACT_ORDERS[[#This Row],[DeliveryCost]]-FACT_ORDERS[[#This Row],[OperationsCost]]</f>
        <v>15.850000000000001</v>
      </c>
      <c r="P1539" s="73">
        <v>17</v>
      </c>
    </row>
    <row r="1540" spans="1:16" x14ac:dyDescent="0.3">
      <c r="A1540" s="5">
        <v>1539</v>
      </c>
      <c r="B1540" s="11" t="s">
        <v>5524</v>
      </c>
      <c r="C1540" s="3" t="s">
        <v>2388</v>
      </c>
      <c r="D1540" s="10" t="s">
        <v>3181</v>
      </c>
      <c r="E1540" s="5">
        <v>3</v>
      </c>
      <c r="F1540" s="3" t="s">
        <v>1576</v>
      </c>
      <c r="G1540" s="9">
        <v>45013</v>
      </c>
      <c r="H1540" s="3" t="s">
        <v>2192</v>
      </c>
      <c r="I1540" s="9">
        <v>45013</v>
      </c>
      <c r="J1540" s="3">
        <f>_xlfn.XLOOKUP(B1540,ORDERS[OrderID],ORDERS[Rating],"Null")</f>
        <v>2</v>
      </c>
      <c r="K1540" s="3">
        <f>IF(FACT_ORDERS[[#This Row],[DeliveryDate]]-FACT_ORDERS[[#This Row],[OrderDate]]&lt;=1,1,0)</f>
        <v>1</v>
      </c>
      <c r="L1540" s="73">
        <v>15</v>
      </c>
      <c r="M15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0" s="73">
        <f>(_xlfn.XLOOKUP(D1540,DIM_PRODUCTS[ProductID],DIM_PRODUCTS[HandlingFee]))*FACT_ORDERS[[#This Row],[Quantity]] + FACT_ORDERS[[#This Row],[DeliveryFee]]</f>
        <v>36.299999999999997</v>
      </c>
      <c r="O1540" s="73">
        <f>FACT_ORDERS[[#This Row],[TotalPricePerProduct]]-FACT_ORDERS[[#This Row],[DeliveryCost]]-FACT_ORDERS[[#This Row],[OperationsCost]]</f>
        <v>18.299999999999997</v>
      </c>
      <c r="P1540" s="73">
        <v>3</v>
      </c>
    </row>
    <row r="1541" spans="1:16" x14ac:dyDescent="0.3">
      <c r="A1541" s="5">
        <v>1540</v>
      </c>
      <c r="B1541" s="11" t="s">
        <v>5525</v>
      </c>
      <c r="C1541" s="3" t="s">
        <v>2429</v>
      </c>
      <c r="D1541" s="10" t="s">
        <v>3263</v>
      </c>
      <c r="E1541" s="5">
        <v>3</v>
      </c>
      <c r="F1541" s="3" t="s">
        <v>1423</v>
      </c>
      <c r="G1541" s="9">
        <v>45013</v>
      </c>
      <c r="H1541" s="3" t="s">
        <v>2226</v>
      </c>
      <c r="I1541" s="9">
        <v>45014</v>
      </c>
      <c r="J1541" s="3">
        <f>_xlfn.XLOOKUP(B1541,ORDERS[OrderID],ORDERS[Rating],"Null")</f>
        <v>3</v>
      </c>
      <c r="K1541" s="3">
        <f>IF(FACT_ORDERS[[#This Row],[DeliveryDate]]-FACT_ORDERS[[#This Row],[OrderDate]]&lt;=1,1,0)</f>
        <v>1</v>
      </c>
      <c r="L1541" s="73">
        <v>15</v>
      </c>
      <c r="M15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1" s="73">
        <f>(_xlfn.XLOOKUP(D1541,DIM_PRODUCTS[ProductID],DIM_PRODUCTS[HandlingFee]))*FACT_ORDERS[[#This Row],[Quantity]] + FACT_ORDERS[[#This Row],[DeliveryFee]]</f>
        <v>56.550000000000004</v>
      </c>
      <c r="O1541" s="73">
        <f>FACT_ORDERS[[#This Row],[TotalPricePerProduct]]-FACT_ORDERS[[#This Row],[DeliveryCost]]-FACT_ORDERS[[#This Row],[OperationsCost]]</f>
        <v>29.550000000000004</v>
      </c>
      <c r="P1541" s="73">
        <v>12</v>
      </c>
    </row>
    <row r="1542" spans="1:16" x14ac:dyDescent="0.3">
      <c r="A1542" s="5">
        <v>1541</v>
      </c>
      <c r="B1542" s="11" t="s">
        <v>5526</v>
      </c>
      <c r="C1542" s="3" t="s">
        <v>2353</v>
      </c>
      <c r="D1542" s="10" t="s">
        <v>3108</v>
      </c>
      <c r="E1542" s="5">
        <v>3</v>
      </c>
      <c r="F1542" s="3" t="s">
        <v>1577</v>
      </c>
      <c r="G1542" s="9">
        <v>45012</v>
      </c>
      <c r="H1542" s="3" t="s">
        <v>2160</v>
      </c>
      <c r="I1542" s="9">
        <v>45015</v>
      </c>
      <c r="J1542" s="3">
        <f>_xlfn.XLOOKUP(B1542,ORDERS[OrderID],ORDERS[Rating],"Null")</f>
        <v>2</v>
      </c>
      <c r="K1542" s="3">
        <f>IF(FACT_ORDERS[[#This Row],[DeliveryDate]]-FACT_ORDERS[[#This Row],[OrderDate]]&lt;=1,1,0)</f>
        <v>0</v>
      </c>
      <c r="L1542" s="73">
        <v>15</v>
      </c>
      <c r="M15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2" s="73">
        <f>(_xlfn.XLOOKUP(D1542,DIM_PRODUCTS[ProductID],DIM_PRODUCTS[HandlingFee]))*FACT_ORDERS[[#This Row],[Quantity]] + FACT_ORDERS[[#This Row],[DeliveryFee]]</f>
        <v>25.200000000000003</v>
      </c>
      <c r="O1542" s="73">
        <f>FACT_ORDERS[[#This Row],[TotalPricePerProduct]]-FACT_ORDERS[[#This Row],[DeliveryCost]]-FACT_ORDERS[[#This Row],[OperationsCost]]</f>
        <v>-0.79999999999999716</v>
      </c>
      <c r="P1542" s="73">
        <v>11</v>
      </c>
    </row>
    <row r="1543" spans="1:16" x14ac:dyDescent="0.3">
      <c r="A1543" s="5">
        <v>1542</v>
      </c>
      <c r="B1543" s="11" t="s">
        <v>5527</v>
      </c>
      <c r="C1543" s="3" t="s">
        <v>2375</v>
      </c>
      <c r="D1543" s="10" t="s">
        <v>3155</v>
      </c>
      <c r="E1543" s="5">
        <v>3</v>
      </c>
      <c r="F1543" s="3" t="s">
        <v>1232</v>
      </c>
      <c r="G1543" s="9">
        <v>45012</v>
      </c>
      <c r="H1543" s="3" t="s">
        <v>2179</v>
      </c>
      <c r="I1543" s="9">
        <v>45013</v>
      </c>
      <c r="J1543" s="3">
        <f>_xlfn.XLOOKUP(B1543,ORDERS[OrderID],ORDERS[Rating],"Null")</f>
        <v>3</v>
      </c>
      <c r="K1543" s="3">
        <f>IF(FACT_ORDERS[[#This Row],[DeliveryDate]]-FACT_ORDERS[[#This Row],[OrderDate]]&lt;=1,1,0)</f>
        <v>1</v>
      </c>
      <c r="L1543" s="73">
        <v>15</v>
      </c>
      <c r="M15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3" s="73">
        <f>(_xlfn.XLOOKUP(D1543,DIM_PRODUCTS[ProductID],DIM_PRODUCTS[HandlingFee]))*FACT_ORDERS[[#This Row],[Quantity]] + FACT_ORDERS[[#This Row],[DeliveryFee]]</f>
        <v>41.1</v>
      </c>
      <c r="O1543" s="73">
        <f>FACT_ORDERS[[#This Row],[TotalPricePerProduct]]-FACT_ORDERS[[#This Row],[DeliveryCost]]-FACT_ORDERS[[#This Row],[OperationsCost]]</f>
        <v>22.1</v>
      </c>
      <c r="P1543" s="73">
        <v>4</v>
      </c>
    </row>
    <row r="1544" spans="1:16" x14ac:dyDescent="0.3">
      <c r="A1544" s="5">
        <v>1543</v>
      </c>
      <c r="B1544" s="11" t="s">
        <v>5528</v>
      </c>
      <c r="C1544" s="3" t="s">
        <v>2417</v>
      </c>
      <c r="D1544" s="10" t="s">
        <v>3239</v>
      </c>
      <c r="E1544" s="5">
        <v>3</v>
      </c>
      <c r="F1544" s="3" t="s">
        <v>1537</v>
      </c>
      <c r="G1544" s="9">
        <v>45012</v>
      </c>
      <c r="H1544" s="3" t="s">
        <v>2314</v>
      </c>
      <c r="I1544" s="9">
        <v>45016</v>
      </c>
      <c r="J1544" s="3">
        <f>_xlfn.XLOOKUP(B1544,ORDERS[OrderID],ORDERS[Rating],"Null")</f>
        <v>3</v>
      </c>
      <c r="K1544" s="3">
        <f>IF(FACT_ORDERS[[#This Row],[DeliveryDate]]-FACT_ORDERS[[#This Row],[OrderDate]]&lt;=1,1,0)</f>
        <v>0</v>
      </c>
      <c r="L1544" s="73">
        <v>15</v>
      </c>
      <c r="M154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4" s="73">
        <f>(_xlfn.XLOOKUP(D1544,DIM_PRODUCTS[ProductID],DIM_PRODUCTS[HandlingFee]))*FACT_ORDERS[[#This Row],[Quantity]] + FACT_ORDERS[[#This Row],[DeliveryFee]]</f>
        <v>47.7</v>
      </c>
      <c r="O1544" s="73">
        <f>FACT_ORDERS[[#This Row],[TotalPricePerProduct]]-FACT_ORDERS[[#This Row],[DeliveryCost]]-FACT_ORDERS[[#This Row],[OperationsCost]]</f>
        <v>14.700000000000003</v>
      </c>
      <c r="P1544" s="73">
        <v>18</v>
      </c>
    </row>
    <row r="1545" spans="1:16" x14ac:dyDescent="0.3">
      <c r="A1545" s="5">
        <v>1544</v>
      </c>
      <c r="B1545" s="11" t="s">
        <v>5529</v>
      </c>
      <c r="C1545" s="3" t="s">
        <v>2464</v>
      </c>
      <c r="D1545" s="10" t="s">
        <v>3333</v>
      </c>
      <c r="E1545" s="5">
        <v>3</v>
      </c>
      <c r="F1545" s="3" t="s">
        <v>1582</v>
      </c>
      <c r="G1545" s="9">
        <v>45010</v>
      </c>
      <c r="H1545" s="3" t="s">
        <v>2229</v>
      </c>
      <c r="I1545" s="9">
        <v>45011</v>
      </c>
      <c r="J1545" s="3">
        <f>_xlfn.XLOOKUP(B1545,ORDERS[OrderID],ORDERS[Rating],"Null")</f>
        <v>3</v>
      </c>
      <c r="K1545" s="3">
        <f>IF(FACT_ORDERS[[#This Row],[DeliveryDate]]-FACT_ORDERS[[#This Row],[OrderDate]]&lt;=1,1,0)</f>
        <v>1</v>
      </c>
      <c r="L1545" s="73">
        <v>15</v>
      </c>
      <c r="M154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5" s="73">
        <f>(_xlfn.XLOOKUP(D1545,DIM_PRODUCTS[ProductID],DIM_PRODUCTS[HandlingFee]))*FACT_ORDERS[[#This Row],[Quantity]] + FACT_ORDERS[[#This Row],[DeliveryFee]]</f>
        <v>39.350999999999999</v>
      </c>
      <c r="O1545" s="73">
        <f>FACT_ORDERS[[#This Row],[TotalPricePerProduct]]-FACT_ORDERS[[#This Row],[DeliveryCost]]-FACT_ORDERS[[#This Row],[OperationsCost]]</f>
        <v>5.3509999999999991</v>
      </c>
      <c r="P1545" s="73">
        <v>19</v>
      </c>
    </row>
    <row r="1546" spans="1:16" x14ac:dyDescent="0.3">
      <c r="A1546" s="5">
        <v>1545</v>
      </c>
      <c r="B1546" s="11" t="s">
        <v>5530</v>
      </c>
      <c r="C1546" s="3" t="s">
        <v>2476</v>
      </c>
      <c r="D1546" s="10" t="s">
        <v>3357</v>
      </c>
      <c r="E1546" s="5">
        <v>3</v>
      </c>
      <c r="F1546" s="3" t="s">
        <v>1215</v>
      </c>
      <c r="G1546" s="9">
        <v>45010</v>
      </c>
      <c r="H1546" s="3" t="s">
        <v>2325</v>
      </c>
      <c r="I1546" s="9">
        <v>45013</v>
      </c>
      <c r="J1546" s="3">
        <f>_xlfn.XLOOKUP(B1546,ORDERS[OrderID],ORDERS[Rating],"Null")</f>
        <v>3</v>
      </c>
      <c r="K1546" s="3">
        <f>IF(FACT_ORDERS[[#This Row],[DeliveryDate]]-FACT_ORDERS[[#This Row],[OrderDate]]&lt;=1,1,0)</f>
        <v>0</v>
      </c>
      <c r="L1546" s="73">
        <v>15</v>
      </c>
      <c r="M154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6" s="73">
        <f>(_xlfn.XLOOKUP(D1546,DIM_PRODUCTS[ProductID],DIM_PRODUCTS[HandlingFee]))*FACT_ORDERS[[#This Row],[Quantity]] + FACT_ORDERS[[#This Row],[DeliveryFee]]</f>
        <v>56.832000000000001</v>
      </c>
      <c r="O1546" s="73">
        <f>FACT_ORDERS[[#This Row],[TotalPricePerProduct]]-FACT_ORDERS[[#This Row],[DeliveryCost]]-FACT_ORDERS[[#This Row],[OperationsCost]]</f>
        <v>29.832000000000001</v>
      </c>
      <c r="P1546" s="73">
        <v>12</v>
      </c>
    </row>
    <row r="1547" spans="1:16" x14ac:dyDescent="0.3">
      <c r="A1547" s="5">
        <v>1546</v>
      </c>
      <c r="B1547" s="11" t="s">
        <v>5531</v>
      </c>
      <c r="C1547" s="3" t="s">
        <v>2461</v>
      </c>
      <c r="D1547" s="10" t="s">
        <v>3327</v>
      </c>
      <c r="E1547" s="5">
        <v>3</v>
      </c>
      <c r="F1547" s="3" t="s">
        <v>1180</v>
      </c>
      <c r="G1547" s="9">
        <v>45009</v>
      </c>
      <c r="H1547" s="3" t="s">
        <v>2202</v>
      </c>
      <c r="I1547" s="9">
        <v>45013</v>
      </c>
      <c r="J1547" s="3">
        <f>_xlfn.XLOOKUP(B1547,ORDERS[OrderID],ORDERS[Rating],"Null")</f>
        <v>2</v>
      </c>
      <c r="K1547" s="3">
        <f>IF(FACT_ORDERS[[#This Row],[DeliveryDate]]-FACT_ORDERS[[#This Row],[OrderDate]]&lt;=1,1,0)</f>
        <v>0</v>
      </c>
      <c r="L1547" s="73">
        <v>15</v>
      </c>
      <c r="M154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7" s="73">
        <f>(_xlfn.XLOOKUP(D1547,DIM_PRODUCTS[ProductID],DIM_PRODUCTS[HandlingFee]))*FACT_ORDERS[[#This Row],[Quantity]] + FACT_ORDERS[[#This Row],[DeliveryFee]]</f>
        <v>42.864000000000004</v>
      </c>
      <c r="O1547" s="73">
        <f>FACT_ORDERS[[#This Row],[TotalPricePerProduct]]-FACT_ORDERS[[#This Row],[DeliveryCost]]-FACT_ORDERS[[#This Row],[OperationsCost]]</f>
        <v>8.8640000000000043</v>
      </c>
      <c r="P1547" s="73">
        <v>19</v>
      </c>
    </row>
    <row r="1548" spans="1:16" x14ac:dyDescent="0.3">
      <c r="A1548" s="5">
        <v>1547</v>
      </c>
      <c r="B1548" s="11" t="s">
        <v>5532</v>
      </c>
      <c r="C1548" s="3" t="s">
        <v>2380</v>
      </c>
      <c r="D1548" s="10" t="s">
        <v>3165</v>
      </c>
      <c r="E1548" s="5">
        <v>3</v>
      </c>
      <c r="F1548" s="3" t="s">
        <v>1361</v>
      </c>
      <c r="G1548" s="9">
        <v>45008</v>
      </c>
      <c r="H1548" s="3" t="s">
        <v>2184</v>
      </c>
      <c r="I1548" s="9">
        <v>45009</v>
      </c>
      <c r="J1548" s="3">
        <f>_xlfn.XLOOKUP(B1548,ORDERS[OrderID],ORDERS[Rating],"Null")</f>
        <v>3</v>
      </c>
      <c r="K1548" s="3">
        <f>IF(FACT_ORDERS[[#This Row],[DeliveryDate]]-FACT_ORDERS[[#This Row],[OrderDate]]&lt;=1,1,0)</f>
        <v>1</v>
      </c>
      <c r="L1548" s="73">
        <v>15</v>
      </c>
      <c r="M154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8" s="73">
        <f>(_xlfn.XLOOKUP(D1548,DIM_PRODUCTS[ProductID],DIM_PRODUCTS[HandlingFee]))*FACT_ORDERS[[#This Row],[Quantity]] + FACT_ORDERS[[#This Row],[DeliveryFee]]</f>
        <v>34.5</v>
      </c>
      <c r="O1548" s="73">
        <f>FACT_ORDERS[[#This Row],[TotalPricePerProduct]]-FACT_ORDERS[[#This Row],[DeliveryCost]]-FACT_ORDERS[[#This Row],[OperationsCost]]</f>
        <v>8.5</v>
      </c>
      <c r="P1548" s="73">
        <v>11</v>
      </c>
    </row>
    <row r="1549" spans="1:16" x14ac:dyDescent="0.3">
      <c r="A1549" s="5">
        <v>1548</v>
      </c>
      <c r="B1549" s="11" t="s">
        <v>5533</v>
      </c>
      <c r="C1549" s="3" t="s">
        <v>2474</v>
      </c>
      <c r="D1549" s="10" t="s">
        <v>3353</v>
      </c>
      <c r="E1549" s="5">
        <v>3</v>
      </c>
      <c r="F1549" s="3" t="s">
        <v>1270</v>
      </c>
      <c r="G1549" s="9">
        <v>45008</v>
      </c>
      <c r="H1549" s="3" t="s">
        <v>2278</v>
      </c>
      <c r="I1549" s="9">
        <v>45008</v>
      </c>
      <c r="J1549" s="3">
        <f>_xlfn.XLOOKUP(B1549,ORDERS[OrderID],ORDERS[Rating],"Null")</f>
        <v>3</v>
      </c>
      <c r="K1549" s="3">
        <f>IF(FACT_ORDERS[[#This Row],[DeliveryDate]]-FACT_ORDERS[[#This Row],[OrderDate]]&lt;=1,1,0)</f>
        <v>1</v>
      </c>
      <c r="L1549" s="73">
        <v>15</v>
      </c>
      <c r="M154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49" s="73">
        <f>(_xlfn.XLOOKUP(D1549,DIM_PRODUCTS[ProductID],DIM_PRODUCTS[HandlingFee]))*FACT_ORDERS[[#This Row],[Quantity]] + FACT_ORDERS[[#This Row],[DeliveryFee]]</f>
        <v>45.325499999999998</v>
      </c>
      <c r="O1549" s="73">
        <f>FACT_ORDERS[[#This Row],[TotalPricePerProduct]]-FACT_ORDERS[[#This Row],[DeliveryCost]]-FACT_ORDERS[[#This Row],[OperationsCost]]</f>
        <v>14.325499999999998</v>
      </c>
      <c r="P1549" s="73">
        <v>16</v>
      </c>
    </row>
    <row r="1550" spans="1:16" x14ac:dyDescent="0.3">
      <c r="A1550" s="5">
        <v>1549</v>
      </c>
      <c r="B1550" s="11" t="s">
        <v>5534</v>
      </c>
      <c r="C1550" s="3" t="s">
        <v>2476</v>
      </c>
      <c r="D1550" s="10" t="s">
        <v>3357</v>
      </c>
      <c r="E1550" s="5">
        <v>3</v>
      </c>
      <c r="F1550" s="3" t="s">
        <v>1152</v>
      </c>
      <c r="G1550" s="9">
        <v>45008</v>
      </c>
      <c r="H1550" s="3" t="s">
        <v>2325</v>
      </c>
      <c r="I1550" s="9">
        <v>45011</v>
      </c>
      <c r="J1550" s="3">
        <f>_xlfn.XLOOKUP(B1550,ORDERS[OrderID],ORDERS[Rating],"Null")</f>
        <v>3</v>
      </c>
      <c r="K1550" s="3">
        <f>IF(FACT_ORDERS[[#This Row],[DeliveryDate]]-FACT_ORDERS[[#This Row],[OrderDate]]&lt;=1,1,0)</f>
        <v>0</v>
      </c>
      <c r="L1550" s="73">
        <v>15</v>
      </c>
      <c r="M155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0" s="73">
        <f>(_xlfn.XLOOKUP(D1550,DIM_PRODUCTS[ProductID],DIM_PRODUCTS[HandlingFee]))*FACT_ORDERS[[#This Row],[Quantity]] + FACT_ORDERS[[#This Row],[DeliveryFee]]</f>
        <v>56.832000000000001</v>
      </c>
      <c r="O1550" s="73">
        <f>FACT_ORDERS[[#This Row],[TotalPricePerProduct]]-FACT_ORDERS[[#This Row],[DeliveryCost]]-FACT_ORDERS[[#This Row],[OperationsCost]]</f>
        <v>30.832000000000001</v>
      </c>
      <c r="P1550" s="73">
        <v>11</v>
      </c>
    </row>
    <row r="1551" spans="1:16" x14ac:dyDescent="0.3">
      <c r="A1551" s="5">
        <v>1550</v>
      </c>
      <c r="B1551" s="11" t="s">
        <v>5535</v>
      </c>
      <c r="C1551" s="3" t="s">
        <v>2380</v>
      </c>
      <c r="D1551" s="10" t="s">
        <v>3165</v>
      </c>
      <c r="E1551" s="5">
        <v>3</v>
      </c>
      <c r="F1551" s="3" t="s">
        <v>1361</v>
      </c>
      <c r="G1551" s="9">
        <v>45007</v>
      </c>
      <c r="H1551" s="3" t="s">
        <v>2184</v>
      </c>
      <c r="I1551" s="9">
        <v>45007</v>
      </c>
      <c r="J1551" s="3">
        <f>_xlfn.XLOOKUP(B1551,ORDERS[OrderID],ORDERS[Rating],"Null")</f>
        <v>1</v>
      </c>
      <c r="K1551" s="3">
        <f>IF(FACT_ORDERS[[#This Row],[DeliveryDate]]-FACT_ORDERS[[#This Row],[OrderDate]]&lt;=1,1,0)</f>
        <v>1</v>
      </c>
      <c r="L1551" s="73">
        <v>15</v>
      </c>
      <c r="M155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1" s="73">
        <f>(_xlfn.XLOOKUP(D1551,DIM_PRODUCTS[ProductID],DIM_PRODUCTS[HandlingFee]))*FACT_ORDERS[[#This Row],[Quantity]] + FACT_ORDERS[[#This Row],[DeliveryFee]]</f>
        <v>34.5</v>
      </c>
      <c r="O1551" s="73">
        <f>FACT_ORDERS[[#This Row],[TotalPricePerProduct]]-FACT_ORDERS[[#This Row],[DeliveryCost]]-FACT_ORDERS[[#This Row],[OperationsCost]]</f>
        <v>5.5</v>
      </c>
      <c r="P1551" s="73">
        <v>14</v>
      </c>
    </row>
    <row r="1552" spans="1:16" x14ac:dyDescent="0.3">
      <c r="A1552" s="5">
        <v>1551</v>
      </c>
      <c r="B1552" s="11" t="s">
        <v>5536</v>
      </c>
      <c r="C1552" s="3" t="s">
        <v>2449</v>
      </c>
      <c r="D1552" s="10" t="s">
        <v>3303</v>
      </c>
      <c r="E1552" s="5">
        <v>2</v>
      </c>
      <c r="F1552" s="3" t="s">
        <v>1166</v>
      </c>
      <c r="G1552" s="9">
        <v>45006</v>
      </c>
      <c r="H1552" s="3" t="s">
        <v>2253</v>
      </c>
      <c r="I1552" s="9">
        <v>45007</v>
      </c>
      <c r="J1552" s="3">
        <f>_xlfn.XLOOKUP(B1552,ORDERS[OrderID],ORDERS[Rating],"Null")</f>
        <v>2</v>
      </c>
      <c r="K1552" s="3">
        <f>IF(FACT_ORDERS[[#This Row],[DeliveryDate]]-FACT_ORDERS[[#This Row],[OrderDate]]&lt;=1,1,0)</f>
        <v>1</v>
      </c>
      <c r="L1552" s="73">
        <v>15</v>
      </c>
      <c r="M155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2" s="73">
        <f>(_xlfn.XLOOKUP(D1552,DIM_PRODUCTS[ProductID],DIM_PRODUCTS[HandlingFee]))*FACT_ORDERS[[#This Row],[Quantity]] + FACT_ORDERS[[#This Row],[DeliveryFee]]</f>
        <v>37.194000000000003</v>
      </c>
      <c r="O1552" s="73">
        <f>FACT_ORDERS[[#This Row],[TotalPricePerProduct]]-FACT_ORDERS[[#This Row],[DeliveryCost]]-FACT_ORDERS[[#This Row],[OperationsCost]]</f>
        <v>5.1940000000000026</v>
      </c>
      <c r="P1552" s="73">
        <v>17</v>
      </c>
    </row>
    <row r="1553" spans="1:16" x14ac:dyDescent="0.3">
      <c r="A1553" s="5">
        <v>1552</v>
      </c>
      <c r="B1553" s="11" t="s">
        <v>5537</v>
      </c>
      <c r="C1553" s="3" t="s">
        <v>2420</v>
      </c>
      <c r="D1553" s="10" t="s">
        <v>3245</v>
      </c>
      <c r="E1553" s="5">
        <v>2</v>
      </c>
      <c r="F1553" s="3" t="s">
        <v>1578</v>
      </c>
      <c r="G1553" s="9">
        <v>45005</v>
      </c>
      <c r="H1553" s="3" t="s">
        <v>2224</v>
      </c>
      <c r="I1553" s="9">
        <v>45005</v>
      </c>
      <c r="J1553" s="3">
        <f>_xlfn.XLOOKUP(B1553,ORDERS[OrderID],ORDERS[Rating],"Null")</f>
        <v>4</v>
      </c>
      <c r="K1553" s="3">
        <f>IF(FACT_ORDERS[[#This Row],[DeliveryDate]]-FACT_ORDERS[[#This Row],[OrderDate]]&lt;=1,1,0)</f>
        <v>1</v>
      </c>
      <c r="L1553" s="73">
        <v>15</v>
      </c>
      <c r="M155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3" s="73">
        <f>(_xlfn.XLOOKUP(D1553,DIM_PRODUCTS[ProductID],DIM_PRODUCTS[HandlingFee]))*FACT_ORDERS[[#This Row],[Quantity]] + FACT_ORDERS[[#This Row],[DeliveryFee]]</f>
        <v>32.700000000000003</v>
      </c>
      <c r="O1553" s="73">
        <f>FACT_ORDERS[[#This Row],[TotalPricePerProduct]]-FACT_ORDERS[[#This Row],[DeliveryCost]]-FACT_ORDERS[[#This Row],[OperationsCost]]</f>
        <v>-0.29999999999999716</v>
      </c>
      <c r="P1553" s="73">
        <v>18</v>
      </c>
    </row>
    <row r="1554" spans="1:16" x14ac:dyDescent="0.3">
      <c r="A1554" s="5">
        <v>1553</v>
      </c>
      <c r="B1554" s="11" t="s">
        <v>5538</v>
      </c>
      <c r="C1554" s="3" t="s">
        <v>2474</v>
      </c>
      <c r="D1554" s="10" t="s">
        <v>3353</v>
      </c>
      <c r="E1554" s="5">
        <v>4</v>
      </c>
      <c r="F1554" s="3" t="s">
        <v>1339</v>
      </c>
      <c r="G1554" s="9">
        <v>45005</v>
      </c>
      <c r="H1554" s="3" t="s">
        <v>2278</v>
      </c>
      <c r="I1554" s="9">
        <v>45005</v>
      </c>
      <c r="J1554" s="3">
        <f>_xlfn.XLOOKUP(B1554,ORDERS[OrderID],ORDERS[Rating],"Null")</f>
        <v>3</v>
      </c>
      <c r="K1554" s="3">
        <f>IF(FACT_ORDERS[[#This Row],[DeliveryDate]]-FACT_ORDERS[[#This Row],[OrderDate]]&lt;=1,1,0)</f>
        <v>1</v>
      </c>
      <c r="L1554" s="73">
        <v>15</v>
      </c>
      <c r="M155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4" s="73">
        <f>(_xlfn.XLOOKUP(D1554,DIM_PRODUCTS[ProductID],DIM_PRODUCTS[HandlingFee]))*FACT_ORDERS[[#This Row],[Quantity]] + FACT_ORDERS[[#This Row],[DeliveryFee]]</f>
        <v>55.433999999999997</v>
      </c>
      <c r="O1554" s="73">
        <f>FACT_ORDERS[[#This Row],[TotalPricePerProduct]]-FACT_ORDERS[[#This Row],[DeliveryCost]]-FACT_ORDERS[[#This Row],[OperationsCost]]</f>
        <v>23.433999999999997</v>
      </c>
      <c r="P1554" s="73">
        <v>17</v>
      </c>
    </row>
    <row r="1555" spans="1:16" x14ac:dyDescent="0.3">
      <c r="A1555" s="5">
        <v>1554</v>
      </c>
      <c r="B1555" s="11" t="s">
        <v>5539</v>
      </c>
      <c r="C1555" s="3" t="s">
        <v>2355</v>
      </c>
      <c r="D1555" s="10" t="s">
        <v>3112</v>
      </c>
      <c r="E1555" s="5">
        <v>2</v>
      </c>
      <c r="F1555" s="3" t="s">
        <v>1486</v>
      </c>
      <c r="G1555" s="9">
        <v>45004</v>
      </c>
      <c r="H1555" s="3" t="s">
        <v>2224</v>
      </c>
      <c r="I1555" s="9">
        <v>45004</v>
      </c>
      <c r="J1555" s="3">
        <f>_xlfn.XLOOKUP(B1555,ORDERS[OrderID],ORDERS[Rating],"Null")</f>
        <v>3</v>
      </c>
      <c r="K1555" s="3">
        <f>IF(FACT_ORDERS[[#This Row],[DeliveryDate]]-FACT_ORDERS[[#This Row],[OrderDate]]&lt;=1,1,0)</f>
        <v>1</v>
      </c>
      <c r="L1555" s="73">
        <v>15</v>
      </c>
      <c r="M155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5" s="73">
        <f>(_xlfn.XLOOKUP(D1555,DIM_PRODUCTS[ProductID],DIM_PRODUCTS[HandlingFee]))*FACT_ORDERS[[#This Row],[Quantity]] + FACT_ORDERS[[#This Row],[DeliveryFee]]</f>
        <v>32.5</v>
      </c>
      <c r="O1555" s="73">
        <f>FACT_ORDERS[[#This Row],[TotalPricePerProduct]]-FACT_ORDERS[[#This Row],[DeliveryCost]]-FACT_ORDERS[[#This Row],[OperationsCost]]</f>
        <v>2.5</v>
      </c>
      <c r="P1555" s="73">
        <v>15</v>
      </c>
    </row>
    <row r="1556" spans="1:16" x14ac:dyDescent="0.3">
      <c r="A1556" s="5">
        <v>1555</v>
      </c>
      <c r="B1556" s="11" t="s">
        <v>5540</v>
      </c>
      <c r="C1556" s="3" t="s">
        <v>2420</v>
      </c>
      <c r="D1556" s="10" t="s">
        <v>3245</v>
      </c>
      <c r="E1556" s="5">
        <v>2</v>
      </c>
      <c r="F1556" s="3" t="s">
        <v>1294</v>
      </c>
      <c r="G1556" s="9">
        <v>45004</v>
      </c>
      <c r="H1556" s="3" t="s">
        <v>2224</v>
      </c>
      <c r="I1556" s="9">
        <v>45004</v>
      </c>
      <c r="J1556" s="3">
        <f>_xlfn.XLOOKUP(B1556,ORDERS[OrderID],ORDERS[Rating],"Null")</f>
        <v>2</v>
      </c>
      <c r="K1556" s="3">
        <f>IF(FACT_ORDERS[[#This Row],[DeliveryDate]]-FACT_ORDERS[[#This Row],[OrderDate]]&lt;=1,1,0)</f>
        <v>1</v>
      </c>
      <c r="L1556" s="73">
        <v>15</v>
      </c>
      <c r="M155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6" s="73">
        <f>(_xlfn.XLOOKUP(D1556,DIM_PRODUCTS[ProductID],DIM_PRODUCTS[HandlingFee]))*FACT_ORDERS[[#This Row],[Quantity]] + FACT_ORDERS[[#This Row],[DeliveryFee]]</f>
        <v>32.700000000000003</v>
      </c>
      <c r="O1556" s="73">
        <f>FACT_ORDERS[[#This Row],[TotalPricePerProduct]]-FACT_ORDERS[[#This Row],[DeliveryCost]]-FACT_ORDERS[[#This Row],[OperationsCost]]</f>
        <v>8.7000000000000028</v>
      </c>
      <c r="P1556" s="73">
        <v>9</v>
      </c>
    </row>
    <row r="1557" spans="1:16" x14ac:dyDescent="0.3">
      <c r="A1557" s="5">
        <v>1556</v>
      </c>
      <c r="B1557" s="11" t="s">
        <v>5541</v>
      </c>
      <c r="C1557" s="3" t="s">
        <v>2412</v>
      </c>
      <c r="D1557" s="10" t="s">
        <v>3229</v>
      </c>
      <c r="E1557" s="5">
        <v>2</v>
      </c>
      <c r="F1557" s="3" t="s">
        <v>1260</v>
      </c>
      <c r="G1557" s="9">
        <v>45003</v>
      </c>
      <c r="H1557" s="3" t="s">
        <v>2202</v>
      </c>
      <c r="I1557" s="9">
        <v>45003</v>
      </c>
      <c r="J1557" s="3">
        <f>_xlfn.XLOOKUP(B1557,ORDERS[OrderID],ORDERS[Rating],"Null")</f>
        <v>2</v>
      </c>
      <c r="K1557" s="3">
        <f>IF(FACT_ORDERS[[#This Row],[DeliveryDate]]-FACT_ORDERS[[#This Row],[OrderDate]]&lt;=1,1,0)</f>
        <v>1</v>
      </c>
      <c r="L1557" s="73">
        <v>15</v>
      </c>
      <c r="M155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7" s="73">
        <f>(_xlfn.XLOOKUP(D1557,DIM_PRODUCTS[ProductID],DIM_PRODUCTS[HandlingFee]))*FACT_ORDERS[[#This Row],[Quantity]] + FACT_ORDERS[[#This Row],[DeliveryFee]]</f>
        <v>23.4</v>
      </c>
      <c r="O1557" s="73">
        <f>FACT_ORDERS[[#This Row],[TotalPricePerProduct]]-FACT_ORDERS[[#This Row],[DeliveryCost]]-FACT_ORDERS[[#This Row],[OperationsCost]]</f>
        <v>4.3999999999999986</v>
      </c>
      <c r="P1557" s="73">
        <v>4</v>
      </c>
    </row>
    <row r="1558" spans="1:16" x14ac:dyDescent="0.3">
      <c r="A1558" s="5">
        <v>1557</v>
      </c>
      <c r="B1558" s="11" t="s">
        <v>5542</v>
      </c>
      <c r="C1558" s="3" t="s">
        <v>2474</v>
      </c>
      <c r="D1558" s="10" t="s">
        <v>3353</v>
      </c>
      <c r="E1558" s="5">
        <v>2</v>
      </c>
      <c r="F1558" s="3" t="s">
        <v>1408</v>
      </c>
      <c r="G1558" s="9">
        <v>45003</v>
      </c>
      <c r="H1558" s="3" t="s">
        <v>2278</v>
      </c>
      <c r="I1558" s="9">
        <v>45004</v>
      </c>
      <c r="J1558" s="3">
        <f>_xlfn.XLOOKUP(B1558,ORDERS[OrderID],ORDERS[Rating],"Null")</f>
        <v>3</v>
      </c>
      <c r="K1558" s="3">
        <f>IF(FACT_ORDERS[[#This Row],[DeliveryDate]]-FACT_ORDERS[[#This Row],[OrderDate]]&lt;=1,1,0)</f>
        <v>1</v>
      </c>
      <c r="L1558" s="73">
        <v>15</v>
      </c>
      <c r="M155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8" s="73">
        <f>(_xlfn.XLOOKUP(D1558,DIM_PRODUCTS[ProductID],DIM_PRODUCTS[HandlingFee]))*FACT_ORDERS[[#This Row],[Quantity]] + FACT_ORDERS[[#This Row],[DeliveryFee]]</f>
        <v>35.216999999999999</v>
      </c>
      <c r="O1558" s="73">
        <f>FACT_ORDERS[[#This Row],[TotalPricePerProduct]]-FACT_ORDERS[[#This Row],[DeliveryCost]]-FACT_ORDERS[[#This Row],[OperationsCost]]</f>
        <v>6.2169999999999987</v>
      </c>
      <c r="P1558" s="73">
        <v>14</v>
      </c>
    </row>
    <row r="1559" spans="1:16" x14ac:dyDescent="0.3">
      <c r="A1559" s="5">
        <v>1558</v>
      </c>
      <c r="B1559" s="11" t="s">
        <v>5543</v>
      </c>
      <c r="C1559" s="3" t="s">
        <v>2467</v>
      </c>
      <c r="D1559" s="10" t="s">
        <v>3339</v>
      </c>
      <c r="E1559" s="5">
        <v>2</v>
      </c>
      <c r="F1559" s="3" t="s">
        <v>1327</v>
      </c>
      <c r="G1559" s="9">
        <v>45002</v>
      </c>
      <c r="H1559" s="3" t="s">
        <v>2224</v>
      </c>
      <c r="I1559" s="9">
        <v>45005</v>
      </c>
      <c r="J1559" s="3">
        <f>_xlfn.XLOOKUP(B1559,ORDERS[OrderID],ORDERS[Rating],"Null")</f>
        <v>3</v>
      </c>
      <c r="K1559" s="3">
        <f>IF(FACT_ORDERS[[#This Row],[DeliveryDate]]-FACT_ORDERS[[#This Row],[OrderDate]]&lt;=1,1,0)</f>
        <v>0</v>
      </c>
      <c r="L1559" s="73">
        <v>15</v>
      </c>
      <c r="M155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59" s="73">
        <f>(_xlfn.XLOOKUP(D1559,DIM_PRODUCTS[ProductID],DIM_PRODUCTS[HandlingFee]))*FACT_ORDERS[[#This Row],[Quantity]] + FACT_ORDERS[[#This Row],[DeliveryFee]]</f>
        <v>29.878999999999998</v>
      </c>
      <c r="O1559" s="73">
        <f>FACT_ORDERS[[#This Row],[TotalPricePerProduct]]-FACT_ORDERS[[#This Row],[DeliveryCost]]-FACT_ORDERS[[#This Row],[OperationsCost]]</f>
        <v>-2.1210000000000022</v>
      </c>
      <c r="P1559" s="73">
        <v>17</v>
      </c>
    </row>
    <row r="1560" spans="1:16" x14ac:dyDescent="0.3">
      <c r="A1560" s="5">
        <v>1559</v>
      </c>
      <c r="B1560" s="11" t="s">
        <v>5544</v>
      </c>
      <c r="C1560" s="3" t="s">
        <v>2374</v>
      </c>
      <c r="D1560" s="10" t="s">
        <v>3153</v>
      </c>
      <c r="E1560" s="5">
        <v>2</v>
      </c>
      <c r="F1560" s="3" t="s">
        <v>1421</v>
      </c>
      <c r="G1560" s="9">
        <v>45000</v>
      </c>
      <c r="H1560" s="3" t="s">
        <v>2218</v>
      </c>
      <c r="I1560" s="9">
        <v>45000</v>
      </c>
      <c r="J1560" s="3">
        <f>_xlfn.XLOOKUP(B1560,ORDERS[OrderID],ORDERS[Rating],"Null")</f>
        <v>5</v>
      </c>
      <c r="K1560" s="3">
        <f>IF(FACT_ORDERS[[#This Row],[DeliveryDate]]-FACT_ORDERS[[#This Row],[OrderDate]]&lt;=1,1,0)</f>
        <v>1</v>
      </c>
      <c r="L1560" s="73">
        <v>15</v>
      </c>
      <c r="M156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0" s="73">
        <f>(_xlfn.XLOOKUP(D1560,DIM_PRODUCTS[ProductID],DIM_PRODUCTS[HandlingFee]))*FACT_ORDERS[[#This Row],[Quantity]] + FACT_ORDERS[[#This Row],[DeliveryFee]]</f>
        <v>44.6</v>
      </c>
      <c r="O1560" s="73">
        <f>FACT_ORDERS[[#This Row],[TotalPricePerProduct]]-FACT_ORDERS[[#This Row],[DeliveryCost]]-FACT_ORDERS[[#This Row],[OperationsCost]]</f>
        <v>16.600000000000001</v>
      </c>
      <c r="P1560" s="73">
        <v>13</v>
      </c>
    </row>
    <row r="1561" spans="1:16" x14ac:dyDescent="0.3">
      <c r="A1561" s="5">
        <v>1560</v>
      </c>
      <c r="B1561" s="11" t="s">
        <v>5545</v>
      </c>
      <c r="C1561" s="3" t="s">
        <v>2476</v>
      </c>
      <c r="D1561" s="10" t="s">
        <v>3357</v>
      </c>
      <c r="E1561" s="5">
        <v>2</v>
      </c>
      <c r="F1561" s="3" t="s">
        <v>1257</v>
      </c>
      <c r="G1561" s="9">
        <v>45000</v>
      </c>
      <c r="H1561" s="3" t="s">
        <v>2325</v>
      </c>
      <c r="I1561" s="9">
        <v>45003</v>
      </c>
      <c r="J1561" s="3">
        <f>_xlfn.XLOOKUP(B1561,ORDERS[OrderID],ORDERS[Rating],"Null")</f>
        <v>1</v>
      </c>
      <c r="K1561" s="3">
        <f>IF(FACT_ORDERS[[#This Row],[DeliveryDate]]-FACT_ORDERS[[#This Row],[OrderDate]]&lt;=1,1,0)</f>
        <v>0</v>
      </c>
      <c r="L1561" s="73">
        <v>15</v>
      </c>
      <c r="M156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1" s="73">
        <f>(_xlfn.XLOOKUP(D1561,DIM_PRODUCTS[ProductID],DIM_PRODUCTS[HandlingFee]))*FACT_ORDERS[[#This Row],[Quantity]] + FACT_ORDERS[[#This Row],[DeliveryFee]]</f>
        <v>42.888000000000005</v>
      </c>
      <c r="O1561" s="73">
        <f>FACT_ORDERS[[#This Row],[TotalPricePerProduct]]-FACT_ORDERS[[#This Row],[DeliveryCost]]-FACT_ORDERS[[#This Row],[OperationsCost]]</f>
        <v>12.888000000000005</v>
      </c>
      <c r="P1561" s="73">
        <v>15</v>
      </c>
    </row>
    <row r="1562" spans="1:16" x14ac:dyDescent="0.3">
      <c r="A1562" s="5">
        <v>1561</v>
      </c>
      <c r="B1562" s="11" t="s">
        <v>5546</v>
      </c>
      <c r="C1562" s="3" t="s">
        <v>2377</v>
      </c>
      <c r="D1562" s="10" t="s">
        <v>3159</v>
      </c>
      <c r="E1562" s="5">
        <v>2</v>
      </c>
      <c r="F1562" s="3" t="s">
        <v>1442</v>
      </c>
      <c r="G1562" s="9">
        <v>44998</v>
      </c>
      <c r="H1562" s="3" t="s">
        <v>2229</v>
      </c>
      <c r="I1562" s="9">
        <v>45001</v>
      </c>
      <c r="J1562" s="3">
        <f>_xlfn.XLOOKUP(B1562,ORDERS[OrderID],ORDERS[Rating],"Null")</f>
        <v>3</v>
      </c>
      <c r="K1562" s="3">
        <f>IF(FACT_ORDERS[[#This Row],[DeliveryDate]]-FACT_ORDERS[[#This Row],[OrderDate]]&lt;=1,1,0)</f>
        <v>0</v>
      </c>
      <c r="L1562" s="73">
        <v>15</v>
      </c>
      <c r="M156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2" s="73">
        <f>(_xlfn.XLOOKUP(D1562,DIM_PRODUCTS[ProductID],DIM_PRODUCTS[HandlingFee]))*FACT_ORDERS[[#This Row],[Quantity]] + FACT_ORDERS[[#This Row],[DeliveryFee]]</f>
        <v>30.5</v>
      </c>
      <c r="O1562" s="73">
        <f>FACT_ORDERS[[#This Row],[TotalPricePerProduct]]-FACT_ORDERS[[#This Row],[DeliveryCost]]-FACT_ORDERS[[#This Row],[OperationsCost]]</f>
        <v>3.5</v>
      </c>
      <c r="P1562" s="73">
        <v>12</v>
      </c>
    </row>
    <row r="1563" spans="1:16" x14ac:dyDescent="0.3">
      <c r="A1563" s="5">
        <v>1562</v>
      </c>
      <c r="B1563" s="11" t="s">
        <v>5547</v>
      </c>
      <c r="C1563" s="3" t="s">
        <v>2474</v>
      </c>
      <c r="D1563" s="10" t="s">
        <v>3353</v>
      </c>
      <c r="E1563" s="5">
        <v>2</v>
      </c>
      <c r="F1563" s="3" t="s">
        <v>1154</v>
      </c>
      <c r="G1563" s="9">
        <v>44998</v>
      </c>
      <c r="H1563" s="3" t="s">
        <v>2278</v>
      </c>
      <c r="I1563" s="9">
        <v>45001</v>
      </c>
      <c r="J1563" s="3">
        <f>_xlfn.XLOOKUP(B1563,ORDERS[OrderID],ORDERS[Rating],"Null")</f>
        <v>1</v>
      </c>
      <c r="K1563" s="3">
        <f>IF(FACT_ORDERS[[#This Row],[DeliveryDate]]-FACT_ORDERS[[#This Row],[OrderDate]]&lt;=1,1,0)</f>
        <v>0</v>
      </c>
      <c r="L1563" s="73">
        <v>15</v>
      </c>
      <c r="M156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3" s="73">
        <f>(_xlfn.XLOOKUP(D1563,DIM_PRODUCTS[ProductID],DIM_PRODUCTS[HandlingFee]))*FACT_ORDERS[[#This Row],[Quantity]] + FACT_ORDERS[[#This Row],[DeliveryFee]]</f>
        <v>35.216999999999999</v>
      </c>
      <c r="O1563" s="73">
        <f>FACT_ORDERS[[#This Row],[TotalPricePerProduct]]-FACT_ORDERS[[#This Row],[DeliveryCost]]-FACT_ORDERS[[#This Row],[OperationsCost]]</f>
        <v>4.2169999999999987</v>
      </c>
      <c r="P1563" s="73">
        <v>16</v>
      </c>
    </row>
    <row r="1564" spans="1:16" x14ac:dyDescent="0.3">
      <c r="A1564" s="5">
        <v>1563</v>
      </c>
      <c r="B1564" s="11" t="s">
        <v>5548</v>
      </c>
      <c r="C1564" s="3" t="s">
        <v>2383</v>
      </c>
      <c r="D1564" s="10" t="s">
        <v>3171</v>
      </c>
      <c r="E1564" s="5">
        <v>2</v>
      </c>
      <c r="F1564" s="3" t="s">
        <v>1334</v>
      </c>
      <c r="G1564" s="9">
        <v>44997</v>
      </c>
      <c r="H1564" s="3" t="s">
        <v>2325</v>
      </c>
      <c r="I1564" s="9">
        <v>44998</v>
      </c>
      <c r="J1564" s="3">
        <f>_xlfn.XLOOKUP(B1564,ORDERS[OrderID],ORDERS[Rating],"Null")</f>
        <v>2</v>
      </c>
      <c r="K1564" s="3">
        <f>IF(FACT_ORDERS[[#This Row],[DeliveryDate]]-FACT_ORDERS[[#This Row],[OrderDate]]&lt;=1,1,0)</f>
        <v>1</v>
      </c>
      <c r="L1564" s="73">
        <v>15</v>
      </c>
      <c r="M156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4" s="73">
        <f>(_xlfn.XLOOKUP(D1564,DIM_PRODUCTS[ProductID],DIM_PRODUCTS[HandlingFee]))*FACT_ORDERS[[#This Row],[Quantity]] + FACT_ORDERS[[#This Row],[DeliveryFee]]</f>
        <v>39.6</v>
      </c>
      <c r="O1564" s="73">
        <f>FACT_ORDERS[[#This Row],[TotalPricePerProduct]]-FACT_ORDERS[[#This Row],[DeliveryCost]]-FACT_ORDERS[[#This Row],[OperationsCost]]</f>
        <v>8.6000000000000014</v>
      </c>
      <c r="P1564" s="73">
        <v>16</v>
      </c>
    </row>
    <row r="1565" spans="1:16" x14ac:dyDescent="0.3">
      <c r="A1565" s="5">
        <v>1564</v>
      </c>
      <c r="B1565" s="11" t="s">
        <v>5549</v>
      </c>
      <c r="C1565" s="3" t="s">
        <v>2416</v>
      </c>
      <c r="D1565" s="10" t="s">
        <v>3237</v>
      </c>
      <c r="E1565" s="5">
        <v>2</v>
      </c>
      <c r="F1565" s="3" t="s">
        <v>1183</v>
      </c>
      <c r="G1565" s="9">
        <v>44997</v>
      </c>
      <c r="H1565" s="3" t="s">
        <v>2314</v>
      </c>
      <c r="I1565" s="9">
        <v>44998</v>
      </c>
      <c r="J1565" s="3">
        <f>_xlfn.XLOOKUP(B1565,ORDERS[OrderID],ORDERS[Rating],"Null")</f>
        <v>3</v>
      </c>
      <c r="K1565" s="3">
        <f>IF(FACT_ORDERS[[#This Row],[DeliveryDate]]-FACT_ORDERS[[#This Row],[OrderDate]]&lt;=1,1,0)</f>
        <v>1</v>
      </c>
      <c r="L1565" s="73">
        <v>15</v>
      </c>
      <c r="M156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5" s="73">
        <f>(_xlfn.XLOOKUP(D1565,DIM_PRODUCTS[ProductID],DIM_PRODUCTS[HandlingFee]))*FACT_ORDERS[[#This Row],[Quantity]] + FACT_ORDERS[[#This Row],[DeliveryFee]]</f>
        <v>28.8</v>
      </c>
      <c r="O1565" s="73">
        <f>FACT_ORDERS[[#This Row],[TotalPricePerProduct]]-FACT_ORDERS[[#This Row],[DeliveryCost]]-FACT_ORDERS[[#This Row],[OperationsCost]]</f>
        <v>-5.1999999999999993</v>
      </c>
      <c r="P1565" s="73">
        <v>19</v>
      </c>
    </row>
    <row r="1566" spans="1:16" x14ac:dyDescent="0.3">
      <c r="A1566" s="5">
        <v>1565</v>
      </c>
      <c r="B1566" s="11" t="s">
        <v>5550</v>
      </c>
      <c r="C1566" s="3" t="s">
        <v>2462</v>
      </c>
      <c r="D1566" s="10" t="s">
        <v>3329</v>
      </c>
      <c r="E1566" s="5">
        <v>2</v>
      </c>
      <c r="F1566" s="3" t="s">
        <v>1328</v>
      </c>
      <c r="G1566" s="9">
        <v>44996</v>
      </c>
      <c r="H1566" s="3" t="s">
        <v>2266</v>
      </c>
      <c r="I1566" s="9">
        <v>44996</v>
      </c>
      <c r="J1566" s="3">
        <f>_xlfn.XLOOKUP(B1566,ORDERS[OrderID],ORDERS[Rating],"Null")</f>
        <v>3</v>
      </c>
      <c r="K1566" s="3">
        <f>IF(FACT_ORDERS[[#This Row],[DeliveryDate]]-FACT_ORDERS[[#This Row],[OrderDate]]&lt;=1,1,0)</f>
        <v>1</v>
      </c>
      <c r="L1566" s="73">
        <v>15</v>
      </c>
      <c r="M156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6" s="73">
        <f>(_xlfn.XLOOKUP(D1566,DIM_PRODUCTS[ProductID],DIM_PRODUCTS[HandlingFee]))*FACT_ORDERS[[#This Row],[Quantity]] + FACT_ORDERS[[#This Row],[DeliveryFee]]</f>
        <v>25.923000000000002</v>
      </c>
      <c r="O1566" s="73">
        <f>FACT_ORDERS[[#This Row],[TotalPricePerProduct]]-FACT_ORDERS[[#This Row],[DeliveryCost]]-FACT_ORDERS[[#This Row],[OperationsCost]]</f>
        <v>4.9230000000000018</v>
      </c>
      <c r="P1566" s="73">
        <v>6</v>
      </c>
    </row>
    <row r="1567" spans="1:16" x14ac:dyDescent="0.3">
      <c r="A1567" s="5">
        <v>1566</v>
      </c>
      <c r="B1567" s="11" t="s">
        <v>5551</v>
      </c>
      <c r="C1567" s="3" t="s">
        <v>2362</v>
      </c>
      <c r="D1567" s="10" t="s">
        <v>3126</v>
      </c>
      <c r="E1567" s="5">
        <v>2</v>
      </c>
      <c r="F1567" s="3" t="s">
        <v>1404</v>
      </c>
      <c r="G1567" s="9">
        <v>44994</v>
      </c>
      <c r="H1567" s="3" t="s">
        <v>2166</v>
      </c>
      <c r="I1567" s="9">
        <v>44994</v>
      </c>
      <c r="J1567" s="3">
        <f>_xlfn.XLOOKUP(B1567,ORDERS[OrderID],ORDERS[Rating],"Null")</f>
        <v>1</v>
      </c>
      <c r="K1567" s="3">
        <f>IF(FACT_ORDERS[[#This Row],[DeliveryDate]]-FACT_ORDERS[[#This Row],[OrderDate]]&lt;=1,1,0)</f>
        <v>1</v>
      </c>
      <c r="L1567" s="73">
        <v>15</v>
      </c>
      <c r="M156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7" s="73">
        <f>(_xlfn.XLOOKUP(D1567,DIM_PRODUCTS[ProductID],DIM_PRODUCTS[HandlingFee]))*FACT_ORDERS[[#This Row],[Quantity]] + FACT_ORDERS[[#This Row],[DeliveryFee]]</f>
        <v>22.3</v>
      </c>
      <c r="O1567" s="73">
        <f>FACT_ORDERS[[#This Row],[TotalPricePerProduct]]-FACT_ORDERS[[#This Row],[DeliveryCost]]-FACT_ORDERS[[#This Row],[OperationsCost]]</f>
        <v>-1.6999999999999993</v>
      </c>
      <c r="P1567" s="73">
        <v>9</v>
      </c>
    </row>
    <row r="1568" spans="1:16" x14ac:dyDescent="0.3">
      <c r="A1568" s="5">
        <v>1567</v>
      </c>
      <c r="B1568" s="11" t="s">
        <v>5552</v>
      </c>
      <c r="C1568" s="3" t="s">
        <v>2452</v>
      </c>
      <c r="D1568" s="10" t="s">
        <v>3309</v>
      </c>
      <c r="E1568" s="5">
        <v>2</v>
      </c>
      <c r="F1568" s="3" t="s">
        <v>1613</v>
      </c>
      <c r="G1568" s="9">
        <v>44994</v>
      </c>
      <c r="H1568" s="3" t="s">
        <v>2152</v>
      </c>
      <c r="I1568" s="9">
        <v>44997</v>
      </c>
      <c r="J1568" s="3">
        <f>_xlfn.XLOOKUP(B1568,ORDERS[OrderID],ORDERS[Rating],"Null")</f>
        <v>4</v>
      </c>
      <c r="K1568" s="3">
        <f>IF(FACT_ORDERS[[#This Row],[DeliveryDate]]-FACT_ORDERS[[#This Row],[OrderDate]]&lt;=1,1,0)</f>
        <v>0</v>
      </c>
      <c r="L1568" s="73">
        <v>15</v>
      </c>
      <c r="M156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8" s="73">
        <f>(_xlfn.XLOOKUP(D1568,DIM_PRODUCTS[ProductID],DIM_PRODUCTS[HandlingFee]))*FACT_ORDERS[[#This Row],[Quantity]] + FACT_ORDERS[[#This Row],[DeliveryFee]]</f>
        <v>25.381999999999998</v>
      </c>
      <c r="O1568" s="73">
        <f>FACT_ORDERS[[#This Row],[TotalPricePerProduct]]-FACT_ORDERS[[#This Row],[DeliveryCost]]-FACT_ORDERS[[#This Row],[OperationsCost]]</f>
        <v>-2.6180000000000021</v>
      </c>
      <c r="P1568" s="73">
        <v>13</v>
      </c>
    </row>
    <row r="1569" spans="1:16" x14ac:dyDescent="0.3">
      <c r="A1569" s="5">
        <v>1568</v>
      </c>
      <c r="B1569" s="11" t="s">
        <v>5553</v>
      </c>
      <c r="C1569" s="3" t="s">
        <v>2476</v>
      </c>
      <c r="D1569" s="10" t="s">
        <v>3357</v>
      </c>
      <c r="E1569" s="5">
        <v>2</v>
      </c>
      <c r="F1569" s="3" t="s">
        <v>1193</v>
      </c>
      <c r="G1569" s="9">
        <v>44994</v>
      </c>
      <c r="H1569" s="3" t="s">
        <v>2325</v>
      </c>
      <c r="I1569" s="9">
        <v>44995</v>
      </c>
      <c r="J1569" s="3">
        <f>_xlfn.XLOOKUP(B1569,ORDERS[OrderID],ORDERS[Rating],"Null")</f>
        <v>2</v>
      </c>
      <c r="K1569" s="3">
        <f>IF(FACT_ORDERS[[#This Row],[DeliveryDate]]-FACT_ORDERS[[#This Row],[OrderDate]]&lt;=1,1,0)</f>
        <v>1</v>
      </c>
      <c r="L1569" s="73">
        <v>15</v>
      </c>
      <c r="M156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69" s="73">
        <f>(_xlfn.XLOOKUP(D1569,DIM_PRODUCTS[ProductID],DIM_PRODUCTS[HandlingFee]))*FACT_ORDERS[[#This Row],[Quantity]] + FACT_ORDERS[[#This Row],[DeliveryFee]]</f>
        <v>42.888000000000005</v>
      </c>
      <c r="O1569" s="73">
        <f>FACT_ORDERS[[#This Row],[TotalPricePerProduct]]-FACT_ORDERS[[#This Row],[DeliveryCost]]-FACT_ORDERS[[#This Row],[OperationsCost]]</f>
        <v>11.888000000000005</v>
      </c>
      <c r="P1569" s="73">
        <v>16</v>
      </c>
    </row>
    <row r="1570" spans="1:16" x14ac:dyDescent="0.3">
      <c r="A1570" s="5">
        <v>1569</v>
      </c>
      <c r="B1570" s="11" t="s">
        <v>5554</v>
      </c>
      <c r="C1570" s="3" t="s">
        <v>2374</v>
      </c>
      <c r="D1570" s="10" t="s">
        <v>3153</v>
      </c>
      <c r="E1570" s="5">
        <v>2</v>
      </c>
      <c r="F1570" s="3" t="s">
        <v>1509</v>
      </c>
      <c r="G1570" s="9">
        <v>44993</v>
      </c>
      <c r="H1570" s="3" t="s">
        <v>2218</v>
      </c>
      <c r="I1570" s="9">
        <v>44993</v>
      </c>
      <c r="J1570" s="3">
        <f>_xlfn.XLOOKUP(B1570,ORDERS[OrderID],ORDERS[Rating],"Null")</f>
        <v>4</v>
      </c>
      <c r="K1570" s="3">
        <f>IF(FACT_ORDERS[[#This Row],[DeliveryDate]]-FACT_ORDERS[[#This Row],[OrderDate]]&lt;=1,1,0)</f>
        <v>1</v>
      </c>
      <c r="L1570" s="73">
        <v>15</v>
      </c>
      <c r="M157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0" s="73">
        <f>(_xlfn.XLOOKUP(D1570,DIM_PRODUCTS[ProductID],DIM_PRODUCTS[HandlingFee]))*FACT_ORDERS[[#This Row],[Quantity]] + FACT_ORDERS[[#This Row],[DeliveryFee]]</f>
        <v>44.6</v>
      </c>
      <c r="O1570" s="73">
        <f>FACT_ORDERS[[#This Row],[TotalPricePerProduct]]-FACT_ORDERS[[#This Row],[DeliveryCost]]-FACT_ORDERS[[#This Row],[OperationsCost]]</f>
        <v>21.6</v>
      </c>
      <c r="P1570" s="73">
        <v>8</v>
      </c>
    </row>
    <row r="1571" spans="1:16" x14ac:dyDescent="0.3">
      <c r="A1571" s="5">
        <v>1570</v>
      </c>
      <c r="B1571" s="11" t="s">
        <v>5555</v>
      </c>
      <c r="C1571" s="3" t="s">
        <v>2377</v>
      </c>
      <c r="D1571" s="10" t="s">
        <v>3159</v>
      </c>
      <c r="E1571" s="5">
        <v>2</v>
      </c>
      <c r="F1571" s="3" t="s">
        <v>1420</v>
      </c>
      <c r="G1571" s="9">
        <v>44992</v>
      </c>
      <c r="H1571" s="3" t="s">
        <v>2229</v>
      </c>
      <c r="I1571" s="9">
        <v>44996</v>
      </c>
      <c r="J1571" s="3">
        <f>_xlfn.XLOOKUP(B1571,ORDERS[OrderID],ORDERS[Rating],"Null")</f>
        <v>4</v>
      </c>
      <c r="K1571" s="3">
        <f>IF(FACT_ORDERS[[#This Row],[DeliveryDate]]-FACT_ORDERS[[#This Row],[OrderDate]]&lt;=1,1,0)</f>
        <v>0</v>
      </c>
      <c r="L1571" s="73">
        <v>15</v>
      </c>
      <c r="M157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1" s="73">
        <f>(_xlfn.XLOOKUP(D1571,DIM_PRODUCTS[ProductID],DIM_PRODUCTS[HandlingFee]))*FACT_ORDERS[[#This Row],[Quantity]] + FACT_ORDERS[[#This Row],[DeliveryFee]]</f>
        <v>30.5</v>
      </c>
      <c r="O1571" s="73">
        <f>FACT_ORDERS[[#This Row],[TotalPricePerProduct]]-FACT_ORDERS[[#This Row],[DeliveryCost]]-FACT_ORDERS[[#This Row],[OperationsCost]]</f>
        <v>1.5</v>
      </c>
      <c r="P1571" s="73">
        <v>14</v>
      </c>
    </row>
    <row r="1572" spans="1:16" x14ac:dyDescent="0.3">
      <c r="A1572" s="5">
        <v>1571</v>
      </c>
      <c r="B1572" s="11" t="s">
        <v>5556</v>
      </c>
      <c r="C1572" s="3" t="s">
        <v>2402</v>
      </c>
      <c r="D1572" s="10" t="s">
        <v>3209</v>
      </c>
      <c r="E1572" s="5">
        <v>2</v>
      </c>
      <c r="F1572" s="3" t="s">
        <v>1502</v>
      </c>
      <c r="G1572" s="9">
        <v>44991</v>
      </c>
      <c r="H1572" s="3" t="s">
        <v>2206</v>
      </c>
      <c r="I1572" s="9">
        <v>44994</v>
      </c>
      <c r="J1572" s="3">
        <f>_xlfn.XLOOKUP(B1572,ORDERS[OrderID],ORDERS[Rating],"Null")</f>
        <v>3</v>
      </c>
      <c r="K1572" s="3">
        <f>IF(FACT_ORDERS[[#This Row],[DeliveryDate]]-FACT_ORDERS[[#This Row],[OrderDate]]&lt;=1,1,0)</f>
        <v>0</v>
      </c>
      <c r="L1572" s="73">
        <v>15</v>
      </c>
      <c r="M157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2" s="73">
        <f>(_xlfn.XLOOKUP(D1572,DIM_PRODUCTS[ProductID],DIM_PRODUCTS[HandlingFee]))*FACT_ORDERS[[#This Row],[Quantity]] + FACT_ORDERS[[#This Row],[DeliveryFee]]</f>
        <v>40</v>
      </c>
      <c r="O1572" s="73">
        <f>FACT_ORDERS[[#This Row],[TotalPricePerProduct]]-FACT_ORDERS[[#This Row],[DeliveryCost]]-FACT_ORDERS[[#This Row],[OperationsCost]]</f>
        <v>15</v>
      </c>
      <c r="P1572" s="73">
        <v>10</v>
      </c>
    </row>
    <row r="1573" spans="1:16" x14ac:dyDescent="0.3">
      <c r="A1573" s="5">
        <v>1572</v>
      </c>
      <c r="B1573" s="11" t="s">
        <v>5557</v>
      </c>
      <c r="C1573" s="3" t="s">
        <v>2418</v>
      </c>
      <c r="D1573" s="10" t="s">
        <v>3241</v>
      </c>
      <c r="E1573" s="5">
        <v>2</v>
      </c>
      <c r="F1573" s="3" t="s">
        <v>1453</v>
      </c>
      <c r="G1573" s="9">
        <v>44991</v>
      </c>
      <c r="H1573" s="3" t="s">
        <v>2224</v>
      </c>
      <c r="I1573" s="9">
        <v>44992</v>
      </c>
      <c r="J1573" s="3">
        <f>_xlfn.XLOOKUP(B1573,ORDERS[OrderID],ORDERS[Rating],"Null")</f>
        <v>1</v>
      </c>
      <c r="K1573" s="3">
        <f>IF(FACT_ORDERS[[#This Row],[DeliveryDate]]-FACT_ORDERS[[#This Row],[OrderDate]]&lt;=1,1,0)</f>
        <v>1</v>
      </c>
      <c r="L1573" s="73">
        <v>15</v>
      </c>
      <c r="M157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3" s="73">
        <f>(_xlfn.XLOOKUP(D1573,DIM_PRODUCTS[ProductID],DIM_PRODUCTS[HandlingFee]))*FACT_ORDERS[[#This Row],[Quantity]] + FACT_ORDERS[[#This Row],[DeliveryFee]]</f>
        <v>33.1</v>
      </c>
      <c r="O1573" s="73">
        <f>FACT_ORDERS[[#This Row],[TotalPricePerProduct]]-FACT_ORDERS[[#This Row],[DeliveryCost]]-FACT_ORDERS[[#This Row],[OperationsCost]]</f>
        <v>-0.89999999999999858</v>
      </c>
      <c r="P1573" s="73">
        <v>19</v>
      </c>
    </row>
    <row r="1574" spans="1:16" x14ac:dyDescent="0.3">
      <c r="A1574" s="5">
        <v>1573</v>
      </c>
      <c r="B1574" s="11" t="s">
        <v>5558</v>
      </c>
      <c r="C1574" s="3" t="s">
        <v>2420</v>
      </c>
      <c r="D1574" s="10" t="s">
        <v>3245</v>
      </c>
      <c r="E1574" s="5">
        <v>2</v>
      </c>
      <c r="F1574" s="3" t="s">
        <v>1492</v>
      </c>
      <c r="G1574" s="9">
        <v>44991</v>
      </c>
      <c r="H1574" s="3" t="s">
        <v>2224</v>
      </c>
      <c r="I1574" s="9">
        <v>44994</v>
      </c>
      <c r="J1574" s="3">
        <f>_xlfn.XLOOKUP(B1574,ORDERS[OrderID],ORDERS[Rating],"Null")</f>
        <v>3</v>
      </c>
      <c r="K1574" s="3">
        <f>IF(FACT_ORDERS[[#This Row],[DeliveryDate]]-FACT_ORDERS[[#This Row],[OrderDate]]&lt;=1,1,0)</f>
        <v>0</v>
      </c>
      <c r="L1574" s="73">
        <v>15</v>
      </c>
      <c r="M157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4" s="73">
        <f>(_xlfn.XLOOKUP(D1574,DIM_PRODUCTS[ProductID],DIM_PRODUCTS[HandlingFee]))*FACT_ORDERS[[#This Row],[Quantity]] + FACT_ORDERS[[#This Row],[DeliveryFee]]</f>
        <v>32.700000000000003</v>
      </c>
      <c r="O1574" s="73">
        <f>FACT_ORDERS[[#This Row],[TotalPricePerProduct]]-FACT_ORDERS[[#This Row],[DeliveryCost]]-FACT_ORDERS[[#This Row],[OperationsCost]]</f>
        <v>4.7000000000000028</v>
      </c>
      <c r="P1574" s="73">
        <v>13</v>
      </c>
    </row>
    <row r="1575" spans="1:16" x14ac:dyDescent="0.3">
      <c r="A1575" s="5">
        <v>1574</v>
      </c>
      <c r="B1575" s="11" t="s">
        <v>5559</v>
      </c>
      <c r="C1575" s="3" t="s">
        <v>2374</v>
      </c>
      <c r="D1575" s="10" t="s">
        <v>3153</v>
      </c>
      <c r="E1575" s="5">
        <v>2</v>
      </c>
      <c r="F1575" s="3" t="s">
        <v>1162</v>
      </c>
      <c r="G1575" s="9">
        <v>44990</v>
      </c>
      <c r="H1575" s="3" t="s">
        <v>2218</v>
      </c>
      <c r="I1575" s="9">
        <v>44991</v>
      </c>
      <c r="J1575" s="3">
        <f>_xlfn.XLOOKUP(B1575,ORDERS[OrderID],ORDERS[Rating],"Null")</f>
        <v>4</v>
      </c>
      <c r="K1575" s="3">
        <f>IF(FACT_ORDERS[[#This Row],[DeliveryDate]]-FACT_ORDERS[[#This Row],[OrderDate]]&lt;=1,1,0)</f>
        <v>1</v>
      </c>
      <c r="L1575" s="73">
        <v>15</v>
      </c>
      <c r="M157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5" s="73">
        <f>(_xlfn.XLOOKUP(D1575,DIM_PRODUCTS[ProductID],DIM_PRODUCTS[HandlingFee]))*FACT_ORDERS[[#This Row],[Quantity]] + FACT_ORDERS[[#This Row],[DeliveryFee]]</f>
        <v>44.6</v>
      </c>
      <c r="O1575" s="73">
        <f>FACT_ORDERS[[#This Row],[TotalPricePerProduct]]-FACT_ORDERS[[#This Row],[DeliveryCost]]-FACT_ORDERS[[#This Row],[OperationsCost]]</f>
        <v>12.600000000000001</v>
      </c>
      <c r="P1575" s="73">
        <v>17</v>
      </c>
    </row>
    <row r="1576" spans="1:16" x14ac:dyDescent="0.3">
      <c r="A1576" s="5">
        <v>1575</v>
      </c>
      <c r="B1576" s="11" t="s">
        <v>5560</v>
      </c>
      <c r="C1576" s="3" t="s">
        <v>2388</v>
      </c>
      <c r="D1576" s="10" t="s">
        <v>3181</v>
      </c>
      <c r="E1576" s="5">
        <v>2</v>
      </c>
      <c r="F1576" s="3" t="s">
        <v>1451</v>
      </c>
      <c r="G1576" s="9">
        <v>44988</v>
      </c>
      <c r="H1576" s="3" t="s">
        <v>2192</v>
      </c>
      <c r="I1576" s="9">
        <v>44988</v>
      </c>
      <c r="J1576" s="3">
        <f>_xlfn.XLOOKUP(B1576,ORDERS[OrderID],ORDERS[Rating],"Null")</f>
        <v>3</v>
      </c>
      <c r="K1576" s="3">
        <f>IF(FACT_ORDERS[[#This Row],[DeliveryDate]]-FACT_ORDERS[[#This Row],[OrderDate]]&lt;=1,1,0)</f>
        <v>1</v>
      </c>
      <c r="L1576" s="73">
        <v>15</v>
      </c>
      <c r="M157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6" s="73">
        <f>(_xlfn.XLOOKUP(D1576,DIM_PRODUCTS[ProductID],DIM_PRODUCTS[HandlingFee]))*FACT_ORDERS[[#This Row],[Quantity]] + FACT_ORDERS[[#This Row],[DeliveryFee]]</f>
        <v>29.200000000000003</v>
      </c>
      <c r="O1576" s="73">
        <f>FACT_ORDERS[[#This Row],[TotalPricePerProduct]]-FACT_ORDERS[[#This Row],[DeliveryCost]]-FACT_ORDERS[[#This Row],[OperationsCost]]</f>
        <v>10.200000000000003</v>
      </c>
      <c r="P1576" s="73">
        <v>4</v>
      </c>
    </row>
    <row r="1577" spans="1:16" x14ac:dyDescent="0.3">
      <c r="A1577" s="5">
        <v>1576</v>
      </c>
      <c r="B1577" s="11" t="s">
        <v>5561</v>
      </c>
      <c r="C1577" s="3" t="s">
        <v>2420</v>
      </c>
      <c r="D1577" s="10" t="s">
        <v>3245</v>
      </c>
      <c r="E1577" s="5">
        <v>2</v>
      </c>
      <c r="F1577" s="3" t="s">
        <v>1373</v>
      </c>
      <c r="G1577" s="9">
        <v>44987</v>
      </c>
      <c r="H1577" s="3" t="s">
        <v>2224</v>
      </c>
      <c r="I1577" s="9">
        <v>44987</v>
      </c>
      <c r="J1577" s="3">
        <f>_xlfn.XLOOKUP(B1577,ORDERS[OrderID],ORDERS[Rating],"Null")</f>
        <v>1</v>
      </c>
      <c r="K1577" s="3">
        <f>IF(FACT_ORDERS[[#This Row],[DeliveryDate]]-FACT_ORDERS[[#This Row],[OrderDate]]&lt;=1,1,0)</f>
        <v>1</v>
      </c>
      <c r="L1577" s="73">
        <v>15</v>
      </c>
      <c r="M157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7" s="73">
        <f>(_xlfn.XLOOKUP(D1577,DIM_PRODUCTS[ProductID],DIM_PRODUCTS[HandlingFee]))*FACT_ORDERS[[#This Row],[Quantity]] + FACT_ORDERS[[#This Row],[DeliveryFee]]</f>
        <v>32.700000000000003</v>
      </c>
      <c r="O1577" s="73">
        <f>FACT_ORDERS[[#This Row],[TotalPricePerProduct]]-FACT_ORDERS[[#This Row],[DeliveryCost]]-FACT_ORDERS[[#This Row],[OperationsCost]]</f>
        <v>-0.29999999999999716</v>
      </c>
      <c r="P1577" s="73">
        <v>18</v>
      </c>
    </row>
    <row r="1578" spans="1:16" x14ac:dyDescent="0.3">
      <c r="A1578" s="5">
        <v>1577</v>
      </c>
      <c r="B1578" s="11" t="s">
        <v>5562</v>
      </c>
      <c r="C1578" s="3" t="s">
        <v>2404</v>
      </c>
      <c r="D1578" s="10" t="s">
        <v>3213</v>
      </c>
      <c r="E1578" s="5">
        <v>2</v>
      </c>
      <c r="F1578" s="3" t="s">
        <v>1147</v>
      </c>
      <c r="G1578" s="9">
        <v>44985</v>
      </c>
      <c r="H1578" s="3" t="s">
        <v>2208</v>
      </c>
      <c r="I1578" s="9">
        <v>44985</v>
      </c>
      <c r="J1578" s="3">
        <f>_xlfn.XLOOKUP(B1578,ORDERS[OrderID],ORDERS[Rating],"Null")</f>
        <v>2</v>
      </c>
      <c r="K1578" s="3">
        <f>IF(FACT_ORDERS[[#This Row],[DeliveryDate]]-FACT_ORDERS[[#This Row],[OrderDate]]&lt;=1,1,0)</f>
        <v>1</v>
      </c>
      <c r="L1578" s="73">
        <v>15</v>
      </c>
      <c r="M157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8" s="73">
        <f>(_xlfn.XLOOKUP(D1578,DIM_PRODUCTS[ProductID],DIM_PRODUCTS[HandlingFee]))*FACT_ORDERS[[#This Row],[Quantity]] + FACT_ORDERS[[#This Row],[DeliveryFee]]</f>
        <v>31.6</v>
      </c>
      <c r="O1578" s="73">
        <f>FACT_ORDERS[[#This Row],[TotalPricePerProduct]]-FACT_ORDERS[[#This Row],[DeliveryCost]]-FACT_ORDERS[[#This Row],[OperationsCost]]</f>
        <v>8.6000000000000014</v>
      </c>
      <c r="P1578" s="73">
        <v>8</v>
      </c>
    </row>
    <row r="1579" spans="1:16" x14ac:dyDescent="0.3">
      <c r="A1579" s="5">
        <v>1578</v>
      </c>
      <c r="B1579" s="11" t="s">
        <v>5563</v>
      </c>
      <c r="C1579" s="3" t="s">
        <v>2419</v>
      </c>
      <c r="D1579" s="10" t="s">
        <v>3243</v>
      </c>
      <c r="E1579" s="5">
        <v>2</v>
      </c>
      <c r="F1579" s="3" t="s">
        <v>1585</v>
      </c>
      <c r="G1579" s="9">
        <v>44985</v>
      </c>
      <c r="H1579" s="3" t="s">
        <v>2223</v>
      </c>
      <c r="I1579" s="9">
        <v>44988</v>
      </c>
      <c r="J1579" s="3">
        <f>_xlfn.XLOOKUP(B1579,ORDERS[OrderID],ORDERS[Rating],"Null")</f>
        <v>1</v>
      </c>
      <c r="K1579" s="3">
        <f>IF(FACT_ORDERS[[#This Row],[DeliveryDate]]-FACT_ORDERS[[#This Row],[OrderDate]]&lt;=1,1,0)</f>
        <v>0</v>
      </c>
      <c r="L1579" s="73">
        <v>15</v>
      </c>
      <c r="M157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79" s="73">
        <f>(_xlfn.XLOOKUP(D1579,DIM_PRODUCTS[ProductID],DIM_PRODUCTS[HandlingFee]))*FACT_ORDERS[[#This Row],[Quantity]] + FACT_ORDERS[[#This Row],[DeliveryFee]]</f>
        <v>31.1</v>
      </c>
      <c r="O1579" s="73">
        <f>FACT_ORDERS[[#This Row],[TotalPricePerProduct]]-FACT_ORDERS[[#This Row],[DeliveryCost]]-FACT_ORDERS[[#This Row],[OperationsCost]]</f>
        <v>-1.8999999999999986</v>
      </c>
      <c r="P1579" s="73">
        <v>18</v>
      </c>
    </row>
    <row r="1580" spans="1:16" x14ac:dyDescent="0.3">
      <c r="A1580" s="5">
        <v>1579</v>
      </c>
      <c r="B1580" s="11" t="s">
        <v>5564</v>
      </c>
      <c r="C1580" s="3" t="s">
        <v>2419</v>
      </c>
      <c r="D1580" s="10" t="s">
        <v>3243</v>
      </c>
      <c r="E1580" s="5">
        <v>2</v>
      </c>
      <c r="F1580" s="3" t="s">
        <v>1585</v>
      </c>
      <c r="G1580" s="9">
        <v>44985</v>
      </c>
      <c r="H1580" s="3" t="s">
        <v>2223</v>
      </c>
      <c r="I1580" s="9">
        <v>44989</v>
      </c>
      <c r="J1580" s="3">
        <f>_xlfn.XLOOKUP(B1580,ORDERS[OrderID],ORDERS[Rating],"Null")</f>
        <v>1</v>
      </c>
      <c r="K1580" s="3">
        <f>IF(FACT_ORDERS[[#This Row],[DeliveryDate]]-FACT_ORDERS[[#This Row],[OrderDate]]&lt;=1,1,0)</f>
        <v>0</v>
      </c>
      <c r="L1580" s="73">
        <v>15</v>
      </c>
      <c r="M158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0" s="73">
        <f>(_xlfn.XLOOKUP(D1580,DIM_PRODUCTS[ProductID],DIM_PRODUCTS[HandlingFee]))*FACT_ORDERS[[#This Row],[Quantity]] + FACT_ORDERS[[#This Row],[DeliveryFee]]</f>
        <v>31.1</v>
      </c>
      <c r="O1580" s="73">
        <f>FACT_ORDERS[[#This Row],[TotalPricePerProduct]]-FACT_ORDERS[[#This Row],[DeliveryCost]]-FACT_ORDERS[[#This Row],[OperationsCost]]</f>
        <v>0.10000000000000142</v>
      </c>
      <c r="P1580" s="73">
        <v>16</v>
      </c>
    </row>
    <row r="1581" spans="1:16" x14ac:dyDescent="0.3">
      <c r="A1581" s="5">
        <v>1580</v>
      </c>
      <c r="B1581" s="11" t="s">
        <v>5565</v>
      </c>
      <c r="C1581" s="3" t="s">
        <v>2373</v>
      </c>
      <c r="D1581" s="10" t="s">
        <v>3150</v>
      </c>
      <c r="E1581" s="5">
        <v>2</v>
      </c>
      <c r="F1581" s="3" t="s">
        <v>1599</v>
      </c>
      <c r="G1581" s="9">
        <v>44983</v>
      </c>
      <c r="H1581" s="3" t="s">
        <v>2177</v>
      </c>
      <c r="I1581" s="9">
        <v>44986</v>
      </c>
      <c r="J1581" s="3">
        <f>_xlfn.XLOOKUP(B1581,ORDERS[OrderID],ORDERS[Rating],"Null")</f>
        <v>3</v>
      </c>
      <c r="K1581" s="3">
        <f>IF(FACT_ORDERS[[#This Row],[DeliveryDate]]-FACT_ORDERS[[#This Row],[OrderDate]]&lt;=1,1,0)</f>
        <v>0</v>
      </c>
      <c r="L1581" s="73">
        <v>15</v>
      </c>
      <c r="M158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1" s="73">
        <f>(_xlfn.XLOOKUP(D1581,DIM_PRODUCTS[ProductID],DIM_PRODUCTS[HandlingFee]))*FACT_ORDERS[[#This Row],[Quantity]] + FACT_ORDERS[[#This Row],[DeliveryFee]]</f>
        <v>21.9</v>
      </c>
      <c r="O1581" s="73">
        <f>FACT_ORDERS[[#This Row],[TotalPricePerProduct]]-FACT_ORDERS[[#This Row],[DeliveryCost]]-FACT_ORDERS[[#This Row],[OperationsCost]]</f>
        <v>-12.100000000000001</v>
      </c>
      <c r="P1581" s="73">
        <v>19</v>
      </c>
    </row>
    <row r="1582" spans="1:16" x14ac:dyDescent="0.3">
      <c r="A1582" s="5">
        <v>1581</v>
      </c>
      <c r="B1582" s="11" t="s">
        <v>5566</v>
      </c>
      <c r="C1582" s="3" t="s">
        <v>2422</v>
      </c>
      <c r="D1582" s="10" t="s">
        <v>3249</v>
      </c>
      <c r="E1582" s="5">
        <v>2</v>
      </c>
      <c r="F1582" s="3" t="s">
        <v>1234</v>
      </c>
      <c r="G1582" s="9">
        <v>44983</v>
      </c>
      <c r="H1582" s="3" t="s">
        <v>2226</v>
      </c>
      <c r="I1582" s="9">
        <v>44983</v>
      </c>
      <c r="J1582" s="3">
        <f>_xlfn.XLOOKUP(B1582,ORDERS[OrderID],ORDERS[Rating],"Null")</f>
        <v>1</v>
      </c>
      <c r="K1582" s="3">
        <f>IF(FACT_ORDERS[[#This Row],[DeliveryDate]]-FACT_ORDERS[[#This Row],[OrderDate]]&lt;=1,1,0)</f>
        <v>1</v>
      </c>
      <c r="L1582" s="73">
        <v>15</v>
      </c>
      <c r="M158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2" s="73">
        <f>(_xlfn.XLOOKUP(D1582,DIM_PRODUCTS[ProductID],DIM_PRODUCTS[HandlingFee]))*FACT_ORDERS[[#This Row],[Quantity]] + FACT_ORDERS[[#This Row],[DeliveryFee]]</f>
        <v>26.4</v>
      </c>
      <c r="O1582" s="73">
        <f>FACT_ORDERS[[#This Row],[TotalPricePerProduct]]-FACT_ORDERS[[#This Row],[DeliveryCost]]-FACT_ORDERS[[#This Row],[OperationsCost]]</f>
        <v>1.3999999999999986</v>
      </c>
      <c r="P1582" s="73">
        <v>10</v>
      </c>
    </row>
    <row r="1583" spans="1:16" x14ac:dyDescent="0.3">
      <c r="A1583" s="5">
        <v>1582</v>
      </c>
      <c r="B1583" s="11" t="s">
        <v>5567</v>
      </c>
      <c r="C1583" s="3" t="s">
        <v>2402</v>
      </c>
      <c r="D1583" s="10" t="s">
        <v>3209</v>
      </c>
      <c r="E1583" s="5">
        <v>2</v>
      </c>
      <c r="F1583" s="3" t="s">
        <v>1175</v>
      </c>
      <c r="G1583" s="9">
        <v>44981</v>
      </c>
      <c r="H1583" s="3" t="s">
        <v>2206</v>
      </c>
      <c r="I1583" s="9">
        <v>44982</v>
      </c>
      <c r="J1583" s="3">
        <f>_xlfn.XLOOKUP(B1583,ORDERS[OrderID],ORDERS[Rating],"Null")</f>
        <v>2</v>
      </c>
      <c r="K1583" s="3">
        <f>IF(FACT_ORDERS[[#This Row],[DeliveryDate]]-FACT_ORDERS[[#This Row],[OrderDate]]&lt;=1,1,0)</f>
        <v>1</v>
      </c>
      <c r="L1583" s="73">
        <v>15</v>
      </c>
      <c r="M158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3" s="73">
        <f>(_xlfn.XLOOKUP(D1583,DIM_PRODUCTS[ProductID],DIM_PRODUCTS[HandlingFee]))*FACT_ORDERS[[#This Row],[Quantity]] + FACT_ORDERS[[#This Row],[DeliveryFee]]</f>
        <v>40</v>
      </c>
      <c r="O1583" s="73">
        <f>FACT_ORDERS[[#This Row],[TotalPricePerProduct]]-FACT_ORDERS[[#This Row],[DeliveryCost]]-FACT_ORDERS[[#This Row],[OperationsCost]]</f>
        <v>11</v>
      </c>
      <c r="P1583" s="73">
        <v>14</v>
      </c>
    </row>
    <row r="1584" spans="1:16" x14ac:dyDescent="0.3">
      <c r="A1584" s="5">
        <v>1583</v>
      </c>
      <c r="B1584" s="11" t="s">
        <v>5568</v>
      </c>
      <c r="C1584" s="3" t="s">
        <v>2402</v>
      </c>
      <c r="D1584" s="10" t="s">
        <v>3209</v>
      </c>
      <c r="E1584" s="5">
        <v>2</v>
      </c>
      <c r="F1584" s="3" t="s">
        <v>1235</v>
      </c>
      <c r="G1584" s="9">
        <v>44981</v>
      </c>
      <c r="H1584" s="3" t="s">
        <v>2206</v>
      </c>
      <c r="I1584" s="9">
        <v>44982</v>
      </c>
      <c r="J1584" s="3">
        <f>_xlfn.XLOOKUP(B1584,ORDERS[OrderID],ORDERS[Rating],"Null")</f>
        <v>4</v>
      </c>
      <c r="K1584" s="3">
        <f>IF(FACT_ORDERS[[#This Row],[DeliveryDate]]-FACT_ORDERS[[#This Row],[OrderDate]]&lt;=1,1,0)</f>
        <v>1</v>
      </c>
      <c r="L1584" s="73">
        <v>15</v>
      </c>
      <c r="M158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4" s="73">
        <f>(_xlfn.XLOOKUP(D1584,DIM_PRODUCTS[ProductID],DIM_PRODUCTS[HandlingFee]))*FACT_ORDERS[[#This Row],[Quantity]] + FACT_ORDERS[[#This Row],[DeliveryFee]]</f>
        <v>40</v>
      </c>
      <c r="O1584" s="73">
        <f>FACT_ORDERS[[#This Row],[TotalPricePerProduct]]-FACT_ORDERS[[#This Row],[DeliveryCost]]-FACT_ORDERS[[#This Row],[OperationsCost]]</f>
        <v>11</v>
      </c>
      <c r="P1584" s="73">
        <v>14</v>
      </c>
    </row>
    <row r="1585" spans="1:16" x14ac:dyDescent="0.3">
      <c r="A1585" s="5">
        <v>1584</v>
      </c>
      <c r="B1585" s="11" t="s">
        <v>5569</v>
      </c>
      <c r="C1585" s="3" t="s">
        <v>2420</v>
      </c>
      <c r="D1585" s="10" t="s">
        <v>3245</v>
      </c>
      <c r="E1585" s="5">
        <v>2</v>
      </c>
      <c r="F1585" s="3" t="s">
        <v>1609</v>
      </c>
      <c r="G1585" s="9">
        <v>44981</v>
      </c>
      <c r="H1585" s="3" t="s">
        <v>2224</v>
      </c>
      <c r="I1585" s="9">
        <v>44984</v>
      </c>
      <c r="J1585" s="3">
        <f>_xlfn.XLOOKUP(B1585,ORDERS[OrderID],ORDERS[Rating],"Null")</f>
        <v>1</v>
      </c>
      <c r="K1585" s="3">
        <f>IF(FACT_ORDERS[[#This Row],[DeliveryDate]]-FACT_ORDERS[[#This Row],[OrderDate]]&lt;=1,1,0)</f>
        <v>0</v>
      </c>
      <c r="L1585" s="73">
        <v>15</v>
      </c>
      <c r="M158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5" s="73">
        <f>(_xlfn.XLOOKUP(D1585,DIM_PRODUCTS[ProductID],DIM_PRODUCTS[HandlingFee]))*FACT_ORDERS[[#This Row],[Quantity]] + FACT_ORDERS[[#This Row],[DeliveryFee]]</f>
        <v>32.700000000000003</v>
      </c>
      <c r="O1585" s="73">
        <f>FACT_ORDERS[[#This Row],[TotalPricePerProduct]]-FACT_ORDERS[[#This Row],[DeliveryCost]]-FACT_ORDERS[[#This Row],[OperationsCost]]</f>
        <v>1.7000000000000028</v>
      </c>
      <c r="P1585" s="73">
        <v>16</v>
      </c>
    </row>
    <row r="1586" spans="1:16" x14ac:dyDescent="0.3">
      <c r="A1586" s="5">
        <v>1585</v>
      </c>
      <c r="B1586" s="11" t="s">
        <v>5570</v>
      </c>
      <c r="C1586" s="3" t="s">
        <v>2474</v>
      </c>
      <c r="D1586" s="10" t="s">
        <v>3353</v>
      </c>
      <c r="E1586" s="5">
        <v>2</v>
      </c>
      <c r="F1586" s="3" t="s">
        <v>1151</v>
      </c>
      <c r="G1586" s="9">
        <v>44980</v>
      </c>
      <c r="H1586" s="3" t="s">
        <v>2278</v>
      </c>
      <c r="I1586" s="9">
        <v>44980</v>
      </c>
      <c r="J1586" s="3">
        <f>_xlfn.XLOOKUP(B1586,ORDERS[OrderID],ORDERS[Rating],"Null")</f>
        <v>5</v>
      </c>
      <c r="K1586" s="3">
        <f>IF(FACT_ORDERS[[#This Row],[DeliveryDate]]-FACT_ORDERS[[#This Row],[OrderDate]]&lt;=1,1,0)</f>
        <v>1</v>
      </c>
      <c r="L1586" s="73">
        <v>15</v>
      </c>
      <c r="M158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6" s="73">
        <f>(_xlfn.XLOOKUP(D1586,DIM_PRODUCTS[ProductID],DIM_PRODUCTS[HandlingFee]))*FACT_ORDERS[[#This Row],[Quantity]] + FACT_ORDERS[[#This Row],[DeliveryFee]]</f>
        <v>35.216999999999999</v>
      </c>
      <c r="O1586" s="73">
        <f>FACT_ORDERS[[#This Row],[TotalPricePerProduct]]-FACT_ORDERS[[#This Row],[DeliveryCost]]-FACT_ORDERS[[#This Row],[OperationsCost]]</f>
        <v>2.2169999999999987</v>
      </c>
      <c r="P1586" s="73">
        <v>18</v>
      </c>
    </row>
    <row r="1587" spans="1:16" x14ac:dyDescent="0.3">
      <c r="A1587" s="5">
        <v>1586</v>
      </c>
      <c r="B1587" s="11" t="s">
        <v>5571</v>
      </c>
      <c r="C1587" s="3" t="s">
        <v>2412</v>
      </c>
      <c r="D1587" s="10" t="s">
        <v>3229</v>
      </c>
      <c r="E1587" s="5">
        <v>2</v>
      </c>
      <c r="F1587" s="3" t="s">
        <v>1378</v>
      </c>
      <c r="G1587" s="9">
        <v>44979</v>
      </c>
      <c r="H1587" s="3" t="s">
        <v>2202</v>
      </c>
      <c r="I1587" s="9">
        <v>44979</v>
      </c>
      <c r="J1587" s="3">
        <f>_xlfn.XLOOKUP(B1587,ORDERS[OrderID],ORDERS[Rating],"Null")</f>
        <v>4</v>
      </c>
      <c r="K1587" s="3">
        <f>IF(FACT_ORDERS[[#This Row],[DeliveryDate]]-FACT_ORDERS[[#This Row],[OrderDate]]&lt;=1,1,0)</f>
        <v>1</v>
      </c>
      <c r="L1587" s="73">
        <v>15</v>
      </c>
      <c r="M158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7" s="73">
        <f>(_xlfn.XLOOKUP(D1587,DIM_PRODUCTS[ProductID],DIM_PRODUCTS[HandlingFee]))*FACT_ORDERS[[#This Row],[Quantity]] + FACT_ORDERS[[#This Row],[DeliveryFee]]</f>
        <v>23.4</v>
      </c>
      <c r="O1587" s="73">
        <f>FACT_ORDERS[[#This Row],[TotalPricePerProduct]]-FACT_ORDERS[[#This Row],[DeliveryCost]]-FACT_ORDERS[[#This Row],[OperationsCost]]</f>
        <v>-9.6000000000000014</v>
      </c>
      <c r="P1587" s="73">
        <v>18</v>
      </c>
    </row>
    <row r="1588" spans="1:16" x14ac:dyDescent="0.3">
      <c r="A1588" s="5">
        <v>1587</v>
      </c>
      <c r="B1588" s="11" t="s">
        <v>5572</v>
      </c>
      <c r="C1588" s="3" t="s">
        <v>2420</v>
      </c>
      <c r="D1588" s="10" t="s">
        <v>3245</v>
      </c>
      <c r="E1588" s="5">
        <v>2</v>
      </c>
      <c r="F1588" s="3" t="s">
        <v>1346</v>
      </c>
      <c r="G1588" s="9">
        <v>44977</v>
      </c>
      <c r="H1588" s="3" t="s">
        <v>2224</v>
      </c>
      <c r="I1588" s="9">
        <v>44980</v>
      </c>
      <c r="J1588" s="3">
        <f>_xlfn.XLOOKUP(B1588,ORDERS[OrderID],ORDERS[Rating],"Null")</f>
        <v>3</v>
      </c>
      <c r="K1588" s="3">
        <f>IF(FACT_ORDERS[[#This Row],[DeliveryDate]]-FACT_ORDERS[[#This Row],[OrderDate]]&lt;=1,1,0)</f>
        <v>0</v>
      </c>
      <c r="L1588" s="73">
        <v>15</v>
      </c>
      <c r="M158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8" s="73">
        <f>(_xlfn.XLOOKUP(D1588,DIM_PRODUCTS[ProductID],DIM_PRODUCTS[HandlingFee]))*FACT_ORDERS[[#This Row],[Quantity]] + FACT_ORDERS[[#This Row],[DeliveryFee]]</f>
        <v>32.700000000000003</v>
      </c>
      <c r="O1588" s="73">
        <f>FACT_ORDERS[[#This Row],[TotalPricePerProduct]]-FACT_ORDERS[[#This Row],[DeliveryCost]]-FACT_ORDERS[[#This Row],[OperationsCost]]</f>
        <v>8.7000000000000028</v>
      </c>
      <c r="P1588" s="73">
        <v>9</v>
      </c>
    </row>
    <row r="1589" spans="1:16" x14ac:dyDescent="0.3">
      <c r="A1589" s="5">
        <v>1588</v>
      </c>
      <c r="B1589" s="11" t="s">
        <v>5573</v>
      </c>
      <c r="C1589" s="3" t="s">
        <v>2369</v>
      </c>
      <c r="D1589" s="10" t="s">
        <v>3141</v>
      </c>
      <c r="E1589" s="5">
        <v>2</v>
      </c>
      <c r="F1589" s="3" t="s">
        <v>1164</v>
      </c>
      <c r="G1589" s="9">
        <v>44975</v>
      </c>
      <c r="H1589" s="3" t="s">
        <v>2173</v>
      </c>
      <c r="I1589" s="9">
        <v>44975</v>
      </c>
      <c r="J1589" s="3">
        <f>_xlfn.XLOOKUP(B1589,ORDERS[OrderID],ORDERS[Rating],"Null")</f>
        <v>5</v>
      </c>
      <c r="K1589" s="3">
        <f>IF(FACT_ORDERS[[#This Row],[DeliveryDate]]-FACT_ORDERS[[#This Row],[OrderDate]]&lt;=1,1,0)</f>
        <v>1</v>
      </c>
      <c r="L1589" s="73">
        <v>15</v>
      </c>
      <c r="M158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89" s="73">
        <f>(_xlfn.XLOOKUP(D1589,DIM_PRODUCTS[ProductID],DIM_PRODUCTS[HandlingFee]))*FACT_ORDERS[[#This Row],[Quantity]] + FACT_ORDERS[[#This Row],[DeliveryFee]]</f>
        <v>36.900000000000006</v>
      </c>
      <c r="O1589" s="73">
        <f>FACT_ORDERS[[#This Row],[TotalPricePerProduct]]-FACT_ORDERS[[#This Row],[DeliveryCost]]-FACT_ORDERS[[#This Row],[OperationsCost]]</f>
        <v>10.900000000000006</v>
      </c>
      <c r="P1589" s="73">
        <v>11</v>
      </c>
    </row>
    <row r="1590" spans="1:16" x14ac:dyDescent="0.3">
      <c r="A1590" s="5">
        <v>1589</v>
      </c>
      <c r="B1590" s="11" t="s">
        <v>5574</v>
      </c>
      <c r="C1590" s="3" t="s">
        <v>2399</v>
      </c>
      <c r="D1590" s="10" t="s">
        <v>3203</v>
      </c>
      <c r="E1590" s="5">
        <v>2</v>
      </c>
      <c r="F1590" s="3" t="s">
        <v>1597</v>
      </c>
      <c r="G1590" s="9">
        <v>44975</v>
      </c>
      <c r="H1590" s="3" t="s">
        <v>2193</v>
      </c>
      <c r="I1590" s="9">
        <v>44978</v>
      </c>
      <c r="J1590" s="3">
        <f>_xlfn.XLOOKUP(B1590,ORDERS[OrderID],ORDERS[Rating],"Null")</f>
        <v>3</v>
      </c>
      <c r="K1590" s="3">
        <f>IF(FACT_ORDERS[[#This Row],[DeliveryDate]]-FACT_ORDERS[[#This Row],[OrderDate]]&lt;=1,1,0)</f>
        <v>0</v>
      </c>
      <c r="L1590" s="73">
        <v>15</v>
      </c>
      <c r="M159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0" s="73">
        <f>(_xlfn.XLOOKUP(D1590,DIM_PRODUCTS[ProductID],DIM_PRODUCTS[HandlingFee]))*FACT_ORDERS[[#This Row],[Quantity]] + FACT_ORDERS[[#This Row],[DeliveryFee]]</f>
        <v>42.3</v>
      </c>
      <c r="O1590" s="73">
        <f>FACT_ORDERS[[#This Row],[TotalPricePerProduct]]-FACT_ORDERS[[#This Row],[DeliveryCost]]-FACT_ORDERS[[#This Row],[OperationsCost]]</f>
        <v>10.299999999999997</v>
      </c>
      <c r="P1590" s="73">
        <v>17</v>
      </c>
    </row>
    <row r="1591" spans="1:16" x14ac:dyDescent="0.3">
      <c r="A1591" s="5">
        <v>1590</v>
      </c>
      <c r="B1591" s="11" t="s">
        <v>5575</v>
      </c>
      <c r="C1591" s="3" t="s">
        <v>2420</v>
      </c>
      <c r="D1591" s="10" t="s">
        <v>3245</v>
      </c>
      <c r="E1591" s="5">
        <v>2</v>
      </c>
      <c r="F1591" s="3" t="s">
        <v>1323</v>
      </c>
      <c r="G1591" s="9">
        <v>44974</v>
      </c>
      <c r="H1591" s="3" t="s">
        <v>2224</v>
      </c>
      <c r="I1591" s="9">
        <v>44974</v>
      </c>
      <c r="J1591" s="3">
        <f>_xlfn.XLOOKUP(B1591,ORDERS[OrderID],ORDERS[Rating],"Null")</f>
        <v>3</v>
      </c>
      <c r="K1591" s="3">
        <f>IF(FACT_ORDERS[[#This Row],[DeliveryDate]]-FACT_ORDERS[[#This Row],[OrderDate]]&lt;=1,1,0)</f>
        <v>1</v>
      </c>
      <c r="L1591" s="73">
        <v>15</v>
      </c>
      <c r="M159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1" s="73">
        <f>(_xlfn.XLOOKUP(D1591,DIM_PRODUCTS[ProductID],DIM_PRODUCTS[HandlingFee]))*FACT_ORDERS[[#This Row],[Quantity]] + FACT_ORDERS[[#This Row],[DeliveryFee]]</f>
        <v>32.700000000000003</v>
      </c>
      <c r="O1591" s="73">
        <f>FACT_ORDERS[[#This Row],[TotalPricePerProduct]]-FACT_ORDERS[[#This Row],[DeliveryCost]]-FACT_ORDERS[[#This Row],[OperationsCost]]</f>
        <v>7.7000000000000028</v>
      </c>
      <c r="P1591" s="73">
        <v>10</v>
      </c>
    </row>
    <row r="1592" spans="1:16" x14ac:dyDescent="0.3">
      <c r="A1592" s="5">
        <v>1591</v>
      </c>
      <c r="B1592" s="11" t="s">
        <v>5576</v>
      </c>
      <c r="C1592" s="3" t="s">
        <v>2375</v>
      </c>
      <c r="D1592" s="10" t="s">
        <v>3155</v>
      </c>
      <c r="E1592" s="5">
        <v>2</v>
      </c>
      <c r="F1592" s="3" t="s">
        <v>1558</v>
      </c>
      <c r="G1592" s="9">
        <v>44973</v>
      </c>
      <c r="H1592" s="3" t="s">
        <v>2179</v>
      </c>
      <c r="I1592" s="9">
        <v>44974</v>
      </c>
      <c r="J1592" s="3">
        <f>_xlfn.XLOOKUP(B1592,ORDERS[OrderID],ORDERS[Rating],"Null")</f>
        <v>4</v>
      </c>
      <c r="K1592" s="3">
        <f>IF(FACT_ORDERS[[#This Row],[DeliveryDate]]-FACT_ORDERS[[#This Row],[OrderDate]]&lt;=1,1,0)</f>
        <v>1</v>
      </c>
      <c r="L1592" s="73">
        <v>15</v>
      </c>
      <c r="M159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2" s="73">
        <f>(_xlfn.XLOOKUP(D1592,DIM_PRODUCTS[ProductID],DIM_PRODUCTS[HandlingFee]))*FACT_ORDERS[[#This Row],[Quantity]] + FACT_ORDERS[[#This Row],[DeliveryFee]]</f>
        <v>32.400000000000006</v>
      </c>
      <c r="O1592" s="73">
        <f>FACT_ORDERS[[#This Row],[TotalPricePerProduct]]-FACT_ORDERS[[#This Row],[DeliveryCost]]-FACT_ORDERS[[#This Row],[OperationsCost]]</f>
        <v>-0.59999999999999432</v>
      </c>
      <c r="P1592" s="73">
        <v>18</v>
      </c>
    </row>
    <row r="1593" spans="1:16" x14ac:dyDescent="0.3">
      <c r="A1593" s="5">
        <v>1592</v>
      </c>
      <c r="B1593" s="11" t="s">
        <v>5577</v>
      </c>
      <c r="C1593" s="3" t="s">
        <v>2420</v>
      </c>
      <c r="D1593" s="10" t="s">
        <v>3245</v>
      </c>
      <c r="E1593" s="5">
        <v>2</v>
      </c>
      <c r="F1593" s="3" t="s">
        <v>1349</v>
      </c>
      <c r="G1593" s="9">
        <v>44971</v>
      </c>
      <c r="H1593" s="3" t="s">
        <v>2224</v>
      </c>
      <c r="I1593" s="9">
        <v>44974</v>
      </c>
      <c r="J1593" s="3">
        <f>_xlfn.XLOOKUP(B1593,ORDERS[OrderID],ORDERS[Rating],"Null")</f>
        <v>3</v>
      </c>
      <c r="K1593" s="3">
        <f>IF(FACT_ORDERS[[#This Row],[DeliveryDate]]-FACT_ORDERS[[#This Row],[OrderDate]]&lt;=1,1,0)</f>
        <v>0</v>
      </c>
      <c r="L1593" s="73">
        <v>15</v>
      </c>
      <c r="M159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3" s="73">
        <f>(_xlfn.XLOOKUP(D1593,DIM_PRODUCTS[ProductID],DIM_PRODUCTS[HandlingFee]))*FACT_ORDERS[[#This Row],[Quantity]] + FACT_ORDERS[[#This Row],[DeliveryFee]]</f>
        <v>32.700000000000003</v>
      </c>
      <c r="O1593" s="73">
        <f>FACT_ORDERS[[#This Row],[TotalPricePerProduct]]-FACT_ORDERS[[#This Row],[DeliveryCost]]-FACT_ORDERS[[#This Row],[OperationsCost]]</f>
        <v>8.7000000000000028</v>
      </c>
      <c r="P1593" s="73">
        <v>9</v>
      </c>
    </row>
    <row r="1594" spans="1:16" x14ac:dyDescent="0.3">
      <c r="A1594" s="5">
        <v>1593</v>
      </c>
      <c r="B1594" s="11" t="s">
        <v>5578</v>
      </c>
      <c r="C1594" s="3" t="s">
        <v>2476</v>
      </c>
      <c r="D1594" s="10" t="s">
        <v>3357</v>
      </c>
      <c r="E1594" s="5">
        <v>2</v>
      </c>
      <c r="F1594" s="3" t="s">
        <v>1245</v>
      </c>
      <c r="G1594" s="9">
        <v>44971</v>
      </c>
      <c r="H1594" s="3" t="s">
        <v>2325</v>
      </c>
      <c r="I1594" s="9">
        <v>44974</v>
      </c>
      <c r="J1594" s="3">
        <f>_xlfn.XLOOKUP(B1594,ORDERS[OrderID],ORDERS[Rating],"Null")</f>
        <v>1</v>
      </c>
      <c r="K1594" s="3">
        <f>IF(FACT_ORDERS[[#This Row],[DeliveryDate]]-FACT_ORDERS[[#This Row],[OrderDate]]&lt;=1,1,0)</f>
        <v>0</v>
      </c>
      <c r="L1594" s="73">
        <v>15</v>
      </c>
      <c r="M159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4" s="73">
        <f>(_xlfn.XLOOKUP(D1594,DIM_PRODUCTS[ProductID],DIM_PRODUCTS[HandlingFee]))*FACT_ORDERS[[#This Row],[Quantity]] + FACT_ORDERS[[#This Row],[DeliveryFee]]</f>
        <v>42.888000000000005</v>
      </c>
      <c r="O1594" s="73">
        <f>FACT_ORDERS[[#This Row],[TotalPricePerProduct]]-FACT_ORDERS[[#This Row],[DeliveryCost]]-FACT_ORDERS[[#This Row],[OperationsCost]]</f>
        <v>11.888000000000005</v>
      </c>
      <c r="P1594" s="73">
        <v>16</v>
      </c>
    </row>
    <row r="1595" spans="1:16" x14ac:dyDescent="0.3">
      <c r="A1595" s="5">
        <v>1594</v>
      </c>
      <c r="B1595" s="11" t="s">
        <v>5579</v>
      </c>
      <c r="C1595" s="3" t="s">
        <v>2362</v>
      </c>
      <c r="D1595" s="10" t="s">
        <v>3126</v>
      </c>
      <c r="E1595" s="5">
        <v>2</v>
      </c>
      <c r="F1595" s="3" t="s">
        <v>1576</v>
      </c>
      <c r="G1595" s="9">
        <v>44970</v>
      </c>
      <c r="H1595" s="3" t="s">
        <v>2166</v>
      </c>
      <c r="I1595" s="9">
        <v>44974</v>
      </c>
      <c r="J1595" s="3">
        <f>_xlfn.XLOOKUP(B1595,ORDERS[OrderID],ORDERS[Rating],"Null")</f>
        <v>3</v>
      </c>
      <c r="K1595" s="3">
        <f>IF(FACT_ORDERS[[#This Row],[DeliveryDate]]-FACT_ORDERS[[#This Row],[OrderDate]]&lt;=1,1,0)</f>
        <v>0</v>
      </c>
      <c r="L1595" s="73">
        <v>15</v>
      </c>
      <c r="M159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5" s="73">
        <f>(_xlfn.XLOOKUP(D1595,DIM_PRODUCTS[ProductID],DIM_PRODUCTS[HandlingFee]))*FACT_ORDERS[[#This Row],[Quantity]] + FACT_ORDERS[[#This Row],[DeliveryFee]]</f>
        <v>22.3</v>
      </c>
      <c r="O1595" s="73">
        <f>FACT_ORDERS[[#This Row],[TotalPricePerProduct]]-FACT_ORDERS[[#This Row],[DeliveryCost]]-FACT_ORDERS[[#This Row],[OperationsCost]]</f>
        <v>-1.6999999999999993</v>
      </c>
      <c r="P1595" s="73">
        <v>9</v>
      </c>
    </row>
    <row r="1596" spans="1:16" x14ac:dyDescent="0.3">
      <c r="A1596" s="5">
        <v>1595</v>
      </c>
      <c r="B1596" s="11" t="s">
        <v>5580</v>
      </c>
      <c r="C1596" s="3" t="s">
        <v>2400</v>
      </c>
      <c r="D1596" s="10" t="s">
        <v>3205</v>
      </c>
      <c r="E1596" s="5">
        <v>2</v>
      </c>
      <c r="F1596" s="3" t="s">
        <v>1512</v>
      </c>
      <c r="G1596" s="9">
        <v>44970</v>
      </c>
      <c r="H1596" s="3" t="s">
        <v>2193</v>
      </c>
      <c r="I1596" s="9">
        <v>44971</v>
      </c>
      <c r="J1596" s="3">
        <f>_xlfn.XLOOKUP(B1596,ORDERS[OrderID],ORDERS[Rating],"Null")</f>
        <v>3</v>
      </c>
      <c r="K1596" s="3">
        <f>IF(FACT_ORDERS[[#This Row],[DeliveryDate]]-FACT_ORDERS[[#This Row],[OrderDate]]&lt;=1,1,0)</f>
        <v>1</v>
      </c>
      <c r="L1596" s="73">
        <v>15</v>
      </c>
      <c r="M159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6" s="73">
        <f>(_xlfn.XLOOKUP(D1596,DIM_PRODUCTS[ProductID],DIM_PRODUCTS[HandlingFee]))*FACT_ORDERS[[#This Row],[Quantity]] + FACT_ORDERS[[#This Row],[DeliveryFee]]</f>
        <v>39.1</v>
      </c>
      <c r="O1596" s="73">
        <f>FACT_ORDERS[[#This Row],[TotalPricePerProduct]]-FACT_ORDERS[[#This Row],[DeliveryCost]]-FACT_ORDERS[[#This Row],[OperationsCost]]</f>
        <v>20.100000000000001</v>
      </c>
      <c r="P1596" s="73">
        <v>4</v>
      </c>
    </row>
    <row r="1597" spans="1:16" x14ac:dyDescent="0.3">
      <c r="A1597" s="5">
        <v>1596</v>
      </c>
      <c r="B1597" s="11" t="s">
        <v>5581</v>
      </c>
      <c r="C1597" s="3" t="s">
        <v>2434</v>
      </c>
      <c r="D1597" s="10" t="s">
        <v>3273</v>
      </c>
      <c r="E1597" s="5">
        <v>2</v>
      </c>
      <c r="F1597" s="3" t="s">
        <v>1151</v>
      </c>
      <c r="G1597" s="9">
        <v>44969</v>
      </c>
      <c r="H1597" s="3" t="s">
        <v>2229</v>
      </c>
      <c r="I1597" s="9">
        <v>44969</v>
      </c>
      <c r="J1597" s="3">
        <f>_xlfn.XLOOKUP(B1597,ORDERS[OrderID],ORDERS[Rating],"Null")</f>
        <v>4</v>
      </c>
      <c r="K1597" s="3">
        <f>IF(FACT_ORDERS[[#This Row],[DeliveryDate]]-FACT_ORDERS[[#This Row],[OrderDate]]&lt;=1,1,0)</f>
        <v>1</v>
      </c>
      <c r="L1597" s="73">
        <v>15</v>
      </c>
      <c r="M159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7" s="73">
        <f>(_xlfn.XLOOKUP(D1597,DIM_PRODUCTS[ProductID],DIM_PRODUCTS[HandlingFee]))*FACT_ORDERS[[#This Row],[Quantity]] + FACT_ORDERS[[#This Row],[DeliveryFee]]</f>
        <v>20.6</v>
      </c>
      <c r="O1597" s="73">
        <f>FACT_ORDERS[[#This Row],[TotalPricePerProduct]]-FACT_ORDERS[[#This Row],[DeliveryCost]]-FACT_ORDERS[[#This Row],[OperationsCost]]</f>
        <v>-5.3999999999999986</v>
      </c>
      <c r="P1597" s="73">
        <v>11</v>
      </c>
    </row>
    <row r="1598" spans="1:16" x14ac:dyDescent="0.3">
      <c r="A1598" s="5">
        <v>1597</v>
      </c>
      <c r="B1598" s="11" t="s">
        <v>5582</v>
      </c>
      <c r="C1598" s="3" t="s">
        <v>2433</v>
      </c>
      <c r="D1598" s="10" t="s">
        <v>3271</v>
      </c>
      <c r="E1598" s="5">
        <v>2</v>
      </c>
      <c r="F1598" s="3" t="s">
        <v>1479</v>
      </c>
      <c r="G1598" s="9">
        <v>44966</v>
      </c>
      <c r="H1598" s="3" t="s">
        <v>2218</v>
      </c>
      <c r="I1598" s="9">
        <v>44969</v>
      </c>
      <c r="J1598" s="3">
        <f>_xlfn.XLOOKUP(B1598,ORDERS[OrderID],ORDERS[Rating],"Null")</f>
        <v>1</v>
      </c>
      <c r="K1598" s="3">
        <f>IF(FACT_ORDERS[[#This Row],[DeliveryDate]]-FACT_ORDERS[[#This Row],[OrderDate]]&lt;=1,1,0)</f>
        <v>0</v>
      </c>
      <c r="L1598" s="73">
        <v>15</v>
      </c>
      <c r="M159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8" s="73">
        <f>(_xlfn.XLOOKUP(D1598,DIM_PRODUCTS[ProductID],DIM_PRODUCTS[HandlingFee]))*FACT_ORDERS[[#This Row],[Quantity]] + FACT_ORDERS[[#This Row],[DeliveryFee]]</f>
        <v>42.2</v>
      </c>
      <c r="O1598" s="73">
        <f>FACT_ORDERS[[#This Row],[TotalPricePerProduct]]-FACT_ORDERS[[#This Row],[DeliveryCost]]-FACT_ORDERS[[#This Row],[OperationsCost]]</f>
        <v>15.200000000000003</v>
      </c>
      <c r="P1598" s="73">
        <v>12</v>
      </c>
    </row>
    <row r="1599" spans="1:16" x14ac:dyDescent="0.3">
      <c r="A1599" s="5">
        <v>1598</v>
      </c>
      <c r="B1599" s="11" t="s">
        <v>5583</v>
      </c>
      <c r="C1599" s="3" t="s">
        <v>2474</v>
      </c>
      <c r="D1599" s="10" t="s">
        <v>3353</v>
      </c>
      <c r="E1599" s="5">
        <v>2</v>
      </c>
      <c r="F1599" s="3" t="s">
        <v>1185</v>
      </c>
      <c r="G1599" s="9">
        <v>44966</v>
      </c>
      <c r="H1599" s="3" t="s">
        <v>2278</v>
      </c>
      <c r="I1599" s="9">
        <v>44966</v>
      </c>
      <c r="J1599" s="3">
        <f>_xlfn.XLOOKUP(B1599,ORDERS[OrderID],ORDERS[Rating],"Null")</f>
        <v>4</v>
      </c>
      <c r="K1599" s="3">
        <f>IF(FACT_ORDERS[[#This Row],[DeliveryDate]]-FACT_ORDERS[[#This Row],[OrderDate]]&lt;=1,1,0)</f>
        <v>1</v>
      </c>
      <c r="L1599" s="73">
        <v>15</v>
      </c>
      <c r="M159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599" s="73">
        <f>(_xlfn.XLOOKUP(D1599,DIM_PRODUCTS[ProductID],DIM_PRODUCTS[HandlingFee]))*FACT_ORDERS[[#This Row],[Quantity]] + FACT_ORDERS[[#This Row],[DeliveryFee]]</f>
        <v>35.216999999999999</v>
      </c>
      <c r="O1599" s="73">
        <f>FACT_ORDERS[[#This Row],[TotalPricePerProduct]]-FACT_ORDERS[[#This Row],[DeliveryCost]]-FACT_ORDERS[[#This Row],[OperationsCost]]</f>
        <v>16.216999999999999</v>
      </c>
      <c r="P1599" s="73">
        <v>4</v>
      </c>
    </row>
    <row r="1600" spans="1:16" x14ac:dyDescent="0.3">
      <c r="A1600" s="5">
        <v>1599</v>
      </c>
      <c r="B1600" s="11" t="s">
        <v>5584</v>
      </c>
      <c r="C1600" s="3" t="s">
        <v>2457</v>
      </c>
      <c r="D1600" s="10" t="s">
        <v>3319</v>
      </c>
      <c r="E1600" s="5">
        <v>2</v>
      </c>
      <c r="F1600" s="3" t="s">
        <v>1185</v>
      </c>
      <c r="G1600" s="9">
        <v>44965</v>
      </c>
      <c r="H1600" s="3" t="s">
        <v>2218</v>
      </c>
      <c r="I1600" s="9">
        <v>44966</v>
      </c>
      <c r="J1600" s="3">
        <f>_xlfn.XLOOKUP(B1600,ORDERS[OrderID],ORDERS[Rating],"Null")</f>
        <v>3</v>
      </c>
      <c r="K1600" s="3">
        <f>IF(FACT_ORDERS[[#This Row],[DeliveryDate]]-FACT_ORDERS[[#This Row],[OrderDate]]&lt;=1,1,0)</f>
        <v>1</v>
      </c>
      <c r="L1600" s="73">
        <v>15</v>
      </c>
      <c r="M160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0" s="73">
        <f>(_xlfn.XLOOKUP(D1600,DIM_PRODUCTS[ProductID],DIM_PRODUCTS[HandlingFee]))*FACT_ORDERS[[#This Row],[Quantity]] + FACT_ORDERS[[#This Row],[DeliveryFee]]</f>
        <v>36.561000000000007</v>
      </c>
      <c r="O1600" s="73">
        <f>FACT_ORDERS[[#This Row],[TotalPricePerProduct]]-FACT_ORDERS[[#This Row],[DeliveryCost]]-FACT_ORDERS[[#This Row],[OperationsCost]]</f>
        <v>9.561000000000007</v>
      </c>
      <c r="P1600" s="73">
        <v>12</v>
      </c>
    </row>
    <row r="1601" spans="1:16" x14ac:dyDescent="0.3">
      <c r="A1601" s="5">
        <v>1600</v>
      </c>
      <c r="B1601" s="11" t="s">
        <v>5585</v>
      </c>
      <c r="C1601" s="3" t="s">
        <v>2476</v>
      </c>
      <c r="D1601" s="10" t="s">
        <v>3357</v>
      </c>
      <c r="E1601" s="5">
        <v>2</v>
      </c>
      <c r="F1601" s="3" t="s">
        <v>1154</v>
      </c>
      <c r="G1601" s="9">
        <v>44965</v>
      </c>
      <c r="H1601" s="3" t="s">
        <v>2325</v>
      </c>
      <c r="I1601" s="9">
        <v>44968</v>
      </c>
      <c r="J1601" s="3">
        <f>_xlfn.XLOOKUP(B1601,ORDERS[OrderID],ORDERS[Rating],"Null")</f>
        <v>1</v>
      </c>
      <c r="K1601" s="3">
        <f>IF(FACT_ORDERS[[#This Row],[DeliveryDate]]-FACT_ORDERS[[#This Row],[OrderDate]]&lt;=1,1,0)</f>
        <v>0</v>
      </c>
      <c r="L1601" s="73">
        <v>15</v>
      </c>
      <c r="M160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1" s="73">
        <f>(_xlfn.XLOOKUP(D1601,DIM_PRODUCTS[ProductID],DIM_PRODUCTS[HandlingFee]))*FACT_ORDERS[[#This Row],[Quantity]] + FACT_ORDERS[[#This Row],[DeliveryFee]]</f>
        <v>42.888000000000005</v>
      </c>
      <c r="O1601" s="73">
        <f>FACT_ORDERS[[#This Row],[TotalPricePerProduct]]-FACT_ORDERS[[#This Row],[DeliveryCost]]-FACT_ORDERS[[#This Row],[OperationsCost]]</f>
        <v>16.888000000000005</v>
      </c>
      <c r="P1601" s="73">
        <v>11</v>
      </c>
    </row>
    <row r="1602" spans="1:16" x14ac:dyDescent="0.3">
      <c r="A1602" s="5">
        <v>1601</v>
      </c>
      <c r="B1602" s="11" t="s">
        <v>5586</v>
      </c>
      <c r="C1602" s="3" t="s">
        <v>2395</v>
      </c>
      <c r="D1602" s="10" t="s">
        <v>3195</v>
      </c>
      <c r="E1602" s="5">
        <v>2</v>
      </c>
      <c r="F1602" s="3" t="s">
        <v>1523</v>
      </c>
      <c r="G1602" s="9">
        <v>44963</v>
      </c>
      <c r="H1602" s="3" t="s">
        <v>2199</v>
      </c>
      <c r="I1602" s="9">
        <v>44963</v>
      </c>
      <c r="J1602" s="3">
        <f>_xlfn.XLOOKUP(B1602,ORDERS[OrderID],ORDERS[Rating],"Null")</f>
        <v>3</v>
      </c>
      <c r="K1602" s="3">
        <f>IF(FACT_ORDERS[[#This Row],[DeliveryDate]]-FACT_ORDERS[[#This Row],[OrderDate]]&lt;=1,1,0)</f>
        <v>1</v>
      </c>
      <c r="L1602" s="73">
        <v>15</v>
      </c>
      <c r="M160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2" s="73">
        <f>(_xlfn.XLOOKUP(D1602,DIM_PRODUCTS[ProductID],DIM_PRODUCTS[HandlingFee]))*FACT_ORDERS[[#This Row],[Quantity]] + FACT_ORDERS[[#This Row],[DeliveryFee]]</f>
        <v>35.900000000000006</v>
      </c>
      <c r="O1602" s="73">
        <f>FACT_ORDERS[[#This Row],[TotalPricePerProduct]]-FACT_ORDERS[[#This Row],[DeliveryCost]]-FACT_ORDERS[[#This Row],[OperationsCost]]</f>
        <v>6.9000000000000057</v>
      </c>
      <c r="P1602" s="73">
        <v>14</v>
      </c>
    </row>
    <row r="1603" spans="1:16" x14ac:dyDescent="0.3">
      <c r="A1603" s="5">
        <v>1602</v>
      </c>
      <c r="B1603" s="11" t="s">
        <v>5587</v>
      </c>
      <c r="C1603" s="3" t="s">
        <v>2348</v>
      </c>
      <c r="D1603" s="10" t="s">
        <v>3098</v>
      </c>
      <c r="E1603" s="5">
        <v>2</v>
      </c>
      <c r="F1603" s="3" t="s">
        <v>1164</v>
      </c>
      <c r="G1603" s="9">
        <v>44962</v>
      </c>
      <c r="H1603" s="3" t="s">
        <v>2152</v>
      </c>
      <c r="I1603" s="9">
        <v>44963</v>
      </c>
      <c r="J1603" s="3">
        <f>_xlfn.XLOOKUP(B1603,ORDERS[OrderID],ORDERS[Rating],"Null")</f>
        <v>4</v>
      </c>
      <c r="K1603" s="3">
        <f>IF(FACT_ORDERS[[#This Row],[DeliveryDate]]-FACT_ORDERS[[#This Row],[OrderDate]]&lt;=1,1,0)</f>
        <v>1</v>
      </c>
      <c r="L1603" s="73">
        <v>15</v>
      </c>
      <c r="M160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3" s="73">
        <f>(_xlfn.XLOOKUP(D1603,DIM_PRODUCTS[ProductID],DIM_PRODUCTS[HandlingFee]))*FACT_ORDERS[[#This Row],[Quantity]] + FACT_ORDERS[[#This Row],[DeliveryFee]]</f>
        <v>24.5</v>
      </c>
      <c r="O1603" s="73">
        <f>FACT_ORDERS[[#This Row],[TotalPricePerProduct]]-FACT_ORDERS[[#This Row],[DeliveryCost]]-FACT_ORDERS[[#This Row],[OperationsCost]]</f>
        <v>1.5</v>
      </c>
      <c r="P1603" s="73">
        <v>8</v>
      </c>
    </row>
    <row r="1604" spans="1:16" x14ac:dyDescent="0.3">
      <c r="A1604" s="5">
        <v>1603</v>
      </c>
      <c r="B1604" s="11" t="s">
        <v>5588</v>
      </c>
      <c r="C1604" s="3" t="s">
        <v>2374</v>
      </c>
      <c r="D1604" s="10" t="s">
        <v>3153</v>
      </c>
      <c r="E1604" s="5">
        <v>2</v>
      </c>
      <c r="F1604" s="3" t="s">
        <v>1618</v>
      </c>
      <c r="G1604" s="9">
        <v>44961</v>
      </c>
      <c r="H1604" s="3" t="s">
        <v>2218</v>
      </c>
      <c r="I1604" s="9">
        <v>44961</v>
      </c>
      <c r="J1604" s="3">
        <f>_xlfn.XLOOKUP(B1604,ORDERS[OrderID],ORDERS[Rating],"Null")</f>
        <v>2</v>
      </c>
      <c r="K1604" s="3">
        <f>IF(FACT_ORDERS[[#This Row],[DeliveryDate]]-FACT_ORDERS[[#This Row],[OrderDate]]&lt;=1,1,0)</f>
        <v>1</v>
      </c>
      <c r="L1604" s="73">
        <v>15</v>
      </c>
      <c r="M160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4" s="73">
        <f>(_xlfn.XLOOKUP(D1604,DIM_PRODUCTS[ProductID],DIM_PRODUCTS[HandlingFee]))*FACT_ORDERS[[#This Row],[Quantity]] + FACT_ORDERS[[#This Row],[DeliveryFee]]</f>
        <v>44.6</v>
      </c>
      <c r="O1604" s="73">
        <f>FACT_ORDERS[[#This Row],[TotalPricePerProduct]]-FACT_ORDERS[[#This Row],[DeliveryCost]]-FACT_ORDERS[[#This Row],[OperationsCost]]</f>
        <v>15.600000000000001</v>
      </c>
      <c r="P1604" s="73">
        <v>14</v>
      </c>
    </row>
    <row r="1605" spans="1:16" x14ac:dyDescent="0.3">
      <c r="A1605" s="5">
        <v>1604</v>
      </c>
      <c r="B1605" s="11" t="s">
        <v>5589</v>
      </c>
      <c r="C1605" s="3" t="s">
        <v>2474</v>
      </c>
      <c r="D1605" s="10" t="s">
        <v>3353</v>
      </c>
      <c r="E1605" s="5">
        <v>2</v>
      </c>
      <c r="F1605" s="3" t="s">
        <v>1417</v>
      </c>
      <c r="G1605" s="9">
        <v>44961</v>
      </c>
      <c r="H1605" s="3" t="s">
        <v>2278</v>
      </c>
      <c r="I1605" s="9">
        <v>44961</v>
      </c>
      <c r="J1605" s="3">
        <f>_xlfn.XLOOKUP(B1605,ORDERS[OrderID],ORDERS[Rating],"Null")</f>
        <v>2</v>
      </c>
      <c r="K1605" s="3">
        <f>IF(FACT_ORDERS[[#This Row],[DeliveryDate]]-FACT_ORDERS[[#This Row],[OrderDate]]&lt;=1,1,0)</f>
        <v>1</v>
      </c>
      <c r="L1605" s="73">
        <v>15</v>
      </c>
      <c r="M160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5" s="73">
        <f>(_xlfn.XLOOKUP(D1605,DIM_PRODUCTS[ProductID],DIM_PRODUCTS[HandlingFee]))*FACT_ORDERS[[#This Row],[Quantity]] + FACT_ORDERS[[#This Row],[DeliveryFee]]</f>
        <v>35.216999999999999</v>
      </c>
      <c r="O1605" s="73">
        <f>FACT_ORDERS[[#This Row],[TotalPricePerProduct]]-FACT_ORDERS[[#This Row],[DeliveryCost]]-FACT_ORDERS[[#This Row],[OperationsCost]]</f>
        <v>15.216999999999999</v>
      </c>
      <c r="P1605" s="73">
        <v>5</v>
      </c>
    </row>
    <row r="1606" spans="1:16" x14ac:dyDescent="0.3">
      <c r="A1606" s="5">
        <v>1605</v>
      </c>
      <c r="B1606" s="11" t="s">
        <v>5590</v>
      </c>
      <c r="C1606" s="3" t="s">
        <v>2382</v>
      </c>
      <c r="D1606" s="10" t="s">
        <v>3169</v>
      </c>
      <c r="E1606" s="5">
        <v>2</v>
      </c>
      <c r="F1606" s="3" t="s">
        <v>1181</v>
      </c>
      <c r="G1606" s="9">
        <v>44959</v>
      </c>
      <c r="H1606" s="3" t="s">
        <v>2284</v>
      </c>
      <c r="I1606" s="9">
        <v>44963</v>
      </c>
      <c r="J1606" s="3">
        <f>_xlfn.XLOOKUP(B1606,ORDERS[OrderID],ORDERS[Rating],"Null")</f>
        <v>1</v>
      </c>
      <c r="K1606" s="3">
        <f>IF(FACT_ORDERS[[#This Row],[DeliveryDate]]-FACT_ORDERS[[#This Row],[OrderDate]]&lt;=1,1,0)</f>
        <v>0</v>
      </c>
      <c r="L1606" s="73">
        <v>15</v>
      </c>
      <c r="M160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6" s="73">
        <f>(_xlfn.XLOOKUP(D1606,DIM_PRODUCTS[ProductID],DIM_PRODUCTS[HandlingFee]))*FACT_ORDERS[[#This Row],[Quantity]] + FACT_ORDERS[[#This Row],[DeliveryFee]]</f>
        <v>40.5</v>
      </c>
      <c r="O1606" s="73">
        <f>FACT_ORDERS[[#This Row],[TotalPricePerProduct]]-FACT_ORDERS[[#This Row],[DeliveryCost]]-FACT_ORDERS[[#This Row],[OperationsCost]]</f>
        <v>18.5</v>
      </c>
      <c r="P1606" s="73">
        <v>7</v>
      </c>
    </row>
    <row r="1607" spans="1:16" x14ac:dyDescent="0.3">
      <c r="A1607" s="5">
        <v>1606</v>
      </c>
      <c r="B1607" s="11" t="s">
        <v>5591</v>
      </c>
      <c r="C1607" s="3" t="s">
        <v>2420</v>
      </c>
      <c r="D1607" s="10" t="s">
        <v>3245</v>
      </c>
      <c r="E1607" s="5">
        <v>2</v>
      </c>
      <c r="F1607" s="3" t="s">
        <v>1531</v>
      </c>
      <c r="G1607" s="9">
        <v>44955</v>
      </c>
      <c r="H1607" s="3" t="s">
        <v>2224</v>
      </c>
      <c r="I1607" s="9">
        <v>44955</v>
      </c>
      <c r="J1607" s="3">
        <f>_xlfn.XLOOKUP(B1607,ORDERS[OrderID],ORDERS[Rating],"Null")</f>
        <v>1</v>
      </c>
      <c r="K1607" s="3">
        <f>IF(FACT_ORDERS[[#This Row],[DeliveryDate]]-FACT_ORDERS[[#This Row],[OrderDate]]&lt;=1,1,0)</f>
        <v>1</v>
      </c>
      <c r="L1607" s="73">
        <v>15</v>
      </c>
      <c r="M160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7" s="73">
        <f>(_xlfn.XLOOKUP(D1607,DIM_PRODUCTS[ProductID],DIM_PRODUCTS[HandlingFee]))*FACT_ORDERS[[#This Row],[Quantity]] + FACT_ORDERS[[#This Row],[DeliveryFee]]</f>
        <v>32.700000000000003</v>
      </c>
      <c r="O1607" s="73">
        <f>FACT_ORDERS[[#This Row],[TotalPricePerProduct]]-FACT_ORDERS[[#This Row],[DeliveryCost]]-FACT_ORDERS[[#This Row],[OperationsCost]]</f>
        <v>2.7000000000000028</v>
      </c>
      <c r="P1607" s="73">
        <v>15</v>
      </c>
    </row>
    <row r="1608" spans="1:16" x14ac:dyDescent="0.3">
      <c r="A1608" s="5">
        <v>1607</v>
      </c>
      <c r="B1608" s="11" t="s">
        <v>5592</v>
      </c>
      <c r="C1608" s="3" t="s">
        <v>2420</v>
      </c>
      <c r="D1608" s="10" t="s">
        <v>3245</v>
      </c>
      <c r="E1608" s="5">
        <v>2</v>
      </c>
      <c r="F1608" s="3" t="s">
        <v>1381</v>
      </c>
      <c r="G1608" s="9">
        <v>44954</v>
      </c>
      <c r="H1608" s="3" t="s">
        <v>2224</v>
      </c>
      <c r="I1608" s="9">
        <v>44954</v>
      </c>
      <c r="J1608" s="3">
        <f>_xlfn.XLOOKUP(B1608,ORDERS[OrderID],ORDERS[Rating],"Null")</f>
        <v>2</v>
      </c>
      <c r="K1608" s="3">
        <f>IF(FACT_ORDERS[[#This Row],[DeliveryDate]]-FACT_ORDERS[[#This Row],[OrderDate]]&lt;=1,1,0)</f>
        <v>1</v>
      </c>
      <c r="L1608" s="73">
        <v>15</v>
      </c>
      <c r="M160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8" s="73">
        <f>(_xlfn.XLOOKUP(D1608,DIM_PRODUCTS[ProductID],DIM_PRODUCTS[HandlingFee]))*FACT_ORDERS[[#This Row],[Quantity]] + FACT_ORDERS[[#This Row],[DeliveryFee]]</f>
        <v>32.700000000000003</v>
      </c>
      <c r="O1608" s="73">
        <f>FACT_ORDERS[[#This Row],[TotalPricePerProduct]]-FACT_ORDERS[[#This Row],[DeliveryCost]]-FACT_ORDERS[[#This Row],[OperationsCost]]</f>
        <v>3.7000000000000028</v>
      </c>
      <c r="P1608" s="73">
        <v>14</v>
      </c>
    </row>
    <row r="1609" spans="1:16" x14ac:dyDescent="0.3">
      <c r="A1609" s="5">
        <v>1608</v>
      </c>
      <c r="B1609" s="11" t="s">
        <v>5593</v>
      </c>
      <c r="C1609" s="3" t="s">
        <v>2402</v>
      </c>
      <c r="D1609" s="10" t="s">
        <v>3209</v>
      </c>
      <c r="E1609" s="5">
        <v>2</v>
      </c>
      <c r="F1609" s="3" t="s">
        <v>1552</v>
      </c>
      <c r="G1609" s="9">
        <v>44953</v>
      </c>
      <c r="H1609" s="3" t="s">
        <v>2206</v>
      </c>
      <c r="I1609" s="9">
        <v>44953</v>
      </c>
      <c r="J1609" s="3">
        <f>_xlfn.XLOOKUP(B1609,ORDERS[OrderID],ORDERS[Rating],"Null")</f>
        <v>1</v>
      </c>
      <c r="K1609" s="3">
        <f>IF(FACT_ORDERS[[#This Row],[DeliveryDate]]-FACT_ORDERS[[#This Row],[OrderDate]]&lt;=1,1,0)</f>
        <v>1</v>
      </c>
      <c r="L1609" s="73">
        <v>15</v>
      </c>
      <c r="M160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09" s="73">
        <f>(_xlfn.XLOOKUP(D1609,DIM_PRODUCTS[ProductID],DIM_PRODUCTS[HandlingFee]))*FACT_ORDERS[[#This Row],[Quantity]] + FACT_ORDERS[[#This Row],[DeliveryFee]]</f>
        <v>40</v>
      </c>
      <c r="O1609" s="73">
        <f>FACT_ORDERS[[#This Row],[TotalPricePerProduct]]-FACT_ORDERS[[#This Row],[DeliveryCost]]-FACT_ORDERS[[#This Row],[OperationsCost]]</f>
        <v>8</v>
      </c>
      <c r="P1609" s="73">
        <v>17</v>
      </c>
    </row>
    <row r="1610" spans="1:16" x14ac:dyDescent="0.3">
      <c r="A1610" s="5">
        <v>1609</v>
      </c>
      <c r="B1610" s="11" t="s">
        <v>5594</v>
      </c>
      <c r="C1610" s="3" t="s">
        <v>2420</v>
      </c>
      <c r="D1610" s="10" t="s">
        <v>3245</v>
      </c>
      <c r="E1610" s="5">
        <v>2</v>
      </c>
      <c r="F1610" s="3" t="s">
        <v>1345</v>
      </c>
      <c r="G1610" s="9">
        <v>44952</v>
      </c>
      <c r="H1610" s="3" t="s">
        <v>2224</v>
      </c>
      <c r="I1610" s="9">
        <v>44952</v>
      </c>
      <c r="J1610" s="3">
        <f>_xlfn.XLOOKUP(B1610,ORDERS[OrderID],ORDERS[Rating],"Null")</f>
        <v>4</v>
      </c>
      <c r="K1610" s="3">
        <f>IF(FACT_ORDERS[[#This Row],[DeliveryDate]]-FACT_ORDERS[[#This Row],[OrderDate]]&lt;=1,1,0)</f>
        <v>1</v>
      </c>
      <c r="L1610" s="73">
        <v>15</v>
      </c>
      <c r="M161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0" s="73">
        <f>(_xlfn.XLOOKUP(D1610,DIM_PRODUCTS[ProductID],DIM_PRODUCTS[HandlingFee]))*FACT_ORDERS[[#This Row],[Quantity]] + FACT_ORDERS[[#This Row],[DeliveryFee]]</f>
        <v>32.700000000000003</v>
      </c>
      <c r="O1610" s="73">
        <f>FACT_ORDERS[[#This Row],[TotalPricePerProduct]]-FACT_ORDERS[[#This Row],[DeliveryCost]]-FACT_ORDERS[[#This Row],[OperationsCost]]</f>
        <v>5.7000000000000028</v>
      </c>
      <c r="P1610" s="73">
        <v>12</v>
      </c>
    </row>
    <row r="1611" spans="1:16" x14ac:dyDescent="0.3">
      <c r="A1611" s="5">
        <v>1610</v>
      </c>
      <c r="B1611" s="11" t="s">
        <v>5595</v>
      </c>
      <c r="C1611" s="3" t="s">
        <v>2474</v>
      </c>
      <c r="D1611" s="10" t="s">
        <v>3353</v>
      </c>
      <c r="E1611" s="5">
        <v>2</v>
      </c>
      <c r="F1611" s="3" t="s">
        <v>1618</v>
      </c>
      <c r="G1611" s="9">
        <v>44952</v>
      </c>
      <c r="H1611" s="3" t="s">
        <v>2278</v>
      </c>
      <c r="I1611" s="9">
        <v>44956</v>
      </c>
      <c r="J1611" s="3">
        <f>_xlfn.XLOOKUP(B1611,ORDERS[OrderID],ORDERS[Rating],"Null")</f>
        <v>4</v>
      </c>
      <c r="K1611" s="3">
        <f>IF(FACT_ORDERS[[#This Row],[DeliveryDate]]-FACT_ORDERS[[#This Row],[OrderDate]]&lt;=1,1,0)</f>
        <v>0</v>
      </c>
      <c r="L1611" s="73">
        <v>15</v>
      </c>
      <c r="M161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1" s="73">
        <f>(_xlfn.XLOOKUP(D1611,DIM_PRODUCTS[ProductID],DIM_PRODUCTS[HandlingFee]))*FACT_ORDERS[[#This Row],[Quantity]] + FACT_ORDERS[[#This Row],[DeliveryFee]]</f>
        <v>35.216999999999999</v>
      </c>
      <c r="O1611" s="73">
        <f>FACT_ORDERS[[#This Row],[TotalPricePerProduct]]-FACT_ORDERS[[#This Row],[DeliveryCost]]-FACT_ORDERS[[#This Row],[OperationsCost]]</f>
        <v>6.2169999999999987</v>
      </c>
      <c r="P1611" s="73">
        <v>14</v>
      </c>
    </row>
    <row r="1612" spans="1:16" x14ac:dyDescent="0.3">
      <c r="A1612" s="5">
        <v>1611</v>
      </c>
      <c r="B1612" s="11" t="s">
        <v>5596</v>
      </c>
      <c r="C1612" s="3" t="s">
        <v>2401</v>
      </c>
      <c r="D1612" s="10" t="s">
        <v>3207</v>
      </c>
      <c r="E1612" s="5">
        <v>2</v>
      </c>
      <c r="F1612" s="3" t="s">
        <v>1300</v>
      </c>
      <c r="G1612" s="9">
        <v>44951</v>
      </c>
      <c r="H1612" s="3" t="s">
        <v>2218</v>
      </c>
      <c r="I1612" s="9">
        <v>44954</v>
      </c>
      <c r="J1612" s="3">
        <f>_xlfn.XLOOKUP(B1612,ORDERS[OrderID],ORDERS[Rating],"Null")</f>
        <v>2</v>
      </c>
      <c r="K1612" s="3">
        <f>IF(FACT_ORDERS[[#This Row],[DeliveryDate]]-FACT_ORDERS[[#This Row],[OrderDate]]&lt;=1,1,0)</f>
        <v>0</v>
      </c>
      <c r="L1612" s="73">
        <v>15</v>
      </c>
      <c r="M161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2" s="73">
        <f>(_xlfn.XLOOKUP(D1612,DIM_PRODUCTS[ProductID],DIM_PRODUCTS[HandlingFee]))*FACT_ORDERS[[#This Row],[Quantity]] + FACT_ORDERS[[#This Row],[DeliveryFee]]</f>
        <v>19</v>
      </c>
      <c r="O1612" s="73">
        <f>FACT_ORDERS[[#This Row],[TotalPricePerProduct]]-FACT_ORDERS[[#This Row],[DeliveryCost]]-FACT_ORDERS[[#This Row],[OperationsCost]]</f>
        <v>-15</v>
      </c>
      <c r="P1612" s="73">
        <v>19</v>
      </c>
    </row>
    <row r="1613" spans="1:16" x14ac:dyDescent="0.3">
      <c r="A1613" s="5">
        <v>1612</v>
      </c>
      <c r="B1613" s="11" t="s">
        <v>5597</v>
      </c>
      <c r="C1613" s="3" t="s">
        <v>2374</v>
      </c>
      <c r="D1613" s="10" t="s">
        <v>3153</v>
      </c>
      <c r="E1613" s="5">
        <v>2</v>
      </c>
      <c r="F1613" s="3" t="s">
        <v>1466</v>
      </c>
      <c r="G1613" s="9">
        <v>44950</v>
      </c>
      <c r="H1613" s="3" t="s">
        <v>2218</v>
      </c>
      <c r="I1613" s="9">
        <v>44953</v>
      </c>
      <c r="J1613" s="3">
        <f>_xlfn.XLOOKUP(B1613,ORDERS[OrderID],ORDERS[Rating],"Null")</f>
        <v>4</v>
      </c>
      <c r="K1613" s="3">
        <f>IF(FACT_ORDERS[[#This Row],[DeliveryDate]]-FACT_ORDERS[[#This Row],[OrderDate]]&lt;=1,1,0)</f>
        <v>0</v>
      </c>
      <c r="L1613" s="73">
        <v>15</v>
      </c>
      <c r="M161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3" s="73">
        <f>(_xlfn.XLOOKUP(D1613,DIM_PRODUCTS[ProductID],DIM_PRODUCTS[HandlingFee]))*FACT_ORDERS[[#This Row],[Quantity]] + FACT_ORDERS[[#This Row],[DeliveryFee]]</f>
        <v>44.6</v>
      </c>
      <c r="O1613" s="73">
        <f>FACT_ORDERS[[#This Row],[TotalPricePerProduct]]-FACT_ORDERS[[#This Row],[DeliveryCost]]-FACT_ORDERS[[#This Row],[OperationsCost]]</f>
        <v>19.600000000000001</v>
      </c>
      <c r="P1613" s="73">
        <v>10</v>
      </c>
    </row>
    <row r="1614" spans="1:16" x14ac:dyDescent="0.3">
      <c r="A1614" s="5">
        <v>1613</v>
      </c>
      <c r="B1614" s="11" t="s">
        <v>5598</v>
      </c>
      <c r="C1614" s="3" t="s">
        <v>2374</v>
      </c>
      <c r="D1614" s="10" t="s">
        <v>3153</v>
      </c>
      <c r="E1614" s="5">
        <v>2</v>
      </c>
      <c r="F1614" s="3" t="s">
        <v>1303</v>
      </c>
      <c r="G1614" s="9">
        <v>44950</v>
      </c>
      <c r="H1614" s="3" t="s">
        <v>2218</v>
      </c>
      <c r="I1614" s="9">
        <v>44951</v>
      </c>
      <c r="J1614" s="3">
        <f>_xlfn.XLOOKUP(B1614,ORDERS[OrderID],ORDERS[Rating],"Null")</f>
        <v>4</v>
      </c>
      <c r="K1614" s="3">
        <f>IF(FACT_ORDERS[[#This Row],[DeliveryDate]]-FACT_ORDERS[[#This Row],[OrderDate]]&lt;=1,1,0)</f>
        <v>1</v>
      </c>
      <c r="L1614" s="73">
        <v>15</v>
      </c>
      <c r="M161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4" s="73">
        <f>(_xlfn.XLOOKUP(D1614,DIM_PRODUCTS[ProductID],DIM_PRODUCTS[HandlingFee]))*FACT_ORDERS[[#This Row],[Quantity]] + FACT_ORDERS[[#This Row],[DeliveryFee]]</f>
        <v>44.6</v>
      </c>
      <c r="O1614" s="73">
        <f>FACT_ORDERS[[#This Row],[TotalPricePerProduct]]-FACT_ORDERS[[#This Row],[DeliveryCost]]-FACT_ORDERS[[#This Row],[OperationsCost]]</f>
        <v>12.600000000000001</v>
      </c>
      <c r="P1614" s="73">
        <v>17</v>
      </c>
    </row>
    <row r="1615" spans="1:16" x14ac:dyDescent="0.3">
      <c r="A1615" s="5">
        <v>1614</v>
      </c>
      <c r="B1615" s="11" t="s">
        <v>5599</v>
      </c>
      <c r="C1615" s="3" t="s">
        <v>2412</v>
      </c>
      <c r="D1615" s="10" t="s">
        <v>3229</v>
      </c>
      <c r="E1615" s="5">
        <v>2</v>
      </c>
      <c r="F1615" s="3" t="s">
        <v>1370</v>
      </c>
      <c r="G1615" s="9">
        <v>44950</v>
      </c>
      <c r="H1615" s="3" t="s">
        <v>2202</v>
      </c>
      <c r="I1615" s="9">
        <v>44950</v>
      </c>
      <c r="J1615" s="3">
        <f>_xlfn.XLOOKUP(B1615,ORDERS[OrderID],ORDERS[Rating],"Null")</f>
        <v>1</v>
      </c>
      <c r="K1615" s="3">
        <f>IF(FACT_ORDERS[[#This Row],[DeliveryDate]]-FACT_ORDERS[[#This Row],[OrderDate]]&lt;=1,1,0)</f>
        <v>1</v>
      </c>
      <c r="L1615" s="73">
        <v>15</v>
      </c>
      <c r="M161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5" s="73">
        <f>(_xlfn.XLOOKUP(D1615,DIM_PRODUCTS[ProductID],DIM_PRODUCTS[HandlingFee]))*FACT_ORDERS[[#This Row],[Quantity]] + FACT_ORDERS[[#This Row],[DeliveryFee]]</f>
        <v>23.4</v>
      </c>
      <c r="O1615" s="73">
        <f>FACT_ORDERS[[#This Row],[TotalPricePerProduct]]-FACT_ORDERS[[#This Row],[DeliveryCost]]-FACT_ORDERS[[#This Row],[OperationsCost]]</f>
        <v>-3.6000000000000014</v>
      </c>
      <c r="P1615" s="73">
        <v>12</v>
      </c>
    </row>
    <row r="1616" spans="1:16" x14ac:dyDescent="0.3">
      <c r="A1616" s="5">
        <v>1615</v>
      </c>
      <c r="B1616" s="11" t="s">
        <v>5600</v>
      </c>
      <c r="C1616" s="3" t="s">
        <v>2420</v>
      </c>
      <c r="D1616" s="10" t="s">
        <v>3245</v>
      </c>
      <c r="E1616" s="5">
        <v>2</v>
      </c>
      <c r="F1616" s="3" t="s">
        <v>1363</v>
      </c>
      <c r="G1616" s="9">
        <v>44949</v>
      </c>
      <c r="H1616" s="3" t="s">
        <v>2224</v>
      </c>
      <c r="I1616" s="9">
        <v>44949</v>
      </c>
      <c r="J1616" s="3">
        <f>_xlfn.XLOOKUP(B1616,ORDERS[OrderID],ORDERS[Rating],"Null")</f>
        <v>3</v>
      </c>
      <c r="K1616" s="3">
        <f>IF(FACT_ORDERS[[#This Row],[DeliveryDate]]-FACT_ORDERS[[#This Row],[OrderDate]]&lt;=1,1,0)</f>
        <v>1</v>
      </c>
      <c r="L1616" s="73">
        <v>15</v>
      </c>
      <c r="M161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6" s="73">
        <f>(_xlfn.XLOOKUP(D1616,DIM_PRODUCTS[ProductID],DIM_PRODUCTS[HandlingFee]))*FACT_ORDERS[[#This Row],[Quantity]] + FACT_ORDERS[[#This Row],[DeliveryFee]]</f>
        <v>32.700000000000003</v>
      </c>
      <c r="O1616" s="73">
        <f>FACT_ORDERS[[#This Row],[TotalPricePerProduct]]-FACT_ORDERS[[#This Row],[DeliveryCost]]-FACT_ORDERS[[#This Row],[OperationsCost]]</f>
        <v>3.7000000000000028</v>
      </c>
      <c r="P1616" s="73">
        <v>14</v>
      </c>
    </row>
    <row r="1617" spans="1:16" x14ac:dyDescent="0.3">
      <c r="A1617" s="5">
        <v>1616</v>
      </c>
      <c r="B1617" s="11" t="s">
        <v>5601</v>
      </c>
      <c r="C1617" s="3" t="s">
        <v>2448</v>
      </c>
      <c r="D1617" s="10" t="s">
        <v>3301</v>
      </c>
      <c r="E1617" s="5">
        <v>2</v>
      </c>
      <c r="F1617" s="3" t="s">
        <v>1331</v>
      </c>
      <c r="G1617" s="9">
        <v>44947</v>
      </c>
      <c r="H1617" s="3" t="s">
        <v>2193</v>
      </c>
      <c r="I1617" s="9">
        <v>44950</v>
      </c>
      <c r="J1617" s="3">
        <f>_xlfn.XLOOKUP(B1617,ORDERS[OrderID],ORDERS[Rating],"Null")</f>
        <v>5</v>
      </c>
      <c r="K1617" s="3">
        <f>IF(FACT_ORDERS[[#This Row],[DeliveryDate]]-FACT_ORDERS[[#This Row],[OrderDate]]&lt;=1,1,0)</f>
        <v>0</v>
      </c>
      <c r="L1617" s="73">
        <v>15</v>
      </c>
      <c r="M161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7" s="73">
        <f>(_xlfn.XLOOKUP(D1617,DIM_PRODUCTS[ProductID],DIM_PRODUCTS[HandlingFee]))*FACT_ORDERS[[#This Row],[Quantity]] + FACT_ORDERS[[#This Row],[DeliveryFee]]</f>
        <v>44.969000000000001</v>
      </c>
      <c r="O1617" s="73">
        <f>FACT_ORDERS[[#This Row],[TotalPricePerProduct]]-FACT_ORDERS[[#This Row],[DeliveryCost]]-FACT_ORDERS[[#This Row],[OperationsCost]]</f>
        <v>16.969000000000001</v>
      </c>
      <c r="P1617" s="73">
        <v>13</v>
      </c>
    </row>
    <row r="1618" spans="1:16" x14ac:dyDescent="0.3">
      <c r="A1618" s="5">
        <v>1617</v>
      </c>
      <c r="B1618" s="11" t="s">
        <v>5602</v>
      </c>
      <c r="C1618" s="3" t="s">
        <v>2475</v>
      </c>
      <c r="D1618" s="10" t="s">
        <v>3355</v>
      </c>
      <c r="E1618" s="5">
        <v>2</v>
      </c>
      <c r="F1618" s="3" t="s">
        <v>1488</v>
      </c>
      <c r="G1618" s="9">
        <v>44947</v>
      </c>
      <c r="H1618" s="3" t="s">
        <v>2223</v>
      </c>
      <c r="I1618" s="9">
        <v>44950</v>
      </c>
      <c r="J1618" s="3">
        <f>_xlfn.XLOOKUP(B1618,ORDERS[OrderID],ORDERS[Rating],"Null")</f>
        <v>1</v>
      </c>
      <c r="K1618" s="3">
        <f>IF(FACT_ORDERS[[#This Row],[DeliveryDate]]-FACT_ORDERS[[#This Row],[OrderDate]]&lt;=1,1,0)</f>
        <v>0</v>
      </c>
      <c r="L1618" s="73">
        <v>15</v>
      </c>
      <c r="M161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8" s="73">
        <f>(_xlfn.XLOOKUP(D1618,DIM_PRODUCTS[ProductID],DIM_PRODUCTS[HandlingFee]))*FACT_ORDERS[[#This Row],[Quantity]] + FACT_ORDERS[[#This Row],[DeliveryFee]]</f>
        <v>42.311999999999998</v>
      </c>
      <c r="O1618" s="73">
        <f>FACT_ORDERS[[#This Row],[TotalPricePerProduct]]-FACT_ORDERS[[#This Row],[DeliveryCost]]-FACT_ORDERS[[#This Row],[OperationsCost]]</f>
        <v>8.3119999999999976</v>
      </c>
      <c r="P1618" s="73">
        <v>19</v>
      </c>
    </row>
    <row r="1619" spans="1:16" x14ac:dyDescent="0.3">
      <c r="A1619" s="5">
        <v>1618</v>
      </c>
      <c r="B1619" s="11" t="s">
        <v>5603</v>
      </c>
      <c r="C1619" s="3" t="s">
        <v>2394</v>
      </c>
      <c r="D1619" s="10" t="s">
        <v>3193</v>
      </c>
      <c r="E1619" s="5">
        <v>2</v>
      </c>
      <c r="F1619" s="3" t="s">
        <v>1272</v>
      </c>
      <c r="G1619" s="9">
        <v>44946</v>
      </c>
      <c r="H1619" s="3" t="s">
        <v>2229</v>
      </c>
      <c r="I1619" s="9">
        <v>44949</v>
      </c>
      <c r="J1619" s="3">
        <f>_xlfn.XLOOKUP(B1619,ORDERS[OrderID],ORDERS[Rating],"Null")</f>
        <v>3</v>
      </c>
      <c r="K1619" s="3">
        <f>IF(FACT_ORDERS[[#This Row],[DeliveryDate]]-FACT_ORDERS[[#This Row],[OrderDate]]&lt;=1,1,0)</f>
        <v>0</v>
      </c>
      <c r="L1619" s="73">
        <v>15</v>
      </c>
      <c r="M161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19" s="73">
        <f>(_xlfn.XLOOKUP(D1619,DIM_PRODUCTS[ProductID],DIM_PRODUCTS[HandlingFee]))*FACT_ORDERS[[#This Row],[Quantity]] + FACT_ORDERS[[#This Row],[DeliveryFee]]</f>
        <v>30.1</v>
      </c>
      <c r="O1619" s="73">
        <f>FACT_ORDERS[[#This Row],[TotalPricePerProduct]]-FACT_ORDERS[[#This Row],[DeliveryCost]]-FACT_ORDERS[[#This Row],[OperationsCost]]</f>
        <v>-2.8999999999999986</v>
      </c>
      <c r="P1619" s="73">
        <v>18</v>
      </c>
    </row>
    <row r="1620" spans="1:16" x14ac:dyDescent="0.3">
      <c r="A1620" s="5">
        <v>1619</v>
      </c>
      <c r="B1620" s="11" t="s">
        <v>5604</v>
      </c>
      <c r="C1620" s="3" t="s">
        <v>2474</v>
      </c>
      <c r="D1620" s="10" t="s">
        <v>3353</v>
      </c>
      <c r="E1620" s="5">
        <v>2</v>
      </c>
      <c r="F1620" s="3" t="s">
        <v>1554</v>
      </c>
      <c r="G1620" s="9">
        <v>44946</v>
      </c>
      <c r="H1620" s="3" t="s">
        <v>2278</v>
      </c>
      <c r="I1620" s="9">
        <v>44946</v>
      </c>
      <c r="J1620" s="3">
        <f>_xlfn.XLOOKUP(B1620,ORDERS[OrderID],ORDERS[Rating],"Null")</f>
        <v>1</v>
      </c>
      <c r="K1620" s="3">
        <f>IF(FACT_ORDERS[[#This Row],[DeliveryDate]]-FACT_ORDERS[[#This Row],[OrderDate]]&lt;=1,1,0)</f>
        <v>1</v>
      </c>
      <c r="L1620" s="73">
        <v>15</v>
      </c>
      <c r="M162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0" s="73">
        <f>(_xlfn.XLOOKUP(D1620,DIM_PRODUCTS[ProductID],DIM_PRODUCTS[HandlingFee]))*FACT_ORDERS[[#This Row],[Quantity]] + FACT_ORDERS[[#This Row],[DeliveryFee]]</f>
        <v>35.216999999999999</v>
      </c>
      <c r="O1620" s="73">
        <f>FACT_ORDERS[[#This Row],[TotalPricePerProduct]]-FACT_ORDERS[[#This Row],[DeliveryCost]]-FACT_ORDERS[[#This Row],[OperationsCost]]</f>
        <v>3.2169999999999987</v>
      </c>
      <c r="P1620" s="73">
        <v>17</v>
      </c>
    </row>
    <row r="1621" spans="1:16" x14ac:dyDescent="0.3">
      <c r="A1621" s="5">
        <v>1620</v>
      </c>
      <c r="B1621" s="11" t="s">
        <v>5605</v>
      </c>
      <c r="C1621" s="3" t="s">
        <v>2357</v>
      </c>
      <c r="D1621" s="10" t="s">
        <v>3116</v>
      </c>
      <c r="E1621" s="5">
        <v>2</v>
      </c>
      <c r="F1621" s="3" t="s">
        <v>1612</v>
      </c>
      <c r="G1621" s="9">
        <v>44945</v>
      </c>
      <c r="H1621" s="3" t="s">
        <v>2161</v>
      </c>
      <c r="I1621" s="9">
        <v>44945</v>
      </c>
      <c r="J1621" s="3">
        <f>_xlfn.XLOOKUP(B1621,ORDERS[OrderID],ORDERS[Rating],"Null")</f>
        <v>1</v>
      </c>
      <c r="K1621" s="3">
        <f>IF(FACT_ORDERS[[#This Row],[DeliveryDate]]-FACT_ORDERS[[#This Row],[OrderDate]]&lt;=1,1,0)</f>
        <v>1</v>
      </c>
      <c r="L1621" s="73">
        <v>15</v>
      </c>
      <c r="M162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1" s="73">
        <f>(_xlfn.XLOOKUP(D1621,DIM_PRODUCTS[ProductID],DIM_PRODUCTS[HandlingFee]))*FACT_ORDERS[[#This Row],[Quantity]] + FACT_ORDERS[[#This Row],[DeliveryFee]]</f>
        <v>24.1</v>
      </c>
      <c r="O1621" s="73">
        <f>FACT_ORDERS[[#This Row],[TotalPricePerProduct]]-FACT_ORDERS[[#This Row],[DeliveryCost]]-FACT_ORDERS[[#This Row],[OperationsCost]]</f>
        <v>-2.8999999999999986</v>
      </c>
      <c r="P1621" s="73">
        <v>12</v>
      </c>
    </row>
    <row r="1622" spans="1:16" x14ac:dyDescent="0.3">
      <c r="A1622" s="5">
        <v>1621</v>
      </c>
      <c r="B1622" s="11" t="s">
        <v>5606</v>
      </c>
      <c r="C1622" s="3" t="s">
        <v>2420</v>
      </c>
      <c r="D1622" s="10" t="s">
        <v>3245</v>
      </c>
      <c r="E1622" s="5">
        <v>2</v>
      </c>
      <c r="F1622" s="3" t="s">
        <v>1204</v>
      </c>
      <c r="G1622" s="9">
        <v>44944</v>
      </c>
      <c r="H1622" s="3" t="s">
        <v>2224</v>
      </c>
      <c r="I1622" s="9">
        <v>44945</v>
      </c>
      <c r="J1622" s="3">
        <f>_xlfn.XLOOKUP(B1622,ORDERS[OrderID],ORDERS[Rating],"Null")</f>
        <v>4</v>
      </c>
      <c r="K1622" s="3">
        <f>IF(FACT_ORDERS[[#This Row],[DeliveryDate]]-FACT_ORDERS[[#This Row],[OrderDate]]&lt;=1,1,0)</f>
        <v>1</v>
      </c>
      <c r="L1622" s="73">
        <v>15</v>
      </c>
      <c r="M162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2" s="73">
        <f>(_xlfn.XLOOKUP(D1622,DIM_PRODUCTS[ProductID],DIM_PRODUCTS[HandlingFee]))*FACT_ORDERS[[#This Row],[Quantity]] + FACT_ORDERS[[#This Row],[DeliveryFee]]</f>
        <v>32.700000000000003</v>
      </c>
      <c r="O1622" s="73">
        <f>FACT_ORDERS[[#This Row],[TotalPricePerProduct]]-FACT_ORDERS[[#This Row],[DeliveryCost]]-FACT_ORDERS[[#This Row],[OperationsCost]]</f>
        <v>2.7000000000000028</v>
      </c>
      <c r="P1622" s="73">
        <v>15</v>
      </c>
    </row>
    <row r="1623" spans="1:16" x14ac:dyDescent="0.3">
      <c r="A1623" s="5">
        <v>1622</v>
      </c>
      <c r="B1623" s="11" t="s">
        <v>5607</v>
      </c>
      <c r="C1623" s="3" t="s">
        <v>2476</v>
      </c>
      <c r="D1623" s="10" t="s">
        <v>3357</v>
      </c>
      <c r="E1623" s="5">
        <v>2</v>
      </c>
      <c r="F1623" s="3" t="s">
        <v>1181</v>
      </c>
      <c r="G1623" s="9">
        <v>44943</v>
      </c>
      <c r="H1623" s="3" t="s">
        <v>2325</v>
      </c>
      <c r="I1623" s="9">
        <v>44944</v>
      </c>
      <c r="J1623" s="3">
        <f>_xlfn.XLOOKUP(B1623,ORDERS[OrderID],ORDERS[Rating],"Null")</f>
        <v>3</v>
      </c>
      <c r="K1623" s="3">
        <f>IF(FACT_ORDERS[[#This Row],[DeliveryDate]]-FACT_ORDERS[[#This Row],[OrderDate]]&lt;=1,1,0)</f>
        <v>1</v>
      </c>
      <c r="L1623" s="73">
        <v>15</v>
      </c>
      <c r="M162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3" s="73">
        <f>(_xlfn.XLOOKUP(D1623,DIM_PRODUCTS[ProductID],DIM_PRODUCTS[HandlingFee]))*FACT_ORDERS[[#This Row],[Quantity]] + FACT_ORDERS[[#This Row],[DeliveryFee]]</f>
        <v>42.888000000000005</v>
      </c>
      <c r="O1623" s="73">
        <f>FACT_ORDERS[[#This Row],[TotalPricePerProduct]]-FACT_ORDERS[[#This Row],[DeliveryCost]]-FACT_ORDERS[[#This Row],[OperationsCost]]</f>
        <v>16.888000000000005</v>
      </c>
      <c r="P1623" s="73">
        <v>11</v>
      </c>
    </row>
    <row r="1624" spans="1:16" x14ac:dyDescent="0.3">
      <c r="A1624" s="5">
        <v>1623</v>
      </c>
      <c r="B1624" s="11" t="s">
        <v>5608</v>
      </c>
      <c r="C1624" s="3" t="s">
        <v>2415</v>
      </c>
      <c r="D1624" s="10" t="s">
        <v>3235</v>
      </c>
      <c r="E1624" s="5">
        <v>2</v>
      </c>
      <c r="F1624" s="3" t="s">
        <v>1298</v>
      </c>
      <c r="G1624" s="9">
        <v>44939</v>
      </c>
      <c r="H1624" s="3" t="s">
        <v>2226</v>
      </c>
      <c r="I1624" s="9">
        <v>44940</v>
      </c>
      <c r="J1624" s="3">
        <f>_xlfn.XLOOKUP(B1624,ORDERS[OrderID],ORDERS[Rating],"Null")</f>
        <v>1</v>
      </c>
      <c r="K1624" s="3">
        <f>IF(FACT_ORDERS[[#This Row],[DeliveryDate]]-FACT_ORDERS[[#This Row],[OrderDate]]&lt;=1,1,0)</f>
        <v>1</v>
      </c>
      <c r="L1624" s="73">
        <v>15</v>
      </c>
      <c r="M162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4" s="73">
        <f>(_xlfn.XLOOKUP(D1624,DIM_PRODUCTS[ProductID],DIM_PRODUCTS[HandlingFee]))*FACT_ORDERS[[#This Row],[Quantity]] + FACT_ORDERS[[#This Row],[DeliveryFee]]</f>
        <v>21.3</v>
      </c>
      <c r="O1624" s="73">
        <f>FACT_ORDERS[[#This Row],[TotalPricePerProduct]]-FACT_ORDERS[[#This Row],[DeliveryCost]]-FACT_ORDERS[[#This Row],[OperationsCost]]</f>
        <v>-8.6999999999999993</v>
      </c>
      <c r="P1624" s="73">
        <v>15</v>
      </c>
    </row>
    <row r="1625" spans="1:16" x14ac:dyDescent="0.3">
      <c r="A1625" s="5">
        <v>1624</v>
      </c>
      <c r="B1625" s="11" t="s">
        <v>5609</v>
      </c>
      <c r="C1625" s="3" t="s">
        <v>2369</v>
      </c>
      <c r="D1625" s="10" t="s">
        <v>3141</v>
      </c>
      <c r="E1625" s="5">
        <v>2</v>
      </c>
      <c r="F1625" s="3" t="s">
        <v>1466</v>
      </c>
      <c r="G1625" s="9">
        <v>44938</v>
      </c>
      <c r="H1625" s="3" t="s">
        <v>2173</v>
      </c>
      <c r="I1625" s="9">
        <v>44939</v>
      </c>
      <c r="J1625" s="3">
        <f>_xlfn.XLOOKUP(B1625,ORDERS[OrderID],ORDERS[Rating],"Null")</f>
        <v>1</v>
      </c>
      <c r="K1625" s="3">
        <f>IF(FACT_ORDERS[[#This Row],[DeliveryDate]]-FACT_ORDERS[[#This Row],[OrderDate]]&lt;=1,1,0)</f>
        <v>1</v>
      </c>
      <c r="L1625" s="73">
        <v>15</v>
      </c>
      <c r="M162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5" s="73">
        <f>(_xlfn.XLOOKUP(D1625,DIM_PRODUCTS[ProductID],DIM_PRODUCTS[HandlingFee]))*FACT_ORDERS[[#This Row],[Quantity]] + FACT_ORDERS[[#This Row],[DeliveryFee]]</f>
        <v>36.900000000000006</v>
      </c>
      <c r="O1625" s="73">
        <f>FACT_ORDERS[[#This Row],[TotalPricePerProduct]]-FACT_ORDERS[[#This Row],[DeliveryCost]]-FACT_ORDERS[[#This Row],[OperationsCost]]</f>
        <v>6.9000000000000057</v>
      </c>
      <c r="P1625" s="73">
        <v>15</v>
      </c>
    </row>
    <row r="1626" spans="1:16" x14ac:dyDescent="0.3">
      <c r="A1626" s="5">
        <v>1625</v>
      </c>
      <c r="B1626" s="11" t="s">
        <v>5610</v>
      </c>
      <c r="C1626" s="3" t="s">
        <v>2374</v>
      </c>
      <c r="D1626" s="10" t="s">
        <v>3153</v>
      </c>
      <c r="E1626" s="5">
        <v>1</v>
      </c>
      <c r="F1626" s="3" t="s">
        <v>1270</v>
      </c>
      <c r="G1626" s="9">
        <v>44938</v>
      </c>
      <c r="H1626" s="3" t="s">
        <v>2218</v>
      </c>
      <c r="I1626" s="9">
        <v>44941</v>
      </c>
      <c r="J1626" s="3">
        <f>_xlfn.XLOOKUP(B1626,ORDERS[OrderID],ORDERS[Rating],"Null")</f>
        <v>3</v>
      </c>
      <c r="K1626" s="3">
        <f>IF(FACT_ORDERS[[#This Row],[DeliveryDate]]-FACT_ORDERS[[#This Row],[OrderDate]]&lt;=1,1,0)</f>
        <v>0</v>
      </c>
      <c r="L1626" s="73">
        <v>15</v>
      </c>
      <c r="M162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6" s="73">
        <f>(_xlfn.XLOOKUP(D1626,DIM_PRODUCTS[ProductID],DIM_PRODUCTS[HandlingFee]))*FACT_ORDERS[[#This Row],[Quantity]] + FACT_ORDERS[[#This Row],[DeliveryFee]]</f>
        <v>29.8</v>
      </c>
      <c r="O1626" s="73">
        <f>FACT_ORDERS[[#This Row],[TotalPricePerProduct]]-FACT_ORDERS[[#This Row],[DeliveryCost]]-FACT_ORDERS[[#This Row],[OperationsCost]]</f>
        <v>-4.1999999999999993</v>
      </c>
      <c r="P1626" s="73">
        <v>19</v>
      </c>
    </row>
    <row r="1627" spans="1:16" x14ac:dyDescent="0.3">
      <c r="A1627" s="5">
        <v>1626</v>
      </c>
      <c r="B1627" s="11" t="s">
        <v>5611</v>
      </c>
      <c r="C1627" s="3" t="s">
        <v>2420</v>
      </c>
      <c r="D1627" s="10" t="s">
        <v>3245</v>
      </c>
      <c r="E1627" s="5">
        <v>1</v>
      </c>
      <c r="F1627" s="3" t="s">
        <v>1468</v>
      </c>
      <c r="G1627" s="9">
        <v>44938</v>
      </c>
      <c r="H1627" s="3" t="s">
        <v>2224</v>
      </c>
      <c r="I1627" s="9">
        <v>44941</v>
      </c>
      <c r="J1627" s="3">
        <f>_xlfn.XLOOKUP(B1627,ORDERS[OrderID],ORDERS[Rating],"Null")</f>
        <v>2</v>
      </c>
      <c r="K1627" s="3">
        <f>IF(FACT_ORDERS[[#This Row],[DeliveryDate]]-FACT_ORDERS[[#This Row],[OrderDate]]&lt;=1,1,0)</f>
        <v>0</v>
      </c>
      <c r="L1627" s="73">
        <v>15</v>
      </c>
      <c r="M162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7" s="73">
        <f>(_xlfn.XLOOKUP(D1627,DIM_PRODUCTS[ProductID],DIM_PRODUCTS[HandlingFee]))*FACT_ORDERS[[#This Row],[Quantity]] + FACT_ORDERS[[#This Row],[DeliveryFee]]</f>
        <v>23.85</v>
      </c>
      <c r="O1627" s="73">
        <f>FACT_ORDERS[[#This Row],[TotalPricePerProduct]]-FACT_ORDERS[[#This Row],[DeliveryCost]]-FACT_ORDERS[[#This Row],[OperationsCost]]</f>
        <v>-10.149999999999999</v>
      </c>
      <c r="P1627" s="73">
        <v>19</v>
      </c>
    </row>
    <row r="1628" spans="1:16" x14ac:dyDescent="0.3">
      <c r="A1628" s="5">
        <v>1627</v>
      </c>
      <c r="B1628" s="11" t="s">
        <v>5612</v>
      </c>
      <c r="C1628" s="3" t="s">
        <v>2361</v>
      </c>
      <c r="D1628" s="10" t="s">
        <v>3124</v>
      </c>
      <c r="E1628" s="5">
        <v>1</v>
      </c>
      <c r="F1628" s="3" t="s">
        <v>1159</v>
      </c>
      <c r="G1628" s="9">
        <v>44937</v>
      </c>
      <c r="H1628" s="3" t="s">
        <v>2193</v>
      </c>
      <c r="I1628" s="9">
        <v>44941</v>
      </c>
      <c r="J1628" s="3">
        <f>_xlfn.XLOOKUP(B1628,ORDERS[OrderID],ORDERS[Rating],"Null")</f>
        <v>3</v>
      </c>
      <c r="K1628" s="3">
        <f>IF(FACT_ORDERS[[#This Row],[DeliveryDate]]-FACT_ORDERS[[#This Row],[OrderDate]]&lt;=1,1,0)</f>
        <v>0</v>
      </c>
      <c r="L1628" s="73">
        <v>15</v>
      </c>
      <c r="M162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8" s="73">
        <f>(_xlfn.XLOOKUP(D1628,DIM_PRODUCTS[ProductID],DIM_PRODUCTS[HandlingFee]))*FACT_ORDERS[[#This Row],[Quantity]] + FACT_ORDERS[[#This Row],[DeliveryFee]]</f>
        <v>24.9</v>
      </c>
      <c r="O1628" s="73">
        <f>FACT_ORDERS[[#This Row],[TotalPricePerProduct]]-FACT_ORDERS[[#This Row],[DeliveryCost]]-FACT_ORDERS[[#This Row],[OperationsCost]]</f>
        <v>-9.1000000000000014</v>
      </c>
      <c r="P1628" s="73">
        <v>19</v>
      </c>
    </row>
    <row r="1629" spans="1:16" x14ac:dyDescent="0.3">
      <c r="A1629" s="5">
        <v>1628</v>
      </c>
      <c r="B1629" s="11" t="s">
        <v>5613</v>
      </c>
      <c r="C1629" s="3" t="s">
        <v>2374</v>
      </c>
      <c r="D1629" s="10" t="s">
        <v>3153</v>
      </c>
      <c r="E1629" s="5">
        <v>1</v>
      </c>
      <c r="F1629" s="3" t="s">
        <v>1418</v>
      </c>
      <c r="G1629" s="9">
        <v>44936</v>
      </c>
      <c r="H1629" s="3" t="s">
        <v>2218</v>
      </c>
      <c r="I1629" s="9">
        <v>44940</v>
      </c>
      <c r="J1629" s="3">
        <f>_xlfn.XLOOKUP(B1629,ORDERS[OrderID],ORDERS[Rating],"Null")</f>
        <v>3</v>
      </c>
      <c r="K1629" s="3">
        <f>IF(FACT_ORDERS[[#This Row],[DeliveryDate]]-FACT_ORDERS[[#This Row],[OrderDate]]&lt;=1,1,0)</f>
        <v>0</v>
      </c>
      <c r="L1629" s="73">
        <v>15</v>
      </c>
      <c r="M162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29" s="73">
        <f>(_xlfn.XLOOKUP(D1629,DIM_PRODUCTS[ProductID],DIM_PRODUCTS[HandlingFee]))*FACT_ORDERS[[#This Row],[Quantity]] + FACT_ORDERS[[#This Row],[DeliveryFee]]</f>
        <v>29.8</v>
      </c>
      <c r="O1629" s="73">
        <f>FACT_ORDERS[[#This Row],[TotalPricePerProduct]]-FACT_ORDERS[[#This Row],[DeliveryCost]]-FACT_ORDERS[[#This Row],[OperationsCost]]</f>
        <v>-3.1999999999999993</v>
      </c>
      <c r="P1629" s="73">
        <v>18</v>
      </c>
    </row>
    <row r="1630" spans="1:16" x14ac:dyDescent="0.3">
      <c r="A1630" s="5">
        <v>1629</v>
      </c>
      <c r="B1630" s="11" t="s">
        <v>5614</v>
      </c>
      <c r="C1630" s="3" t="s">
        <v>2402</v>
      </c>
      <c r="D1630" s="10" t="s">
        <v>3209</v>
      </c>
      <c r="E1630" s="5">
        <v>1</v>
      </c>
      <c r="F1630" s="3" t="s">
        <v>1523</v>
      </c>
      <c r="G1630" s="9">
        <v>44936</v>
      </c>
      <c r="H1630" s="3" t="s">
        <v>2206</v>
      </c>
      <c r="I1630" s="9">
        <v>44939</v>
      </c>
      <c r="J1630" s="3">
        <f>_xlfn.XLOOKUP(B1630,ORDERS[OrderID],ORDERS[Rating],"Null")</f>
        <v>1</v>
      </c>
      <c r="K1630" s="3">
        <f>IF(FACT_ORDERS[[#This Row],[DeliveryDate]]-FACT_ORDERS[[#This Row],[OrderDate]]&lt;=1,1,0)</f>
        <v>0</v>
      </c>
      <c r="L1630" s="73">
        <v>15</v>
      </c>
      <c r="M163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0" s="73">
        <f>(_xlfn.XLOOKUP(D1630,DIM_PRODUCTS[ProductID],DIM_PRODUCTS[HandlingFee]))*FACT_ORDERS[[#This Row],[Quantity]] + FACT_ORDERS[[#This Row],[DeliveryFee]]</f>
        <v>27.5</v>
      </c>
      <c r="O1630" s="73">
        <f>FACT_ORDERS[[#This Row],[TotalPricePerProduct]]-FACT_ORDERS[[#This Row],[DeliveryCost]]-FACT_ORDERS[[#This Row],[OperationsCost]]</f>
        <v>1.5</v>
      </c>
      <c r="P1630" s="73">
        <v>11</v>
      </c>
    </row>
    <row r="1631" spans="1:16" x14ac:dyDescent="0.3">
      <c r="A1631" s="5">
        <v>1630</v>
      </c>
      <c r="B1631" s="11" t="s">
        <v>5615</v>
      </c>
      <c r="C1631" s="3" t="s">
        <v>2420</v>
      </c>
      <c r="D1631" s="10" t="s">
        <v>3245</v>
      </c>
      <c r="E1631" s="5">
        <v>1</v>
      </c>
      <c r="F1631" s="3" t="s">
        <v>1510</v>
      </c>
      <c r="G1631" s="9">
        <v>44936</v>
      </c>
      <c r="H1631" s="3" t="s">
        <v>2224</v>
      </c>
      <c r="I1631" s="9">
        <v>44936</v>
      </c>
      <c r="J1631" s="3">
        <f>_xlfn.XLOOKUP(B1631,ORDERS[OrderID],ORDERS[Rating],"Null")</f>
        <v>3</v>
      </c>
      <c r="K1631" s="3">
        <f>IF(FACT_ORDERS[[#This Row],[DeliveryDate]]-FACT_ORDERS[[#This Row],[OrderDate]]&lt;=1,1,0)</f>
        <v>1</v>
      </c>
      <c r="L1631" s="73">
        <v>15</v>
      </c>
      <c r="M163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1" s="73">
        <f>(_xlfn.XLOOKUP(D1631,DIM_PRODUCTS[ProductID],DIM_PRODUCTS[HandlingFee]))*FACT_ORDERS[[#This Row],[Quantity]] + FACT_ORDERS[[#This Row],[DeliveryFee]]</f>
        <v>23.85</v>
      </c>
      <c r="O1631" s="73">
        <f>FACT_ORDERS[[#This Row],[TotalPricePerProduct]]-FACT_ORDERS[[#This Row],[DeliveryCost]]-FACT_ORDERS[[#This Row],[OperationsCost]]</f>
        <v>-8.1499999999999986</v>
      </c>
      <c r="P1631" s="73">
        <v>17</v>
      </c>
    </row>
    <row r="1632" spans="1:16" x14ac:dyDescent="0.3">
      <c r="A1632" s="5">
        <v>1631</v>
      </c>
      <c r="B1632" s="11" t="s">
        <v>5616</v>
      </c>
      <c r="C1632" s="3" t="s">
        <v>2359</v>
      </c>
      <c r="D1632" s="10" t="s">
        <v>3120</v>
      </c>
      <c r="E1632" s="5">
        <v>1</v>
      </c>
      <c r="F1632" s="3" t="s">
        <v>1364</v>
      </c>
      <c r="G1632" s="9">
        <v>44935</v>
      </c>
      <c r="H1632" s="3" t="s">
        <v>2163</v>
      </c>
      <c r="I1632" s="9">
        <v>44935</v>
      </c>
      <c r="J1632" s="3">
        <f>_xlfn.XLOOKUP(B1632,ORDERS[OrderID],ORDERS[Rating],"Null")</f>
        <v>4</v>
      </c>
      <c r="K1632" s="3">
        <f>IF(FACT_ORDERS[[#This Row],[DeliveryDate]]-FACT_ORDERS[[#This Row],[OrderDate]]&lt;=1,1,0)</f>
        <v>1</v>
      </c>
      <c r="L1632" s="73">
        <v>15</v>
      </c>
      <c r="M163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2" s="73">
        <f>(_xlfn.XLOOKUP(D1632,DIM_PRODUCTS[ProductID],DIM_PRODUCTS[HandlingFee]))*FACT_ORDERS[[#This Row],[Quantity]] + FACT_ORDERS[[#This Row],[DeliveryFee]]</f>
        <v>21.15</v>
      </c>
      <c r="O1632" s="73">
        <f>FACT_ORDERS[[#This Row],[TotalPricePerProduct]]-FACT_ORDERS[[#This Row],[DeliveryCost]]-FACT_ORDERS[[#This Row],[OperationsCost]]</f>
        <v>-9.8500000000000014</v>
      </c>
      <c r="P1632" s="73">
        <v>16</v>
      </c>
    </row>
    <row r="1633" spans="1:16" x14ac:dyDescent="0.3">
      <c r="A1633" s="5">
        <v>1632</v>
      </c>
      <c r="B1633" s="11" t="s">
        <v>5617</v>
      </c>
      <c r="C1633" s="3" t="s">
        <v>2374</v>
      </c>
      <c r="D1633" s="10" t="s">
        <v>3153</v>
      </c>
      <c r="E1633" s="5">
        <v>1</v>
      </c>
      <c r="F1633" s="3" t="s">
        <v>1470</v>
      </c>
      <c r="G1633" s="9">
        <v>44935</v>
      </c>
      <c r="H1633" s="3" t="s">
        <v>2218</v>
      </c>
      <c r="I1633" s="9">
        <v>44935</v>
      </c>
      <c r="J1633" s="3">
        <f>_xlfn.XLOOKUP(B1633,ORDERS[OrderID],ORDERS[Rating],"Null")</f>
        <v>2</v>
      </c>
      <c r="K1633" s="3">
        <f>IF(FACT_ORDERS[[#This Row],[DeliveryDate]]-FACT_ORDERS[[#This Row],[OrderDate]]&lt;=1,1,0)</f>
        <v>1</v>
      </c>
      <c r="L1633" s="73">
        <v>15</v>
      </c>
      <c r="M163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3" s="73">
        <f>(_xlfn.XLOOKUP(D1633,DIM_PRODUCTS[ProductID],DIM_PRODUCTS[HandlingFee]))*FACT_ORDERS[[#This Row],[Quantity]] + FACT_ORDERS[[#This Row],[DeliveryFee]]</f>
        <v>29.8</v>
      </c>
      <c r="O1633" s="73">
        <f>FACT_ORDERS[[#This Row],[TotalPricePerProduct]]-FACT_ORDERS[[#This Row],[DeliveryCost]]-FACT_ORDERS[[#This Row],[OperationsCost]]</f>
        <v>2.8000000000000007</v>
      </c>
      <c r="P1633" s="73">
        <v>12</v>
      </c>
    </row>
    <row r="1634" spans="1:16" x14ac:dyDescent="0.3">
      <c r="A1634" s="5">
        <v>1633</v>
      </c>
      <c r="B1634" s="11" t="s">
        <v>5618</v>
      </c>
      <c r="C1634" s="3" t="s">
        <v>2341</v>
      </c>
      <c r="D1634" s="10" t="s">
        <v>3085</v>
      </c>
      <c r="E1634" s="5">
        <v>1</v>
      </c>
      <c r="F1634" s="3" t="s">
        <v>1354</v>
      </c>
      <c r="G1634" s="9">
        <v>44934</v>
      </c>
      <c r="H1634" s="3" t="s">
        <v>2229</v>
      </c>
      <c r="I1634" s="9">
        <v>44934</v>
      </c>
      <c r="J1634" s="3">
        <f>_xlfn.XLOOKUP(B1634,ORDERS[OrderID],ORDERS[Rating],"Null")</f>
        <v>5</v>
      </c>
      <c r="K1634" s="3">
        <f>IF(FACT_ORDERS[[#This Row],[DeliveryDate]]-FACT_ORDERS[[#This Row],[OrderDate]]&lt;=1,1,0)</f>
        <v>1</v>
      </c>
      <c r="L1634" s="73">
        <v>15</v>
      </c>
      <c r="M1634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4" s="73">
        <f>(_xlfn.XLOOKUP(D1634,DIM_PRODUCTS[ProductID],DIM_PRODUCTS[HandlingFee]))*FACT_ORDERS[[#This Row],[Quantity]] + FACT_ORDERS[[#This Row],[DeliveryFee]]</f>
        <v>28.35</v>
      </c>
      <c r="O1634" s="73">
        <f>FACT_ORDERS[[#This Row],[TotalPricePerProduct]]-FACT_ORDERS[[#This Row],[DeliveryCost]]-FACT_ORDERS[[#This Row],[OperationsCost]]</f>
        <v>2.3500000000000014</v>
      </c>
      <c r="P1634" s="73">
        <v>11</v>
      </c>
    </row>
    <row r="1635" spans="1:16" x14ac:dyDescent="0.3">
      <c r="A1635" s="5">
        <v>1634</v>
      </c>
      <c r="B1635" s="11" t="s">
        <v>5619</v>
      </c>
      <c r="C1635" s="3" t="s">
        <v>2436</v>
      </c>
      <c r="D1635" s="10" t="s">
        <v>3277</v>
      </c>
      <c r="E1635" s="5">
        <v>1</v>
      </c>
      <c r="F1635" s="3" t="s">
        <v>1210</v>
      </c>
      <c r="G1635" s="9">
        <v>44934</v>
      </c>
      <c r="H1635" s="3" t="s">
        <v>2193</v>
      </c>
      <c r="I1635" s="9">
        <v>44934</v>
      </c>
      <c r="J1635" s="3">
        <f>_xlfn.XLOOKUP(B1635,ORDERS[OrderID],ORDERS[Rating],"Null")</f>
        <v>4</v>
      </c>
      <c r="K1635" s="3">
        <f>IF(FACT_ORDERS[[#This Row],[DeliveryDate]]-FACT_ORDERS[[#This Row],[OrderDate]]&lt;=1,1,0)</f>
        <v>1</v>
      </c>
      <c r="L1635" s="73">
        <v>15</v>
      </c>
      <c r="M1635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5" s="73">
        <f>(_xlfn.XLOOKUP(D1635,DIM_PRODUCTS[ProductID],DIM_PRODUCTS[HandlingFee]))*FACT_ORDERS[[#This Row],[Quantity]] + FACT_ORDERS[[#This Row],[DeliveryFee]]</f>
        <v>28.35</v>
      </c>
      <c r="O1635" s="73">
        <f>FACT_ORDERS[[#This Row],[TotalPricePerProduct]]-FACT_ORDERS[[#This Row],[DeliveryCost]]-FACT_ORDERS[[#This Row],[OperationsCost]]</f>
        <v>-2.6499999999999986</v>
      </c>
      <c r="P1635" s="73">
        <v>16</v>
      </c>
    </row>
    <row r="1636" spans="1:16" x14ac:dyDescent="0.3">
      <c r="A1636" s="5">
        <v>1635</v>
      </c>
      <c r="B1636" s="11" t="s">
        <v>5620</v>
      </c>
      <c r="C1636" s="3" t="s">
        <v>2402</v>
      </c>
      <c r="D1636" s="10" t="s">
        <v>3209</v>
      </c>
      <c r="E1636" s="5">
        <v>1</v>
      </c>
      <c r="F1636" s="3" t="s">
        <v>1331</v>
      </c>
      <c r="G1636" s="9">
        <v>44933</v>
      </c>
      <c r="H1636" s="3" t="s">
        <v>2206</v>
      </c>
      <c r="I1636" s="9">
        <v>44933</v>
      </c>
      <c r="J1636" s="3">
        <f>_xlfn.XLOOKUP(B1636,ORDERS[OrderID],ORDERS[Rating],"Null")</f>
        <v>3</v>
      </c>
      <c r="K1636" s="3">
        <f>IF(FACT_ORDERS[[#This Row],[DeliveryDate]]-FACT_ORDERS[[#This Row],[OrderDate]]&lt;=1,1,0)</f>
        <v>1</v>
      </c>
      <c r="L1636" s="73">
        <v>15</v>
      </c>
      <c r="M1636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6" s="73">
        <f>(_xlfn.XLOOKUP(D1636,DIM_PRODUCTS[ProductID],DIM_PRODUCTS[HandlingFee]))*FACT_ORDERS[[#This Row],[Quantity]] + FACT_ORDERS[[#This Row],[DeliveryFee]]</f>
        <v>27.5</v>
      </c>
      <c r="O1636" s="73">
        <f>FACT_ORDERS[[#This Row],[TotalPricePerProduct]]-FACT_ORDERS[[#This Row],[DeliveryCost]]-FACT_ORDERS[[#This Row],[OperationsCost]]</f>
        <v>-3.5</v>
      </c>
      <c r="P1636" s="73">
        <v>16</v>
      </c>
    </row>
    <row r="1637" spans="1:16" x14ac:dyDescent="0.3">
      <c r="A1637" s="5">
        <v>1636</v>
      </c>
      <c r="B1637" s="11" t="s">
        <v>5621</v>
      </c>
      <c r="C1637" s="3" t="s">
        <v>2341</v>
      </c>
      <c r="D1637" s="10" t="s">
        <v>3085</v>
      </c>
      <c r="E1637" s="5">
        <v>1</v>
      </c>
      <c r="F1637" s="3" t="s">
        <v>1354</v>
      </c>
      <c r="G1637" s="9">
        <v>44932</v>
      </c>
      <c r="H1637" s="3" t="s">
        <v>2229</v>
      </c>
      <c r="I1637" s="9">
        <v>44932</v>
      </c>
      <c r="J1637" s="3">
        <f>_xlfn.XLOOKUP(B1637,ORDERS[OrderID],ORDERS[Rating],"Null")</f>
        <v>1</v>
      </c>
      <c r="K1637" s="3">
        <f>IF(FACT_ORDERS[[#This Row],[DeliveryDate]]-FACT_ORDERS[[#This Row],[OrderDate]]&lt;=1,1,0)</f>
        <v>1</v>
      </c>
      <c r="L1637" s="73">
        <v>15</v>
      </c>
      <c r="M1637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7" s="73">
        <f>(_xlfn.XLOOKUP(D1637,DIM_PRODUCTS[ProductID],DIM_PRODUCTS[HandlingFee]))*FACT_ORDERS[[#This Row],[Quantity]] + FACT_ORDERS[[#This Row],[DeliveryFee]]</f>
        <v>28.35</v>
      </c>
      <c r="O1637" s="73">
        <f>FACT_ORDERS[[#This Row],[TotalPricePerProduct]]-FACT_ORDERS[[#This Row],[DeliveryCost]]-FACT_ORDERS[[#This Row],[OperationsCost]]</f>
        <v>0.35000000000000142</v>
      </c>
      <c r="P1637" s="73">
        <v>13</v>
      </c>
    </row>
    <row r="1638" spans="1:16" x14ac:dyDescent="0.3">
      <c r="A1638" s="5">
        <v>1637</v>
      </c>
      <c r="B1638" s="11" t="s">
        <v>5622</v>
      </c>
      <c r="C1638" s="3" t="s">
        <v>2361</v>
      </c>
      <c r="D1638" s="10" t="s">
        <v>3124</v>
      </c>
      <c r="E1638" s="5">
        <v>1</v>
      </c>
      <c r="F1638" s="3" t="s">
        <v>1565</v>
      </c>
      <c r="G1638" s="9">
        <v>44932</v>
      </c>
      <c r="H1638" s="3" t="s">
        <v>2193</v>
      </c>
      <c r="I1638" s="9">
        <v>44933</v>
      </c>
      <c r="J1638" s="3">
        <f>_xlfn.XLOOKUP(B1638,ORDERS[OrderID],ORDERS[Rating],"Null")</f>
        <v>5</v>
      </c>
      <c r="K1638" s="3">
        <f>IF(FACT_ORDERS[[#This Row],[DeliveryDate]]-FACT_ORDERS[[#This Row],[OrderDate]]&lt;=1,1,0)</f>
        <v>1</v>
      </c>
      <c r="L1638" s="73">
        <v>15</v>
      </c>
      <c r="M1638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8" s="73">
        <f>(_xlfn.XLOOKUP(D1638,DIM_PRODUCTS[ProductID],DIM_PRODUCTS[HandlingFee]))*FACT_ORDERS[[#This Row],[Quantity]] + FACT_ORDERS[[#This Row],[DeliveryFee]]</f>
        <v>24.9</v>
      </c>
      <c r="O1638" s="73">
        <f>FACT_ORDERS[[#This Row],[TotalPricePerProduct]]-FACT_ORDERS[[#This Row],[DeliveryCost]]-FACT_ORDERS[[#This Row],[OperationsCost]]</f>
        <v>-3.1000000000000014</v>
      </c>
      <c r="P1638" s="73">
        <v>13</v>
      </c>
    </row>
    <row r="1639" spans="1:16" x14ac:dyDescent="0.3">
      <c r="A1639" s="5">
        <v>1638</v>
      </c>
      <c r="B1639" s="11" t="s">
        <v>5623</v>
      </c>
      <c r="C1639" s="3" t="s">
        <v>2441</v>
      </c>
      <c r="D1639" s="10" t="s">
        <v>3287</v>
      </c>
      <c r="E1639" s="5">
        <v>1</v>
      </c>
      <c r="F1639" s="3" t="s">
        <v>1176</v>
      </c>
      <c r="G1639" s="9">
        <v>44932</v>
      </c>
      <c r="H1639" s="3" t="s">
        <v>2193</v>
      </c>
      <c r="I1639" s="9">
        <v>44933</v>
      </c>
      <c r="J1639" s="3">
        <f>_xlfn.XLOOKUP(B1639,ORDERS[OrderID],ORDERS[Rating],"Null")</f>
        <v>1</v>
      </c>
      <c r="K1639" s="3">
        <f>IF(FACT_ORDERS[[#This Row],[DeliveryDate]]-FACT_ORDERS[[#This Row],[OrderDate]]&lt;=1,1,0)</f>
        <v>1</v>
      </c>
      <c r="L1639" s="73">
        <v>15</v>
      </c>
      <c r="M1639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39" s="73">
        <f>(_xlfn.XLOOKUP(D1639,DIM_PRODUCTS[ProductID],DIM_PRODUCTS[HandlingFee]))*FACT_ORDERS[[#This Row],[Quantity]] + FACT_ORDERS[[#This Row],[DeliveryFee]]</f>
        <v>18.8</v>
      </c>
      <c r="O1639" s="73">
        <f>FACT_ORDERS[[#This Row],[TotalPricePerProduct]]-FACT_ORDERS[[#This Row],[DeliveryCost]]-FACT_ORDERS[[#This Row],[OperationsCost]]</f>
        <v>-14.2</v>
      </c>
      <c r="P1639" s="73">
        <v>18</v>
      </c>
    </row>
    <row r="1640" spans="1:16" x14ac:dyDescent="0.3">
      <c r="A1640" s="5">
        <v>1639</v>
      </c>
      <c r="B1640" s="11" t="s">
        <v>5624</v>
      </c>
      <c r="C1640" s="3" t="s">
        <v>2376</v>
      </c>
      <c r="D1640" s="10" t="s">
        <v>3157</v>
      </c>
      <c r="E1640" s="5">
        <v>1</v>
      </c>
      <c r="F1640" s="3" t="s">
        <v>1219</v>
      </c>
      <c r="G1640" s="9">
        <v>44931</v>
      </c>
      <c r="H1640" s="3" t="s">
        <v>2229</v>
      </c>
      <c r="I1640" s="9">
        <v>44933</v>
      </c>
      <c r="J1640" s="3">
        <f>_xlfn.XLOOKUP(B1640,ORDERS[OrderID],ORDERS[Rating],"Null")</f>
        <v>3</v>
      </c>
      <c r="K1640" s="3">
        <f>IF(FACT_ORDERS[[#This Row],[DeliveryDate]]-FACT_ORDERS[[#This Row],[OrderDate]]&lt;=1,1,0)</f>
        <v>0</v>
      </c>
      <c r="L1640" s="73">
        <v>15</v>
      </c>
      <c r="M1640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40" s="73">
        <f>(_xlfn.XLOOKUP(D1640,DIM_PRODUCTS[ProductID],DIM_PRODUCTS[HandlingFee]))*FACT_ORDERS[[#This Row],[Quantity]] + FACT_ORDERS[[#This Row],[DeliveryFee]]</f>
        <v>26.55</v>
      </c>
      <c r="O1640" s="73">
        <f>FACT_ORDERS[[#This Row],[TotalPricePerProduct]]-FACT_ORDERS[[#This Row],[DeliveryCost]]-FACT_ORDERS[[#This Row],[OperationsCost]]</f>
        <v>-2.4499999999999993</v>
      </c>
      <c r="P1640" s="73">
        <v>14</v>
      </c>
    </row>
    <row r="1641" spans="1:16" x14ac:dyDescent="0.3">
      <c r="A1641" s="5">
        <v>1640</v>
      </c>
      <c r="B1641" s="11" t="s">
        <v>5625</v>
      </c>
      <c r="C1641" s="3" t="s">
        <v>2412</v>
      </c>
      <c r="D1641" s="10" t="s">
        <v>3229</v>
      </c>
      <c r="E1641" s="5">
        <v>1</v>
      </c>
      <c r="F1641" s="3" t="s">
        <v>1314</v>
      </c>
      <c r="G1641" s="9">
        <v>44930</v>
      </c>
      <c r="H1641" s="3" t="s">
        <v>2202</v>
      </c>
      <c r="I1641" s="9">
        <v>44930</v>
      </c>
      <c r="J1641" s="3">
        <f>_xlfn.XLOOKUP(B1641,ORDERS[OrderID],ORDERS[Rating],"Null")</f>
        <v>5</v>
      </c>
      <c r="K1641" s="3">
        <f>IF(FACT_ORDERS[[#This Row],[DeliveryDate]]-FACT_ORDERS[[#This Row],[OrderDate]]&lt;=1,1,0)</f>
        <v>1</v>
      </c>
      <c r="L1641" s="73">
        <v>15</v>
      </c>
      <c r="M1641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41" s="73">
        <f>(_xlfn.XLOOKUP(D1641,DIM_PRODUCTS[ProductID],DIM_PRODUCTS[HandlingFee]))*FACT_ORDERS[[#This Row],[Quantity]] + FACT_ORDERS[[#This Row],[DeliveryFee]]</f>
        <v>19.2</v>
      </c>
      <c r="O1641" s="73">
        <f>FACT_ORDERS[[#This Row],[TotalPricePerProduct]]-FACT_ORDERS[[#This Row],[DeliveryCost]]-FACT_ORDERS[[#This Row],[OperationsCost]]</f>
        <v>-3.8000000000000007</v>
      </c>
      <c r="P1641" s="73">
        <v>8</v>
      </c>
    </row>
    <row r="1642" spans="1:16" x14ac:dyDescent="0.3">
      <c r="A1642" s="5">
        <v>1641</v>
      </c>
      <c r="B1642" s="11" t="s">
        <v>5626</v>
      </c>
      <c r="C1642" s="3" t="s">
        <v>2462</v>
      </c>
      <c r="D1642" s="10" t="s">
        <v>3329</v>
      </c>
      <c r="E1642" s="5">
        <v>1</v>
      </c>
      <c r="F1642" s="3" t="s">
        <v>1495</v>
      </c>
      <c r="G1642" s="9">
        <v>44930</v>
      </c>
      <c r="H1642" s="3" t="s">
        <v>2266</v>
      </c>
      <c r="I1642" s="9">
        <v>44933</v>
      </c>
      <c r="J1642" s="3">
        <f>_xlfn.XLOOKUP(B1642,ORDERS[OrderID],ORDERS[Rating],"Null")</f>
        <v>1</v>
      </c>
      <c r="K1642" s="3">
        <f>IF(FACT_ORDERS[[#This Row],[DeliveryDate]]-FACT_ORDERS[[#This Row],[OrderDate]]&lt;=1,1,0)</f>
        <v>0</v>
      </c>
      <c r="L1642" s="73">
        <v>15</v>
      </c>
      <c r="M1642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42" s="73">
        <f>(_xlfn.XLOOKUP(D1642,DIM_PRODUCTS[ProductID],DIM_PRODUCTS[HandlingFee]))*FACT_ORDERS[[#This Row],[Quantity]] + FACT_ORDERS[[#This Row],[DeliveryFee]]</f>
        <v>20.461500000000001</v>
      </c>
      <c r="O1642" s="73">
        <f>FACT_ORDERS[[#This Row],[TotalPricePerProduct]]-FACT_ORDERS[[#This Row],[DeliveryCost]]-FACT_ORDERS[[#This Row],[OperationsCost]]</f>
        <v>-13.538499999999999</v>
      </c>
      <c r="P1642" s="73">
        <v>19</v>
      </c>
    </row>
    <row r="1643" spans="1:16" x14ac:dyDescent="0.3">
      <c r="A1643" s="5">
        <v>1642</v>
      </c>
      <c r="B1643" s="11" t="s">
        <v>5627</v>
      </c>
      <c r="C1643" s="3" t="s">
        <v>2420</v>
      </c>
      <c r="D1643" s="10" t="s">
        <v>3245</v>
      </c>
      <c r="E1643" s="5">
        <v>1</v>
      </c>
      <c r="F1643" s="3" t="s">
        <v>1428</v>
      </c>
      <c r="G1643" s="9">
        <v>44928</v>
      </c>
      <c r="H1643" s="3" t="s">
        <v>2224</v>
      </c>
      <c r="I1643" s="9">
        <v>44929</v>
      </c>
      <c r="J1643" s="3">
        <f>_xlfn.XLOOKUP(B1643,ORDERS[OrderID],ORDERS[Rating],"Null")</f>
        <v>3</v>
      </c>
      <c r="K1643" s="3">
        <f>IF(FACT_ORDERS[[#This Row],[DeliveryDate]]-FACT_ORDERS[[#This Row],[OrderDate]]&lt;=1,1,0)</f>
        <v>1</v>
      </c>
      <c r="L1643" s="73">
        <v>15</v>
      </c>
      <c r="M1643" s="73">
        <f>(FACT_ORDERS[[#This Row],[Quantity]]/SUMIF(B$1:B$1643,FACT_ORDERS[[#This Row],[OrderID]],E$1:E$1643))*IF(SUMIFS(FACT_ORDERS[Quantity], FACT_ORDERS[OrderID], FACT_ORDERS[[#This Row],[OrderID]]) &lt; 5, 15,
 IF(SUMIFS(FACT_ORDERS[Quantity], FACT_ORDERS[OrderID], FACT_ORDERS[[#This Row],[OrderID]]) &lt;= 10, 12, 10))</f>
        <v>15</v>
      </c>
      <c r="N1643" s="73">
        <f>(_xlfn.XLOOKUP(D1643,DIM_PRODUCTS[ProductID],DIM_PRODUCTS[HandlingFee]))*FACT_ORDERS[[#This Row],[Quantity]] + FACT_ORDERS[[#This Row],[DeliveryFee]]</f>
        <v>23.85</v>
      </c>
      <c r="O1643" s="73">
        <f>FACT_ORDERS[[#This Row],[TotalPricePerProduct]]-FACT_ORDERS[[#This Row],[DeliveryCost]]-FACT_ORDERS[[#This Row],[OperationsCost]]</f>
        <v>-9.1499999999999986</v>
      </c>
      <c r="P1643" s="73">
        <v>18</v>
      </c>
    </row>
  </sheetData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1525"/>
  <sheetViews>
    <sheetView zoomScale="115" zoomScaleNormal="115" workbookViewId="0">
      <selection activeCell="G12" sqref="G12"/>
    </sheetView>
  </sheetViews>
  <sheetFormatPr defaultColWidth="8.796875" defaultRowHeight="14.4" x14ac:dyDescent="0.3"/>
  <cols>
    <col min="1" max="1" width="14" style="5" customWidth="1"/>
    <col min="2" max="2" width="17.09765625" style="5" bestFit="1" customWidth="1"/>
    <col min="3" max="3" width="13.3984375" style="5" customWidth="1"/>
    <col min="4" max="4" width="29" style="5" bestFit="1" customWidth="1"/>
    <col min="5" max="5" width="13" style="5" bestFit="1" customWidth="1"/>
    <col min="6" max="6" width="12.19921875" style="5" customWidth="1"/>
    <col min="7" max="16384" width="8.796875" style="5"/>
  </cols>
  <sheetData>
    <row r="1" spans="1:6" x14ac:dyDescent="0.3">
      <c r="A1" s="35" t="s">
        <v>7230</v>
      </c>
      <c r="B1" s="33" t="s">
        <v>2763</v>
      </c>
      <c r="C1" s="33" t="s">
        <v>7239</v>
      </c>
      <c r="D1" s="33" t="s">
        <v>0</v>
      </c>
      <c r="E1" s="33" t="s">
        <v>2764</v>
      </c>
      <c r="F1" s="33" t="s">
        <v>7242</v>
      </c>
    </row>
    <row r="2" spans="1:6" x14ac:dyDescent="0.3">
      <c r="A2" s="5">
        <v>5043</v>
      </c>
      <c r="B2" s="5" t="s">
        <v>2765</v>
      </c>
      <c r="C2" s="37">
        <v>45134</v>
      </c>
      <c r="D2" s="5" t="s">
        <v>1178</v>
      </c>
      <c r="E2" s="5" t="s">
        <v>3072</v>
      </c>
      <c r="F2" s="5">
        <f>IF(AND(B2=SEARCHES!A2, C2=SEARCHES!B2), IF(SEARCHES!D2&lt;&gt;"NULL", 1, 0), 0)</f>
        <v>1</v>
      </c>
    </row>
    <row r="3" spans="1:6" x14ac:dyDescent="0.3">
      <c r="A3" s="5">
        <v>5044</v>
      </c>
      <c r="B3" s="5" t="s">
        <v>2766</v>
      </c>
      <c r="C3" s="37">
        <v>45158</v>
      </c>
      <c r="D3" s="5" t="s">
        <v>1638</v>
      </c>
      <c r="E3" s="5" t="s">
        <v>3067</v>
      </c>
      <c r="F3" s="5">
        <f>IF(AND(B3=SEARCHES!A3, C3=SEARCHES!B3), IF(SEARCHES!D3&lt;&gt;"NULL", 1, 0), 0)</f>
        <v>1</v>
      </c>
    </row>
    <row r="4" spans="1:6" x14ac:dyDescent="0.3">
      <c r="A4" s="5">
        <v>5045</v>
      </c>
      <c r="B4" s="5" t="s">
        <v>2767</v>
      </c>
      <c r="C4" s="37">
        <v>45297</v>
      </c>
      <c r="D4" s="5" t="s">
        <v>1351</v>
      </c>
      <c r="E4" s="5" t="s">
        <v>3076</v>
      </c>
      <c r="F4" s="5">
        <f>IF(AND(B4=SEARCHES!A4, C4=SEARCHES!B4), IF(SEARCHES!D4&lt;&gt;"NULL", 1, 0), 0)</f>
        <v>1</v>
      </c>
    </row>
    <row r="5" spans="1:6" x14ac:dyDescent="0.3">
      <c r="A5" s="5">
        <v>5046</v>
      </c>
      <c r="B5" s="5" t="s">
        <v>2768</v>
      </c>
      <c r="C5" s="37">
        <v>45314</v>
      </c>
      <c r="D5" s="5" t="s">
        <v>1156</v>
      </c>
      <c r="E5" s="5" t="s">
        <v>3065</v>
      </c>
      <c r="F5" s="5">
        <f>IF(AND(B5=SEARCHES!A5, C5=SEARCHES!B5), IF(SEARCHES!D5&lt;&gt;"NULL", 1, 0), 0)</f>
        <v>1</v>
      </c>
    </row>
    <row r="6" spans="1:6" x14ac:dyDescent="0.3">
      <c r="A6" s="5">
        <v>5047</v>
      </c>
      <c r="B6" s="5" t="s">
        <v>2769</v>
      </c>
      <c r="C6" s="37">
        <v>45176</v>
      </c>
      <c r="D6" s="5" t="s">
        <v>1333</v>
      </c>
      <c r="E6" s="5" t="s">
        <v>3066</v>
      </c>
      <c r="F6" s="5">
        <f>IF(AND(B6=SEARCHES!A6, C6=SEARCHES!B6), IF(SEARCHES!D6&lt;&gt;"NULL", 1, 0), 0)</f>
        <v>1</v>
      </c>
    </row>
    <row r="7" spans="1:6" x14ac:dyDescent="0.3">
      <c r="A7" s="5">
        <v>5048</v>
      </c>
      <c r="B7" s="5" t="s">
        <v>2770</v>
      </c>
      <c r="C7" s="37">
        <v>45169</v>
      </c>
      <c r="D7" s="5" t="s">
        <v>1692</v>
      </c>
      <c r="E7" s="5" t="s">
        <v>3152</v>
      </c>
      <c r="F7" s="5">
        <f>IF(AND(B7=SEARCHES!A7, C7=SEARCHES!B7), IF(SEARCHES!D7&lt;&gt;"NULL", 1, 0), 0)</f>
        <v>1</v>
      </c>
    </row>
    <row r="8" spans="1:6" x14ac:dyDescent="0.3">
      <c r="A8" s="5">
        <v>5049</v>
      </c>
      <c r="B8" s="5" t="s">
        <v>2771</v>
      </c>
      <c r="C8" s="37">
        <v>45146</v>
      </c>
      <c r="D8" s="5" t="s">
        <v>1208</v>
      </c>
      <c r="E8" s="5" t="s">
        <v>3067</v>
      </c>
      <c r="F8" s="5">
        <f>IF(AND(B8=SEARCHES!A8, C8=SEARCHES!B8), IF(SEARCHES!D8&lt;&gt;"NULL", 1, 0), 0)</f>
        <v>1</v>
      </c>
    </row>
    <row r="9" spans="1:6" x14ac:dyDescent="0.3">
      <c r="A9" s="5">
        <v>5050</v>
      </c>
      <c r="B9" s="5" t="s">
        <v>2772</v>
      </c>
      <c r="C9" s="37">
        <v>45232</v>
      </c>
      <c r="D9" s="5" t="s">
        <v>1351</v>
      </c>
      <c r="E9" s="5" t="s">
        <v>3067</v>
      </c>
      <c r="F9" s="5">
        <f>IF(AND(B9=SEARCHES!A9, C9=SEARCHES!B9), IF(SEARCHES!D9&lt;&gt;"NULL", 1, 0), 0)</f>
        <v>1</v>
      </c>
    </row>
    <row r="10" spans="1:6" x14ac:dyDescent="0.3">
      <c r="A10" s="5">
        <v>5051</v>
      </c>
      <c r="B10" s="5" t="s">
        <v>2773</v>
      </c>
      <c r="C10" s="37">
        <v>45429</v>
      </c>
      <c r="D10" s="5" t="s">
        <v>1674</v>
      </c>
      <c r="E10" s="5" t="s">
        <v>3066</v>
      </c>
      <c r="F10" s="5">
        <f>IF(AND(B10=SEARCHES!A10, C10=SEARCHES!B10), IF(SEARCHES!D10&lt;&gt;"NULL", 1, 0), 0)</f>
        <v>1</v>
      </c>
    </row>
    <row r="11" spans="1:6" x14ac:dyDescent="0.3">
      <c r="A11" s="5">
        <v>5052</v>
      </c>
      <c r="B11" s="5" t="s">
        <v>2774</v>
      </c>
      <c r="C11" s="37">
        <v>45217</v>
      </c>
      <c r="D11" s="5" t="s">
        <v>1644</v>
      </c>
      <c r="E11" s="5" t="s">
        <v>3069</v>
      </c>
      <c r="F11" s="5">
        <f>IF(AND(B11=SEARCHES!A11, C11=SEARCHES!B11), IF(SEARCHES!D11&lt;&gt;"NULL", 1, 0), 0)</f>
        <v>1</v>
      </c>
    </row>
    <row r="12" spans="1:6" x14ac:dyDescent="0.3">
      <c r="A12" s="5">
        <v>5053</v>
      </c>
      <c r="B12" s="5" t="s">
        <v>2775</v>
      </c>
      <c r="C12" s="37">
        <v>45133</v>
      </c>
      <c r="D12" s="5" t="s">
        <v>1432</v>
      </c>
      <c r="E12" s="5" t="s">
        <v>3074</v>
      </c>
      <c r="F12" s="5">
        <f>IF(AND(B12=SEARCHES!A12, C12=SEARCHES!B12), IF(SEARCHES!D12&lt;&gt;"NULL", 1, 0), 0)</f>
        <v>1</v>
      </c>
    </row>
    <row r="13" spans="1:6" x14ac:dyDescent="0.3">
      <c r="A13" s="5">
        <v>5054</v>
      </c>
      <c r="B13" s="5" t="s">
        <v>2776</v>
      </c>
      <c r="C13" s="37">
        <v>45148</v>
      </c>
      <c r="D13" s="5" t="s">
        <v>1626</v>
      </c>
      <c r="E13" s="5" t="s">
        <v>3076</v>
      </c>
      <c r="F13" s="5">
        <f>IF(AND(B13=SEARCHES!A13, C13=SEARCHES!B13), IF(SEARCHES!D13&lt;&gt;"NULL", 1, 0), 0)</f>
        <v>1</v>
      </c>
    </row>
    <row r="14" spans="1:6" x14ac:dyDescent="0.3">
      <c r="A14" s="5">
        <v>5055</v>
      </c>
      <c r="B14" s="5" t="s">
        <v>2777</v>
      </c>
      <c r="C14" s="37">
        <v>45447</v>
      </c>
      <c r="D14" s="5" t="s">
        <v>1328</v>
      </c>
      <c r="E14" s="5" t="s">
        <v>3067</v>
      </c>
      <c r="F14" s="5">
        <f>IF(AND(B14=SEARCHES!A14, C14=SEARCHES!B14), IF(SEARCHES!D14&lt;&gt;"NULL", 1, 0), 0)</f>
        <v>1</v>
      </c>
    </row>
    <row r="15" spans="1:6" x14ac:dyDescent="0.3">
      <c r="A15" s="5">
        <v>5056</v>
      </c>
      <c r="B15" s="5" t="s">
        <v>2778</v>
      </c>
      <c r="C15" s="37">
        <v>45313</v>
      </c>
      <c r="D15" s="5" t="s">
        <v>1721</v>
      </c>
      <c r="E15" s="5" t="s">
        <v>3068</v>
      </c>
      <c r="F15" s="5">
        <f>IF(AND(B15=SEARCHES!A15, C15=SEARCHES!B15), IF(SEARCHES!D15&lt;&gt;"NULL", 1, 0), 0)</f>
        <v>1</v>
      </c>
    </row>
    <row r="16" spans="1:6" x14ac:dyDescent="0.3">
      <c r="A16" s="5">
        <v>5057</v>
      </c>
      <c r="B16" s="5" t="s">
        <v>2779</v>
      </c>
      <c r="C16" s="37">
        <v>45414</v>
      </c>
      <c r="D16" s="5" t="s">
        <v>1530</v>
      </c>
      <c r="E16" s="5" t="s">
        <v>3066</v>
      </c>
      <c r="F16" s="5">
        <f>IF(AND(B16=SEARCHES!A16, C16=SEARCHES!B16), IF(SEARCHES!D16&lt;&gt;"NULL", 1, 0), 0)</f>
        <v>1</v>
      </c>
    </row>
    <row r="17" spans="1:6" x14ac:dyDescent="0.3">
      <c r="A17" s="5">
        <v>5058</v>
      </c>
      <c r="B17" s="5" t="s">
        <v>2780</v>
      </c>
      <c r="C17" s="37">
        <v>45330</v>
      </c>
      <c r="D17" s="5" t="s">
        <v>1467</v>
      </c>
      <c r="E17" s="5" t="s">
        <v>3067</v>
      </c>
      <c r="F17" s="5">
        <f>IF(AND(B17=SEARCHES!A17, C17=SEARCHES!B17), IF(SEARCHES!D17&lt;&gt;"NULL", 1, 0), 0)</f>
        <v>1</v>
      </c>
    </row>
    <row r="18" spans="1:6" x14ac:dyDescent="0.3">
      <c r="A18" s="5">
        <v>5059</v>
      </c>
      <c r="B18" s="5" t="s">
        <v>2781</v>
      </c>
      <c r="C18" s="37">
        <v>45425</v>
      </c>
      <c r="D18" s="5" t="s">
        <v>1653</v>
      </c>
      <c r="E18" s="5" t="s">
        <v>3067</v>
      </c>
      <c r="F18" s="5">
        <f>IF(AND(B18=SEARCHES!A18, C18=SEARCHES!B18), IF(SEARCHES!D18&lt;&gt;"NULL", 1, 0), 0)</f>
        <v>1</v>
      </c>
    </row>
    <row r="19" spans="1:6" x14ac:dyDescent="0.3">
      <c r="A19" s="5">
        <v>5060</v>
      </c>
      <c r="B19" s="5" t="s">
        <v>2782</v>
      </c>
      <c r="C19" s="37">
        <v>45365</v>
      </c>
      <c r="D19" s="5" t="s">
        <v>1279</v>
      </c>
      <c r="E19" s="5" t="s">
        <v>3066</v>
      </c>
      <c r="F19" s="5">
        <f>IF(AND(B19=SEARCHES!A19, C19=SEARCHES!B19), IF(SEARCHES!D19&lt;&gt;"NULL", 1, 0), 0)</f>
        <v>1</v>
      </c>
    </row>
    <row r="20" spans="1:6" x14ac:dyDescent="0.3">
      <c r="A20" s="5">
        <v>5061</v>
      </c>
      <c r="B20" s="5" t="s">
        <v>2783</v>
      </c>
      <c r="C20" s="37">
        <v>45192</v>
      </c>
      <c r="D20" s="5" t="s">
        <v>1318</v>
      </c>
      <c r="E20" s="5" t="s">
        <v>3069</v>
      </c>
      <c r="F20" s="5">
        <f>IF(AND(B20=SEARCHES!A20, C20=SEARCHES!B20), IF(SEARCHES!D20&lt;&gt;"NULL", 1, 0), 0)</f>
        <v>1</v>
      </c>
    </row>
    <row r="21" spans="1:6" x14ac:dyDescent="0.3">
      <c r="A21" s="5">
        <v>5062</v>
      </c>
      <c r="B21" s="5" t="s">
        <v>2784</v>
      </c>
      <c r="C21" s="37">
        <v>45229</v>
      </c>
      <c r="D21" s="5" t="s">
        <v>1486</v>
      </c>
      <c r="E21" s="5" t="s">
        <v>3076</v>
      </c>
      <c r="F21" s="5">
        <f>IF(AND(B21=SEARCHES!A21, C21=SEARCHES!B21), IF(SEARCHES!D21&lt;&gt;"NULL", 1, 0), 0)</f>
        <v>1</v>
      </c>
    </row>
    <row r="22" spans="1:6" x14ac:dyDescent="0.3">
      <c r="A22" s="5">
        <v>5063</v>
      </c>
      <c r="B22" s="5" t="s">
        <v>2785</v>
      </c>
      <c r="C22" s="37">
        <v>45274</v>
      </c>
      <c r="D22" s="5" t="s">
        <v>1423</v>
      </c>
      <c r="E22" s="5" t="s">
        <v>3072</v>
      </c>
      <c r="F22" s="5">
        <f>IF(AND(B22=SEARCHES!A22, C22=SEARCHES!B22), IF(SEARCHES!D22&lt;&gt;"NULL", 1, 0), 0)</f>
        <v>1</v>
      </c>
    </row>
    <row r="23" spans="1:6" x14ac:dyDescent="0.3">
      <c r="A23" s="5">
        <v>5064</v>
      </c>
      <c r="B23" s="5" t="s">
        <v>2786</v>
      </c>
      <c r="C23" s="37">
        <v>45236</v>
      </c>
      <c r="D23" s="5" t="s">
        <v>1458</v>
      </c>
      <c r="E23" s="5" t="s">
        <v>3071</v>
      </c>
      <c r="F23" s="5">
        <f>IF(AND(B23=SEARCHES!A23, C23=SEARCHES!B23), IF(SEARCHES!D23&lt;&gt;"NULL", 1, 0), 0)</f>
        <v>1</v>
      </c>
    </row>
    <row r="24" spans="1:6" x14ac:dyDescent="0.3">
      <c r="A24" s="5">
        <v>5065</v>
      </c>
      <c r="B24" s="5" t="s">
        <v>2787</v>
      </c>
      <c r="C24" s="37">
        <v>45376</v>
      </c>
      <c r="D24" s="5" t="s">
        <v>1713</v>
      </c>
      <c r="E24" s="5" t="s">
        <v>3152</v>
      </c>
      <c r="F24" s="5">
        <f>IF(AND(B24=SEARCHES!A24, C24=SEARCHES!B24), IF(SEARCHES!D24&lt;&gt;"NULL", 1, 0), 0)</f>
        <v>1</v>
      </c>
    </row>
    <row r="25" spans="1:6" x14ac:dyDescent="0.3">
      <c r="A25" s="5">
        <v>5066</v>
      </c>
      <c r="B25" s="5" t="s">
        <v>2788</v>
      </c>
      <c r="C25" s="37">
        <v>45325</v>
      </c>
      <c r="D25" s="5" t="s">
        <v>1442</v>
      </c>
      <c r="E25" s="5" t="s">
        <v>3065</v>
      </c>
      <c r="F25" s="5">
        <f>IF(AND(B25=SEARCHES!A25, C25=SEARCHES!B25), IF(SEARCHES!D25&lt;&gt;"NULL", 1, 0), 0)</f>
        <v>1</v>
      </c>
    </row>
    <row r="26" spans="1:6" x14ac:dyDescent="0.3">
      <c r="A26" s="5">
        <v>5067</v>
      </c>
      <c r="B26" s="5" t="s">
        <v>2789</v>
      </c>
      <c r="C26" s="37">
        <v>45436</v>
      </c>
      <c r="D26" s="5" t="s">
        <v>1215</v>
      </c>
      <c r="E26" s="5" t="s">
        <v>3076</v>
      </c>
      <c r="F26" s="5">
        <f>IF(AND(B26=SEARCHES!A26, C26=SEARCHES!B26), IF(SEARCHES!D26&lt;&gt;"NULL", 1, 0), 0)</f>
        <v>1</v>
      </c>
    </row>
    <row r="27" spans="1:6" x14ac:dyDescent="0.3">
      <c r="A27" s="5">
        <v>5068</v>
      </c>
      <c r="B27" s="5" t="s">
        <v>2790</v>
      </c>
      <c r="C27" s="37">
        <v>45444</v>
      </c>
      <c r="D27" s="5" t="s">
        <v>1150</v>
      </c>
      <c r="E27" s="5" t="s">
        <v>3071</v>
      </c>
      <c r="F27" s="5">
        <f>IF(AND(B27=SEARCHES!A27, C27=SEARCHES!B27), IF(SEARCHES!D27&lt;&gt;"NULL", 1, 0), 0)</f>
        <v>0</v>
      </c>
    </row>
    <row r="28" spans="1:6" x14ac:dyDescent="0.3">
      <c r="A28" s="5">
        <v>5069</v>
      </c>
      <c r="B28" s="5" t="s">
        <v>2791</v>
      </c>
      <c r="C28" s="37">
        <v>45153</v>
      </c>
      <c r="D28" s="5" t="s">
        <v>1676</v>
      </c>
      <c r="E28" s="5" t="s">
        <v>3076</v>
      </c>
      <c r="F28" s="5">
        <f>IF(AND(B28=SEARCHES!A28, C28=SEARCHES!B28), IF(SEARCHES!D28&lt;&gt;"NULL", 1, 0), 0)</f>
        <v>0</v>
      </c>
    </row>
    <row r="29" spans="1:6" x14ac:dyDescent="0.3">
      <c r="A29" s="5">
        <v>5070</v>
      </c>
      <c r="B29" s="5" t="s">
        <v>2792</v>
      </c>
      <c r="C29" s="37">
        <v>45378</v>
      </c>
      <c r="D29" s="5" t="s">
        <v>1318</v>
      </c>
      <c r="E29" s="5" t="s">
        <v>3069</v>
      </c>
      <c r="F29" s="5">
        <f>IF(AND(B29=SEARCHES!A29, C29=SEARCHES!B29), IF(SEARCHES!D29&lt;&gt;"NULL", 1, 0), 0)</f>
        <v>1</v>
      </c>
    </row>
    <row r="30" spans="1:6" x14ac:dyDescent="0.3">
      <c r="A30" s="5">
        <v>5071</v>
      </c>
      <c r="B30" s="5" t="s">
        <v>2793</v>
      </c>
      <c r="C30" s="37">
        <v>45352</v>
      </c>
      <c r="D30" s="5" t="s">
        <v>1673</v>
      </c>
      <c r="E30" s="5" t="s">
        <v>3072</v>
      </c>
      <c r="F30" s="5">
        <f>IF(AND(B30=SEARCHES!A30, C30=SEARCHES!B30), IF(SEARCHES!D30&lt;&gt;"NULL", 1, 0), 0)</f>
        <v>1</v>
      </c>
    </row>
    <row r="31" spans="1:6" x14ac:dyDescent="0.3">
      <c r="A31" s="5">
        <v>5072</v>
      </c>
      <c r="B31" s="5" t="s">
        <v>2794</v>
      </c>
      <c r="C31" s="37">
        <v>45342</v>
      </c>
      <c r="D31" s="5" t="s">
        <v>1577</v>
      </c>
      <c r="E31" s="5" t="s">
        <v>3068</v>
      </c>
      <c r="F31" s="5">
        <f>IF(AND(B31=SEARCHES!A31, C31=SEARCHES!B31), IF(SEARCHES!D31&lt;&gt;"NULL", 1, 0), 0)</f>
        <v>1</v>
      </c>
    </row>
    <row r="32" spans="1:6" x14ac:dyDescent="0.3">
      <c r="A32" s="5">
        <v>5073</v>
      </c>
      <c r="B32" s="5" t="s">
        <v>2795</v>
      </c>
      <c r="C32" s="37">
        <v>45378</v>
      </c>
      <c r="D32" s="5" t="s">
        <v>1384</v>
      </c>
      <c r="E32" s="5" t="s">
        <v>3066</v>
      </c>
      <c r="F32" s="5">
        <f>IF(AND(B32=SEARCHES!A32, C32=SEARCHES!B32), IF(SEARCHES!D32&lt;&gt;"NULL", 1, 0), 0)</f>
        <v>0</v>
      </c>
    </row>
    <row r="33" spans="1:6" x14ac:dyDescent="0.3">
      <c r="A33" s="5">
        <v>5074</v>
      </c>
      <c r="B33" s="5" t="s">
        <v>2796</v>
      </c>
      <c r="C33" s="37">
        <v>45289</v>
      </c>
      <c r="D33" s="5" t="s">
        <v>1227</v>
      </c>
      <c r="E33" s="5" t="s">
        <v>3072</v>
      </c>
      <c r="F33" s="5">
        <f>IF(AND(B33=SEARCHES!A33, C33=SEARCHES!B33), IF(SEARCHES!D33&lt;&gt;"NULL", 1, 0), 0)</f>
        <v>0</v>
      </c>
    </row>
    <row r="34" spans="1:6" x14ac:dyDescent="0.3">
      <c r="A34" s="5">
        <v>5075</v>
      </c>
      <c r="B34" s="5" t="s">
        <v>2797</v>
      </c>
      <c r="C34" s="37">
        <v>45414</v>
      </c>
      <c r="D34" s="5" t="s">
        <v>1217</v>
      </c>
      <c r="E34" s="5" t="s">
        <v>3066</v>
      </c>
      <c r="F34" s="5">
        <f>IF(AND(B34=SEARCHES!A34, C34=SEARCHES!B34), IF(SEARCHES!D34&lt;&gt;"NULL", 1, 0), 0)</f>
        <v>0</v>
      </c>
    </row>
    <row r="35" spans="1:6" x14ac:dyDescent="0.3">
      <c r="A35" s="5">
        <v>5076</v>
      </c>
      <c r="B35" s="5" t="s">
        <v>2798</v>
      </c>
      <c r="C35" s="37">
        <v>45237</v>
      </c>
      <c r="D35" s="5" t="s">
        <v>1187</v>
      </c>
      <c r="E35" s="5" t="s">
        <v>3076</v>
      </c>
      <c r="F35" s="5">
        <f>IF(AND(B35=SEARCHES!A35, C35=SEARCHES!B35), IF(SEARCHES!D35&lt;&gt;"NULL", 1, 0), 0)</f>
        <v>0</v>
      </c>
    </row>
    <row r="36" spans="1:6" x14ac:dyDescent="0.3">
      <c r="A36" s="5">
        <v>5077</v>
      </c>
      <c r="B36" s="5" t="s">
        <v>2799</v>
      </c>
      <c r="C36" s="37">
        <v>45420</v>
      </c>
      <c r="D36" s="5" t="s">
        <v>1346</v>
      </c>
      <c r="E36" s="5" t="s">
        <v>3073</v>
      </c>
      <c r="F36" s="5">
        <f>IF(AND(B36=SEARCHES!A36, C36=SEARCHES!B36), IF(SEARCHES!D36&lt;&gt;"NULL", 1, 0), 0)</f>
        <v>0</v>
      </c>
    </row>
    <row r="37" spans="1:6" x14ac:dyDescent="0.3">
      <c r="A37" s="5">
        <v>5078</v>
      </c>
      <c r="B37" s="5" t="s">
        <v>2800</v>
      </c>
      <c r="C37" s="37">
        <v>45136</v>
      </c>
      <c r="D37" s="5" t="s">
        <v>1277</v>
      </c>
      <c r="E37" s="5" t="s">
        <v>3073</v>
      </c>
      <c r="F37" s="5">
        <f>IF(AND(B37=SEARCHES!A37, C37=SEARCHES!B37), IF(SEARCHES!D37&lt;&gt;"NULL", 1, 0), 0)</f>
        <v>0</v>
      </c>
    </row>
    <row r="38" spans="1:6" x14ac:dyDescent="0.3">
      <c r="A38" s="5">
        <v>5079</v>
      </c>
      <c r="B38" s="5" t="s">
        <v>2801</v>
      </c>
      <c r="C38" s="37">
        <v>45456</v>
      </c>
      <c r="D38" s="5" t="s">
        <v>1251</v>
      </c>
      <c r="E38" s="5" t="s">
        <v>3067</v>
      </c>
      <c r="F38" s="5">
        <f>IF(AND(B38=SEARCHES!A38, C38=SEARCHES!B38), IF(SEARCHES!D38&lt;&gt;"NULL", 1, 0), 0)</f>
        <v>0</v>
      </c>
    </row>
    <row r="39" spans="1:6" x14ac:dyDescent="0.3">
      <c r="A39" s="5">
        <v>5080</v>
      </c>
      <c r="B39" s="5" t="s">
        <v>2802</v>
      </c>
      <c r="C39" s="37">
        <v>45468</v>
      </c>
      <c r="D39" s="5" t="s">
        <v>1429</v>
      </c>
      <c r="E39" s="5" t="s">
        <v>3069</v>
      </c>
      <c r="F39" s="5">
        <f>IF(AND(B39=SEARCHES!A39, C39=SEARCHES!B39), IF(SEARCHES!D39&lt;&gt;"NULL", 1, 0), 0)</f>
        <v>0</v>
      </c>
    </row>
    <row r="40" spans="1:6" x14ac:dyDescent="0.3">
      <c r="A40" s="5">
        <v>5081</v>
      </c>
      <c r="B40" s="5" t="s">
        <v>2803</v>
      </c>
      <c r="C40" s="37">
        <v>45144</v>
      </c>
      <c r="D40" s="5" t="s">
        <v>1177</v>
      </c>
      <c r="E40" s="5" t="s">
        <v>3067</v>
      </c>
      <c r="F40" s="5">
        <f>IF(AND(B40=SEARCHES!A40, C40=SEARCHES!B40), IF(SEARCHES!D40&lt;&gt;"NULL", 1, 0), 0)</f>
        <v>0</v>
      </c>
    </row>
    <row r="41" spans="1:6" x14ac:dyDescent="0.3">
      <c r="A41" s="5">
        <v>5082</v>
      </c>
      <c r="B41" s="5" t="s">
        <v>2804</v>
      </c>
      <c r="C41" s="37">
        <v>45239</v>
      </c>
      <c r="D41" s="5" t="s">
        <v>1556</v>
      </c>
      <c r="E41" s="5" t="s">
        <v>3071</v>
      </c>
      <c r="F41" s="5">
        <f>IF(AND(B41=SEARCHES!A41, C41=SEARCHES!B41), IF(SEARCHES!D41&lt;&gt;"NULL", 1, 0), 0)</f>
        <v>0</v>
      </c>
    </row>
    <row r="42" spans="1:6" x14ac:dyDescent="0.3">
      <c r="A42" s="5">
        <v>5083</v>
      </c>
      <c r="B42" s="5" t="s">
        <v>2805</v>
      </c>
      <c r="C42" s="37">
        <v>45184</v>
      </c>
      <c r="D42" s="5" t="s">
        <v>1608</v>
      </c>
      <c r="E42" s="5" t="s">
        <v>3070</v>
      </c>
      <c r="F42" s="5">
        <f>IF(AND(B42=SEARCHES!A42, C42=SEARCHES!B42), IF(SEARCHES!D42&lt;&gt;"NULL", 1, 0), 0)</f>
        <v>0</v>
      </c>
    </row>
    <row r="43" spans="1:6" x14ac:dyDescent="0.3">
      <c r="A43" s="5">
        <v>5084</v>
      </c>
      <c r="B43" s="5" t="s">
        <v>2806</v>
      </c>
      <c r="C43" s="37">
        <v>45376</v>
      </c>
      <c r="D43" s="5" t="s">
        <v>1342</v>
      </c>
      <c r="E43" s="5" t="s">
        <v>3065</v>
      </c>
      <c r="F43" s="5">
        <f>IF(AND(B43=SEARCHES!A43, C43=SEARCHES!B43), IF(SEARCHES!D43&lt;&gt;"NULL", 1, 0), 0)</f>
        <v>0</v>
      </c>
    </row>
    <row r="44" spans="1:6" x14ac:dyDescent="0.3">
      <c r="A44" s="5">
        <v>5085</v>
      </c>
      <c r="B44" s="5" t="s">
        <v>2807</v>
      </c>
      <c r="C44" s="37">
        <v>45395</v>
      </c>
      <c r="D44" s="5" t="s">
        <v>1409</v>
      </c>
      <c r="E44" s="5" t="s">
        <v>3065</v>
      </c>
      <c r="F44" s="5">
        <f>IF(AND(B44=SEARCHES!A44, C44=SEARCHES!B44), IF(SEARCHES!D44&lt;&gt;"NULL", 1, 0), 0)</f>
        <v>0</v>
      </c>
    </row>
    <row r="45" spans="1:6" x14ac:dyDescent="0.3">
      <c r="A45" s="5">
        <v>5086</v>
      </c>
      <c r="B45" s="5" t="s">
        <v>2808</v>
      </c>
      <c r="C45" s="37">
        <v>45315</v>
      </c>
      <c r="D45" s="5" t="s">
        <v>1694</v>
      </c>
      <c r="E45" s="5" t="s">
        <v>3076</v>
      </c>
      <c r="F45" s="5">
        <f>IF(AND(B45=SEARCHES!A45, C45=SEARCHES!B45), IF(SEARCHES!D45&lt;&gt;"NULL", 1, 0), 0)</f>
        <v>0</v>
      </c>
    </row>
    <row r="46" spans="1:6" x14ac:dyDescent="0.3">
      <c r="A46" s="5">
        <v>5087</v>
      </c>
      <c r="B46" s="5" t="s">
        <v>2809</v>
      </c>
      <c r="C46" s="37">
        <v>45343</v>
      </c>
      <c r="D46" s="5" t="s">
        <v>1652</v>
      </c>
      <c r="E46" s="5" t="s">
        <v>3068</v>
      </c>
      <c r="F46" s="5">
        <f>IF(AND(B46=SEARCHES!A46, C46=SEARCHES!B46), IF(SEARCHES!D46&lt;&gt;"NULL", 1, 0), 0)</f>
        <v>0</v>
      </c>
    </row>
    <row r="47" spans="1:6" x14ac:dyDescent="0.3">
      <c r="A47" s="5">
        <v>5088</v>
      </c>
      <c r="B47" s="5" t="s">
        <v>2810</v>
      </c>
      <c r="C47" s="37">
        <v>45177</v>
      </c>
      <c r="D47" s="5" t="s">
        <v>1184</v>
      </c>
      <c r="E47" s="5" t="s">
        <v>3069</v>
      </c>
      <c r="F47" s="5">
        <f>IF(AND(B47=SEARCHES!A47, C47=SEARCHES!B47), IF(SEARCHES!D47&lt;&gt;"NULL", 1, 0), 0)</f>
        <v>0</v>
      </c>
    </row>
    <row r="48" spans="1:6" x14ac:dyDescent="0.3">
      <c r="A48" s="5">
        <v>5089</v>
      </c>
      <c r="B48" s="5" t="s">
        <v>2811</v>
      </c>
      <c r="C48" s="37">
        <v>45309</v>
      </c>
      <c r="D48" s="5" t="s">
        <v>1298</v>
      </c>
      <c r="E48" s="5" t="s">
        <v>3071</v>
      </c>
      <c r="F48" s="5">
        <f>IF(AND(B48=SEARCHES!A48, C48=SEARCHES!B48), IF(SEARCHES!D48&lt;&gt;"NULL", 1, 0), 0)</f>
        <v>0</v>
      </c>
    </row>
    <row r="49" spans="1:6" x14ac:dyDescent="0.3">
      <c r="A49" s="5">
        <v>5090</v>
      </c>
      <c r="B49" s="5" t="s">
        <v>2812</v>
      </c>
      <c r="C49" s="37">
        <v>45438</v>
      </c>
      <c r="D49" s="5" t="s">
        <v>1569</v>
      </c>
      <c r="E49" s="5" t="s">
        <v>3069</v>
      </c>
      <c r="F49" s="5">
        <f>IF(AND(B49=SEARCHES!A49, C49=SEARCHES!B49), IF(SEARCHES!D49&lt;&gt;"NULL", 1, 0), 0)</f>
        <v>0</v>
      </c>
    </row>
    <row r="50" spans="1:6" x14ac:dyDescent="0.3">
      <c r="A50" s="5">
        <v>5091</v>
      </c>
      <c r="B50" s="5" t="s">
        <v>2813</v>
      </c>
      <c r="C50" s="37">
        <v>45431</v>
      </c>
      <c r="D50" s="5" t="s">
        <v>1506</v>
      </c>
      <c r="E50" s="5" t="s">
        <v>3152</v>
      </c>
      <c r="F50" s="5">
        <f>IF(AND(B50=SEARCHES!A50, C50=SEARCHES!B50), IF(SEARCHES!D50&lt;&gt;"NULL", 1, 0), 0)</f>
        <v>0</v>
      </c>
    </row>
    <row r="51" spans="1:6" x14ac:dyDescent="0.3">
      <c r="A51" s="5">
        <v>5092</v>
      </c>
      <c r="B51" s="5" t="s">
        <v>2814</v>
      </c>
      <c r="C51" s="37">
        <v>45146</v>
      </c>
      <c r="D51" s="5" t="s">
        <v>1655</v>
      </c>
      <c r="E51" s="5" t="s">
        <v>3076</v>
      </c>
      <c r="F51" s="5">
        <f>IF(AND(B51=SEARCHES!A51, C51=SEARCHES!B51), IF(SEARCHES!D51&lt;&gt;"NULL", 1, 0), 0)</f>
        <v>0</v>
      </c>
    </row>
    <row r="52" spans="1:6" x14ac:dyDescent="0.3">
      <c r="A52" s="5">
        <v>5093</v>
      </c>
      <c r="B52" s="5" t="s">
        <v>2815</v>
      </c>
      <c r="C52" s="37">
        <v>45443</v>
      </c>
      <c r="D52" s="5" t="s">
        <v>1377</v>
      </c>
      <c r="E52" s="5" t="s">
        <v>3068</v>
      </c>
      <c r="F52" s="5">
        <f>IF(AND(B52=SEARCHES!A52, C52=SEARCHES!B52), IF(SEARCHES!D52&lt;&gt;"NULL", 1, 0), 0)</f>
        <v>0</v>
      </c>
    </row>
    <row r="53" spans="1:6" x14ac:dyDescent="0.3">
      <c r="A53" s="5">
        <v>5094</v>
      </c>
      <c r="B53" s="5" t="s">
        <v>2816</v>
      </c>
      <c r="C53" s="37">
        <v>45228</v>
      </c>
      <c r="D53" s="5" t="s">
        <v>1349</v>
      </c>
      <c r="E53" s="5" t="s">
        <v>3067</v>
      </c>
      <c r="F53" s="5">
        <f>IF(AND(B53=SEARCHES!A53, C53=SEARCHES!B53), IF(SEARCHES!D53&lt;&gt;"NULL", 1, 0), 0)</f>
        <v>0</v>
      </c>
    </row>
    <row r="54" spans="1:6" x14ac:dyDescent="0.3">
      <c r="A54" s="5">
        <v>5095</v>
      </c>
      <c r="B54" s="5" t="s">
        <v>2817</v>
      </c>
      <c r="C54" s="37">
        <v>45313</v>
      </c>
      <c r="D54" s="5" t="s">
        <v>1254</v>
      </c>
      <c r="E54" s="5" t="s">
        <v>3152</v>
      </c>
      <c r="F54" s="5">
        <f>IF(AND(B54=SEARCHES!A54, C54=SEARCHES!B54), IF(SEARCHES!D54&lt;&gt;"NULL", 1, 0), 0)</f>
        <v>1</v>
      </c>
    </row>
    <row r="55" spans="1:6" x14ac:dyDescent="0.3">
      <c r="A55" s="5">
        <v>5096</v>
      </c>
      <c r="B55" s="5" t="s">
        <v>2818</v>
      </c>
      <c r="C55" s="37">
        <v>45213</v>
      </c>
      <c r="D55" s="5" t="s">
        <v>1385</v>
      </c>
      <c r="E55" s="5" t="s">
        <v>3072</v>
      </c>
      <c r="F55" s="5">
        <f>IF(AND(B55=SEARCHES!A55, C55=SEARCHES!B55), IF(SEARCHES!D55&lt;&gt;"NULL", 1, 0), 0)</f>
        <v>0</v>
      </c>
    </row>
    <row r="56" spans="1:6" x14ac:dyDescent="0.3">
      <c r="A56" s="5">
        <v>5097</v>
      </c>
      <c r="B56" s="5" t="s">
        <v>2819</v>
      </c>
      <c r="C56" s="37">
        <v>45301</v>
      </c>
      <c r="D56" s="5" t="s">
        <v>1498</v>
      </c>
      <c r="E56" s="5" t="s">
        <v>3067</v>
      </c>
      <c r="F56" s="5">
        <f>IF(AND(B56=SEARCHES!A56, C56=SEARCHES!B56), IF(SEARCHES!D56&lt;&gt;"NULL", 1, 0), 0)</f>
        <v>0</v>
      </c>
    </row>
    <row r="57" spans="1:6" x14ac:dyDescent="0.3">
      <c r="A57" s="5">
        <v>5098</v>
      </c>
      <c r="B57" s="5" t="s">
        <v>2820</v>
      </c>
      <c r="C57" s="37">
        <v>45182</v>
      </c>
      <c r="D57" s="5" t="s">
        <v>1646</v>
      </c>
      <c r="E57" s="5" t="s">
        <v>3076</v>
      </c>
      <c r="F57" s="5">
        <f>IF(AND(B57=SEARCHES!A57, C57=SEARCHES!B57), IF(SEARCHES!D57&lt;&gt;"NULL", 1, 0), 0)</f>
        <v>0</v>
      </c>
    </row>
    <row r="58" spans="1:6" x14ac:dyDescent="0.3">
      <c r="A58" s="5">
        <v>5099</v>
      </c>
      <c r="B58" s="5" t="s">
        <v>2821</v>
      </c>
      <c r="C58" s="37">
        <v>45192</v>
      </c>
      <c r="D58" s="5" t="s">
        <v>1558</v>
      </c>
      <c r="E58" s="5" t="s">
        <v>3145</v>
      </c>
      <c r="F58" s="5">
        <f>IF(AND(B58=SEARCHES!A58, C58=SEARCHES!B58), IF(SEARCHES!D58&lt;&gt;"NULL", 1, 0), 0)</f>
        <v>0</v>
      </c>
    </row>
    <row r="59" spans="1:6" x14ac:dyDescent="0.3">
      <c r="A59" s="5">
        <v>5100</v>
      </c>
      <c r="B59" s="5" t="s">
        <v>2822</v>
      </c>
      <c r="C59" s="37">
        <v>45303</v>
      </c>
      <c r="D59" s="5" t="s">
        <v>1529</v>
      </c>
      <c r="E59" s="5" t="s">
        <v>3152</v>
      </c>
      <c r="F59" s="5">
        <f>IF(AND(B59=SEARCHES!A59, C59=SEARCHES!B59), IF(SEARCHES!D59&lt;&gt;"NULL", 1, 0), 0)</f>
        <v>0</v>
      </c>
    </row>
    <row r="60" spans="1:6" x14ac:dyDescent="0.3">
      <c r="A60" s="5">
        <v>5101</v>
      </c>
      <c r="B60" s="5" t="s">
        <v>2823</v>
      </c>
      <c r="C60" s="37">
        <v>45469</v>
      </c>
      <c r="D60" s="5" t="s">
        <v>1583</v>
      </c>
      <c r="E60" s="5" t="s">
        <v>3145</v>
      </c>
      <c r="F60" s="5">
        <f>IF(AND(B60=SEARCHES!A60, C60=SEARCHES!B60), IF(SEARCHES!D60&lt;&gt;"NULL", 1, 0), 0)</f>
        <v>0</v>
      </c>
    </row>
    <row r="61" spans="1:6" x14ac:dyDescent="0.3">
      <c r="A61" s="5">
        <v>5102</v>
      </c>
      <c r="B61" s="5" t="s">
        <v>2824</v>
      </c>
      <c r="C61" s="37">
        <v>45266</v>
      </c>
      <c r="D61" s="5" t="s">
        <v>1195</v>
      </c>
      <c r="E61" s="5" t="s">
        <v>3066</v>
      </c>
      <c r="F61" s="5">
        <f>IF(AND(B61=SEARCHES!A61, C61=SEARCHES!B61), IF(SEARCHES!D61&lt;&gt;"NULL", 1, 0), 0)</f>
        <v>0</v>
      </c>
    </row>
    <row r="62" spans="1:6" x14ac:dyDescent="0.3">
      <c r="A62" s="5">
        <v>5103</v>
      </c>
      <c r="B62" s="5" t="s">
        <v>2825</v>
      </c>
      <c r="C62" s="37">
        <v>45163</v>
      </c>
      <c r="D62" s="5" t="s">
        <v>1676</v>
      </c>
      <c r="E62" s="5" t="s">
        <v>3075</v>
      </c>
      <c r="F62" s="5">
        <f>IF(AND(B62=SEARCHES!A62, C62=SEARCHES!B62), IF(SEARCHES!D62&lt;&gt;"NULL", 1, 0), 0)</f>
        <v>0</v>
      </c>
    </row>
    <row r="63" spans="1:6" x14ac:dyDescent="0.3">
      <c r="A63" s="5">
        <v>5104</v>
      </c>
      <c r="B63" s="5" t="s">
        <v>2826</v>
      </c>
      <c r="C63" s="37">
        <v>45164</v>
      </c>
      <c r="D63" s="5" t="s">
        <v>1218</v>
      </c>
      <c r="E63" s="5" t="s">
        <v>3074</v>
      </c>
      <c r="F63" s="5">
        <f>IF(AND(B63=SEARCHES!A63, C63=SEARCHES!B63), IF(SEARCHES!D63&lt;&gt;"NULL", 1, 0), 0)</f>
        <v>0</v>
      </c>
    </row>
    <row r="64" spans="1:6" x14ac:dyDescent="0.3">
      <c r="A64" s="5">
        <v>5105</v>
      </c>
      <c r="B64" s="5" t="s">
        <v>2827</v>
      </c>
      <c r="C64" s="37">
        <v>45115</v>
      </c>
      <c r="D64" s="5" t="s">
        <v>1531</v>
      </c>
      <c r="E64" s="5" t="s">
        <v>3069</v>
      </c>
      <c r="F64" s="5">
        <f>IF(AND(B64=SEARCHES!A64, C64=SEARCHES!B64), IF(SEARCHES!D64&lt;&gt;"NULL", 1, 0), 0)</f>
        <v>0</v>
      </c>
    </row>
    <row r="65" spans="1:6" x14ac:dyDescent="0.3">
      <c r="A65" s="5">
        <v>5106</v>
      </c>
      <c r="B65" s="5" t="s">
        <v>2828</v>
      </c>
      <c r="C65" s="37">
        <v>45128</v>
      </c>
      <c r="D65" s="5" t="s">
        <v>1371</v>
      </c>
      <c r="E65" s="5" t="s">
        <v>3067</v>
      </c>
      <c r="F65" s="5">
        <f>IF(AND(B65=SEARCHES!A65, C65=SEARCHES!B65), IF(SEARCHES!D65&lt;&gt;"NULL", 1, 0), 0)</f>
        <v>0</v>
      </c>
    </row>
    <row r="66" spans="1:6" x14ac:dyDescent="0.3">
      <c r="A66" s="5">
        <v>5107</v>
      </c>
      <c r="B66" s="5" t="s">
        <v>2829</v>
      </c>
      <c r="C66" s="37">
        <v>45116</v>
      </c>
      <c r="D66" s="5" t="s">
        <v>1601</v>
      </c>
      <c r="E66" s="5" t="s">
        <v>3072</v>
      </c>
      <c r="F66" s="5">
        <f>IF(AND(B66=SEARCHES!A66, C66=SEARCHES!B66), IF(SEARCHES!D66&lt;&gt;"NULL", 1, 0), 0)</f>
        <v>0</v>
      </c>
    </row>
    <row r="67" spans="1:6" x14ac:dyDescent="0.3">
      <c r="A67" s="5">
        <v>5108</v>
      </c>
      <c r="B67" s="5" t="s">
        <v>2830</v>
      </c>
      <c r="C67" s="37">
        <v>45212</v>
      </c>
      <c r="D67" s="5" t="s">
        <v>1397</v>
      </c>
      <c r="E67" s="5" t="s">
        <v>3073</v>
      </c>
      <c r="F67" s="5">
        <f>IF(AND(B67=SEARCHES!A67, C67=SEARCHES!B67), IF(SEARCHES!D67&lt;&gt;"NULL", 1, 0), 0)</f>
        <v>0</v>
      </c>
    </row>
    <row r="68" spans="1:6" x14ac:dyDescent="0.3">
      <c r="A68" s="5">
        <v>5109</v>
      </c>
      <c r="B68" s="5" t="s">
        <v>2831</v>
      </c>
      <c r="C68" s="37">
        <v>45202</v>
      </c>
      <c r="D68" s="5" t="s">
        <v>1431</v>
      </c>
      <c r="E68" s="5" t="s">
        <v>3152</v>
      </c>
      <c r="F68" s="5">
        <f>IF(AND(B68=SEARCHES!A68, C68=SEARCHES!B68), IF(SEARCHES!D68&lt;&gt;"NULL", 1, 0), 0)</f>
        <v>0</v>
      </c>
    </row>
    <row r="69" spans="1:6" x14ac:dyDescent="0.3">
      <c r="A69" s="5">
        <v>5110</v>
      </c>
      <c r="B69" s="5" t="s">
        <v>2832</v>
      </c>
      <c r="C69" s="37">
        <v>45170</v>
      </c>
      <c r="D69" s="5" t="s">
        <v>1472</v>
      </c>
      <c r="E69" s="5" t="s">
        <v>3070</v>
      </c>
      <c r="F69" s="5">
        <f>IF(AND(B69=SEARCHES!A69, C69=SEARCHES!B69), IF(SEARCHES!D69&lt;&gt;"NULL", 1, 0), 0)</f>
        <v>0</v>
      </c>
    </row>
    <row r="70" spans="1:6" x14ac:dyDescent="0.3">
      <c r="A70" s="5">
        <v>5111</v>
      </c>
      <c r="B70" s="5" t="s">
        <v>2833</v>
      </c>
      <c r="C70" s="37">
        <v>45154</v>
      </c>
      <c r="D70" s="5" t="s">
        <v>1589</v>
      </c>
      <c r="E70" s="5" t="s">
        <v>3073</v>
      </c>
      <c r="F70" s="5">
        <f>IF(AND(B70=SEARCHES!A70, C70=SEARCHES!B70), IF(SEARCHES!D70&lt;&gt;"NULL", 1, 0), 0)</f>
        <v>0</v>
      </c>
    </row>
    <row r="71" spans="1:6" x14ac:dyDescent="0.3">
      <c r="A71" s="5">
        <v>5112</v>
      </c>
      <c r="B71" s="5" t="s">
        <v>2834</v>
      </c>
      <c r="C71" s="37">
        <v>45418</v>
      </c>
      <c r="D71" s="5" t="s">
        <v>1697</v>
      </c>
      <c r="E71" s="5" t="s">
        <v>3072</v>
      </c>
      <c r="F71" s="5">
        <f>IF(AND(B71=SEARCHES!A71, C71=SEARCHES!B71), IF(SEARCHES!D71&lt;&gt;"NULL", 1, 0), 0)</f>
        <v>0</v>
      </c>
    </row>
    <row r="72" spans="1:6" x14ac:dyDescent="0.3">
      <c r="A72" s="5">
        <v>5113</v>
      </c>
      <c r="B72" s="5" t="s">
        <v>2835</v>
      </c>
      <c r="C72" s="37">
        <v>45126</v>
      </c>
      <c r="D72" s="5" t="s">
        <v>1570</v>
      </c>
      <c r="E72" s="5" t="s">
        <v>3073</v>
      </c>
      <c r="F72" s="5">
        <f>IF(AND(B72=SEARCHES!A72, C72=SEARCHES!B72), IF(SEARCHES!D72&lt;&gt;"NULL", 1, 0), 0)</f>
        <v>0</v>
      </c>
    </row>
    <row r="73" spans="1:6" x14ac:dyDescent="0.3">
      <c r="A73" s="5">
        <v>5114</v>
      </c>
      <c r="B73" s="5" t="s">
        <v>2836</v>
      </c>
      <c r="C73" s="37">
        <v>45228</v>
      </c>
      <c r="D73" s="5" t="s">
        <v>1299</v>
      </c>
      <c r="E73" s="5" t="s">
        <v>3136</v>
      </c>
      <c r="F73" s="5">
        <f>IF(AND(B73=SEARCHES!A73, C73=SEARCHES!B73), IF(SEARCHES!D73&lt;&gt;"NULL", 1, 0), 0)</f>
        <v>0</v>
      </c>
    </row>
    <row r="74" spans="1:6" x14ac:dyDescent="0.3">
      <c r="A74" s="5">
        <v>5115</v>
      </c>
      <c r="B74" s="5" t="s">
        <v>2837</v>
      </c>
      <c r="C74" s="37">
        <v>45418</v>
      </c>
      <c r="D74" s="5" t="s">
        <v>1539</v>
      </c>
      <c r="E74" s="5" t="s">
        <v>3069</v>
      </c>
      <c r="F74" s="5">
        <f>IF(AND(B74=SEARCHES!A74, C74=SEARCHES!B74), IF(SEARCHES!D74&lt;&gt;"NULL", 1, 0), 0)</f>
        <v>0</v>
      </c>
    </row>
    <row r="75" spans="1:6" x14ac:dyDescent="0.3">
      <c r="A75" s="5">
        <v>5116</v>
      </c>
      <c r="B75" s="5" t="s">
        <v>2838</v>
      </c>
      <c r="C75" s="37">
        <v>45460</v>
      </c>
      <c r="D75" s="5" t="s">
        <v>1326</v>
      </c>
      <c r="E75" s="5" t="s">
        <v>3145</v>
      </c>
      <c r="F75" s="5">
        <f>IF(AND(B75=SEARCHES!A75, C75=SEARCHES!B75), IF(SEARCHES!D75&lt;&gt;"NULL", 1, 0), 0)</f>
        <v>0</v>
      </c>
    </row>
    <row r="76" spans="1:6" x14ac:dyDescent="0.3">
      <c r="A76" s="5">
        <v>5117</v>
      </c>
      <c r="B76" s="5" t="s">
        <v>2839</v>
      </c>
      <c r="C76" s="37">
        <v>45164</v>
      </c>
      <c r="D76" s="5" t="s">
        <v>1504</v>
      </c>
      <c r="E76" s="5" t="s">
        <v>3066</v>
      </c>
      <c r="F76" s="5">
        <f>IF(AND(B76=SEARCHES!A76, C76=SEARCHES!B76), IF(SEARCHES!D76&lt;&gt;"NULL", 1, 0), 0)</f>
        <v>0</v>
      </c>
    </row>
    <row r="77" spans="1:6" x14ac:dyDescent="0.3">
      <c r="A77" s="5">
        <v>5118</v>
      </c>
      <c r="B77" s="5" t="s">
        <v>2840</v>
      </c>
      <c r="C77" s="37">
        <v>45217</v>
      </c>
      <c r="D77" s="5" t="s">
        <v>1206</v>
      </c>
      <c r="E77" s="5" t="s">
        <v>3073</v>
      </c>
      <c r="F77" s="5">
        <f>IF(AND(B77=SEARCHES!A77, C77=SEARCHES!B77), IF(SEARCHES!D77&lt;&gt;"NULL", 1, 0), 0)</f>
        <v>1</v>
      </c>
    </row>
    <row r="78" spans="1:6" x14ac:dyDescent="0.3">
      <c r="A78" s="5">
        <v>5119</v>
      </c>
      <c r="B78" s="5" t="s">
        <v>2841</v>
      </c>
      <c r="C78" s="37">
        <v>45267</v>
      </c>
      <c r="D78" s="5" t="s">
        <v>1277</v>
      </c>
      <c r="E78" s="5" t="s">
        <v>3070</v>
      </c>
      <c r="F78" s="5">
        <f>IF(AND(B78=SEARCHES!A78, C78=SEARCHES!B78), IF(SEARCHES!D78&lt;&gt;"NULL", 1, 0), 0)</f>
        <v>1</v>
      </c>
    </row>
    <row r="79" spans="1:6" x14ac:dyDescent="0.3">
      <c r="A79" s="5">
        <v>5120</v>
      </c>
      <c r="B79" s="5" t="s">
        <v>2842</v>
      </c>
      <c r="C79" s="37">
        <v>45269</v>
      </c>
      <c r="D79" s="5" t="s">
        <v>1612</v>
      </c>
      <c r="E79" s="5" t="s">
        <v>3076</v>
      </c>
      <c r="F79" s="5">
        <f>IF(AND(B79=SEARCHES!A79, C79=SEARCHES!B79), IF(SEARCHES!D79&lt;&gt;"NULL", 1, 0), 0)</f>
        <v>1</v>
      </c>
    </row>
    <row r="80" spans="1:6" x14ac:dyDescent="0.3">
      <c r="A80" s="5">
        <v>5121</v>
      </c>
      <c r="B80" s="5" t="s">
        <v>2843</v>
      </c>
      <c r="C80" s="37">
        <v>45388</v>
      </c>
      <c r="D80" s="5" t="s">
        <v>1575</v>
      </c>
      <c r="E80" s="5" t="s">
        <v>3066</v>
      </c>
      <c r="F80" s="5">
        <f>IF(AND(B80=SEARCHES!A80, C80=SEARCHES!B80), IF(SEARCHES!D80&lt;&gt;"NULL", 1, 0), 0)</f>
        <v>1</v>
      </c>
    </row>
    <row r="81" spans="1:6" x14ac:dyDescent="0.3">
      <c r="A81" s="5">
        <v>5122</v>
      </c>
      <c r="B81" s="5" t="s">
        <v>2844</v>
      </c>
      <c r="C81" s="37">
        <v>45303</v>
      </c>
      <c r="D81" s="5" t="s">
        <v>1322</v>
      </c>
      <c r="E81" s="5" t="s">
        <v>3073</v>
      </c>
      <c r="F81" s="5">
        <f>IF(AND(B81=SEARCHES!A81, C81=SEARCHES!B81), IF(SEARCHES!D81&lt;&gt;"NULL", 1, 0), 0)</f>
        <v>1</v>
      </c>
    </row>
    <row r="82" spans="1:6" x14ac:dyDescent="0.3">
      <c r="A82" s="5">
        <v>5123</v>
      </c>
      <c r="B82" s="5" t="s">
        <v>2845</v>
      </c>
      <c r="C82" s="37">
        <v>45473</v>
      </c>
      <c r="D82" s="5" t="s">
        <v>1255</v>
      </c>
      <c r="E82" s="5" t="s">
        <v>3066</v>
      </c>
      <c r="F82" s="5">
        <f>IF(AND(B82=SEARCHES!A82, C82=SEARCHES!B82), IF(SEARCHES!D82&lt;&gt;"NULL", 1, 0), 0)</f>
        <v>1</v>
      </c>
    </row>
    <row r="83" spans="1:6" x14ac:dyDescent="0.3">
      <c r="A83" s="5">
        <v>5124</v>
      </c>
      <c r="B83" s="5" t="s">
        <v>2846</v>
      </c>
      <c r="C83" s="37">
        <v>45296</v>
      </c>
      <c r="D83" s="5" t="s">
        <v>1443</v>
      </c>
      <c r="E83" s="5" t="s">
        <v>3070</v>
      </c>
      <c r="F83" s="5">
        <f>IF(AND(B83=SEARCHES!A83, C83=SEARCHES!B83), IF(SEARCHES!D83&lt;&gt;"NULL", 1, 0), 0)</f>
        <v>1</v>
      </c>
    </row>
    <row r="84" spans="1:6" x14ac:dyDescent="0.3">
      <c r="A84" s="5">
        <v>5125</v>
      </c>
      <c r="B84" s="5" t="s">
        <v>2847</v>
      </c>
      <c r="C84" s="37">
        <v>45419</v>
      </c>
      <c r="D84" s="5" t="s">
        <v>1247</v>
      </c>
      <c r="E84" s="5" t="s">
        <v>3152</v>
      </c>
      <c r="F84" s="5">
        <f>IF(AND(B84=SEARCHES!A84, C84=SEARCHES!B84), IF(SEARCHES!D84&lt;&gt;"NULL", 1, 0), 0)</f>
        <v>1</v>
      </c>
    </row>
    <row r="85" spans="1:6" x14ac:dyDescent="0.3">
      <c r="A85" s="5">
        <v>5126</v>
      </c>
      <c r="B85" s="5" t="s">
        <v>2848</v>
      </c>
      <c r="C85" s="37">
        <v>45226</v>
      </c>
      <c r="D85" s="5" t="s">
        <v>1431</v>
      </c>
      <c r="E85" s="5" t="s">
        <v>3069</v>
      </c>
      <c r="F85" s="5">
        <f>IF(AND(B85=SEARCHES!A85, C85=SEARCHES!B85), IF(SEARCHES!D85&lt;&gt;"NULL", 1, 0), 0)</f>
        <v>1</v>
      </c>
    </row>
    <row r="86" spans="1:6" x14ac:dyDescent="0.3">
      <c r="A86" s="5">
        <v>5127</v>
      </c>
      <c r="B86" s="5" t="s">
        <v>2849</v>
      </c>
      <c r="C86" s="37">
        <v>45460</v>
      </c>
      <c r="D86" s="5" t="s">
        <v>1540</v>
      </c>
      <c r="E86" s="5" t="s">
        <v>3152</v>
      </c>
      <c r="F86" s="5">
        <f>IF(AND(B86=SEARCHES!A86, C86=SEARCHES!B86), IF(SEARCHES!D86&lt;&gt;"NULL", 1, 0), 0)</f>
        <v>1</v>
      </c>
    </row>
    <row r="87" spans="1:6" x14ac:dyDescent="0.3">
      <c r="A87" s="5">
        <v>5128</v>
      </c>
      <c r="B87" s="5" t="s">
        <v>2850</v>
      </c>
      <c r="C87" s="37">
        <v>45411</v>
      </c>
      <c r="D87" s="5" t="s">
        <v>1648</v>
      </c>
      <c r="E87" s="5" t="s">
        <v>3069</v>
      </c>
      <c r="F87" s="5">
        <f>IF(AND(B87=SEARCHES!A87, C87=SEARCHES!B87), IF(SEARCHES!D87&lt;&gt;"NULL", 1, 0), 0)</f>
        <v>1</v>
      </c>
    </row>
    <row r="88" spans="1:6" x14ac:dyDescent="0.3">
      <c r="A88" s="5">
        <v>5129</v>
      </c>
      <c r="B88" s="5" t="s">
        <v>2851</v>
      </c>
      <c r="C88" s="37">
        <v>45349</v>
      </c>
      <c r="D88" s="5" t="s">
        <v>1577</v>
      </c>
      <c r="E88" s="5" t="s">
        <v>3067</v>
      </c>
      <c r="F88" s="5">
        <f>IF(AND(B88=SEARCHES!A88, C88=SEARCHES!B88), IF(SEARCHES!D88&lt;&gt;"NULL", 1, 0), 0)</f>
        <v>1</v>
      </c>
    </row>
    <row r="89" spans="1:6" x14ac:dyDescent="0.3">
      <c r="A89" s="5">
        <v>5130</v>
      </c>
      <c r="B89" s="5" t="s">
        <v>2852</v>
      </c>
      <c r="C89" s="37">
        <v>45444</v>
      </c>
      <c r="D89" s="5" t="s">
        <v>1685</v>
      </c>
      <c r="E89" s="5" t="s">
        <v>3136</v>
      </c>
      <c r="F89" s="5">
        <f>IF(AND(B89=SEARCHES!A89, C89=SEARCHES!B89), IF(SEARCHES!D89&lt;&gt;"NULL", 1, 0), 0)</f>
        <v>1</v>
      </c>
    </row>
    <row r="90" spans="1:6" x14ac:dyDescent="0.3">
      <c r="A90" s="5">
        <v>5131</v>
      </c>
      <c r="B90" s="5" t="s">
        <v>2853</v>
      </c>
      <c r="C90" s="37">
        <v>45134</v>
      </c>
      <c r="D90" s="5" t="s">
        <v>1311</v>
      </c>
      <c r="E90" s="5" t="s">
        <v>3065</v>
      </c>
      <c r="F90" s="5">
        <f>IF(AND(B90=SEARCHES!A90, C90=SEARCHES!B90), IF(SEARCHES!D90&lt;&gt;"NULL", 1, 0), 0)</f>
        <v>1</v>
      </c>
    </row>
    <row r="91" spans="1:6" x14ac:dyDescent="0.3">
      <c r="A91" s="5">
        <v>5132</v>
      </c>
      <c r="B91" s="5" t="s">
        <v>2854</v>
      </c>
      <c r="C91" s="37">
        <v>45352</v>
      </c>
      <c r="D91" s="5" t="s">
        <v>1323</v>
      </c>
      <c r="E91" s="5" t="s">
        <v>3075</v>
      </c>
      <c r="F91" s="5">
        <f>IF(AND(B91=SEARCHES!A91, C91=SEARCHES!B91), IF(SEARCHES!D91&lt;&gt;"NULL", 1, 0), 0)</f>
        <v>1</v>
      </c>
    </row>
    <row r="92" spans="1:6" x14ac:dyDescent="0.3">
      <c r="A92" s="5">
        <v>5133</v>
      </c>
      <c r="B92" s="5" t="s">
        <v>2855</v>
      </c>
      <c r="C92" s="37">
        <v>45332</v>
      </c>
      <c r="D92" s="5" t="s">
        <v>1253</v>
      </c>
      <c r="E92" s="5" t="s">
        <v>3065</v>
      </c>
      <c r="F92" s="5">
        <f>IF(AND(B92=SEARCHES!A92, C92=SEARCHES!B92), IF(SEARCHES!D92&lt;&gt;"NULL", 1, 0), 0)</f>
        <v>1</v>
      </c>
    </row>
    <row r="93" spans="1:6" x14ac:dyDescent="0.3">
      <c r="A93" s="5">
        <v>5134</v>
      </c>
      <c r="B93" s="5" t="s">
        <v>2856</v>
      </c>
      <c r="C93" s="37">
        <v>45369</v>
      </c>
      <c r="D93" s="5" t="s">
        <v>1558</v>
      </c>
      <c r="E93" s="5" t="s">
        <v>3076</v>
      </c>
      <c r="F93" s="5">
        <f>IF(AND(B93=SEARCHES!A93, C93=SEARCHES!B93), IF(SEARCHES!D93&lt;&gt;"NULL", 1, 0), 0)</f>
        <v>1</v>
      </c>
    </row>
    <row r="94" spans="1:6" x14ac:dyDescent="0.3">
      <c r="A94" s="5">
        <v>5135</v>
      </c>
      <c r="B94" s="5" t="s">
        <v>2857</v>
      </c>
      <c r="C94" s="37">
        <v>45178</v>
      </c>
      <c r="D94" s="5" t="s">
        <v>1561</v>
      </c>
      <c r="E94" s="5" t="s">
        <v>3136</v>
      </c>
      <c r="F94" s="5">
        <f>IF(AND(B94=SEARCHES!A94, C94=SEARCHES!B94), IF(SEARCHES!D94&lt;&gt;"NULL", 1, 0), 0)</f>
        <v>1</v>
      </c>
    </row>
    <row r="95" spans="1:6" x14ac:dyDescent="0.3">
      <c r="A95" s="5">
        <v>5136</v>
      </c>
      <c r="B95" s="5" t="s">
        <v>2858</v>
      </c>
      <c r="C95" s="37">
        <v>45412</v>
      </c>
      <c r="D95" s="5" t="s">
        <v>1425</v>
      </c>
      <c r="E95" s="5" t="s">
        <v>3072</v>
      </c>
      <c r="F95" s="5">
        <f>IF(AND(B95=SEARCHES!A95, C95=SEARCHES!B95), IF(SEARCHES!D95&lt;&gt;"NULL", 1, 0), 0)</f>
        <v>1</v>
      </c>
    </row>
    <row r="96" spans="1:6" x14ac:dyDescent="0.3">
      <c r="A96" s="5">
        <v>5137</v>
      </c>
      <c r="B96" s="5" t="s">
        <v>2859</v>
      </c>
      <c r="C96" s="37">
        <v>45359</v>
      </c>
      <c r="D96" s="5" t="s">
        <v>1417</v>
      </c>
      <c r="E96" s="5" t="s">
        <v>3072</v>
      </c>
      <c r="F96" s="5">
        <f>IF(AND(B96=SEARCHES!A96, C96=SEARCHES!B96), IF(SEARCHES!D96&lt;&gt;"NULL", 1, 0), 0)</f>
        <v>1</v>
      </c>
    </row>
    <row r="97" spans="1:6" x14ac:dyDescent="0.3">
      <c r="A97" s="5">
        <v>5138</v>
      </c>
      <c r="B97" s="5" t="s">
        <v>2860</v>
      </c>
      <c r="C97" s="37">
        <v>45353</v>
      </c>
      <c r="D97" s="5" t="s">
        <v>1538</v>
      </c>
      <c r="E97" s="5" t="s">
        <v>3066</v>
      </c>
      <c r="F97" s="5">
        <f>IF(AND(B97=SEARCHES!A97, C97=SEARCHES!B97), IF(SEARCHES!D97&lt;&gt;"NULL", 1, 0), 0)</f>
        <v>1</v>
      </c>
    </row>
    <row r="98" spans="1:6" x14ac:dyDescent="0.3">
      <c r="A98" s="5">
        <v>5139</v>
      </c>
      <c r="B98" s="5" t="s">
        <v>2861</v>
      </c>
      <c r="C98" s="37">
        <v>45268</v>
      </c>
      <c r="D98" s="5" t="s">
        <v>1202</v>
      </c>
      <c r="E98" s="5" t="s">
        <v>3145</v>
      </c>
      <c r="F98" s="5">
        <f>IF(AND(B98=SEARCHES!A98, C98=SEARCHES!B98), IF(SEARCHES!D98&lt;&gt;"NULL", 1, 0), 0)</f>
        <v>1</v>
      </c>
    </row>
    <row r="99" spans="1:6" x14ac:dyDescent="0.3">
      <c r="A99" s="5">
        <v>5140</v>
      </c>
      <c r="B99" s="5" t="s">
        <v>2862</v>
      </c>
      <c r="C99" s="37">
        <v>45208</v>
      </c>
      <c r="D99" s="5" t="s">
        <v>1637</v>
      </c>
      <c r="E99" s="5" t="s">
        <v>3069</v>
      </c>
      <c r="F99" s="5">
        <f>IF(AND(B99=SEARCHES!A99, C99=SEARCHES!B99), IF(SEARCHES!D99&lt;&gt;"NULL", 1, 0), 0)</f>
        <v>1</v>
      </c>
    </row>
    <row r="100" spans="1:6" x14ac:dyDescent="0.3">
      <c r="A100" s="5">
        <v>5141</v>
      </c>
      <c r="B100" s="5" t="s">
        <v>2863</v>
      </c>
      <c r="C100" s="37">
        <v>45140</v>
      </c>
      <c r="D100" s="5" t="s">
        <v>1225</v>
      </c>
      <c r="E100" s="5" t="s">
        <v>3067</v>
      </c>
      <c r="F100" s="5">
        <f>IF(AND(B100=SEARCHES!A100, C100=SEARCHES!B100), IF(SEARCHES!D100&lt;&gt;"NULL", 1, 0), 0)</f>
        <v>1</v>
      </c>
    </row>
    <row r="101" spans="1:6" x14ac:dyDescent="0.3">
      <c r="A101" s="5">
        <v>5142</v>
      </c>
      <c r="B101" s="5" t="s">
        <v>2864</v>
      </c>
      <c r="C101" s="37">
        <v>45171</v>
      </c>
      <c r="D101" s="5" t="s">
        <v>1600</v>
      </c>
      <c r="E101" s="5" t="s">
        <v>3070</v>
      </c>
      <c r="F101" s="5">
        <f>IF(AND(B101=SEARCHES!A101, C101=SEARCHES!B101), IF(SEARCHES!D101&lt;&gt;"NULL", 1, 0), 0)</f>
        <v>1</v>
      </c>
    </row>
    <row r="102" spans="1:6" x14ac:dyDescent="0.3">
      <c r="A102" s="5">
        <v>5143</v>
      </c>
      <c r="B102" s="5" t="s">
        <v>2865</v>
      </c>
      <c r="C102" s="37">
        <v>45138</v>
      </c>
      <c r="D102" s="5" t="s">
        <v>1714</v>
      </c>
      <c r="E102" s="5" t="s">
        <v>3066</v>
      </c>
      <c r="F102" s="5">
        <f>IF(AND(B102=SEARCHES!A102, C102=SEARCHES!B102), IF(SEARCHES!D102&lt;&gt;"NULL", 1, 0), 0)</f>
        <v>1</v>
      </c>
    </row>
    <row r="103" spans="1:6" x14ac:dyDescent="0.3">
      <c r="A103" s="5">
        <v>5144</v>
      </c>
      <c r="B103" s="5" t="s">
        <v>2866</v>
      </c>
      <c r="C103" s="37">
        <v>45314</v>
      </c>
      <c r="D103" s="5" t="s">
        <v>1484</v>
      </c>
      <c r="E103" s="5" t="s">
        <v>3072</v>
      </c>
      <c r="F103" s="5">
        <f>IF(AND(B103=SEARCHES!A103, C103=SEARCHES!B103), IF(SEARCHES!D103&lt;&gt;"NULL", 1, 0), 0)</f>
        <v>1</v>
      </c>
    </row>
    <row r="104" spans="1:6" x14ac:dyDescent="0.3">
      <c r="A104" s="5">
        <v>5145</v>
      </c>
      <c r="B104" s="5" t="s">
        <v>2867</v>
      </c>
      <c r="C104" s="37">
        <v>45372</v>
      </c>
      <c r="D104" s="5" t="s">
        <v>1261</v>
      </c>
      <c r="E104" s="5" t="s">
        <v>3072</v>
      </c>
      <c r="F104" s="5">
        <f>IF(AND(B104=SEARCHES!A104, C104=SEARCHES!B104), IF(SEARCHES!D104&lt;&gt;"NULL", 1, 0), 0)</f>
        <v>1</v>
      </c>
    </row>
    <row r="105" spans="1:6" x14ac:dyDescent="0.3">
      <c r="A105" s="5">
        <v>5146</v>
      </c>
      <c r="B105" s="5" t="s">
        <v>2868</v>
      </c>
      <c r="C105" s="37">
        <v>45464</v>
      </c>
      <c r="D105" s="5" t="s">
        <v>1296</v>
      </c>
      <c r="E105" s="5" t="s">
        <v>3075</v>
      </c>
      <c r="F105" s="5">
        <f>IF(AND(B105=SEARCHES!A105, C105=SEARCHES!B105), IF(SEARCHES!D105&lt;&gt;"NULL", 1, 0), 0)</f>
        <v>1</v>
      </c>
    </row>
    <row r="106" spans="1:6" x14ac:dyDescent="0.3">
      <c r="A106" s="5">
        <v>5147</v>
      </c>
      <c r="B106" s="5" t="s">
        <v>2869</v>
      </c>
      <c r="C106" s="37">
        <v>45166</v>
      </c>
      <c r="D106" s="5" t="s">
        <v>1267</v>
      </c>
      <c r="E106" s="5" t="s">
        <v>3136</v>
      </c>
      <c r="F106" s="5">
        <f>IF(AND(B106=SEARCHES!A106, C106=SEARCHES!B106), IF(SEARCHES!D106&lt;&gt;"NULL", 1, 0), 0)</f>
        <v>1</v>
      </c>
    </row>
    <row r="107" spans="1:6" x14ac:dyDescent="0.3">
      <c r="A107" s="5">
        <v>5148</v>
      </c>
      <c r="B107" s="5" t="s">
        <v>2870</v>
      </c>
      <c r="C107" s="37">
        <v>45279</v>
      </c>
      <c r="D107" s="5" t="s">
        <v>1538</v>
      </c>
      <c r="E107" s="5" t="s">
        <v>3065</v>
      </c>
      <c r="F107" s="5">
        <f>IF(AND(B107=SEARCHES!A107, C107=SEARCHES!B107), IF(SEARCHES!D107&lt;&gt;"NULL", 1, 0), 0)</f>
        <v>1</v>
      </c>
    </row>
    <row r="108" spans="1:6" x14ac:dyDescent="0.3">
      <c r="A108" s="5">
        <v>5149</v>
      </c>
      <c r="B108" s="5" t="s">
        <v>2871</v>
      </c>
      <c r="C108" s="37">
        <v>45248</v>
      </c>
      <c r="D108" s="5" t="s">
        <v>1292</v>
      </c>
      <c r="E108" s="5" t="s">
        <v>3075</v>
      </c>
      <c r="F108" s="5">
        <f>IF(AND(B108=SEARCHES!A108, C108=SEARCHES!B108), IF(SEARCHES!D108&lt;&gt;"NULL", 1, 0), 0)</f>
        <v>1</v>
      </c>
    </row>
    <row r="109" spans="1:6" x14ac:dyDescent="0.3">
      <c r="A109" s="5">
        <v>5150</v>
      </c>
      <c r="B109" s="5" t="s">
        <v>2872</v>
      </c>
      <c r="C109" s="37">
        <v>45195</v>
      </c>
      <c r="D109" s="5" t="s">
        <v>1316</v>
      </c>
      <c r="E109" s="5" t="s">
        <v>3070</v>
      </c>
      <c r="F109" s="5">
        <f>IF(AND(B109=SEARCHES!A109, C109=SEARCHES!B109), IF(SEARCHES!D109&lt;&gt;"NULL", 1, 0), 0)</f>
        <v>1</v>
      </c>
    </row>
    <row r="110" spans="1:6" x14ac:dyDescent="0.3">
      <c r="A110" s="5">
        <v>5151</v>
      </c>
      <c r="B110" s="5" t="s">
        <v>2873</v>
      </c>
      <c r="C110" s="37">
        <v>45423</v>
      </c>
      <c r="D110" s="5" t="s">
        <v>1632</v>
      </c>
      <c r="E110" s="5" t="s">
        <v>3072</v>
      </c>
      <c r="F110" s="5">
        <f>IF(AND(B110=SEARCHES!A110, C110=SEARCHES!B110), IF(SEARCHES!D110&lt;&gt;"NULL", 1, 0), 0)</f>
        <v>1</v>
      </c>
    </row>
    <row r="111" spans="1:6" x14ac:dyDescent="0.3">
      <c r="A111" s="5">
        <v>5152</v>
      </c>
      <c r="B111" s="5" t="s">
        <v>2874</v>
      </c>
      <c r="C111" s="37">
        <v>45229</v>
      </c>
      <c r="D111" s="5" t="s">
        <v>1674</v>
      </c>
      <c r="E111" s="5" t="s">
        <v>3136</v>
      </c>
      <c r="F111" s="5">
        <f>IF(AND(B111=SEARCHES!A111, C111=SEARCHES!B111), IF(SEARCHES!D111&lt;&gt;"NULL", 1, 0), 0)</f>
        <v>1</v>
      </c>
    </row>
    <row r="112" spans="1:6" x14ac:dyDescent="0.3">
      <c r="A112" s="5">
        <v>5153</v>
      </c>
      <c r="B112" s="5" t="s">
        <v>2875</v>
      </c>
      <c r="C112" s="37">
        <v>45296</v>
      </c>
      <c r="D112" s="5" t="s">
        <v>1704</v>
      </c>
      <c r="E112" s="5" t="s">
        <v>3071</v>
      </c>
      <c r="F112" s="5">
        <f>IF(AND(B112=SEARCHES!A112, C112=SEARCHES!B112), IF(SEARCHES!D112&lt;&gt;"NULL", 1, 0), 0)</f>
        <v>1</v>
      </c>
    </row>
    <row r="113" spans="1:6" x14ac:dyDescent="0.3">
      <c r="A113" s="5">
        <v>5154</v>
      </c>
      <c r="B113" s="5" t="s">
        <v>2876</v>
      </c>
      <c r="C113" s="37">
        <v>45465</v>
      </c>
      <c r="D113" s="5" t="s">
        <v>1347</v>
      </c>
      <c r="E113" s="5" t="s">
        <v>3067</v>
      </c>
      <c r="F113" s="5">
        <f>IF(AND(B113=SEARCHES!A113, C113=SEARCHES!B113), IF(SEARCHES!D113&lt;&gt;"NULL", 1, 0), 0)</f>
        <v>1</v>
      </c>
    </row>
    <row r="114" spans="1:6" x14ac:dyDescent="0.3">
      <c r="A114" s="5">
        <v>5155</v>
      </c>
      <c r="B114" s="5" t="s">
        <v>2877</v>
      </c>
      <c r="C114" s="37">
        <v>45338</v>
      </c>
      <c r="D114" s="5" t="s">
        <v>1156</v>
      </c>
      <c r="E114" s="5" t="s">
        <v>3076</v>
      </c>
      <c r="F114" s="5">
        <f>IF(AND(B114=SEARCHES!A114, C114=SEARCHES!B114), IF(SEARCHES!D114&lt;&gt;"NULL", 1, 0), 0)</f>
        <v>1</v>
      </c>
    </row>
    <row r="115" spans="1:6" x14ac:dyDescent="0.3">
      <c r="A115" s="5">
        <v>5156</v>
      </c>
      <c r="B115" s="5" t="s">
        <v>2878</v>
      </c>
      <c r="C115" s="37">
        <v>45463</v>
      </c>
      <c r="D115" s="5" t="s">
        <v>1389</v>
      </c>
      <c r="E115" s="5" t="s">
        <v>3068</v>
      </c>
      <c r="F115" s="5">
        <f>IF(AND(B115=SEARCHES!A115, C115=SEARCHES!B115), IF(SEARCHES!D115&lt;&gt;"NULL", 1, 0), 0)</f>
        <v>1</v>
      </c>
    </row>
    <row r="116" spans="1:6" x14ac:dyDescent="0.3">
      <c r="A116" s="5">
        <v>5157</v>
      </c>
      <c r="B116" s="5" t="s">
        <v>2879</v>
      </c>
      <c r="C116" s="37">
        <v>45116</v>
      </c>
      <c r="D116" s="5" t="s">
        <v>1652</v>
      </c>
      <c r="E116" s="5" t="s">
        <v>3136</v>
      </c>
      <c r="F116" s="5">
        <f>IF(AND(B116=SEARCHES!A116, C116=SEARCHES!B116), IF(SEARCHES!D116&lt;&gt;"NULL", 1, 0), 0)</f>
        <v>1</v>
      </c>
    </row>
    <row r="117" spans="1:6" x14ac:dyDescent="0.3">
      <c r="A117" s="5">
        <v>5158</v>
      </c>
      <c r="B117" s="5" t="s">
        <v>2880</v>
      </c>
      <c r="C117" s="37">
        <v>45413</v>
      </c>
      <c r="D117" s="5" t="s">
        <v>1596</v>
      </c>
      <c r="E117" s="5" t="s">
        <v>3073</v>
      </c>
      <c r="F117" s="5">
        <f>IF(AND(B117=SEARCHES!A117, C117=SEARCHES!B117), IF(SEARCHES!D117&lt;&gt;"NULL", 1, 0), 0)</f>
        <v>1</v>
      </c>
    </row>
    <row r="118" spans="1:6" x14ac:dyDescent="0.3">
      <c r="A118" s="5">
        <v>5159</v>
      </c>
      <c r="B118" s="5" t="s">
        <v>2881</v>
      </c>
      <c r="C118" s="37">
        <v>45405</v>
      </c>
      <c r="D118" s="5" t="s">
        <v>1674</v>
      </c>
      <c r="E118" s="5" t="s">
        <v>3073</v>
      </c>
      <c r="F118" s="5">
        <f>IF(AND(B118=SEARCHES!A118, C118=SEARCHES!B118), IF(SEARCHES!D118&lt;&gt;"NULL", 1, 0), 0)</f>
        <v>1</v>
      </c>
    </row>
    <row r="119" spans="1:6" x14ac:dyDescent="0.3">
      <c r="A119" s="5">
        <v>5160</v>
      </c>
      <c r="B119" s="5" t="s">
        <v>2882</v>
      </c>
      <c r="C119" s="37">
        <v>45124</v>
      </c>
      <c r="D119" s="5" t="s">
        <v>1455</v>
      </c>
      <c r="E119" s="5" t="s">
        <v>3072</v>
      </c>
      <c r="F119" s="5">
        <f>IF(AND(B119=SEARCHES!A119, C119=SEARCHES!B119), IF(SEARCHES!D119&lt;&gt;"NULL", 1, 0), 0)</f>
        <v>1</v>
      </c>
    </row>
    <row r="120" spans="1:6" x14ac:dyDescent="0.3">
      <c r="A120" s="5">
        <v>5161</v>
      </c>
      <c r="B120" s="5" t="s">
        <v>2883</v>
      </c>
      <c r="C120" s="37">
        <v>45477</v>
      </c>
      <c r="D120" s="5" t="s">
        <v>1336</v>
      </c>
      <c r="E120" s="5" t="s">
        <v>3067</v>
      </c>
      <c r="F120" s="5">
        <f>IF(AND(B120=SEARCHES!A120, C120=SEARCHES!B120), IF(SEARCHES!D120&lt;&gt;"NULL", 1, 0), 0)</f>
        <v>1</v>
      </c>
    </row>
    <row r="121" spans="1:6" x14ac:dyDescent="0.3">
      <c r="A121" s="5">
        <v>5162</v>
      </c>
      <c r="B121" s="5" t="s">
        <v>2884</v>
      </c>
      <c r="C121" s="37">
        <v>45280</v>
      </c>
      <c r="D121" s="5" t="s">
        <v>1320</v>
      </c>
      <c r="E121" s="5" t="s">
        <v>3152</v>
      </c>
      <c r="F121" s="5">
        <f>IF(AND(B121=SEARCHES!A121, C121=SEARCHES!B121), IF(SEARCHES!D121&lt;&gt;"NULL", 1, 0), 0)</f>
        <v>1</v>
      </c>
    </row>
    <row r="122" spans="1:6" x14ac:dyDescent="0.3">
      <c r="A122" s="5">
        <v>5163</v>
      </c>
      <c r="B122" s="5" t="s">
        <v>2885</v>
      </c>
      <c r="C122" s="37">
        <v>45345</v>
      </c>
      <c r="D122" s="5" t="s">
        <v>1324</v>
      </c>
      <c r="E122" s="5" t="s">
        <v>3076</v>
      </c>
      <c r="F122" s="5">
        <f>IF(AND(B122=SEARCHES!A122, C122=SEARCHES!B122), IF(SEARCHES!D122&lt;&gt;"NULL", 1, 0), 0)</f>
        <v>1</v>
      </c>
    </row>
    <row r="123" spans="1:6" x14ac:dyDescent="0.3">
      <c r="A123" s="5">
        <v>5164</v>
      </c>
      <c r="B123" s="5" t="s">
        <v>2886</v>
      </c>
      <c r="C123" s="37">
        <v>45428</v>
      </c>
      <c r="D123" s="5" t="s">
        <v>1490</v>
      </c>
      <c r="E123" s="5" t="s">
        <v>3152</v>
      </c>
      <c r="F123" s="5">
        <f>IF(AND(B123=SEARCHES!A123, C123=SEARCHES!B123), IF(SEARCHES!D123&lt;&gt;"NULL", 1, 0), 0)</f>
        <v>1</v>
      </c>
    </row>
    <row r="124" spans="1:6" x14ac:dyDescent="0.3">
      <c r="A124" s="5">
        <v>5165</v>
      </c>
      <c r="B124" s="5" t="s">
        <v>2887</v>
      </c>
      <c r="C124" s="37">
        <v>45256</v>
      </c>
      <c r="D124" s="5" t="s">
        <v>1535</v>
      </c>
      <c r="E124" s="5" t="s">
        <v>3076</v>
      </c>
      <c r="F124" s="5">
        <f>IF(AND(B124=SEARCHES!A124, C124=SEARCHES!B124), IF(SEARCHES!D124&lt;&gt;"NULL", 1, 0), 0)</f>
        <v>1</v>
      </c>
    </row>
    <row r="125" spans="1:6" x14ac:dyDescent="0.3">
      <c r="A125" s="5">
        <v>5166</v>
      </c>
      <c r="B125" s="5" t="s">
        <v>2888</v>
      </c>
      <c r="C125" s="37">
        <v>45310</v>
      </c>
      <c r="D125" s="5" t="s">
        <v>1179</v>
      </c>
      <c r="E125" s="5" t="s">
        <v>3074</v>
      </c>
      <c r="F125" s="5">
        <f>IF(AND(B125=SEARCHES!A125, C125=SEARCHES!B125), IF(SEARCHES!D125&lt;&gt;"NULL", 1, 0), 0)</f>
        <v>1</v>
      </c>
    </row>
    <row r="126" spans="1:6" x14ac:dyDescent="0.3">
      <c r="A126" s="5">
        <v>5167</v>
      </c>
      <c r="B126" s="5" t="s">
        <v>2889</v>
      </c>
      <c r="C126" s="37">
        <v>45479</v>
      </c>
      <c r="D126" s="5" t="s">
        <v>1180</v>
      </c>
      <c r="E126" s="5" t="s">
        <v>3074</v>
      </c>
      <c r="F126" s="5">
        <f>IF(AND(B126=SEARCHES!A126, C126=SEARCHES!B126), IF(SEARCHES!D126&lt;&gt;"NULL", 1, 0), 0)</f>
        <v>1</v>
      </c>
    </row>
    <row r="127" spans="1:6" x14ac:dyDescent="0.3">
      <c r="A127" s="5">
        <v>5168</v>
      </c>
      <c r="B127" s="5" t="s">
        <v>2890</v>
      </c>
      <c r="C127" s="37">
        <v>45199</v>
      </c>
      <c r="D127" s="5" t="s">
        <v>1451</v>
      </c>
      <c r="E127" s="5" t="s">
        <v>3065</v>
      </c>
      <c r="F127" s="5">
        <f>IF(AND(B127=SEARCHES!A127, C127=SEARCHES!B127), IF(SEARCHES!D127&lt;&gt;"NULL", 1, 0), 0)</f>
        <v>1</v>
      </c>
    </row>
    <row r="128" spans="1:6" x14ac:dyDescent="0.3">
      <c r="A128" s="5">
        <v>5169</v>
      </c>
      <c r="B128" s="5" t="s">
        <v>2891</v>
      </c>
      <c r="C128" s="37">
        <v>45387</v>
      </c>
      <c r="D128" s="5" t="s">
        <v>1667</v>
      </c>
      <c r="E128" s="5" t="s">
        <v>3068</v>
      </c>
      <c r="F128" s="5">
        <f>IF(AND(B128=SEARCHES!A128, C128=SEARCHES!B128), IF(SEARCHES!D128&lt;&gt;"NULL", 1, 0), 0)</f>
        <v>1</v>
      </c>
    </row>
    <row r="129" spans="1:6" x14ac:dyDescent="0.3">
      <c r="A129" s="5">
        <v>5170</v>
      </c>
      <c r="B129" s="5" t="s">
        <v>2892</v>
      </c>
      <c r="C129" s="37">
        <v>45245</v>
      </c>
      <c r="D129" s="5" t="s">
        <v>1659</v>
      </c>
      <c r="E129" s="5" t="s">
        <v>3070</v>
      </c>
      <c r="F129" s="5">
        <f>IF(AND(B129=SEARCHES!A129, C129=SEARCHES!B129), IF(SEARCHES!D129&lt;&gt;"NULL", 1, 0), 0)</f>
        <v>1</v>
      </c>
    </row>
    <row r="130" spans="1:6" x14ac:dyDescent="0.3">
      <c r="A130" s="5">
        <v>5171</v>
      </c>
      <c r="B130" s="5" t="s">
        <v>2893</v>
      </c>
      <c r="C130" s="37">
        <v>45459</v>
      </c>
      <c r="D130" s="5" t="s">
        <v>1528</v>
      </c>
      <c r="E130" s="5" t="s">
        <v>3069</v>
      </c>
      <c r="F130" s="5">
        <f>IF(AND(B130=SEARCHES!A130, C130=SEARCHES!B130), IF(SEARCHES!D130&lt;&gt;"NULL", 1, 0), 0)</f>
        <v>1</v>
      </c>
    </row>
    <row r="131" spans="1:6" x14ac:dyDescent="0.3">
      <c r="A131" s="5">
        <v>5172</v>
      </c>
      <c r="B131" s="5" t="s">
        <v>2894</v>
      </c>
      <c r="C131" s="37">
        <v>45336</v>
      </c>
      <c r="D131" s="5" t="s">
        <v>1359</v>
      </c>
      <c r="E131" s="5" t="s">
        <v>3075</v>
      </c>
      <c r="F131" s="5">
        <f>IF(AND(B131=SEARCHES!A131, C131=SEARCHES!B131), IF(SEARCHES!D131&lt;&gt;"NULL", 1, 0), 0)</f>
        <v>1</v>
      </c>
    </row>
    <row r="132" spans="1:6" x14ac:dyDescent="0.3">
      <c r="A132" s="5">
        <v>5173</v>
      </c>
      <c r="B132" s="5" t="s">
        <v>2895</v>
      </c>
      <c r="C132" s="37">
        <v>45421</v>
      </c>
      <c r="D132" s="5" t="s">
        <v>1261</v>
      </c>
      <c r="E132" s="5" t="s">
        <v>3066</v>
      </c>
      <c r="F132" s="5">
        <f>IF(AND(B132=SEARCHES!A132, C132=SEARCHES!B132), IF(SEARCHES!D132&lt;&gt;"NULL", 1, 0), 0)</f>
        <v>1</v>
      </c>
    </row>
    <row r="133" spans="1:6" x14ac:dyDescent="0.3">
      <c r="A133" s="5">
        <v>5174</v>
      </c>
      <c r="B133" s="5" t="s">
        <v>2896</v>
      </c>
      <c r="C133" s="37">
        <v>45289</v>
      </c>
      <c r="D133" s="5" t="s">
        <v>1576</v>
      </c>
      <c r="E133" s="5" t="s">
        <v>3076</v>
      </c>
      <c r="F133" s="5">
        <f>IF(AND(B133=SEARCHES!A133, C133=SEARCHES!B133), IF(SEARCHES!D133&lt;&gt;"NULL", 1, 0), 0)</f>
        <v>1</v>
      </c>
    </row>
    <row r="134" spans="1:6" x14ac:dyDescent="0.3">
      <c r="A134" s="5">
        <v>5175</v>
      </c>
      <c r="B134" s="5" t="s">
        <v>2897</v>
      </c>
      <c r="C134" s="37">
        <v>45387</v>
      </c>
      <c r="D134" s="5" t="s">
        <v>1581</v>
      </c>
      <c r="E134" s="5" t="s">
        <v>3070</v>
      </c>
      <c r="F134" s="5">
        <f>IF(AND(B134=SEARCHES!A134, C134=SEARCHES!B134), IF(SEARCHES!D134&lt;&gt;"NULL", 1, 0), 0)</f>
        <v>1</v>
      </c>
    </row>
    <row r="135" spans="1:6" x14ac:dyDescent="0.3">
      <c r="A135" s="5">
        <v>5176</v>
      </c>
      <c r="B135" s="5" t="s">
        <v>2898</v>
      </c>
      <c r="C135" s="37">
        <v>45457</v>
      </c>
      <c r="D135" s="5" t="s">
        <v>1629</v>
      </c>
      <c r="E135" s="5" t="s">
        <v>3068</v>
      </c>
      <c r="F135" s="5">
        <f>IF(AND(B135=SEARCHES!A135, C135=SEARCHES!B135), IF(SEARCHES!D135&lt;&gt;"NULL", 1, 0), 0)</f>
        <v>1</v>
      </c>
    </row>
    <row r="136" spans="1:6" x14ac:dyDescent="0.3">
      <c r="A136" s="5">
        <v>5177</v>
      </c>
      <c r="B136" s="5" t="s">
        <v>2899</v>
      </c>
      <c r="C136" s="37">
        <v>45239</v>
      </c>
      <c r="D136" s="5" t="s">
        <v>1657</v>
      </c>
      <c r="E136" s="5" t="s">
        <v>3071</v>
      </c>
      <c r="F136" s="5">
        <f>IF(AND(B136=SEARCHES!A136, C136=SEARCHES!B136), IF(SEARCHES!D136&lt;&gt;"NULL", 1, 0), 0)</f>
        <v>1</v>
      </c>
    </row>
    <row r="137" spans="1:6" x14ac:dyDescent="0.3">
      <c r="A137" s="5">
        <v>5178</v>
      </c>
      <c r="B137" s="5" t="s">
        <v>2900</v>
      </c>
      <c r="C137" s="37">
        <v>45435</v>
      </c>
      <c r="D137" s="5" t="s">
        <v>1153</v>
      </c>
      <c r="E137" s="5" t="s">
        <v>3076</v>
      </c>
      <c r="F137" s="5">
        <f>IF(AND(B137=SEARCHES!A137, C137=SEARCHES!B137), IF(SEARCHES!D137&lt;&gt;"NULL", 1, 0), 0)</f>
        <v>1</v>
      </c>
    </row>
    <row r="138" spans="1:6" x14ac:dyDescent="0.3">
      <c r="A138" s="5">
        <v>5179</v>
      </c>
      <c r="B138" s="5" t="s">
        <v>2901</v>
      </c>
      <c r="C138" s="37">
        <v>45220</v>
      </c>
      <c r="D138" s="5" t="s">
        <v>1222</v>
      </c>
      <c r="E138" s="5" t="s">
        <v>3152</v>
      </c>
      <c r="F138" s="5">
        <f>IF(AND(B138=SEARCHES!A138, C138=SEARCHES!B138), IF(SEARCHES!D138&lt;&gt;"NULL", 1, 0), 0)</f>
        <v>1</v>
      </c>
    </row>
    <row r="139" spans="1:6" x14ac:dyDescent="0.3">
      <c r="A139" s="5">
        <v>5180</v>
      </c>
      <c r="B139" s="5" t="s">
        <v>2902</v>
      </c>
      <c r="C139" s="37">
        <v>45464</v>
      </c>
      <c r="D139" s="5" t="s">
        <v>1357</v>
      </c>
      <c r="E139" s="5" t="s">
        <v>3069</v>
      </c>
      <c r="F139" s="5">
        <f>IF(AND(B139=SEARCHES!A139, C139=SEARCHES!B139), IF(SEARCHES!D139&lt;&gt;"NULL", 1, 0), 0)</f>
        <v>1</v>
      </c>
    </row>
    <row r="140" spans="1:6" x14ac:dyDescent="0.3">
      <c r="A140" s="5">
        <v>5181</v>
      </c>
      <c r="B140" s="5" t="s">
        <v>2903</v>
      </c>
      <c r="C140" s="37">
        <v>45373</v>
      </c>
      <c r="D140" s="5" t="s">
        <v>1394</v>
      </c>
      <c r="E140" s="5" t="s">
        <v>3068</v>
      </c>
      <c r="F140" s="5">
        <f>IF(AND(B140=SEARCHES!A140, C140=SEARCHES!B140), IF(SEARCHES!D140&lt;&gt;"NULL", 1, 0), 0)</f>
        <v>1</v>
      </c>
    </row>
    <row r="141" spans="1:6" x14ac:dyDescent="0.3">
      <c r="A141" s="5">
        <v>5182</v>
      </c>
      <c r="B141" s="5" t="s">
        <v>2904</v>
      </c>
      <c r="C141" s="37">
        <v>45363</v>
      </c>
      <c r="D141" s="5" t="s">
        <v>1199</v>
      </c>
      <c r="E141" s="5" t="s">
        <v>3145</v>
      </c>
      <c r="F141" s="5">
        <f>IF(AND(B141=SEARCHES!A141, C141=SEARCHES!B141), IF(SEARCHES!D141&lt;&gt;"NULL", 1, 0), 0)</f>
        <v>1</v>
      </c>
    </row>
    <row r="142" spans="1:6" x14ac:dyDescent="0.3">
      <c r="A142" s="5">
        <v>5183</v>
      </c>
      <c r="B142" s="5" t="s">
        <v>2905</v>
      </c>
      <c r="C142" s="37">
        <v>45402</v>
      </c>
      <c r="D142" s="5" t="s">
        <v>1255</v>
      </c>
      <c r="E142" s="5" t="s">
        <v>3074</v>
      </c>
      <c r="F142" s="5">
        <f>IF(AND(B142=SEARCHES!A142, C142=SEARCHES!B142), IF(SEARCHES!D142&lt;&gt;"NULL", 1, 0), 0)</f>
        <v>1</v>
      </c>
    </row>
    <row r="143" spans="1:6" x14ac:dyDescent="0.3">
      <c r="A143" s="5">
        <v>5184</v>
      </c>
      <c r="B143" s="5" t="s">
        <v>2906</v>
      </c>
      <c r="C143" s="37">
        <v>45474</v>
      </c>
      <c r="D143" s="5" t="s">
        <v>1652</v>
      </c>
      <c r="E143" s="5" t="s">
        <v>3075</v>
      </c>
      <c r="F143" s="5">
        <f>IF(AND(B143=SEARCHES!A143, C143=SEARCHES!B143), IF(SEARCHES!D143&lt;&gt;"NULL", 1, 0), 0)</f>
        <v>1</v>
      </c>
    </row>
    <row r="144" spans="1:6" x14ac:dyDescent="0.3">
      <c r="A144" s="5">
        <v>5185</v>
      </c>
      <c r="B144" s="5" t="s">
        <v>2907</v>
      </c>
      <c r="C144" s="37">
        <v>45277</v>
      </c>
      <c r="D144" s="5" t="s">
        <v>1661</v>
      </c>
      <c r="E144" s="5" t="s">
        <v>3068</v>
      </c>
      <c r="F144" s="5">
        <f>IF(AND(B144=SEARCHES!A144, C144=SEARCHES!B144), IF(SEARCHES!D144&lt;&gt;"NULL", 1, 0), 0)</f>
        <v>1</v>
      </c>
    </row>
    <row r="145" spans="1:6" x14ac:dyDescent="0.3">
      <c r="A145" s="5">
        <v>5186</v>
      </c>
      <c r="B145" s="5" t="s">
        <v>2908</v>
      </c>
      <c r="C145" s="37">
        <v>45442</v>
      </c>
      <c r="D145" s="5" t="s">
        <v>1394</v>
      </c>
      <c r="E145" s="5" t="s">
        <v>3066</v>
      </c>
      <c r="F145" s="5">
        <f>IF(AND(B145=SEARCHES!A145, C145=SEARCHES!B145), IF(SEARCHES!D145&lt;&gt;"NULL", 1, 0), 0)</f>
        <v>1</v>
      </c>
    </row>
    <row r="146" spans="1:6" x14ac:dyDescent="0.3">
      <c r="A146" s="5">
        <v>5187</v>
      </c>
      <c r="B146" s="5" t="s">
        <v>2909</v>
      </c>
      <c r="C146" s="37">
        <v>45457</v>
      </c>
      <c r="D146" s="5" t="s">
        <v>1396</v>
      </c>
      <c r="E146" s="5" t="s">
        <v>3069</v>
      </c>
      <c r="F146" s="5">
        <f>IF(AND(B146=SEARCHES!A146, C146=SEARCHES!B146), IF(SEARCHES!D146&lt;&gt;"NULL", 1, 0), 0)</f>
        <v>1</v>
      </c>
    </row>
    <row r="147" spans="1:6" x14ac:dyDescent="0.3">
      <c r="A147" s="5">
        <v>5188</v>
      </c>
      <c r="B147" s="5" t="s">
        <v>2910</v>
      </c>
      <c r="C147" s="37">
        <v>45315</v>
      </c>
      <c r="D147" s="5" t="s">
        <v>1256</v>
      </c>
      <c r="E147" s="5" t="s">
        <v>3073</v>
      </c>
      <c r="F147" s="5">
        <f>IF(AND(B147=SEARCHES!A147, C147=SEARCHES!B147), IF(SEARCHES!D147&lt;&gt;"NULL", 1, 0), 0)</f>
        <v>1</v>
      </c>
    </row>
    <row r="148" spans="1:6" x14ac:dyDescent="0.3">
      <c r="A148" s="5">
        <v>5189</v>
      </c>
      <c r="B148" s="5" t="s">
        <v>2911</v>
      </c>
      <c r="C148" s="37">
        <v>45444</v>
      </c>
      <c r="D148" s="5" t="s">
        <v>1422</v>
      </c>
      <c r="E148" s="5" t="s">
        <v>3071</v>
      </c>
      <c r="F148" s="5">
        <f>IF(AND(B148=SEARCHES!A148, C148=SEARCHES!B148), IF(SEARCHES!D148&lt;&gt;"NULL", 1, 0), 0)</f>
        <v>1</v>
      </c>
    </row>
    <row r="149" spans="1:6" x14ac:dyDescent="0.3">
      <c r="A149" s="5">
        <v>5190</v>
      </c>
      <c r="B149" s="5" t="s">
        <v>2912</v>
      </c>
      <c r="C149" s="37">
        <v>45166</v>
      </c>
      <c r="D149" s="5" t="s">
        <v>1149</v>
      </c>
      <c r="E149" s="5" t="s">
        <v>3076</v>
      </c>
      <c r="F149" s="5">
        <f>IF(AND(B149=SEARCHES!A149, C149=SEARCHES!B149), IF(SEARCHES!D149&lt;&gt;"NULL", 1, 0), 0)</f>
        <v>1</v>
      </c>
    </row>
    <row r="150" spans="1:6" x14ac:dyDescent="0.3">
      <c r="A150" s="5">
        <v>5191</v>
      </c>
      <c r="B150" s="5" t="s">
        <v>2913</v>
      </c>
      <c r="C150" s="37">
        <v>45286</v>
      </c>
      <c r="D150" s="5" t="s">
        <v>1479</v>
      </c>
      <c r="E150" s="5" t="s">
        <v>3071</v>
      </c>
      <c r="F150" s="5">
        <f>IF(AND(B150=SEARCHES!A150, C150=SEARCHES!B150), IF(SEARCHES!D150&lt;&gt;"NULL", 1, 0), 0)</f>
        <v>1</v>
      </c>
    </row>
    <row r="151" spans="1:6" x14ac:dyDescent="0.3">
      <c r="A151" s="5">
        <v>5192</v>
      </c>
      <c r="B151" s="5" t="s">
        <v>2914</v>
      </c>
      <c r="C151" s="37">
        <v>45397</v>
      </c>
      <c r="D151" s="5" t="s">
        <v>1542</v>
      </c>
      <c r="E151" s="5" t="s">
        <v>3074</v>
      </c>
      <c r="F151" s="5">
        <f>IF(AND(B151=SEARCHES!A151, C151=SEARCHES!B151), IF(SEARCHES!D151&lt;&gt;"NULL", 1, 0), 0)</f>
        <v>1</v>
      </c>
    </row>
    <row r="152" spans="1:6" x14ac:dyDescent="0.3">
      <c r="A152" s="5">
        <v>5193</v>
      </c>
      <c r="B152" s="5" t="s">
        <v>2915</v>
      </c>
      <c r="C152" s="37">
        <v>45386</v>
      </c>
      <c r="D152" s="5" t="s">
        <v>1642</v>
      </c>
      <c r="E152" s="5" t="s">
        <v>3065</v>
      </c>
      <c r="F152" s="5">
        <f>IF(AND(B152=SEARCHES!A152, C152=SEARCHES!B152), IF(SEARCHES!D152&lt;&gt;"NULL", 1, 0), 0)</f>
        <v>1</v>
      </c>
    </row>
    <row r="153" spans="1:6" x14ac:dyDescent="0.3">
      <c r="A153" s="5">
        <v>5194</v>
      </c>
      <c r="B153" s="5" t="s">
        <v>2916</v>
      </c>
      <c r="C153" s="37">
        <v>45119</v>
      </c>
      <c r="D153" s="5" t="s">
        <v>1425</v>
      </c>
      <c r="E153" s="5" t="s">
        <v>3152</v>
      </c>
      <c r="F153" s="5">
        <f>IF(AND(B153=SEARCHES!A153, C153=SEARCHES!B153), IF(SEARCHES!D153&lt;&gt;"NULL", 1, 0), 0)</f>
        <v>1</v>
      </c>
    </row>
    <row r="154" spans="1:6" x14ac:dyDescent="0.3">
      <c r="A154" s="5">
        <v>5195</v>
      </c>
      <c r="B154" s="5" t="s">
        <v>2917</v>
      </c>
      <c r="C154" s="37">
        <v>45254</v>
      </c>
      <c r="D154" s="5" t="s">
        <v>1517</v>
      </c>
      <c r="E154" s="5" t="s">
        <v>3066</v>
      </c>
      <c r="F154" s="5">
        <f>IF(AND(B154=SEARCHES!A154, C154=SEARCHES!B154), IF(SEARCHES!D154&lt;&gt;"NULL", 1, 0), 0)</f>
        <v>1</v>
      </c>
    </row>
    <row r="155" spans="1:6" x14ac:dyDescent="0.3">
      <c r="A155" s="5">
        <v>5196</v>
      </c>
      <c r="B155" s="5" t="s">
        <v>2918</v>
      </c>
      <c r="C155" s="37">
        <v>45447</v>
      </c>
      <c r="D155" s="5" t="s">
        <v>1577</v>
      </c>
      <c r="E155" s="5" t="s">
        <v>3071</v>
      </c>
      <c r="F155" s="5">
        <f>IF(AND(B155=SEARCHES!A155, C155=SEARCHES!B155), IF(SEARCHES!D155&lt;&gt;"NULL", 1, 0), 0)</f>
        <v>1</v>
      </c>
    </row>
    <row r="156" spans="1:6" x14ac:dyDescent="0.3">
      <c r="A156" s="5">
        <v>5197</v>
      </c>
      <c r="B156" s="5" t="s">
        <v>2919</v>
      </c>
      <c r="C156" s="37">
        <v>45176</v>
      </c>
      <c r="D156" s="5" t="s">
        <v>1468</v>
      </c>
      <c r="E156" s="5" t="s">
        <v>3074</v>
      </c>
      <c r="F156" s="5">
        <f>IF(AND(B156=SEARCHES!A156, C156=SEARCHES!B156), IF(SEARCHES!D156&lt;&gt;"NULL", 1, 0), 0)</f>
        <v>1</v>
      </c>
    </row>
    <row r="157" spans="1:6" x14ac:dyDescent="0.3">
      <c r="A157" s="5">
        <v>5198</v>
      </c>
      <c r="B157" s="5" t="s">
        <v>2920</v>
      </c>
      <c r="C157" s="37">
        <v>45440</v>
      </c>
      <c r="D157" s="5" t="s">
        <v>1359</v>
      </c>
      <c r="E157" s="5" t="s">
        <v>3145</v>
      </c>
      <c r="F157" s="5">
        <f>IF(AND(B157=SEARCHES!A157, C157=SEARCHES!B157), IF(SEARCHES!D157&lt;&gt;"NULL", 1, 0), 0)</f>
        <v>1</v>
      </c>
    </row>
    <row r="158" spans="1:6" x14ac:dyDescent="0.3">
      <c r="A158" s="5">
        <v>5199</v>
      </c>
      <c r="B158" s="5" t="s">
        <v>2921</v>
      </c>
      <c r="C158" s="37">
        <v>45121</v>
      </c>
      <c r="D158" s="5" t="s">
        <v>1186</v>
      </c>
      <c r="E158" s="5" t="s">
        <v>3152</v>
      </c>
      <c r="F158" s="5">
        <f>IF(AND(B158=SEARCHES!A158, C158=SEARCHES!B158), IF(SEARCHES!D158&lt;&gt;"NULL", 1, 0), 0)</f>
        <v>1</v>
      </c>
    </row>
    <row r="159" spans="1:6" x14ac:dyDescent="0.3">
      <c r="A159" s="5">
        <v>5200</v>
      </c>
      <c r="B159" s="5" t="s">
        <v>2922</v>
      </c>
      <c r="C159" s="37">
        <v>45357</v>
      </c>
      <c r="D159" s="5" t="s">
        <v>1251</v>
      </c>
      <c r="E159" s="5" t="s">
        <v>3066</v>
      </c>
      <c r="F159" s="5">
        <f>IF(AND(B159=SEARCHES!A159, C159=SEARCHES!B159), IF(SEARCHES!D159&lt;&gt;"NULL", 1, 0), 0)</f>
        <v>1</v>
      </c>
    </row>
    <row r="160" spans="1:6" x14ac:dyDescent="0.3">
      <c r="A160" s="5">
        <v>5201</v>
      </c>
      <c r="B160" s="5" t="s">
        <v>2923</v>
      </c>
      <c r="C160" s="37">
        <v>45464</v>
      </c>
      <c r="D160" s="5" t="s">
        <v>1418</v>
      </c>
      <c r="E160" s="5" t="s">
        <v>3074</v>
      </c>
      <c r="F160" s="5">
        <f>IF(AND(B160=SEARCHES!A160, C160=SEARCHES!B160), IF(SEARCHES!D160&lt;&gt;"NULL", 1, 0), 0)</f>
        <v>1</v>
      </c>
    </row>
    <row r="161" spans="1:6" x14ac:dyDescent="0.3">
      <c r="A161" s="5">
        <v>5202</v>
      </c>
      <c r="B161" s="5" t="s">
        <v>2924</v>
      </c>
      <c r="C161" s="37">
        <v>45273</v>
      </c>
      <c r="D161" s="5" t="s">
        <v>1173</v>
      </c>
      <c r="E161" s="5" t="s">
        <v>3070</v>
      </c>
      <c r="F161" s="5">
        <f>IF(AND(B161=SEARCHES!A161, C161=SEARCHES!B161), IF(SEARCHES!D161&lt;&gt;"NULL", 1, 0), 0)</f>
        <v>1</v>
      </c>
    </row>
    <row r="162" spans="1:6" x14ac:dyDescent="0.3">
      <c r="A162" s="5">
        <v>5203</v>
      </c>
      <c r="B162" s="5" t="s">
        <v>2925</v>
      </c>
      <c r="C162" s="37">
        <v>45152</v>
      </c>
      <c r="D162" s="5" t="s">
        <v>1478</v>
      </c>
      <c r="E162" s="5" t="s">
        <v>3136</v>
      </c>
      <c r="F162" s="5">
        <f>IF(AND(B162=SEARCHES!A162, C162=SEARCHES!B162), IF(SEARCHES!D162&lt;&gt;"NULL", 1, 0), 0)</f>
        <v>1</v>
      </c>
    </row>
    <row r="163" spans="1:6" x14ac:dyDescent="0.3">
      <c r="A163" s="5">
        <v>5204</v>
      </c>
      <c r="B163" s="5" t="s">
        <v>2926</v>
      </c>
      <c r="C163" s="37">
        <v>45139</v>
      </c>
      <c r="D163" s="5" t="s">
        <v>1575</v>
      </c>
      <c r="E163" s="5" t="s">
        <v>3071</v>
      </c>
      <c r="F163" s="5">
        <f>IF(AND(B163=SEARCHES!A163, C163=SEARCHES!B163), IF(SEARCHES!D163&lt;&gt;"NULL", 1, 0), 0)</f>
        <v>1</v>
      </c>
    </row>
    <row r="164" spans="1:6" x14ac:dyDescent="0.3">
      <c r="A164" s="5">
        <v>5205</v>
      </c>
      <c r="B164" s="5" t="s">
        <v>2927</v>
      </c>
      <c r="C164" s="37">
        <v>45448</v>
      </c>
      <c r="D164" s="5" t="s">
        <v>1618</v>
      </c>
      <c r="E164" s="5" t="s">
        <v>3074</v>
      </c>
      <c r="F164" s="5">
        <f>IF(AND(B164=SEARCHES!A164, C164=SEARCHES!B164), IF(SEARCHES!D164&lt;&gt;"NULL", 1, 0), 0)</f>
        <v>1</v>
      </c>
    </row>
    <row r="165" spans="1:6" x14ac:dyDescent="0.3">
      <c r="A165" s="5">
        <v>5206</v>
      </c>
      <c r="B165" s="5" t="s">
        <v>2928</v>
      </c>
      <c r="C165" s="37">
        <v>45298</v>
      </c>
      <c r="D165" s="5" t="s">
        <v>1602</v>
      </c>
      <c r="E165" s="5" t="s">
        <v>3070</v>
      </c>
      <c r="F165" s="5">
        <f>IF(AND(B165=SEARCHES!A165, C165=SEARCHES!B165), IF(SEARCHES!D165&lt;&gt;"NULL", 1, 0), 0)</f>
        <v>1</v>
      </c>
    </row>
    <row r="166" spans="1:6" x14ac:dyDescent="0.3">
      <c r="A166" s="5">
        <v>5207</v>
      </c>
      <c r="B166" s="5" t="s">
        <v>2929</v>
      </c>
      <c r="C166" s="37">
        <v>45162</v>
      </c>
      <c r="D166" s="5" t="s">
        <v>1522</v>
      </c>
      <c r="E166" s="5" t="s">
        <v>3152</v>
      </c>
      <c r="F166" s="5">
        <f>IF(AND(B166=SEARCHES!A166, C166=SEARCHES!B166), IF(SEARCHES!D166&lt;&gt;"NULL", 1, 0), 0)</f>
        <v>1</v>
      </c>
    </row>
    <row r="167" spans="1:6" x14ac:dyDescent="0.3">
      <c r="A167" s="5">
        <v>5208</v>
      </c>
      <c r="B167" s="5" t="s">
        <v>2930</v>
      </c>
      <c r="C167" s="37">
        <v>45347</v>
      </c>
      <c r="D167" s="5" t="s">
        <v>1574</v>
      </c>
      <c r="E167" s="5" t="s">
        <v>3073</v>
      </c>
      <c r="F167" s="5">
        <f>IF(AND(B167=SEARCHES!A167, C167=SEARCHES!B167), IF(SEARCHES!D167&lt;&gt;"NULL", 1, 0), 0)</f>
        <v>1</v>
      </c>
    </row>
    <row r="168" spans="1:6" x14ac:dyDescent="0.3">
      <c r="A168" s="5">
        <v>5209</v>
      </c>
      <c r="B168" s="5" t="s">
        <v>2931</v>
      </c>
      <c r="C168" s="37">
        <v>45464</v>
      </c>
      <c r="D168" s="5" t="s">
        <v>1608</v>
      </c>
      <c r="E168" s="5" t="s">
        <v>3068</v>
      </c>
      <c r="F168" s="5">
        <f>IF(AND(B168=SEARCHES!A168, C168=SEARCHES!B168), IF(SEARCHES!D168&lt;&gt;"NULL", 1, 0), 0)</f>
        <v>1</v>
      </c>
    </row>
    <row r="169" spans="1:6" x14ac:dyDescent="0.3">
      <c r="A169" s="5">
        <v>5210</v>
      </c>
      <c r="B169" s="5" t="s">
        <v>2932</v>
      </c>
      <c r="C169" s="37">
        <v>45300</v>
      </c>
      <c r="D169" s="5" t="s">
        <v>1369</v>
      </c>
      <c r="E169" s="5" t="s">
        <v>3069</v>
      </c>
      <c r="F169" s="5">
        <f>IF(AND(B169=SEARCHES!A169, C169=SEARCHES!B169), IF(SEARCHES!D169&lt;&gt;"NULL", 1, 0), 0)</f>
        <v>1</v>
      </c>
    </row>
    <row r="170" spans="1:6" x14ac:dyDescent="0.3">
      <c r="A170" s="5">
        <v>5211</v>
      </c>
      <c r="B170" s="5" t="s">
        <v>2933</v>
      </c>
      <c r="C170" s="37">
        <v>45414</v>
      </c>
      <c r="D170" s="5" t="s">
        <v>1506</v>
      </c>
      <c r="E170" s="5" t="s">
        <v>3074</v>
      </c>
      <c r="F170" s="5">
        <f>IF(AND(B170=SEARCHES!A170, C170=SEARCHES!B170), IF(SEARCHES!D170&lt;&gt;"NULL", 1, 0), 0)</f>
        <v>1</v>
      </c>
    </row>
    <row r="171" spans="1:6" x14ac:dyDescent="0.3">
      <c r="A171" s="5">
        <v>5212</v>
      </c>
      <c r="B171" s="5" t="s">
        <v>2934</v>
      </c>
      <c r="C171" s="37">
        <v>45197</v>
      </c>
      <c r="D171" s="5" t="s">
        <v>1634</v>
      </c>
      <c r="E171" s="5" t="s">
        <v>3070</v>
      </c>
      <c r="F171" s="5">
        <f>IF(AND(B171=SEARCHES!A171, C171=SEARCHES!B171), IF(SEARCHES!D171&lt;&gt;"NULL", 1, 0), 0)</f>
        <v>1</v>
      </c>
    </row>
    <row r="172" spans="1:6" x14ac:dyDescent="0.3">
      <c r="A172" s="5">
        <v>5213</v>
      </c>
      <c r="B172" s="5" t="s">
        <v>2935</v>
      </c>
      <c r="C172" s="37">
        <v>45476</v>
      </c>
      <c r="D172" s="5" t="s">
        <v>1690</v>
      </c>
      <c r="E172" s="5" t="s">
        <v>3071</v>
      </c>
      <c r="F172" s="5">
        <f>IF(AND(B172=SEARCHES!A172, C172=SEARCHES!B172), IF(SEARCHES!D172&lt;&gt;"NULL", 1, 0), 0)</f>
        <v>1</v>
      </c>
    </row>
    <row r="173" spans="1:6" x14ac:dyDescent="0.3">
      <c r="A173" s="5">
        <v>5214</v>
      </c>
      <c r="B173" s="5" t="s">
        <v>2936</v>
      </c>
      <c r="C173" s="37">
        <v>45359</v>
      </c>
      <c r="D173" s="5" t="s">
        <v>1519</v>
      </c>
      <c r="E173" s="5" t="s">
        <v>3065</v>
      </c>
      <c r="F173" s="5">
        <f>IF(AND(B173=SEARCHES!A173, C173=SEARCHES!B173), IF(SEARCHES!D173&lt;&gt;"NULL", 1, 0), 0)</f>
        <v>1</v>
      </c>
    </row>
    <row r="174" spans="1:6" x14ac:dyDescent="0.3">
      <c r="A174" s="5">
        <v>5215</v>
      </c>
      <c r="B174" s="5" t="s">
        <v>2937</v>
      </c>
      <c r="C174" s="37">
        <v>45171</v>
      </c>
      <c r="D174" s="5" t="s">
        <v>1451</v>
      </c>
      <c r="E174" s="5" t="s">
        <v>3069</v>
      </c>
      <c r="F174" s="5">
        <f>IF(AND(B174=SEARCHES!A174, C174=SEARCHES!B174), IF(SEARCHES!D174&lt;&gt;"NULL", 1, 0), 0)</f>
        <v>1</v>
      </c>
    </row>
    <row r="175" spans="1:6" x14ac:dyDescent="0.3">
      <c r="A175" s="5">
        <v>5216</v>
      </c>
      <c r="B175" s="5" t="s">
        <v>2938</v>
      </c>
      <c r="C175" s="37">
        <v>45198</v>
      </c>
      <c r="D175" s="5" t="s">
        <v>1387</v>
      </c>
      <c r="E175" s="5" t="s">
        <v>3073</v>
      </c>
      <c r="F175" s="5">
        <f>IF(AND(B175=SEARCHES!A175, C175=SEARCHES!B175), IF(SEARCHES!D175&lt;&gt;"NULL", 1, 0), 0)</f>
        <v>1</v>
      </c>
    </row>
    <row r="176" spans="1:6" x14ac:dyDescent="0.3">
      <c r="A176" s="5">
        <v>5217</v>
      </c>
      <c r="B176" s="5" t="s">
        <v>2939</v>
      </c>
      <c r="C176" s="37">
        <v>45358</v>
      </c>
      <c r="D176" s="5" t="s">
        <v>1561</v>
      </c>
      <c r="E176" s="5" t="s">
        <v>3070</v>
      </c>
      <c r="F176" s="5">
        <f>IF(AND(B176=SEARCHES!A176, C176=SEARCHES!B176), IF(SEARCHES!D176&lt;&gt;"NULL", 1, 0), 0)</f>
        <v>1</v>
      </c>
    </row>
    <row r="177" spans="1:6" x14ac:dyDescent="0.3">
      <c r="A177" s="5">
        <v>5218</v>
      </c>
      <c r="B177" s="5" t="s">
        <v>2940</v>
      </c>
      <c r="C177" s="37">
        <v>45396</v>
      </c>
      <c r="D177" s="5" t="s">
        <v>1319</v>
      </c>
      <c r="E177" s="5" t="s">
        <v>3070</v>
      </c>
      <c r="F177" s="5">
        <f>IF(AND(B177=SEARCHES!A177, C177=SEARCHES!B177), IF(SEARCHES!D177&lt;&gt;"NULL", 1, 0), 0)</f>
        <v>1</v>
      </c>
    </row>
    <row r="178" spans="1:6" x14ac:dyDescent="0.3">
      <c r="A178" s="5">
        <v>5219</v>
      </c>
      <c r="B178" s="5" t="s">
        <v>2941</v>
      </c>
      <c r="C178" s="37">
        <v>45331</v>
      </c>
      <c r="D178" s="5" t="s">
        <v>1551</v>
      </c>
      <c r="E178" s="5" t="s">
        <v>3069</v>
      </c>
      <c r="F178" s="5">
        <f>IF(AND(B178=SEARCHES!A178, C178=SEARCHES!B178), IF(SEARCHES!D178&lt;&gt;"NULL", 1, 0), 0)</f>
        <v>1</v>
      </c>
    </row>
    <row r="179" spans="1:6" x14ac:dyDescent="0.3">
      <c r="A179" s="5">
        <v>5220</v>
      </c>
      <c r="B179" s="5" t="s">
        <v>2942</v>
      </c>
      <c r="C179" s="37">
        <v>45138</v>
      </c>
      <c r="D179" s="5" t="s">
        <v>1340</v>
      </c>
      <c r="E179" s="5" t="s">
        <v>3068</v>
      </c>
      <c r="F179" s="5">
        <f>IF(AND(B179=SEARCHES!A179, C179=SEARCHES!B179), IF(SEARCHES!D179&lt;&gt;"NULL", 1, 0), 0)</f>
        <v>1</v>
      </c>
    </row>
    <row r="180" spans="1:6" x14ac:dyDescent="0.3">
      <c r="A180" s="5">
        <v>5221</v>
      </c>
      <c r="B180" s="5" t="s">
        <v>2943</v>
      </c>
      <c r="C180" s="37">
        <v>45469</v>
      </c>
      <c r="D180" s="5" t="s">
        <v>1185</v>
      </c>
      <c r="E180" s="5" t="s">
        <v>3073</v>
      </c>
      <c r="F180" s="5">
        <f>IF(AND(B180=SEARCHES!A180, C180=SEARCHES!B180), IF(SEARCHES!D180&lt;&gt;"NULL", 1, 0), 0)</f>
        <v>1</v>
      </c>
    </row>
    <row r="181" spans="1:6" x14ac:dyDescent="0.3">
      <c r="A181" s="5">
        <v>5222</v>
      </c>
      <c r="B181" s="5" t="s">
        <v>2944</v>
      </c>
      <c r="C181" s="37">
        <v>45354</v>
      </c>
      <c r="D181" s="5" t="s">
        <v>1401</v>
      </c>
      <c r="E181" s="5" t="s">
        <v>3075</v>
      </c>
      <c r="F181" s="5">
        <f>IF(AND(B181=SEARCHES!A181, C181=SEARCHES!B181), IF(SEARCHES!D181&lt;&gt;"NULL", 1, 0), 0)</f>
        <v>1</v>
      </c>
    </row>
    <row r="182" spans="1:6" x14ac:dyDescent="0.3">
      <c r="A182" s="5">
        <v>5223</v>
      </c>
      <c r="B182" s="5" t="s">
        <v>2945</v>
      </c>
      <c r="C182" s="37">
        <v>45167</v>
      </c>
      <c r="D182" s="5" t="s">
        <v>1676</v>
      </c>
      <c r="E182" s="5" t="s">
        <v>3067</v>
      </c>
      <c r="F182" s="5">
        <f>IF(AND(B182=SEARCHES!A182, C182=SEARCHES!B182), IF(SEARCHES!D182&lt;&gt;"NULL", 1, 0), 0)</f>
        <v>1</v>
      </c>
    </row>
    <row r="183" spans="1:6" x14ac:dyDescent="0.3">
      <c r="A183" s="5">
        <v>5224</v>
      </c>
      <c r="B183" s="5" t="s">
        <v>2946</v>
      </c>
      <c r="C183" s="37">
        <v>45428</v>
      </c>
      <c r="D183" s="5" t="s">
        <v>1651</v>
      </c>
      <c r="E183" s="5" t="s">
        <v>3075</v>
      </c>
      <c r="F183" s="5">
        <f>IF(AND(B183=SEARCHES!A183, C183=SEARCHES!B183), IF(SEARCHES!D183&lt;&gt;"NULL", 1, 0), 0)</f>
        <v>1</v>
      </c>
    </row>
    <row r="184" spans="1:6" x14ac:dyDescent="0.3">
      <c r="A184" s="5">
        <v>5225</v>
      </c>
      <c r="B184" s="5" t="s">
        <v>2947</v>
      </c>
      <c r="C184" s="37">
        <v>45141</v>
      </c>
      <c r="D184" s="5" t="s">
        <v>1644</v>
      </c>
      <c r="E184" s="5" t="s">
        <v>3065</v>
      </c>
      <c r="F184" s="5">
        <f>IF(AND(B184=SEARCHES!A184, C184=SEARCHES!B184), IF(SEARCHES!D184&lt;&gt;"NULL", 1, 0), 0)</f>
        <v>1</v>
      </c>
    </row>
    <row r="185" spans="1:6" x14ac:dyDescent="0.3">
      <c r="A185" s="5">
        <v>5226</v>
      </c>
      <c r="B185" s="5" t="s">
        <v>2948</v>
      </c>
      <c r="C185" s="37">
        <v>45442</v>
      </c>
      <c r="D185" s="5" t="s">
        <v>1311</v>
      </c>
      <c r="E185" s="5" t="s">
        <v>3068</v>
      </c>
      <c r="F185" s="5">
        <f>IF(AND(B185=SEARCHES!A185, C185=SEARCHES!B185), IF(SEARCHES!D185&lt;&gt;"NULL", 1, 0), 0)</f>
        <v>1</v>
      </c>
    </row>
    <row r="186" spans="1:6" x14ac:dyDescent="0.3">
      <c r="A186" s="5">
        <v>5227</v>
      </c>
      <c r="B186" s="5" t="s">
        <v>2949</v>
      </c>
      <c r="C186" s="37">
        <v>45474</v>
      </c>
      <c r="D186" s="5" t="s">
        <v>1671</v>
      </c>
      <c r="E186" s="5" t="s">
        <v>3067</v>
      </c>
      <c r="F186" s="5">
        <f>IF(AND(B186=SEARCHES!A186, C186=SEARCHES!B186), IF(SEARCHES!D186&lt;&gt;"NULL", 1, 0), 0)</f>
        <v>1</v>
      </c>
    </row>
    <row r="187" spans="1:6" x14ac:dyDescent="0.3">
      <c r="A187" s="5">
        <v>5228</v>
      </c>
      <c r="B187" s="5" t="s">
        <v>2950</v>
      </c>
      <c r="C187" s="37">
        <v>45145</v>
      </c>
      <c r="D187" s="5" t="s">
        <v>1224</v>
      </c>
      <c r="E187" s="5" t="s">
        <v>3145</v>
      </c>
      <c r="F187" s="5">
        <f>IF(AND(B187=SEARCHES!A187, C187=SEARCHES!B187), IF(SEARCHES!D187&lt;&gt;"NULL", 1, 0), 0)</f>
        <v>1</v>
      </c>
    </row>
    <row r="188" spans="1:6" x14ac:dyDescent="0.3">
      <c r="A188" s="5">
        <v>5229</v>
      </c>
      <c r="B188" s="5" t="s">
        <v>2951</v>
      </c>
      <c r="C188" s="37">
        <v>45342</v>
      </c>
      <c r="D188" s="5" t="s">
        <v>1452</v>
      </c>
      <c r="E188" s="5" t="s">
        <v>3071</v>
      </c>
      <c r="F188" s="5">
        <f>IF(AND(B188=SEARCHES!A188, C188=SEARCHES!B188), IF(SEARCHES!D188&lt;&gt;"NULL", 1, 0), 0)</f>
        <v>1</v>
      </c>
    </row>
    <row r="189" spans="1:6" x14ac:dyDescent="0.3">
      <c r="A189" s="5">
        <v>5230</v>
      </c>
      <c r="B189" s="5" t="s">
        <v>2952</v>
      </c>
      <c r="C189" s="37">
        <v>45226</v>
      </c>
      <c r="D189" s="5" t="s">
        <v>1472</v>
      </c>
      <c r="E189" s="5" t="s">
        <v>3065</v>
      </c>
      <c r="F189" s="5">
        <f>IF(AND(B189=SEARCHES!A189, C189=SEARCHES!B189), IF(SEARCHES!D189&lt;&gt;"NULL", 1, 0), 0)</f>
        <v>1</v>
      </c>
    </row>
    <row r="190" spans="1:6" x14ac:dyDescent="0.3">
      <c r="A190" s="5">
        <v>5231</v>
      </c>
      <c r="B190" s="5" t="s">
        <v>2953</v>
      </c>
      <c r="C190" s="37">
        <v>45454</v>
      </c>
      <c r="D190" s="5" t="s">
        <v>1185</v>
      </c>
      <c r="E190" s="5" t="s">
        <v>3072</v>
      </c>
      <c r="F190" s="5">
        <f>IF(AND(B190=SEARCHES!A190, C190=SEARCHES!B190), IF(SEARCHES!D190&lt;&gt;"NULL", 1, 0), 0)</f>
        <v>1</v>
      </c>
    </row>
    <row r="191" spans="1:6" x14ac:dyDescent="0.3">
      <c r="A191" s="5">
        <v>5232</v>
      </c>
      <c r="B191" s="5" t="s">
        <v>2954</v>
      </c>
      <c r="C191" s="37">
        <v>45269</v>
      </c>
      <c r="D191" s="5" t="s">
        <v>1686</v>
      </c>
      <c r="E191" s="5" t="s">
        <v>3076</v>
      </c>
      <c r="F191" s="5">
        <f>IF(AND(B191=SEARCHES!A191, C191=SEARCHES!B191), IF(SEARCHES!D191&lt;&gt;"NULL", 1, 0), 0)</f>
        <v>1</v>
      </c>
    </row>
    <row r="192" spans="1:6" x14ac:dyDescent="0.3">
      <c r="A192" s="5">
        <v>5233</v>
      </c>
      <c r="B192" s="5" t="s">
        <v>2955</v>
      </c>
      <c r="C192" s="37">
        <v>45328</v>
      </c>
      <c r="D192" s="5" t="s">
        <v>1506</v>
      </c>
      <c r="E192" s="5" t="s">
        <v>3072</v>
      </c>
      <c r="F192" s="5">
        <f>IF(AND(B192=SEARCHES!A192, C192=SEARCHES!B192), IF(SEARCHES!D192&lt;&gt;"NULL", 1, 0), 0)</f>
        <v>1</v>
      </c>
    </row>
    <row r="193" spans="1:6" x14ac:dyDescent="0.3">
      <c r="A193" s="5">
        <v>5234</v>
      </c>
      <c r="B193" s="5" t="s">
        <v>2956</v>
      </c>
      <c r="C193" s="37">
        <v>45143</v>
      </c>
      <c r="D193" s="5" t="s">
        <v>1248</v>
      </c>
      <c r="E193" s="5" t="s">
        <v>3136</v>
      </c>
      <c r="F193" s="5">
        <f>IF(AND(B193=SEARCHES!A193, C193=SEARCHES!B193), IF(SEARCHES!D193&lt;&gt;"NULL", 1, 0), 0)</f>
        <v>0</v>
      </c>
    </row>
    <row r="194" spans="1:6" x14ac:dyDescent="0.3">
      <c r="A194" s="5">
        <v>5235</v>
      </c>
      <c r="B194" s="5" t="s">
        <v>2957</v>
      </c>
      <c r="C194" s="37">
        <v>45468</v>
      </c>
      <c r="D194" s="5" t="s">
        <v>1521</v>
      </c>
      <c r="E194" s="5" t="s">
        <v>3152</v>
      </c>
      <c r="F194" s="5">
        <f>IF(AND(B194=SEARCHES!A194, C194=SEARCHES!B194), IF(SEARCHES!D194&lt;&gt;"NULL", 1, 0), 0)</f>
        <v>0</v>
      </c>
    </row>
    <row r="195" spans="1:6" x14ac:dyDescent="0.3">
      <c r="A195" s="5">
        <v>5236</v>
      </c>
      <c r="B195" s="5" t="s">
        <v>2958</v>
      </c>
      <c r="C195" s="37">
        <v>45312</v>
      </c>
      <c r="D195" s="5" t="s">
        <v>1293</v>
      </c>
      <c r="E195" s="5" t="s">
        <v>3066</v>
      </c>
      <c r="F195" s="5">
        <f>IF(AND(B195=SEARCHES!A195, C195=SEARCHES!B195), IF(SEARCHES!D195&lt;&gt;"NULL", 1, 0), 0)</f>
        <v>0</v>
      </c>
    </row>
    <row r="196" spans="1:6" x14ac:dyDescent="0.3">
      <c r="A196" s="5">
        <v>5237</v>
      </c>
      <c r="B196" s="5" t="s">
        <v>2959</v>
      </c>
      <c r="C196" s="37">
        <v>45217</v>
      </c>
      <c r="D196" s="5" t="s">
        <v>1508</v>
      </c>
      <c r="E196" s="5" t="s">
        <v>3068</v>
      </c>
      <c r="F196" s="5">
        <f>IF(AND(B196=SEARCHES!A196, C196=SEARCHES!B196), IF(SEARCHES!D196&lt;&gt;"NULL", 1, 0), 0)</f>
        <v>0</v>
      </c>
    </row>
    <row r="197" spans="1:6" x14ac:dyDescent="0.3">
      <c r="A197" s="5">
        <v>5238</v>
      </c>
      <c r="B197" s="5" t="s">
        <v>2960</v>
      </c>
      <c r="C197" s="37">
        <v>45268</v>
      </c>
      <c r="D197" s="5" t="s">
        <v>1147</v>
      </c>
      <c r="E197" s="5" t="s">
        <v>3067</v>
      </c>
      <c r="F197" s="5">
        <f>IF(AND(B197=SEARCHES!A197, C197=SEARCHES!B197), IF(SEARCHES!D197&lt;&gt;"NULL", 1, 0), 0)</f>
        <v>0</v>
      </c>
    </row>
    <row r="198" spans="1:6" x14ac:dyDescent="0.3">
      <c r="A198" s="5">
        <v>5239</v>
      </c>
      <c r="B198" s="5" t="s">
        <v>2961</v>
      </c>
      <c r="C198" s="37">
        <v>45459</v>
      </c>
      <c r="D198" s="5" t="s">
        <v>1594</v>
      </c>
      <c r="E198" s="5" t="s">
        <v>3071</v>
      </c>
      <c r="F198" s="5">
        <f>IF(AND(B198=SEARCHES!A198, C198=SEARCHES!B198), IF(SEARCHES!D198&lt;&gt;"NULL", 1, 0), 0)</f>
        <v>0</v>
      </c>
    </row>
    <row r="199" spans="1:6" x14ac:dyDescent="0.3">
      <c r="A199" s="5">
        <v>5240</v>
      </c>
      <c r="B199" s="5" t="s">
        <v>2962</v>
      </c>
      <c r="C199" s="37">
        <v>45158</v>
      </c>
      <c r="D199" s="5" t="s">
        <v>1484</v>
      </c>
      <c r="E199" s="5" t="s">
        <v>3072</v>
      </c>
      <c r="F199" s="5">
        <f>IF(AND(B199=SEARCHES!A199, C199=SEARCHES!B199), IF(SEARCHES!D199&lt;&gt;"NULL", 1, 0), 0)</f>
        <v>0</v>
      </c>
    </row>
    <row r="200" spans="1:6" x14ac:dyDescent="0.3">
      <c r="A200" s="5">
        <v>5241</v>
      </c>
      <c r="B200" s="5" t="s">
        <v>2963</v>
      </c>
      <c r="C200" s="37">
        <v>45216</v>
      </c>
      <c r="D200" s="5" t="s">
        <v>1517</v>
      </c>
      <c r="E200" s="5" t="s">
        <v>3070</v>
      </c>
      <c r="F200" s="5">
        <f>IF(AND(B200=SEARCHES!A200, C200=SEARCHES!B200), IF(SEARCHES!D200&lt;&gt;"NULL", 1, 0), 0)</f>
        <v>1</v>
      </c>
    </row>
    <row r="201" spans="1:6" x14ac:dyDescent="0.3">
      <c r="A201" s="5">
        <v>5242</v>
      </c>
      <c r="B201" s="5" t="s">
        <v>2964</v>
      </c>
      <c r="C201" s="37">
        <v>45259</v>
      </c>
      <c r="D201" s="5" t="s">
        <v>1363</v>
      </c>
      <c r="E201" s="5" t="s">
        <v>3075</v>
      </c>
      <c r="F201" s="5">
        <f>IF(AND(B201=SEARCHES!A201, C201=SEARCHES!B201), IF(SEARCHES!D201&lt;&gt;"NULL", 1, 0), 0)</f>
        <v>1</v>
      </c>
    </row>
    <row r="202" spans="1:6" x14ac:dyDescent="0.3">
      <c r="A202" s="5">
        <v>5243</v>
      </c>
      <c r="B202" s="5" t="s">
        <v>2965</v>
      </c>
      <c r="C202" s="37">
        <v>45334</v>
      </c>
      <c r="D202" s="5" t="s">
        <v>1142</v>
      </c>
      <c r="E202" s="5" t="s">
        <v>3074</v>
      </c>
      <c r="F202" s="5">
        <f>IF(AND(B202=SEARCHES!A202, C202=SEARCHES!B202), IF(SEARCHES!D202&lt;&gt;"NULL", 1, 0), 0)</f>
        <v>1</v>
      </c>
    </row>
    <row r="203" spans="1:6" x14ac:dyDescent="0.3">
      <c r="A203" s="5">
        <v>5244</v>
      </c>
      <c r="B203" s="5" t="s">
        <v>2966</v>
      </c>
      <c r="C203" s="37">
        <v>45174</v>
      </c>
      <c r="D203" s="5" t="s">
        <v>1283</v>
      </c>
      <c r="E203" s="5" t="s">
        <v>3069</v>
      </c>
      <c r="F203" s="5">
        <f>IF(AND(B203=SEARCHES!A203, C203=SEARCHES!B203), IF(SEARCHES!D203&lt;&gt;"NULL", 1, 0), 0)</f>
        <v>1</v>
      </c>
    </row>
    <row r="204" spans="1:6" x14ac:dyDescent="0.3">
      <c r="A204" s="5">
        <v>5245</v>
      </c>
      <c r="B204" s="5" t="s">
        <v>2967</v>
      </c>
      <c r="C204" s="37">
        <v>45298</v>
      </c>
      <c r="D204" s="5" t="s">
        <v>1285</v>
      </c>
      <c r="E204" s="5" t="s">
        <v>3152</v>
      </c>
      <c r="F204" s="5">
        <f>IF(AND(B204=SEARCHES!A204, C204=SEARCHES!B204), IF(SEARCHES!D204&lt;&gt;"NULL", 1, 0), 0)</f>
        <v>1</v>
      </c>
    </row>
    <row r="205" spans="1:6" x14ac:dyDescent="0.3">
      <c r="A205" s="5">
        <v>5246</v>
      </c>
      <c r="B205" s="5" t="s">
        <v>2968</v>
      </c>
      <c r="C205" s="37">
        <v>45332</v>
      </c>
      <c r="D205" s="5" t="s">
        <v>1287</v>
      </c>
      <c r="E205" s="5" t="s">
        <v>3152</v>
      </c>
      <c r="F205" s="5">
        <f>IF(AND(B205=SEARCHES!A205, C205=SEARCHES!B205), IF(SEARCHES!D205&lt;&gt;"NULL", 1, 0), 0)</f>
        <v>1</v>
      </c>
    </row>
    <row r="206" spans="1:6" x14ac:dyDescent="0.3">
      <c r="A206" s="5">
        <v>5247</v>
      </c>
      <c r="B206" s="5" t="s">
        <v>2969</v>
      </c>
      <c r="C206" s="37">
        <v>45115</v>
      </c>
      <c r="D206" s="5" t="s">
        <v>1545</v>
      </c>
      <c r="E206" s="5" t="s">
        <v>3067</v>
      </c>
      <c r="F206" s="5">
        <f>IF(AND(B206=SEARCHES!A206, C206=SEARCHES!B206), IF(SEARCHES!D206&lt;&gt;"NULL", 1, 0), 0)</f>
        <v>1</v>
      </c>
    </row>
    <row r="207" spans="1:6" x14ac:dyDescent="0.3">
      <c r="A207" s="5">
        <v>5248</v>
      </c>
      <c r="B207" s="5" t="s">
        <v>2970</v>
      </c>
      <c r="C207" s="37">
        <v>45347</v>
      </c>
      <c r="D207" s="5" t="s">
        <v>1687</v>
      </c>
      <c r="E207" s="5" t="s">
        <v>3076</v>
      </c>
      <c r="F207" s="5">
        <f>IF(AND(B207=SEARCHES!A207, C207=SEARCHES!B207), IF(SEARCHES!D207&lt;&gt;"NULL", 1, 0), 0)</f>
        <v>1</v>
      </c>
    </row>
    <row r="208" spans="1:6" x14ac:dyDescent="0.3">
      <c r="A208" s="5">
        <v>5249</v>
      </c>
      <c r="B208" s="5" t="s">
        <v>2971</v>
      </c>
      <c r="C208" s="37">
        <v>45232</v>
      </c>
      <c r="D208" s="5" t="s">
        <v>1168</v>
      </c>
      <c r="E208" s="5" t="s">
        <v>3076</v>
      </c>
      <c r="F208" s="5">
        <f>IF(AND(B208=SEARCHES!A208, C208=SEARCHES!B208), IF(SEARCHES!D208&lt;&gt;"NULL", 1, 0), 0)</f>
        <v>1</v>
      </c>
    </row>
    <row r="209" spans="1:6" x14ac:dyDescent="0.3">
      <c r="A209" s="5">
        <v>5250</v>
      </c>
      <c r="B209" s="5" t="s">
        <v>2972</v>
      </c>
      <c r="C209" s="37">
        <v>45327</v>
      </c>
      <c r="D209" s="5" t="s">
        <v>1598</v>
      </c>
      <c r="E209" s="5" t="s">
        <v>3152</v>
      </c>
      <c r="F209" s="5">
        <f>IF(AND(B209=SEARCHES!A209, C209=SEARCHES!B209), IF(SEARCHES!D209&lt;&gt;"NULL", 1, 0), 0)</f>
        <v>1</v>
      </c>
    </row>
    <row r="210" spans="1:6" x14ac:dyDescent="0.3">
      <c r="A210" s="5">
        <v>5251</v>
      </c>
      <c r="B210" s="5" t="s">
        <v>2973</v>
      </c>
      <c r="C210" s="37">
        <v>45336</v>
      </c>
      <c r="D210" s="5" t="s">
        <v>1313</v>
      </c>
      <c r="E210" s="5" t="s">
        <v>3145</v>
      </c>
      <c r="F210" s="5">
        <f>IF(AND(B210=SEARCHES!A210, C210=SEARCHES!B210), IF(SEARCHES!D210&lt;&gt;"NULL", 1, 0), 0)</f>
        <v>1</v>
      </c>
    </row>
    <row r="211" spans="1:6" x14ac:dyDescent="0.3">
      <c r="A211" s="5">
        <v>5252</v>
      </c>
      <c r="B211" s="5" t="s">
        <v>2974</v>
      </c>
      <c r="C211" s="37">
        <v>45209</v>
      </c>
      <c r="D211" s="5" t="s">
        <v>1336</v>
      </c>
      <c r="E211" s="5" t="s">
        <v>3071</v>
      </c>
      <c r="F211" s="5">
        <f>IF(AND(B211=SEARCHES!A211, C211=SEARCHES!B211), IF(SEARCHES!D211&lt;&gt;"NULL", 1, 0), 0)</f>
        <v>1</v>
      </c>
    </row>
    <row r="212" spans="1:6" x14ac:dyDescent="0.3">
      <c r="A212" s="5">
        <v>5253</v>
      </c>
      <c r="B212" s="5" t="s">
        <v>2975</v>
      </c>
      <c r="C212" s="37">
        <v>45377</v>
      </c>
      <c r="D212" s="5" t="s">
        <v>1233</v>
      </c>
      <c r="E212" s="5" t="s">
        <v>3145</v>
      </c>
      <c r="F212" s="5">
        <f>IF(AND(B212=SEARCHES!A212, C212=SEARCHES!B212), IF(SEARCHES!D212&lt;&gt;"NULL", 1, 0), 0)</f>
        <v>1</v>
      </c>
    </row>
    <row r="213" spans="1:6" x14ac:dyDescent="0.3">
      <c r="A213" s="5">
        <v>5254</v>
      </c>
      <c r="B213" s="5" t="s">
        <v>2976</v>
      </c>
      <c r="C213" s="37">
        <v>45378</v>
      </c>
      <c r="D213" s="5" t="s">
        <v>1630</v>
      </c>
      <c r="E213" s="5" t="s">
        <v>3069</v>
      </c>
      <c r="F213" s="5">
        <f>IF(AND(B213=SEARCHES!A213, C213=SEARCHES!B213), IF(SEARCHES!D213&lt;&gt;"NULL", 1, 0), 0)</f>
        <v>0</v>
      </c>
    </row>
    <row r="214" spans="1:6" x14ac:dyDescent="0.3">
      <c r="A214" s="5">
        <v>5255</v>
      </c>
      <c r="B214" s="5" t="s">
        <v>2977</v>
      </c>
      <c r="C214" s="37">
        <v>45215</v>
      </c>
      <c r="D214" s="5" t="s">
        <v>1616</v>
      </c>
      <c r="E214" s="5" t="s">
        <v>3075</v>
      </c>
      <c r="F214" s="5">
        <f>IF(AND(B214=SEARCHES!A214, C214=SEARCHES!B214), IF(SEARCHES!D214&lt;&gt;"NULL", 1, 0), 0)</f>
        <v>0</v>
      </c>
    </row>
    <row r="215" spans="1:6" x14ac:dyDescent="0.3">
      <c r="A215" s="5">
        <v>5256</v>
      </c>
      <c r="B215" s="5" t="s">
        <v>2978</v>
      </c>
      <c r="C215" s="37">
        <v>45414</v>
      </c>
      <c r="D215" s="5" t="s">
        <v>1540</v>
      </c>
      <c r="E215" s="5" t="s">
        <v>3066</v>
      </c>
      <c r="F215" s="5">
        <f>IF(AND(B215=SEARCHES!A215, C215=SEARCHES!B215), IF(SEARCHES!D215&lt;&gt;"NULL", 1, 0), 0)</f>
        <v>0</v>
      </c>
    </row>
    <row r="216" spans="1:6" x14ac:dyDescent="0.3">
      <c r="A216" s="5">
        <v>5257</v>
      </c>
      <c r="B216" s="5" t="s">
        <v>2979</v>
      </c>
      <c r="C216" s="37">
        <v>45241</v>
      </c>
      <c r="D216" s="5" t="s">
        <v>1176</v>
      </c>
      <c r="E216" s="5" t="s">
        <v>3136</v>
      </c>
      <c r="F216" s="5">
        <f>IF(AND(B216=SEARCHES!A216, C216=SEARCHES!B216), IF(SEARCHES!D216&lt;&gt;"NULL", 1, 0), 0)</f>
        <v>0</v>
      </c>
    </row>
    <row r="217" spans="1:6" x14ac:dyDescent="0.3">
      <c r="A217" s="5">
        <v>5258</v>
      </c>
      <c r="B217" s="5" t="s">
        <v>2980</v>
      </c>
      <c r="C217" s="37">
        <v>45341</v>
      </c>
      <c r="D217" s="5" t="s">
        <v>1584</v>
      </c>
      <c r="E217" s="5" t="s">
        <v>3068</v>
      </c>
      <c r="F217" s="5">
        <f>IF(AND(B217=SEARCHES!A217, C217=SEARCHES!B217), IF(SEARCHES!D217&lt;&gt;"NULL", 1, 0), 0)</f>
        <v>0</v>
      </c>
    </row>
    <row r="218" spans="1:6" x14ac:dyDescent="0.3">
      <c r="A218" s="5">
        <v>5259</v>
      </c>
      <c r="B218" s="5" t="s">
        <v>2981</v>
      </c>
      <c r="C218" s="37">
        <v>45148</v>
      </c>
      <c r="D218" s="5" t="s">
        <v>1462</v>
      </c>
      <c r="E218" s="5" t="s">
        <v>3073</v>
      </c>
      <c r="F218" s="5">
        <f>IF(AND(B218=SEARCHES!A218, C218=SEARCHES!B218), IF(SEARCHES!D218&lt;&gt;"NULL", 1, 0), 0)</f>
        <v>0</v>
      </c>
    </row>
    <row r="219" spans="1:6" x14ac:dyDescent="0.3">
      <c r="A219" s="5">
        <v>5260</v>
      </c>
      <c r="B219" s="5" t="s">
        <v>2982</v>
      </c>
      <c r="C219" s="37">
        <v>45157</v>
      </c>
      <c r="D219" s="5" t="s">
        <v>1165</v>
      </c>
      <c r="E219" s="5" t="s">
        <v>3065</v>
      </c>
      <c r="F219" s="5">
        <f>IF(AND(B219=SEARCHES!A219, C219=SEARCHES!B219), IF(SEARCHES!D219&lt;&gt;"NULL", 1, 0), 0)</f>
        <v>0</v>
      </c>
    </row>
    <row r="220" spans="1:6" x14ac:dyDescent="0.3">
      <c r="A220" s="5">
        <v>5261</v>
      </c>
      <c r="B220" s="5" t="s">
        <v>2983</v>
      </c>
      <c r="C220" s="37">
        <v>45409</v>
      </c>
      <c r="D220" s="5" t="s">
        <v>1217</v>
      </c>
      <c r="E220" s="5" t="s">
        <v>3075</v>
      </c>
      <c r="F220" s="5">
        <f>IF(AND(B220=SEARCHES!A220, C220=SEARCHES!B220), IF(SEARCHES!D220&lt;&gt;"NULL", 1, 0), 0)</f>
        <v>0</v>
      </c>
    </row>
    <row r="221" spans="1:6" x14ac:dyDescent="0.3">
      <c r="A221" s="5">
        <v>5262</v>
      </c>
      <c r="B221" s="5" t="s">
        <v>2984</v>
      </c>
      <c r="C221" s="37">
        <v>45377</v>
      </c>
      <c r="D221" s="5" t="s">
        <v>1610</v>
      </c>
      <c r="E221" s="5" t="s">
        <v>3068</v>
      </c>
      <c r="F221" s="5">
        <f>IF(AND(B221=SEARCHES!A221, C221=SEARCHES!B221), IF(SEARCHES!D221&lt;&gt;"NULL", 1, 0), 0)</f>
        <v>0</v>
      </c>
    </row>
    <row r="222" spans="1:6" x14ac:dyDescent="0.3">
      <c r="A222" s="5">
        <v>5263</v>
      </c>
      <c r="B222" s="5" t="s">
        <v>2985</v>
      </c>
      <c r="C222" s="37">
        <v>45194</v>
      </c>
      <c r="D222" s="5" t="s">
        <v>1580</v>
      </c>
      <c r="E222" s="5" t="s">
        <v>3076</v>
      </c>
      <c r="F222" s="5">
        <f>IF(AND(B222=SEARCHES!A222, C222=SEARCHES!B222), IF(SEARCHES!D222&lt;&gt;"NULL", 1, 0), 0)</f>
        <v>0</v>
      </c>
    </row>
    <row r="223" spans="1:6" x14ac:dyDescent="0.3">
      <c r="A223" s="5">
        <v>5264</v>
      </c>
      <c r="B223" s="5" t="s">
        <v>2986</v>
      </c>
      <c r="C223" s="37">
        <v>45188</v>
      </c>
      <c r="D223" s="5" t="s">
        <v>1555</v>
      </c>
      <c r="E223" s="5" t="s">
        <v>3152</v>
      </c>
      <c r="F223" s="5">
        <f>IF(AND(B223=SEARCHES!A223, C223=SEARCHES!B223), IF(SEARCHES!D223&lt;&gt;"NULL", 1, 0), 0)</f>
        <v>0</v>
      </c>
    </row>
    <row r="224" spans="1:6" x14ac:dyDescent="0.3">
      <c r="A224" s="5">
        <v>5265</v>
      </c>
      <c r="B224" s="5" t="s">
        <v>2987</v>
      </c>
      <c r="C224" s="37">
        <v>45431</v>
      </c>
      <c r="D224" s="5" t="s">
        <v>1332</v>
      </c>
      <c r="E224" s="5" t="s">
        <v>3070</v>
      </c>
      <c r="F224" s="5">
        <f>IF(AND(B224=SEARCHES!A224, C224=SEARCHES!B224), IF(SEARCHES!D224&lt;&gt;"NULL", 1, 0), 0)</f>
        <v>0</v>
      </c>
    </row>
    <row r="225" spans="1:6" x14ac:dyDescent="0.3">
      <c r="A225" s="5">
        <v>5266</v>
      </c>
      <c r="B225" s="5" t="s">
        <v>2988</v>
      </c>
      <c r="C225" s="37">
        <v>45160</v>
      </c>
      <c r="D225" s="5" t="s">
        <v>1365</v>
      </c>
      <c r="E225" s="5" t="s">
        <v>3152</v>
      </c>
      <c r="F225" s="5">
        <f>IF(AND(B225=SEARCHES!A225, C225=SEARCHES!B225), IF(SEARCHES!D225&lt;&gt;"NULL", 1, 0), 0)</f>
        <v>0</v>
      </c>
    </row>
    <row r="226" spans="1:6" x14ac:dyDescent="0.3">
      <c r="A226" s="5">
        <v>5267</v>
      </c>
      <c r="B226" s="5" t="s">
        <v>2989</v>
      </c>
      <c r="C226" s="37">
        <v>45381</v>
      </c>
      <c r="D226" s="5" t="s">
        <v>1151</v>
      </c>
      <c r="E226" s="5" t="s">
        <v>3068</v>
      </c>
      <c r="F226" s="5">
        <f>IF(AND(B226=SEARCHES!A226, C226=SEARCHES!B226), IF(SEARCHES!D226&lt;&gt;"NULL", 1, 0), 0)</f>
        <v>0</v>
      </c>
    </row>
    <row r="227" spans="1:6" x14ac:dyDescent="0.3">
      <c r="A227" s="5">
        <v>5268</v>
      </c>
      <c r="B227" s="5" t="s">
        <v>2990</v>
      </c>
      <c r="C227" s="37">
        <v>45163</v>
      </c>
      <c r="D227" s="5" t="s">
        <v>1621</v>
      </c>
      <c r="E227" s="5" t="s">
        <v>3152</v>
      </c>
      <c r="F227" s="5">
        <f>IF(AND(B227=SEARCHES!A227, C227=SEARCHES!B227), IF(SEARCHES!D227&lt;&gt;"NULL", 1, 0), 0)</f>
        <v>0</v>
      </c>
    </row>
    <row r="228" spans="1:6" x14ac:dyDescent="0.3">
      <c r="A228" s="5">
        <v>5269</v>
      </c>
      <c r="B228" s="5" t="s">
        <v>2991</v>
      </c>
      <c r="C228" s="37">
        <v>45405</v>
      </c>
      <c r="D228" s="5" t="s">
        <v>1601</v>
      </c>
      <c r="E228" s="5" t="s">
        <v>3068</v>
      </c>
      <c r="F228" s="5">
        <f>IF(AND(B228=SEARCHES!A228, C228=SEARCHES!B228), IF(SEARCHES!D228&lt;&gt;"NULL", 1, 0), 0)</f>
        <v>0</v>
      </c>
    </row>
    <row r="229" spans="1:6" x14ac:dyDescent="0.3">
      <c r="A229" s="5">
        <v>5270</v>
      </c>
      <c r="B229" s="5" t="s">
        <v>2992</v>
      </c>
      <c r="C229" s="37">
        <v>45367</v>
      </c>
      <c r="D229" s="5" t="s">
        <v>1258</v>
      </c>
      <c r="E229" s="5" t="s">
        <v>3071</v>
      </c>
      <c r="F229" s="5">
        <f>IF(AND(B229=SEARCHES!A229, C229=SEARCHES!B229), IF(SEARCHES!D229&lt;&gt;"NULL", 1, 0), 0)</f>
        <v>0</v>
      </c>
    </row>
    <row r="230" spans="1:6" x14ac:dyDescent="0.3">
      <c r="A230" s="5">
        <v>5271</v>
      </c>
      <c r="B230" s="5" t="s">
        <v>2993</v>
      </c>
      <c r="C230" s="37">
        <v>45184</v>
      </c>
      <c r="D230" s="5" t="s">
        <v>1165</v>
      </c>
      <c r="E230" s="5" t="s">
        <v>3072</v>
      </c>
      <c r="F230" s="5">
        <f>IF(AND(B230=SEARCHES!A230, C230=SEARCHES!B230), IF(SEARCHES!D230&lt;&gt;"NULL", 1, 0), 0)</f>
        <v>0</v>
      </c>
    </row>
    <row r="231" spans="1:6" x14ac:dyDescent="0.3">
      <c r="A231" s="5">
        <v>5272</v>
      </c>
      <c r="B231" s="5" t="s">
        <v>2994</v>
      </c>
      <c r="C231" s="37">
        <v>45477</v>
      </c>
      <c r="D231" s="5" t="s">
        <v>1637</v>
      </c>
      <c r="E231" s="5" t="s">
        <v>3065</v>
      </c>
      <c r="F231" s="5">
        <f>IF(AND(B231=SEARCHES!A231, C231=SEARCHES!B231), IF(SEARCHES!D231&lt;&gt;"NULL", 1, 0), 0)</f>
        <v>0</v>
      </c>
    </row>
    <row r="232" spans="1:6" x14ac:dyDescent="0.3">
      <c r="A232" s="5">
        <v>5273</v>
      </c>
      <c r="B232" s="5" t="s">
        <v>2995</v>
      </c>
      <c r="C232" s="37">
        <v>45450</v>
      </c>
      <c r="D232" s="5" t="s">
        <v>1581</v>
      </c>
      <c r="E232" s="5" t="s">
        <v>3069</v>
      </c>
      <c r="F232" s="5">
        <f>IF(AND(B232=SEARCHES!A232, C232=SEARCHES!B232), IF(SEARCHES!D232&lt;&gt;"NULL", 1, 0), 0)</f>
        <v>0</v>
      </c>
    </row>
    <row r="233" spans="1:6" x14ac:dyDescent="0.3">
      <c r="A233" s="5">
        <v>5274</v>
      </c>
      <c r="B233" s="5" t="s">
        <v>2996</v>
      </c>
      <c r="C233" s="37">
        <v>45229</v>
      </c>
      <c r="D233" s="5" t="s">
        <v>1567</v>
      </c>
      <c r="E233" s="5" t="s">
        <v>3074</v>
      </c>
      <c r="F233" s="5">
        <f>IF(AND(B233=SEARCHES!A233, C233=SEARCHES!B233), IF(SEARCHES!D233&lt;&gt;"NULL", 1, 0), 0)</f>
        <v>0</v>
      </c>
    </row>
    <row r="234" spans="1:6" x14ac:dyDescent="0.3">
      <c r="A234" s="5">
        <v>5275</v>
      </c>
      <c r="B234" s="5" t="s">
        <v>2997</v>
      </c>
      <c r="C234" s="37">
        <v>45480</v>
      </c>
      <c r="D234" s="5" t="s">
        <v>1554</v>
      </c>
      <c r="E234" s="5" t="s">
        <v>3065</v>
      </c>
      <c r="F234" s="5">
        <f>IF(AND(B234=SEARCHES!A234, C234=SEARCHES!B234), IF(SEARCHES!D234&lt;&gt;"NULL", 1, 0), 0)</f>
        <v>0</v>
      </c>
    </row>
    <row r="235" spans="1:6" x14ac:dyDescent="0.3">
      <c r="A235" s="5">
        <v>5276</v>
      </c>
      <c r="B235" s="5" t="s">
        <v>2998</v>
      </c>
      <c r="C235" s="37">
        <v>45311</v>
      </c>
      <c r="D235" s="5" t="s">
        <v>1510</v>
      </c>
      <c r="E235" s="5" t="s">
        <v>3076</v>
      </c>
      <c r="F235" s="5">
        <f>IF(AND(B235=SEARCHES!A235, C235=SEARCHES!B235), IF(SEARCHES!D235&lt;&gt;"NULL", 1, 0), 0)</f>
        <v>0</v>
      </c>
    </row>
    <row r="236" spans="1:6" x14ac:dyDescent="0.3">
      <c r="A236" s="5">
        <v>5277</v>
      </c>
      <c r="B236" s="5" t="s">
        <v>2999</v>
      </c>
      <c r="C236" s="37">
        <v>45232</v>
      </c>
      <c r="D236" s="5" t="s">
        <v>1279</v>
      </c>
      <c r="E236" s="5" t="s">
        <v>3076</v>
      </c>
      <c r="F236" s="5">
        <f>IF(AND(B236=SEARCHES!A236, C236=SEARCHES!B236), IF(SEARCHES!D236&lt;&gt;"NULL", 1, 0), 0)</f>
        <v>0</v>
      </c>
    </row>
    <row r="237" spans="1:6" x14ac:dyDescent="0.3">
      <c r="A237" s="5">
        <v>5278</v>
      </c>
      <c r="B237" s="5" t="s">
        <v>3000</v>
      </c>
      <c r="C237" s="37">
        <v>45386</v>
      </c>
      <c r="D237" s="5" t="s">
        <v>1233</v>
      </c>
      <c r="E237" s="5" t="s">
        <v>3068</v>
      </c>
      <c r="F237" s="5">
        <f>IF(AND(B237=SEARCHES!A237, C237=SEARCHES!B237), IF(SEARCHES!D237&lt;&gt;"NULL", 1, 0), 0)</f>
        <v>0</v>
      </c>
    </row>
    <row r="238" spans="1:6" x14ac:dyDescent="0.3">
      <c r="A238" s="5">
        <v>5279</v>
      </c>
      <c r="B238" s="5" t="s">
        <v>3001</v>
      </c>
      <c r="C238" s="37">
        <v>45461</v>
      </c>
      <c r="D238" s="5" t="s">
        <v>1718</v>
      </c>
      <c r="E238" s="5" t="s">
        <v>3152</v>
      </c>
      <c r="F238" s="5">
        <f>IF(AND(B238=SEARCHES!A238, C238=SEARCHES!B238), IF(SEARCHES!D238&lt;&gt;"NULL", 1, 0), 0)</f>
        <v>0</v>
      </c>
    </row>
    <row r="239" spans="1:6" x14ac:dyDescent="0.3">
      <c r="A239" s="5">
        <v>5280</v>
      </c>
      <c r="B239" s="5" t="s">
        <v>3002</v>
      </c>
      <c r="C239" s="37">
        <v>45399</v>
      </c>
      <c r="D239" s="5" t="s">
        <v>1524</v>
      </c>
      <c r="E239" s="5" t="s">
        <v>3065</v>
      </c>
      <c r="F239" s="5">
        <f>IF(AND(B239=SEARCHES!A239, C239=SEARCHES!B239), IF(SEARCHES!D239&lt;&gt;"NULL", 1, 0), 0)</f>
        <v>0</v>
      </c>
    </row>
    <row r="240" spans="1:6" x14ac:dyDescent="0.3">
      <c r="A240" s="5">
        <v>5281</v>
      </c>
      <c r="B240" s="5" t="s">
        <v>3003</v>
      </c>
      <c r="C240" s="37">
        <v>45290</v>
      </c>
      <c r="D240" s="5" t="s">
        <v>1637</v>
      </c>
      <c r="E240" s="5" t="s">
        <v>3065</v>
      </c>
      <c r="F240" s="5">
        <f>IF(AND(B240=SEARCHES!A240, C240=SEARCHES!B240), IF(SEARCHES!D240&lt;&gt;"NULL", 1, 0), 0)</f>
        <v>0</v>
      </c>
    </row>
    <row r="241" spans="1:6" x14ac:dyDescent="0.3">
      <c r="A241" s="5">
        <v>5282</v>
      </c>
      <c r="B241" s="5" t="s">
        <v>3004</v>
      </c>
      <c r="C241" s="37">
        <v>45313</v>
      </c>
      <c r="D241" s="5" t="s">
        <v>1577</v>
      </c>
      <c r="E241" s="5" t="s">
        <v>3068</v>
      </c>
      <c r="F241" s="5">
        <f>IF(AND(B241=SEARCHES!A241, C241=SEARCHES!B241), IF(SEARCHES!D241&lt;&gt;"NULL", 1, 0), 0)</f>
        <v>0</v>
      </c>
    </row>
    <row r="242" spans="1:6" x14ac:dyDescent="0.3">
      <c r="A242" s="5">
        <v>5283</v>
      </c>
      <c r="B242" s="5" t="s">
        <v>3005</v>
      </c>
      <c r="C242" s="37">
        <v>45172</v>
      </c>
      <c r="D242" s="5" t="s">
        <v>1190</v>
      </c>
      <c r="E242" s="5" t="s">
        <v>3065</v>
      </c>
      <c r="F242" s="5">
        <f>IF(AND(B242=SEARCHES!A242, C242=SEARCHES!B242), IF(SEARCHES!D242&lt;&gt;"NULL", 1, 0), 0)</f>
        <v>0</v>
      </c>
    </row>
    <row r="243" spans="1:6" x14ac:dyDescent="0.3">
      <c r="A243" s="5">
        <v>5284</v>
      </c>
      <c r="B243" s="5" t="s">
        <v>3006</v>
      </c>
      <c r="C243" s="37">
        <v>45339</v>
      </c>
      <c r="D243" s="5" t="s">
        <v>1377</v>
      </c>
      <c r="E243" s="5" t="s">
        <v>3065</v>
      </c>
      <c r="F243" s="5">
        <f>IF(AND(B243=SEARCHES!A243, C243=SEARCHES!B243), IF(SEARCHES!D243&lt;&gt;"NULL", 1, 0), 0)</f>
        <v>0</v>
      </c>
    </row>
    <row r="244" spans="1:6" x14ac:dyDescent="0.3">
      <c r="A244" s="5">
        <v>5285</v>
      </c>
      <c r="B244" s="5" t="s">
        <v>3007</v>
      </c>
      <c r="C244" s="37">
        <v>45283</v>
      </c>
      <c r="D244" s="5" t="s">
        <v>1399</v>
      </c>
      <c r="E244" s="5" t="s">
        <v>3076</v>
      </c>
      <c r="F244" s="5">
        <f>IF(AND(B244=SEARCHES!A244, C244=SEARCHES!B244), IF(SEARCHES!D244&lt;&gt;"NULL", 1, 0), 0)</f>
        <v>0</v>
      </c>
    </row>
    <row r="245" spans="1:6" x14ac:dyDescent="0.3">
      <c r="A245" s="5">
        <v>5286</v>
      </c>
      <c r="B245" s="5" t="s">
        <v>3008</v>
      </c>
      <c r="C245" s="37">
        <v>45318</v>
      </c>
      <c r="D245" s="5" t="s">
        <v>1461</v>
      </c>
      <c r="E245" s="5" t="s">
        <v>3136</v>
      </c>
      <c r="F245" s="5">
        <f>IF(AND(B245=SEARCHES!A245, C245=SEARCHES!B245), IF(SEARCHES!D245&lt;&gt;"NULL", 1, 0), 0)</f>
        <v>0</v>
      </c>
    </row>
    <row r="246" spans="1:6" x14ac:dyDescent="0.3">
      <c r="A246" s="5">
        <v>5287</v>
      </c>
      <c r="B246" s="5" t="s">
        <v>3009</v>
      </c>
      <c r="C246" s="37">
        <v>45358</v>
      </c>
      <c r="D246" s="5" t="s">
        <v>1674</v>
      </c>
      <c r="E246" s="5" t="s">
        <v>3066</v>
      </c>
      <c r="F246" s="5">
        <f>IF(AND(B246=SEARCHES!A246, C246=SEARCHES!B246), IF(SEARCHES!D246&lt;&gt;"NULL", 1, 0), 0)</f>
        <v>0</v>
      </c>
    </row>
    <row r="247" spans="1:6" x14ac:dyDescent="0.3">
      <c r="A247" s="5">
        <v>5288</v>
      </c>
      <c r="B247" s="5" t="s">
        <v>3010</v>
      </c>
      <c r="C247" s="37">
        <v>45406</v>
      </c>
      <c r="D247" s="5" t="s">
        <v>1472</v>
      </c>
      <c r="E247" s="5" t="s">
        <v>3069</v>
      </c>
      <c r="F247" s="5">
        <f>IF(AND(B247=SEARCHES!A247, C247=SEARCHES!B247), IF(SEARCHES!D247&lt;&gt;"NULL", 1, 0), 0)</f>
        <v>0</v>
      </c>
    </row>
    <row r="248" spans="1:6" x14ac:dyDescent="0.3">
      <c r="A248" s="5">
        <v>5289</v>
      </c>
      <c r="B248" s="5" t="s">
        <v>3011</v>
      </c>
      <c r="C248" s="37">
        <v>45214</v>
      </c>
      <c r="D248" s="5" t="s">
        <v>1240</v>
      </c>
      <c r="E248" s="5" t="s">
        <v>3075</v>
      </c>
      <c r="F248" s="5">
        <f>IF(AND(B248=SEARCHES!A248, C248=SEARCHES!B248), IF(SEARCHES!D248&lt;&gt;"NULL", 1, 0), 0)</f>
        <v>0</v>
      </c>
    </row>
    <row r="249" spans="1:6" x14ac:dyDescent="0.3">
      <c r="A249" s="5">
        <v>5290</v>
      </c>
      <c r="B249" s="5" t="s">
        <v>3012</v>
      </c>
      <c r="C249" s="37">
        <v>45281</v>
      </c>
      <c r="D249" s="5" t="s">
        <v>1455</v>
      </c>
      <c r="E249" s="5" t="s">
        <v>3073</v>
      </c>
      <c r="F249" s="5">
        <f>IF(AND(B249=SEARCHES!A249, C249=SEARCHES!B249), IF(SEARCHES!D249&lt;&gt;"NULL", 1, 0), 0)</f>
        <v>0</v>
      </c>
    </row>
    <row r="250" spans="1:6" x14ac:dyDescent="0.3">
      <c r="A250" s="5">
        <v>5291</v>
      </c>
      <c r="B250" s="5" t="s">
        <v>3013</v>
      </c>
      <c r="C250" s="37">
        <v>45259</v>
      </c>
      <c r="D250" s="5" t="s">
        <v>1205</v>
      </c>
      <c r="E250" s="5" t="s">
        <v>3136</v>
      </c>
      <c r="F250" s="5">
        <f>IF(AND(B250=SEARCHES!A250, C250=SEARCHES!B250), IF(SEARCHES!D250&lt;&gt;"NULL", 1, 0), 0)</f>
        <v>0</v>
      </c>
    </row>
    <row r="251" spans="1:6" x14ac:dyDescent="0.3">
      <c r="A251" s="5">
        <v>5292</v>
      </c>
      <c r="B251" s="5" t="s">
        <v>3014</v>
      </c>
      <c r="C251" s="37">
        <v>45163</v>
      </c>
      <c r="D251" s="5" t="s">
        <v>1287</v>
      </c>
      <c r="E251" s="5" t="s">
        <v>3068</v>
      </c>
      <c r="F251" s="5">
        <f>IF(AND(B251=SEARCHES!A251, C251=SEARCHES!B251), IF(SEARCHES!D251&lt;&gt;"NULL", 1, 0), 0)</f>
        <v>0</v>
      </c>
    </row>
    <row r="252" spans="1:6" x14ac:dyDescent="0.3">
      <c r="A252" s="5">
        <v>5293</v>
      </c>
      <c r="B252" s="5" t="s">
        <v>3015</v>
      </c>
      <c r="C252" s="37">
        <v>45201</v>
      </c>
      <c r="D252" s="5" t="s">
        <v>1465</v>
      </c>
      <c r="E252" s="5" t="s">
        <v>3069</v>
      </c>
      <c r="F252" s="5">
        <f>IF(AND(B252=SEARCHES!A252, C252=SEARCHES!B252), IF(SEARCHES!D252&lt;&gt;"NULL", 1, 0), 0)</f>
        <v>0</v>
      </c>
    </row>
    <row r="253" spans="1:6" x14ac:dyDescent="0.3">
      <c r="A253" s="5">
        <v>5294</v>
      </c>
      <c r="B253" s="5" t="s">
        <v>3016</v>
      </c>
      <c r="C253" s="37">
        <v>45159</v>
      </c>
      <c r="D253" s="5" t="s">
        <v>1240</v>
      </c>
      <c r="E253" s="5" t="s">
        <v>3152</v>
      </c>
      <c r="F253" s="5">
        <f>IF(AND(B253=SEARCHES!A253, C253=SEARCHES!B253), IF(SEARCHES!D253&lt;&gt;"NULL", 1, 0), 0)</f>
        <v>0</v>
      </c>
    </row>
    <row r="254" spans="1:6" x14ac:dyDescent="0.3">
      <c r="A254" s="5">
        <v>5295</v>
      </c>
      <c r="B254" s="5" t="s">
        <v>3017</v>
      </c>
      <c r="C254" s="37">
        <v>45262</v>
      </c>
      <c r="D254" s="5" t="s">
        <v>1673</v>
      </c>
      <c r="E254" s="5" t="s">
        <v>3076</v>
      </c>
      <c r="F254" s="5">
        <f>IF(AND(B254=SEARCHES!A254, C254=SEARCHES!B254), IF(SEARCHES!D254&lt;&gt;"NULL", 1, 0), 0)</f>
        <v>0</v>
      </c>
    </row>
    <row r="255" spans="1:6" x14ac:dyDescent="0.3">
      <c r="A255" s="5">
        <v>5296</v>
      </c>
      <c r="B255" s="5" t="s">
        <v>3018</v>
      </c>
      <c r="C255" s="37">
        <v>45221</v>
      </c>
      <c r="D255" s="5" t="s">
        <v>1498</v>
      </c>
      <c r="E255" s="5" t="s">
        <v>3068</v>
      </c>
      <c r="F255" s="5">
        <f>IF(AND(B255=SEARCHES!A255, C255=SEARCHES!B255), IF(SEARCHES!D255&lt;&gt;"NULL", 1, 0), 0)</f>
        <v>0</v>
      </c>
    </row>
    <row r="256" spans="1:6" x14ac:dyDescent="0.3">
      <c r="A256" s="5">
        <v>5297</v>
      </c>
      <c r="B256" s="5" t="s">
        <v>3019</v>
      </c>
      <c r="C256" s="37">
        <v>45144</v>
      </c>
      <c r="D256" s="5" t="s">
        <v>1247</v>
      </c>
      <c r="E256" s="5" t="s">
        <v>3071</v>
      </c>
      <c r="F256" s="5">
        <f>IF(AND(B256=SEARCHES!A256, C256=SEARCHES!B256), IF(SEARCHES!D256&lt;&gt;"NULL", 1, 0), 0)</f>
        <v>0</v>
      </c>
    </row>
    <row r="257" spans="1:6" x14ac:dyDescent="0.3">
      <c r="A257" s="5">
        <v>5298</v>
      </c>
      <c r="B257" s="5" t="s">
        <v>3020</v>
      </c>
      <c r="C257" s="37">
        <v>45229</v>
      </c>
      <c r="D257" s="5" t="s">
        <v>1569</v>
      </c>
      <c r="E257" s="5" t="s">
        <v>3073</v>
      </c>
      <c r="F257" s="5">
        <f>IF(AND(B257=SEARCHES!A257, C257=SEARCHES!B257), IF(SEARCHES!D257&lt;&gt;"NULL", 1, 0), 0)</f>
        <v>0</v>
      </c>
    </row>
    <row r="258" spans="1:6" x14ac:dyDescent="0.3">
      <c r="A258" s="5">
        <v>5299</v>
      </c>
      <c r="B258" s="5" t="s">
        <v>3021</v>
      </c>
      <c r="C258" s="37">
        <v>45139</v>
      </c>
      <c r="D258" s="5" t="s">
        <v>1449</v>
      </c>
      <c r="E258" s="5" t="s">
        <v>3065</v>
      </c>
      <c r="F258" s="5">
        <f>IF(AND(B258=SEARCHES!A258, C258=SEARCHES!B258), IF(SEARCHES!D258&lt;&gt;"NULL", 1, 0), 0)</f>
        <v>0</v>
      </c>
    </row>
    <row r="259" spans="1:6" x14ac:dyDescent="0.3">
      <c r="A259" s="5">
        <v>5300</v>
      </c>
      <c r="B259" s="5" t="s">
        <v>3022</v>
      </c>
      <c r="C259" s="37">
        <v>45216</v>
      </c>
      <c r="D259" s="5" t="s">
        <v>1608</v>
      </c>
      <c r="E259" s="5" t="s">
        <v>3067</v>
      </c>
      <c r="F259" s="5">
        <f>IF(AND(B259=SEARCHES!A259, C259=SEARCHES!B259), IF(SEARCHES!D259&lt;&gt;"NULL", 1, 0), 0)</f>
        <v>0</v>
      </c>
    </row>
    <row r="260" spans="1:6" x14ac:dyDescent="0.3">
      <c r="A260" s="5">
        <v>5301</v>
      </c>
      <c r="B260" s="5" t="s">
        <v>3023</v>
      </c>
      <c r="C260" s="37">
        <v>45141</v>
      </c>
      <c r="D260" s="5" t="s">
        <v>1151</v>
      </c>
      <c r="E260" s="5" t="s">
        <v>3070</v>
      </c>
      <c r="F260" s="5">
        <f>IF(AND(B260=SEARCHES!A260, C260=SEARCHES!B260), IF(SEARCHES!D260&lt;&gt;"NULL", 1, 0), 0)</f>
        <v>0</v>
      </c>
    </row>
    <row r="261" spans="1:6" x14ac:dyDescent="0.3">
      <c r="A261" s="5">
        <v>5302</v>
      </c>
      <c r="B261" s="5" t="s">
        <v>3024</v>
      </c>
      <c r="C261" s="37">
        <v>45473</v>
      </c>
      <c r="D261" s="5" t="s">
        <v>1360</v>
      </c>
      <c r="E261" s="5" t="s">
        <v>3066</v>
      </c>
      <c r="F261" s="5">
        <f>IF(AND(B261=SEARCHES!A261, C261=SEARCHES!B261), IF(SEARCHES!D261&lt;&gt;"NULL", 1, 0), 0)</f>
        <v>0</v>
      </c>
    </row>
    <row r="262" spans="1:6" x14ac:dyDescent="0.3">
      <c r="A262" s="5">
        <v>5303</v>
      </c>
      <c r="B262" s="5" t="s">
        <v>3025</v>
      </c>
      <c r="C262" s="37">
        <v>45339</v>
      </c>
      <c r="D262" s="5" t="s">
        <v>1298</v>
      </c>
      <c r="E262" s="5" t="s">
        <v>3145</v>
      </c>
      <c r="F262" s="5">
        <f>IF(AND(B262=SEARCHES!A262, C262=SEARCHES!B262), IF(SEARCHES!D262&lt;&gt;"NULL", 1, 0), 0)</f>
        <v>0</v>
      </c>
    </row>
    <row r="263" spans="1:6" x14ac:dyDescent="0.3">
      <c r="A263" s="5">
        <v>5304</v>
      </c>
      <c r="B263" s="5" t="s">
        <v>3026</v>
      </c>
      <c r="C263" s="37">
        <v>45180</v>
      </c>
      <c r="D263" s="5" t="s">
        <v>1216</v>
      </c>
      <c r="E263" s="5" t="s">
        <v>3068</v>
      </c>
      <c r="F263" s="5">
        <f>IF(AND(B263=SEARCHES!A263, C263=SEARCHES!B263), IF(SEARCHES!D263&lt;&gt;"NULL", 1, 0), 0)</f>
        <v>0</v>
      </c>
    </row>
    <row r="264" spans="1:6" x14ac:dyDescent="0.3">
      <c r="A264" s="5">
        <v>5305</v>
      </c>
      <c r="B264" s="5" t="s">
        <v>3027</v>
      </c>
      <c r="C264" s="37">
        <v>45541</v>
      </c>
      <c r="D264" s="5" t="s">
        <v>1449</v>
      </c>
      <c r="E264" s="5" t="s">
        <v>3076</v>
      </c>
      <c r="F264" s="5">
        <f>IF(AND(B264=SEARCHES!A264, C264=SEARCHES!B264), IF(SEARCHES!D264&lt;&gt;"NULL", 1, 0), 0)</f>
        <v>0</v>
      </c>
    </row>
    <row r="265" spans="1:6" x14ac:dyDescent="0.3">
      <c r="A265" s="5">
        <v>5306</v>
      </c>
      <c r="B265" s="5" t="s">
        <v>3028</v>
      </c>
      <c r="C265" s="37">
        <v>45413</v>
      </c>
      <c r="D265" s="5" t="s">
        <v>1282</v>
      </c>
      <c r="E265" s="5" t="s">
        <v>3075</v>
      </c>
      <c r="F265" s="5">
        <f>IF(AND(B265=SEARCHES!A265, C265=SEARCHES!B265), IF(SEARCHES!D265&lt;&gt;"NULL", 1, 0), 0)</f>
        <v>1</v>
      </c>
    </row>
    <row r="266" spans="1:6" x14ac:dyDescent="0.3">
      <c r="A266" s="5">
        <v>5307</v>
      </c>
      <c r="B266" s="5" t="s">
        <v>3029</v>
      </c>
      <c r="C266" s="37">
        <v>45255</v>
      </c>
      <c r="D266" s="5" t="s">
        <v>1177</v>
      </c>
      <c r="E266" s="5" t="s">
        <v>3069</v>
      </c>
      <c r="F266" s="5">
        <f>IF(AND(B266=SEARCHES!A266, C266=SEARCHES!B266), IF(SEARCHES!D266&lt;&gt;"NULL", 1, 0), 0)</f>
        <v>1</v>
      </c>
    </row>
    <row r="267" spans="1:6" x14ac:dyDescent="0.3">
      <c r="A267" s="5">
        <v>5308</v>
      </c>
      <c r="B267" s="5" t="s">
        <v>3030</v>
      </c>
      <c r="C267" s="37">
        <v>45217</v>
      </c>
      <c r="D267" s="5" t="s">
        <v>1274</v>
      </c>
      <c r="E267" s="5" t="s">
        <v>3067</v>
      </c>
      <c r="F267" s="5">
        <f>IF(AND(B267=SEARCHES!A267, C267=SEARCHES!B267), IF(SEARCHES!D267&lt;&gt;"NULL", 1, 0), 0)</f>
        <v>1</v>
      </c>
    </row>
    <row r="268" spans="1:6" x14ac:dyDescent="0.3">
      <c r="A268" s="5">
        <v>5309</v>
      </c>
      <c r="B268" s="5" t="s">
        <v>3031</v>
      </c>
      <c r="C268" s="37">
        <v>45122</v>
      </c>
      <c r="D268" s="5" t="s">
        <v>1431</v>
      </c>
      <c r="E268" s="5" t="s">
        <v>3152</v>
      </c>
      <c r="F268" s="5">
        <f>IF(AND(B268=SEARCHES!A268, C268=SEARCHES!B268), IF(SEARCHES!D268&lt;&gt;"NULL", 1, 0), 0)</f>
        <v>1</v>
      </c>
    </row>
    <row r="269" spans="1:6" x14ac:dyDescent="0.3">
      <c r="A269" s="5">
        <v>5310</v>
      </c>
      <c r="B269" s="5" t="s">
        <v>3032</v>
      </c>
      <c r="C269" s="37">
        <v>45311</v>
      </c>
      <c r="D269" s="5" t="s">
        <v>1432</v>
      </c>
      <c r="E269" s="5" t="s">
        <v>3136</v>
      </c>
      <c r="F269" s="5">
        <f>IF(AND(B269=SEARCHES!A269, C269=SEARCHES!B269), IF(SEARCHES!D269&lt;&gt;"NULL", 1, 0), 0)</f>
        <v>1</v>
      </c>
    </row>
    <row r="270" spans="1:6" x14ac:dyDescent="0.3">
      <c r="A270" s="5">
        <v>5311</v>
      </c>
      <c r="B270" s="5" t="s">
        <v>3033</v>
      </c>
      <c r="C270" s="37">
        <v>45169</v>
      </c>
      <c r="D270" s="5" t="s">
        <v>1657</v>
      </c>
      <c r="E270" s="5" t="s">
        <v>3066</v>
      </c>
      <c r="F270" s="5">
        <f>IF(AND(B270=SEARCHES!A270, C270=SEARCHES!B270), IF(SEARCHES!D270&lt;&gt;"NULL", 1, 0), 0)</f>
        <v>1</v>
      </c>
    </row>
    <row r="271" spans="1:6" x14ac:dyDescent="0.3">
      <c r="A271" s="5">
        <v>5312</v>
      </c>
      <c r="B271" s="5" t="s">
        <v>3034</v>
      </c>
      <c r="C271" s="37">
        <v>45360</v>
      </c>
      <c r="D271" s="5" t="s">
        <v>1198</v>
      </c>
      <c r="E271" s="5" t="s">
        <v>3076</v>
      </c>
      <c r="F271" s="5">
        <f>IF(AND(B271=SEARCHES!A271, C271=SEARCHES!B271), IF(SEARCHES!D271&lt;&gt;"NULL", 1, 0), 0)</f>
        <v>1</v>
      </c>
    </row>
    <row r="272" spans="1:6" x14ac:dyDescent="0.3">
      <c r="A272" s="5">
        <v>5313</v>
      </c>
      <c r="B272" s="5" t="s">
        <v>3035</v>
      </c>
      <c r="C272" s="37">
        <v>45182</v>
      </c>
      <c r="D272" s="5" t="s">
        <v>1417</v>
      </c>
      <c r="E272" s="5" t="s">
        <v>3068</v>
      </c>
      <c r="F272" s="5">
        <f>IF(AND(B272=SEARCHES!A272, C272=SEARCHES!B272), IF(SEARCHES!D272&lt;&gt;"NULL", 1, 0), 0)</f>
        <v>1</v>
      </c>
    </row>
    <row r="273" spans="1:6" x14ac:dyDescent="0.3">
      <c r="A273" s="5">
        <v>5314</v>
      </c>
      <c r="B273" s="5" t="s">
        <v>3036</v>
      </c>
      <c r="C273" s="37">
        <v>45342</v>
      </c>
      <c r="D273" s="5" t="s">
        <v>1687</v>
      </c>
      <c r="E273" s="5" t="s">
        <v>3068</v>
      </c>
      <c r="F273" s="5">
        <f>IF(AND(B273=SEARCHES!A273, C273=SEARCHES!B273), IF(SEARCHES!D273&lt;&gt;"NULL", 1, 0), 0)</f>
        <v>1</v>
      </c>
    </row>
    <row r="274" spans="1:6" x14ac:dyDescent="0.3">
      <c r="A274" s="5">
        <v>5315</v>
      </c>
      <c r="B274" s="5" t="s">
        <v>3037</v>
      </c>
      <c r="C274" s="37">
        <v>45295</v>
      </c>
      <c r="D274" s="5" t="s">
        <v>1562</v>
      </c>
      <c r="E274" s="5" t="s">
        <v>3072</v>
      </c>
      <c r="F274" s="5">
        <f>IF(AND(B274=SEARCHES!A274, C274=SEARCHES!B274), IF(SEARCHES!D274&lt;&gt;"NULL", 1, 0), 0)</f>
        <v>1</v>
      </c>
    </row>
    <row r="275" spans="1:6" x14ac:dyDescent="0.3">
      <c r="A275" s="5">
        <v>5316</v>
      </c>
      <c r="B275" s="5" t="s">
        <v>3038</v>
      </c>
      <c r="C275" s="37">
        <v>45339</v>
      </c>
      <c r="D275" s="5" t="s">
        <v>1564</v>
      </c>
      <c r="E275" s="5" t="s">
        <v>3068</v>
      </c>
      <c r="F275" s="5">
        <f>IF(AND(B275=SEARCHES!A275, C275=SEARCHES!B275), IF(SEARCHES!D275&lt;&gt;"NULL", 1, 0), 0)</f>
        <v>1</v>
      </c>
    </row>
    <row r="276" spans="1:6" x14ac:dyDescent="0.3">
      <c r="A276" s="5">
        <v>5317</v>
      </c>
      <c r="B276" s="5" t="s">
        <v>3039</v>
      </c>
      <c r="C276" s="37">
        <v>45139</v>
      </c>
      <c r="D276" s="5" t="s">
        <v>1257</v>
      </c>
      <c r="E276" s="5" t="s">
        <v>3071</v>
      </c>
      <c r="F276" s="5">
        <f>IF(AND(B276=SEARCHES!A276, C276=SEARCHES!B276), IF(SEARCHES!D276&lt;&gt;"NULL", 1, 0), 0)</f>
        <v>1</v>
      </c>
    </row>
    <row r="277" spans="1:6" x14ac:dyDescent="0.3">
      <c r="A277" s="5">
        <v>5318</v>
      </c>
      <c r="B277" s="5" t="s">
        <v>3040</v>
      </c>
      <c r="C277" s="37">
        <v>45412</v>
      </c>
      <c r="D277" s="5" t="s">
        <v>1681</v>
      </c>
      <c r="E277" s="5" t="s">
        <v>3066</v>
      </c>
      <c r="F277" s="5">
        <f>IF(AND(B277=SEARCHES!A277, C277=SEARCHES!B277), IF(SEARCHES!D277&lt;&gt;"NULL", 1, 0), 0)</f>
        <v>1</v>
      </c>
    </row>
    <row r="278" spans="1:6" x14ac:dyDescent="0.3">
      <c r="A278" s="5">
        <v>5319</v>
      </c>
      <c r="B278" s="5" t="s">
        <v>3041</v>
      </c>
      <c r="C278" s="37">
        <v>45388</v>
      </c>
      <c r="D278" s="5" t="s">
        <v>1363</v>
      </c>
      <c r="E278" s="5" t="s">
        <v>3073</v>
      </c>
      <c r="F278" s="5">
        <f>IF(AND(B278=SEARCHES!A278, C278=SEARCHES!B278), IF(SEARCHES!D278&lt;&gt;"NULL", 1, 0), 0)</f>
        <v>1</v>
      </c>
    </row>
    <row r="279" spans="1:6" x14ac:dyDescent="0.3">
      <c r="A279" s="5">
        <v>5320</v>
      </c>
      <c r="B279" s="5" t="s">
        <v>3042</v>
      </c>
      <c r="C279" s="37">
        <v>45439</v>
      </c>
      <c r="D279" s="5" t="s">
        <v>1144</v>
      </c>
      <c r="E279" s="5" t="s">
        <v>3070</v>
      </c>
      <c r="F279" s="5">
        <f>IF(AND(B279=SEARCHES!A279, C279=SEARCHES!B279), IF(SEARCHES!D279&lt;&gt;"NULL", 1, 0), 0)</f>
        <v>1</v>
      </c>
    </row>
    <row r="280" spans="1:6" x14ac:dyDescent="0.3">
      <c r="A280" s="5">
        <v>5321</v>
      </c>
      <c r="B280" s="5" t="s">
        <v>3043</v>
      </c>
      <c r="C280" s="37">
        <v>45443</v>
      </c>
      <c r="D280" s="5" t="s">
        <v>1443</v>
      </c>
      <c r="E280" s="5" t="s">
        <v>3071</v>
      </c>
      <c r="F280" s="5">
        <f>IF(AND(B280=SEARCHES!A280, C280=SEARCHES!B280), IF(SEARCHES!D280&lt;&gt;"NULL", 1, 0), 0)</f>
        <v>1</v>
      </c>
    </row>
    <row r="281" spans="1:6" x14ac:dyDescent="0.3">
      <c r="A281" s="5">
        <v>5322</v>
      </c>
      <c r="B281" s="5" t="s">
        <v>3044</v>
      </c>
      <c r="C281" s="37">
        <v>45340</v>
      </c>
      <c r="D281" s="5" t="s">
        <v>1356</v>
      </c>
      <c r="E281" s="5" t="s">
        <v>3074</v>
      </c>
      <c r="F281" s="5">
        <f>IF(AND(B281=SEARCHES!A281, C281=SEARCHES!B281), IF(SEARCHES!D281&lt;&gt;"NULL", 1, 0), 0)</f>
        <v>1</v>
      </c>
    </row>
    <row r="282" spans="1:6" x14ac:dyDescent="0.3">
      <c r="A282" s="5">
        <v>5323</v>
      </c>
      <c r="B282" s="5" t="s">
        <v>3045</v>
      </c>
      <c r="C282" s="37">
        <v>45308</v>
      </c>
      <c r="D282" s="5" t="s">
        <v>1558</v>
      </c>
      <c r="E282" s="5" t="s">
        <v>3145</v>
      </c>
      <c r="F282" s="5">
        <f>IF(AND(B282=SEARCHES!A282, C282=SEARCHES!B282), IF(SEARCHES!D282&lt;&gt;"NULL", 1, 0), 0)</f>
        <v>1</v>
      </c>
    </row>
    <row r="283" spans="1:6" x14ac:dyDescent="0.3">
      <c r="A283" s="5">
        <v>5324</v>
      </c>
      <c r="B283" s="5" t="s">
        <v>3046</v>
      </c>
      <c r="C283" s="37">
        <v>45261</v>
      </c>
      <c r="D283" s="5" t="s">
        <v>1546</v>
      </c>
      <c r="E283" s="5" t="s">
        <v>3136</v>
      </c>
      <c r="F283" s="5">
        <f>IF(AND(B283=SEARCHES!A283, C283=SEARCHES!B283), IF(SEARCHES!D283&lt;&gt;"NULL", 1, 0), 0)</f>
        <v>1</v>
      </c>
    </row>
    <row r="284" spans="1:6" x14ac:dyDescent="0.3">
      <c r="A284" s="5">
        <v>5325</v>
      </c>
      <c r="B284" s="5" t="s">
        <v>3047</v>
      </c>
      <c r="C284" s="37">
        <v>45404</v>
      </c>
      <c r="D284" s="5" t="s">
        <v>1720</v>
      </c>
      <c r="E284" s="5" t="s">
        <v>3074</v>
      </c>
      <c r="F284" s="5">
        <f>IF(AND(B284=SEARCHES!A284, C284=SEARCHES!B284), IF(SEARCHES!D284&lt;&gt;"NULL", 1, 0), 0)</f>
        <v>1</v>
      </c>
    </row>
    <row r="285" spans="1:6" x14ac:dyDescent="0.3">
      <c r="A285" s="5">
        <v>5326</v>
      </c>
      <c r="B285" s="5" t="s">
        <v>3048</v>
      </c>
      <c r="C285" s="37">
        <v>45259</v>
      </c>
      <c r="D285" s="5" t="s">
        <v>1529</v>
      </c>
      <c r="E285" s="5" t="s">
        <v>3136</v>
      </c>
      <c r="F285" s="5">
        <f>IF(AND(B285=SEARCHES!A285, C285=SEARCHES!B285), IF(SEARCHES!D285&lt;&gt;"NULL", 1, 0), 0)</f>
        <v>1</v>
      </c>
    </row>
    <row r="286" spans="1:6" x14ac:dyDescent="0.3">
      <c r="A286" s="5">
        <v>5327</v>
      </c>
      <c r="B286" s="5" t="s">
        <v>3049</v>
      </c>
      <c r="C286" s="37">
        <v>45249</v>
      </c>
      <c r="D286" s="5" t="s">
        <v>1200</v>
      </c>
      <c r="E286" s="5" t="s">
        <v>3067</v>
      </c>
      <c r="F286" s="5">
        <f>IF(AND(B286=SEARCHES!A286, C286=SEARCHES!B286), IF(SEARCHES!D286&lt;&gt;"NULL", 1, 0), 0)</f>
        <v>1</v>
      </c>
    </row>
    <row r="287" spans="1:6" x14ac:dyDescent="0.3">
      <c r="A287" s="5">
        <v>5328</v>
      </c>
      <c r="B287" s="5" t="s">
        <v>3050</v>
      </c>
      <c r="C287" s="37">
        <v>45208</v>
      </c>
      <c r="D287" s="5" t="s">
        <v>1540</v>
      </c>
      <c r="E287" s="5" t="s">
        <v>3069</v>
      </c>
      <c r="F287" s="5">
        <f>IF(AND(B287=SEARCHES!A287, C287=SEARCHES!B287), IF(SEARCHES!D287&lt;&gt;"NULL", 1, 0), 0)</f>
        <v>1</v>
      </c>
    </row>
    <row r="288" spans="1:6" x14ac:dyDescent="0.3">
      <c r="A288" s="5">
        <v>5329</v>
      </c>
      <c r="B288" s="5" t="s">
        <v>3051</v>
      </c>
      <c r="C288" s="37">
        <v>45127</v>
      </c>
      <c r="D288" s="5" t="s">
        <v>1254</v>
      </c>
      <c r="E288" s="5" t="s">
        <v>3071</v>
      </c>
      <c r="F288" s="5">
        <f>IF(AND(B288=SEARCHES!A288, C288=SEARCHES!B288), IF(SEARCHES!D288&lt;&gt;"NULL", 1, 0), 0)</f>
        <v>1</v>
      </c>
    </row>
    <row r="289" spans="1:6" x14ac:dyDescent="0.3">
      <c r="A289" s="5">
        <v>5330</v>
      </c>
      <c r="B289" s="5" t="s">
        <v>3052</v>
      </c>
      <c r="C289" s="37">
        <v>45338</v>
      </c>
      <c r="D289" s="5" t="s">
        <v>1381</v>
      </c>
      <c r="E289" s="5" t="s">
        <v>3069</v>
      </c>
      <c r="F289" s="5">
        <f>IF(AND(B289=SEARCHES!A289, C289=SEARCHES!B289), IF(SEARCHES!D289&lt;&gt;"NULL", 1, 0), 0)</f>
        <v>1</v>
      </c>
    </row>
    <row r="290" spans="1:6" x14ac:dyDescent="0.3">
      <c r="A290" s="5">
        <v>5331</v>
      </c>
      <c r="B290" s="5" t="s">
        <v>3053</v>
      </c>
      <c r="C290" s="37">
        <v>45123</v>
      </c>
      <c r="D290" s="5" t="s">
        <v>1627</v>
      </c>
      <c r="E290" s="5" t="s">
        <v>3152</v>
      </c>
      <c r="F290" s="5">
        <f>IF(AND(B290=SEARCHES!A290, C290=SEARCHES!B290), IF(SEARCHES!D290&lt;&gt;"NULL", 1, 0), 0)</f>
        <v>1</v>
      </c>
    </row>
    <row r="291" spans="1:6" x14ac:dyDescent="0.3">
      <c r="A291" s="5">
        <v>5332</v>
      </c>
      <c r="B291" s="5" t="s">
        <v>3054</v>
      </c>
      <c r="C291" s="37">
        <v>45291</v>
      </c>
      <c r="D291" s="5" t="s">
        <v>1672</v>
      </c>
      <c r="E291" s="5" t="s">
        <v>3065</v>
      </c>
      <c r="F291" s="5">
        <f>IF(AND(B291=SEARCHES!A291, C291=SEARCHES!B291), IF(SEARCHES!D291&lt;&gt;"NULL", 1, 0), 0)</f>
        <v>1</v>
      </c>
    </row>
    <row r="292" spans="1:6" x14ac:dyDescent="0.3">
      <c r="A292" s="5">
        <v>5333</v>
      </c>
      <c r="B292" s="5" t="s">
        <v>3055</v>
      </c>
      <c r="C292" s="37">
        <v>45313</v>
      </c>
      <c r="D292" s="5" t="s">
        <v>1559</v>
      </c>
      <c r="E292" s="5" t="s">
        <v>3071</v>
      </c>
      <c r="F292" s="5">
        <f>IF(AND(B292=SEARCHES!A292, C292=SEARCHES!B292), IF(SEARCHES!D292&lt;&gt;"NULL", 1, 0), 0)</f>
        <v>1</v>
      </c>
    </row>
    <row r="293" spans="1:6" x14ac:dyDescent="0.3">
      <c r="A293" s="5">
        <v>5334</v>
      </c>
      <c r="B293" s="5" t="s">
        <v>3056</v>
      </c>
      <c r="C293" s="37">
        <v>45341</v>
      </c>
      <c r="D293" s="5" t="s">
        <v>1405</v>
      </c>
      <c r="E293" s="5" t="s">
        <v>3070</v>
      </c>
      <c r="F293" s="5">
        <f>IF(AND(B293=SEARCHES!A293, C293=SEARCHES!B293), IF(SEARCHES!D293&lt;&gt;"NULL", 1, 0), 0)</f>
        <v>1</v>
      </c>
    </row>
    <row r="294" spans="1:6" x14ac:dyDescent="0.3">
      <c r="A294" s="5">
        <v>5335</v>
      </c>
      <c r="B294" s="5" t="s">
        <v>3057</v>
      </c>
      <c r="C294" s="37">
        <v>45302</v>
      </c>
      <c r="D294" s="5" t="s">
        <v>1527</v>
      </c>
      <c r="E294" s="5" t="s">
        <v>3073</v>
      </c>
      <c r="F294" s="5">
        <f>IF(AND(B294=SEARCHES!A294, C294=SEARCHES!B294), IF(SEARCHES!D294&lt;&gt;"NULL", 1, 0), 0)</f>
        <v>1</v>
      </c>
    </row>
    <row r="295" spans="1:6" x14ac:dyDescent="0.3">
      <c r="A295" s="5">
        <v>5336</v>
      </c>
      <c r="B295" s="5" t="s">
        <v>3058</v>
      </c>
      <c r="C295" s="37">
        <v>45392</v>
      </c>
      <c r="D295" s="5" t="s">
        <v>1643</v>
      </c>
      <c r="E295" s="5" t="s">
        <v>3074</v>
      </c>
      <c r="F295" s="5">
        <f>IF(AND(B295=SEARCHES!A295, C295=SEARCHES!B295), IF(SEARCHES!D295&lt;&gt;"NULL", 1, 0), 0)</f>
        <v>1</v>
      </c>
    </row>
    <row r="296" spans="1:6" x14ac:dyDescent="0.3">
      <c r="A296" s="5">
        <v>5337</v>
      </c>
      <c r="B296" s="5" t="s">
        <v>3059</v>
      </c>
      <c r="C296" s="37">
        <v>45269</v>
      </c>
      <c r="D296" s="5" t="s">
        <v>1501</v>
      </c>
      <c r="E296" s="5" t="s">
        <v>3076</v>
      </c>
      <c r="F296" s="5">
        <f>IF(AND(B296=SEARCHES!A296, C296=SEARCHES!B296), IF(SEARCHES!D296&lt;&gt;"NULL", 1, 0), 0)</f>
        <v>1</v>
      </c>
    </row>
    <row r="297" spans="1:6" x14ac:dyDescent="0.3">
      <c r="A297" s="5">
        <v>5338</v>
      </c>
      <c r="B297" s="5" t="s">
        <v>3060</v>
      </c>
      <c r="C297" s="37">
        <v>45392</v>
      </c>
      <c r="D297" s="5" t="s">
        <v>1551</v>
      </c>
      <c r="E297" s="5" t="s">
        <v>3065</v>
      </c>
      <c r="F297" s="5">
        <f>IF(AND(B297=SEARCHES!A297, C297=SEARCHES!B297), IF(SEARCHES!D297&lt;&gt;"NULL", 1, 0), 0)</f>
        <v>1</v>
      </c>
    </row>
    <row r="298" spans="1:6" x14ac:dyDescent="0.3">
      <c r="A298" s="5">
        <v>5339</v>
      </c>
      <c r="B298" s="5" t="s">
        <v>3061</v>
      </c>
      <c r="C298" s="37">
        <v>45392</v>
      </c>
      <c r="D298" s="5" t="s">
        <v>1445</v>
      </c>
      <c r="E298" s="5" t="s">
        <v>3074</v>
      </c>
      <c r="F298" s="5">
        <f>IF(AND(B298=SEARCHES!A298, C298=SEARCHES!B298), IF(SEARCHES!D298&lt;&gt;"NULL", 1, 0), 0)</f>
        <v>1</v>
      </c>
    </row>
    <row r="299" spans="1:6" x14ac:dyDescent="0.3">
      <c r="A299" s="5">
        <v>5340</v>
      </c>
      <c r="B299" s="5" t="s">
        <v>3062</v>
      </c>
      <c r="C299" s="37">
        <v>45382</v>
      </c>
      <c r="D299" s="5" t="s">
        <v>1322</v>
      </c>
      <c r="E299" s="5" t="s">
        <v>3073</v>
      </c>
      <c r="F299" s="5">
        <f>IF(AND(B299=SEARCHES!A299, C299=SEARCHES!B299), IF(SEARCHES!D299&lt;&gt;"NULL", 1, 0), 0)</f>
        <v>1</v>
      </c>
    </row>
    <row r="300" spans="1:6" x14ac:dyDescent="0.3">
      <c r="A300" s="5">
        <v>5341</v>
      </c>
      <c r="B300" s="5" t="s">
        <v>3063</v>
      </c>
      <c r="C300" s="37">
        <v>45121</v>
      </c>
      <c r="D300" s="5" t="s">
        <v>1179</v>
      </c>
      <c r="E300" s="5" t="s">
        <v>3065</v>
      </c>
      <c r="F300" s="5">
        <f>IF(AND(B300=SEARCHES!A300, C300=SEARCHES!B300), IF(SEARCHES!D300&lt;&gt;"NULL", 1, 0), 0)</f>
        <v>1</v>
      </c>
    </row>
    <row r="301" spans="1:6" x14ac:dyDescent="0.3">
      <c r="A301" s="5">
        <v>5342</v>
      </c>
      <c r="B301" s="5" t="s">
        <v>3064</v>
      </c>
      <c r="C301" s="37">
        <v>45161</v>
      </c>
      <c r="D301" s="5" t="s">
        <v>1512</v>
      </c>
      <c r="E301" s="5" t="s">
        <v>3145</v>
      </c>
      <c r="F301" s="5">
        <f>IF(AND(B301=SEARCHES!A301, C301=SEARCHES!B301), IF(SEARCHES!D301&lt;&gt;"NULL", 1, 0), 0)</f>
        <v>1</v>
      </c>
    </row>
    <row r="302" spans="1:6" x14ac:dyDescent="0.3">
      <c r="A302" s="5">
        <v>5343</v>
      </c>
      <c r="B302" s="5" t="s">
        <v>2776</v>
      </c>
      <c r="C302" s="37">
        <v>44708</v>
      </c>
      <c r="D302" s="5" t="s">
        <v>1431</v>
      </c>
      <c r="E302" s="5" t="s">
        <v>3076</v>
      </c>
      <c r="F302" s="5">
        <f>IF(AND(B302=SEARCHES!A302, C302=SEARCHES!B302), IF(SEARCHES!D302&lt;&gt;"NULL", 1, 0), 0)</f>
        <v>1</v>
      </c>
    </row>
    <row r="303" spans="1:6" x14ac:dyDescent="0.3">
      <c r="A303" s="5">
        <v>5344</v>
      </c>
      <c r="B303" s="5" t="s">
        <v>2777</v>
      </c>
      <c r="C303" s="37">
        <v>44712</v>
      </c>
      <c r="D303" s="5" t="s">
        <v>1432</v>
      </c>
      <c r="E303" s="5" t="s">
        <v>3145</v>
      </c>
      <c r="F303" s="5">
        <f>IF(AND(B303=SEARCHES!A303, C303=SEARCHES!B303), IF(SEARCHES!D303&lt;&gt;"NULL", 1, 0), 0)</f>
        <v>1</v>
      </c>
    </row>
    <row r="304" spans="1:6" x14ac:dyDescent="0.3">
      <c r="A304" s="5">
        <v>5345</v>
      </c>
      <c r="B304" s="5" t="s">
        <v>2778</v>
      </c>
      <c r="C304" s="37">
        <v>44610</v>
      </c>
      <c r="D304" s="5" t="s">
        <v>1657</v>
      </c>
      <c r="E304" s="5" t="s">
        <v>3071</v>
      </c>
      <c r="F304" s="5">
        <f>IF(AND(B304=SEARCHES!A304, C304=SEARCHES!B304), IF(SEARCHES!D304&lt;&gt;"NULL", 1, 0), 0)</f>
        <v>1</v>
      </c>
    </row>
    <row r="305" spans="1:6" x14ac:dyDescent="0.3">
      <c r="A305" s="5">
        <v>5346</v>
      </c>
      <c r="B305" s="5" t="s">
        <v>2779</v>
      </c>
      <c r="C305" s="37">
        <v>44578</v>
      </c>
      <c r="D305" s="5" t="s">
        <v>1198</v>
      </c>
      <c r="E305" s="5" t="s">
        <v>3066</v>
      </c>
      <c r="F305" s="5">
        <f>IF(AND(B305=SEARCHES!A305, C305=SEARCHES!B305), IF(SEARCHES!D305&lt;&gt;"NULL", 1, 0), 0)</f>
        <v>1</v>
      </c>
    </row>
    <row r="306" spans="1:6" x14ac:dyDescent="0.3">
      <c r="A306" s="5">
        <v>5347</v>
      </c>
      <c r="B306" s="5" t="s">
        <v>2780</v>
      </c>
      <c r="C306" s="37">
        <v>44896</v>
      </c>
      <c r="D306" s="5" t="s">
        <v>1417</v>
      </c>
      <c r="E306" s="5" t="s">
        <v>3070</v>
      </c>
      <c r="F306" s="5">
        <f>IF(AND(B306=SEARCHES!A306, C306=SEARCHES!B306), IF(SEARCHES!D306&lt;&gt;"NULL", 1, 0), 0)</f>
        <v>1</v>
      </c>
    </row>
    <row r="307" spans="1:6" x14ac:dyDescent="0.3">
      <c r="A307" s="5">
        <v>5348</v>
      </c>
      <c r="B307" s="5" t="s">
        <v>2781</v>
      </c>
      <c r="C307" s="37">
        <v>44673</v>
      </c>
      <c r="D307" s="5" t="s">
        <v>1687</v>
      </c>
      <c r="E307" s="5" t="s">
        <v>3074</v>
      </c>
      <c r="F307" s="5">
        <f>IF(AND(B307=SEARCHES!A307, C307=SEARCHES!B307), IF(SEARCHES!D307&lt;&gt;"NULL", 1, 0), 0)</f>
        <v>1</v>
      </c>
    </row>
    <row r="308" spans="1:6" x14ac:dyDescent="0.3">
      <c r="A308" s="5">
        <v>5349</v>
      </c>
      <c r="B308" s="5" t="s">
        <v>2782</v>
      </c>
      <c r="C308" s="37">
        <v>44894</v>
      </c>
      <c r="D308" s="5" t="s">
        <v>1562</v>
      </c>
      <c r="E308" s="5" t="s">
        <v>3136</v>
      </c>
      <c r="F308" s="5">
        <f>IF(AND(B308=SEARCHES!A308, C308=SEARCHES!B308), IF(SEARCHES!D308&lt;&gt;"NULL", 1, 0), 0)</f>
        <v>1</v>
      </c>
    </row>
    <row r="309" spans="1:6" x14ac:dyDescent="0.3">
      <c r="A309" s="5">
        <v>5350</v>
      </c>
      <c r="B309" s="5" t="s">
        <v>2783</v>
      </c>
      <c r="C309" s="37">
        <v>44884</v>
      </c>
      <c r="D309" s="5" t="s">
        <v>1564</v>
      </c>
      <c r="E309" s="5" t="s">
        <v>3072</v>
      </c>
      <c r="F309" s="5">
        <f>IF(AND(B309=SEARCHES!A309, C309=SEARCHES!B309), IF(SEARCHES!D309&lt;&gt;"NULL", 1, 0), 0)</f>
        <v>1</v>
      </c>
    </row>
    <row r="310" spans="1:6" x14ac:dyDescent="0.3">
      <c r="A310" s="5">
        <v>5351</v>
      </c>
      <c r="B310" s="5" t="s">
        <v>2784</v>
      </c>
      <c r="C310" s="37">
        <v>44843</v>
      </c>
      <c r="D310" s="5" t="s">
        <v>1257</v>
      </c>
      <c r="E310" s="5" t="s">
        <v>3068</v>
      </c>
      <c r="F310" s="5">
        <f>IF(AND(B310=SEARCHES!A310, C310=SEARCHES!B310), IF(SEARCHES!D310&lt;&gt;"NULL", 1, 0), 0)</f>
        <v>1</v>
      </c>
    </row>
    <row r="311" spans="1:6" x14ac:dyDescent="0.3">
      <c r="A311" s="5">
        <v>5352</v>
      </c>
      <c r="B311" s="5" t="s">
        <v>2785</v>
      </c>
      <c r="C311" s="37">
        <v>44762</v>
      </c>
      <c r="D311" s="5" t="s">
        <v>1681</v>
      </c>
      <c r="E311" s="5" t="s">
        <v>3065</v>
      </c>
      <c r="F311" s="5">
        <f>IF(AND(B311=SEARCHES!A311, C311=SEARCHES!B311), IF(SEARCHES!D311&lt;&gt;"NULL", 1, 0), 0)</f>
        <v>1</v>
      </c>
    </row>
    <row r="312" spans="1:6" x14ac:dyDescent="0.3">
      <c r="A312" s="5">
        <v>5353</v>
      </c>
      <c r="B312" s="5" t="s">
        <v>2786</v>
      </c>
      <c r="C312" s="37">
        <v>44608</v>
      </c>
      <c r="D312" s="5" t="s">
        <v>1363</v>
      </c>
      <c r="E312" s="5" t="s">
        <v>3070</v>
      </c>
      <c r="F312" s="5">
        <f>IF(AND(B312=SEARCHES!A312, C312=SEARCHES!B312), IF(SEARCHES!D312&lt;&gt;"NULL", 1, 0), 0)</f>
        <v>1</v>
      </c>
    </row>
    <row r="313" spans="1:6" x14ac:dyDescent="0.3">
      <c r="A313" s="5">
        <v>5354</v>
      </c>
      <c r="B313" s="5" t="s">
        <v>2787</v>
      </c>
      <c r="C313" s="37">
        <v>44758</v>
      </c>
      <c r="D313" s="5" t="s">
        <v>1144</v>
      </c>
      <c r="E313" s="5" t="s">
        <v>3066</v>
      </c>
      <c r="F313" s="5">
        <f>IF(AND(B313=SEARCHES!A313, C313=SEARCHES!B313), IF(SEARCHES!D313&lt;&gt;"NULL", 1, 0), 0)</f>
        <v>1</v>
      </c>
    </row>
    <row r="314" spans="1:6" x14ac:dyDescent="0.3">
      <c r="A314" s="5">
        <v>5355</v>
      </c>
      <c r="B314" s="5" t="s">
        <v>2788</v>
      </c>
      <c r="C314" s="37">
        <v>44926</v>
      </c>
      <c r="D314" s="5" t="s">
        <v>1443</v>
      </c>
      <c r="E314" s="5" t="s">
        <v>3069</v>
      </c>
      <c r="F314" s="5">
        <f>IF(AND(B314=SEARCHES!A314, C314=SEARCHES!B314), IF(SEARCHES!D314&lt;&gt;"NULL", 1, 0), 0)</f>
        <v>0</v>
      </c>
    </row>
    <row r="315" spans="1:6" x14ac:dyDescent="0.3">
      <c r="A315" s="5">
        <v>5356</v>
      </c>
      <c r="B315" s="5" t="s">
        <v>2789</v>
      </c>
      <c r="C315" s="37">
        <v>44583</v>
      </c>
      <c r="D315" s="5" t="s">
        <v>1254</v>
      </c>
      <c r="E315" s="5" t="s">
        <v>3076</v>
      </c>
      <c r="F315" s="5">
        <f>IF(AND(B315=SEARCHES!A315, C315=SEARCHES!B315), IF(SEARCHES!D315&lt;&gt;"NULL", 1, 0), 0)</f>
        <v>1</v>
      </c>
    </row>
    <row r="316" spans="1:6" x14ac:dyDescent="0.3">
      <c r="A316" s="5">
        <v>5357</v>
      </c>
      <c r="B316" s="5" t="s">
        <v>2790</v>
      </c>
      <c r="C316" s="37">
        <v>44611</v>
      </c>
      <c r="D316" s="5" t="s">
        <v>1381</v>
      </c>
      <c r="E316" s="5" t="s">
        <v>3067</v>
      </c>
      <c r="F316" s="5">
        <f>IF(AND(B316=SEARCHES!A316, C316=SEARCHES!B316), IF(SEARCHES!D316&lt;&gt;"NULL", 1, 0), 0)</f>
        <v>1</v>
      </c>
    </row>
    <row r="317" spans="1:6" x14ac:dyDescent="0.3">
      <c r="A317" s="5">
        <v>5358</v>
      </c>
      <c r="B317" s="5" t="s">
        <v>2791</v>
      </c>
      <c r="C317" s="37">
        <v>44572</v>
      </c>
      <c r="D317" s="5" t="s">
        <v>1627</v>
      </c>
      <c r="E317" s="5" t="s">
        <v>3072</v>
      </c>
      <c r="F317" s="5">
        <f>IF(AND(B317=SEARCHES!A317, C317=SEARCHES!B317), IF(SEARCHES!D317&lt;&gt;"NULL", 1, 0), 0)</f>
        <v>1</v>
      </c>
    </row>
    <row r="318" spans="1:6" x14ac:dyDescent="0.3">
      <c r="A318" s="5">
        <v>5359</v>
      </c>
      <c r="B318" s="5" t="s">
        <v>2792</v>
      </c>
      <c r="C318" s="37">
        <v>44661</v>
      </c>
      <c r="D318" s="5" t="s">
        <v>1431</v>
      </c>
      <c r="E318" s="5" t="s">
        <v>3065</v>
      </c>
      <c r="F318" s="5">
        <f>IF(AND(B318=SEARCHES!A318, C318=SEARCHES!B318), IF(SEARCHES!D318&lt;&gt;"NULL", 1, 0), 0)</f>
        <v>0</v>
      </c>
    </row>
    <row r="319" spans="1:6" x14ac:dyDescent="0.3">
      <c r="A319" s="5">
        <v>5360</v>
      </c>
      <c r="B319" s="5" t="s">
        <v>2926</v>
      </c>
      <c r="C319" s="37">
        <v>44774</v>
      </c>
      <c r="D319" s="5" t="s">
        <v>1575</v>
      </c>
      <c r="E319" s="5" t="s">
        <v>3071</v>
      </c>
      <c r="F319" s="5">
        <f>IF(AND(B319=SEARCHES!A319, C319=SEARCHES!B319), IF(SEARCHES!D319&lt;&gt;"NULL", 1, 0), 0)</f>
        <v>0</v>
      </c>
    </row>
    <row r="320" spans="1:6" x14ac:dyDescent="0.3">
      <c r="A320" s="5">
        <v>5361</v>
      </c>
      <c r="B320" s="5" t="s">
        <v>2927</v>
      </c>
      <c r="C320" s="37">
        <v>44717</v>
      </c>
      <c r="D320" s="5" t="s">
        <v>1618</v>
      </c>
      <c r="E320" s="5" t="s">
        <v>3074</v>
      </c>
      <c r="F320" s="5">
        <f>IF(AND(B320=SEARCHES!A320, C320=SEARCHES!B320), IF(SEARCHES!D320&lt;&gt;"NULL", 1, 0), 0)</f>
        <v>0</v>
      </c>
    </row>
    <row r="321" spans="1:6" x14ac:dyDescent="0.3">
      <c r="A321" s="5">
        <v>5362</v>
      </c>
      <c r="B321" s="5" t="s">
        <v>2928</v>
      </c>
      <c r="C321" s="37">
        <v>44568</v>
      </c>
      <c r="D321" s="5" t="s">
        <v>1602</v>
      </c>
      <c r="E321" s="5" t="s">
        <v>3072</v>
      </c>
      <c r="F321" s="5">
        <f>IF(AND(B321=SEARCHES!A321, C321=SEARCHES!B321), IF(SEARCHES!D321&lt;&gt;"NULL", 1, 0), 0)</f>
        <v>0</v>
      </c>
    </row>
    <row r="322" spans="1:6" x14ac:dyDescent="0.3">
      <c r="A322" s="5">
        <v>5363</v>
      </c>
      <c r="B322" s="5" t="s">
        <v>2929</v>
      </c>
      <c r="C322" s="37">
        <v>44797</v>
      </c>
      <c r="D322" s="5" t="s">
        <v>1522</v>
      </c>
      <c r="E322" s="5" t="s">
        <v>3069</v>
      </c>
      <c r="F322" s="5">
        <f>IF(AND(B322=SEARCHES!A322, C322=SEARCHES!B322), IF(SEARCHES!D322&lt;&gt;"NULL", 1, 0), 0)</f>
        <v>0</v>
      </c>
    </row>
    <row r="323" spans="1:6" x14ac:dyDescent="0.3">
      <c r="A323" s="5">
        <v>5364</v>
      </c>
      <c r="B323" s="5" t="s">
        <v>2930</v>
      </c>
      <c r="C323" s="37">
        <v>44617</v>
      </c>
      <c r="D323" s="5" t="s">
        <v>1574</v>
      </c>
      <c r="E323" s="5" t="s">
        <v>3070</v>
      </c>
      <c r="F323" s="5">
        <f>IF(AND(B323=SEARCHES!A323, C323=SEARCHES!B323), IF(SEARCHES!D323&lt;&gt;"NULL", 1, 0), 0)</f>
        <v>0</v>
      </c>
    </row>
    <row r="324" spans="1:6" x14ac:dyDescent="0.3">
      <c r="A324" s="5">
        <v>5365</v>
      </c>
      <c r="B324" s="5" t="s">
        <v>2931</v>
      </c>
      <c r="C324" s="37">
        <v>44733</v>
      </c>
      <c r="D324" s="5" t="s">
        <v>1608</v>
      </c>
      <c r="E324" s="5" t="s">
        <v>3076</v>
      </c>
      <c r="F324" s="5">
        <f>IF(AND(B324=SEARCHES!A324, C324=SEARCHES!B324), IF(SEARCHES!D324&lt;&gt;"NULL", 1, 0), 0)</f>
        <v>0</v>
      </c>
    </row>
    <row r="325" spans="1:6" x14ac:dyDescent="0.3">
      <c r="A325" s="5">
        <v>5366</v>
      </c>
      <c r="B325" s="5" t="s">
        <v>2932</v>
      </c>
      <c r="C325" s="37">
        <v>44570</v>
      </c>
      <c r="D325" s="5" t="s">
        <v>1369</v>
      </c>
      <c r="E325" s="5" t="s">
        <v>3074</v>
      </c>
      <c r="F325" s="5">
        <f>IF(AND(B325=SEARCHES!A325, C325=SEARCHES!B325), IF(SEARCHES!D325&lt;&gt;"NULL", 1, 0), 0)</f>
        <v>0</v>
      </c>
    </row>
    <row r="326" spans="1:6" x14ac:dyDescent="0.3">
      <c r="A326" s="5">
        <v>5367</v>
      </c>
      <c r="B326" s="5" t="str">
        <f>[1]Random_IP_CIDR_Addresses!A2</f>
        <v>21.154.175.77/13</v>
      </c>
      <c r="C326" s="37">
        <v>44868</v>
      </c>
      <c r="D326" s="5" t="s">
        <v>1143</v>
      </c>
      <c r="E326" s="5" t="s">
        <v>3071</v>
      </c>
      <c r="F326" s="5">
        <f>IF(AND(B326=SEARCHES!A326, C326=SEARCHES!B326), IF(SEARCHES!D326&lt;&gt;"NULL", 1, 0), 0)</f>
        <v>1</v>
      </c>
    </row>
    <row r="327" spans="1:6" x14ac:dyDescent="0.3">
      <c r="A327" s="5">
        <v>5368</v>
      </c>
      <c r="B327" s="5" t="str">
        <f>[1]Random_IP_CIDR_Addresses!A3</f>
        <v>153.114.134.64/10</v>
      </c>
      <c r="C327" s="37">
        <v>45270</v>
      </c>
      <c r="D327" s="5" t="s">
        <v>1141</v>
      </c>
      <c r="E327" s="5" t="s">
        <v>3145</v>
      </c>
      <c r="F327" s="5">
        <f>IF(AND(B327=SEARCHES!A327, C327=SEARCHES!B327), IF(SEARCHES!D327&lt;&gt;"NULL", 1, 0), 0)</f>
        <v>1</v>
      </c>
    </row>
    <row r="328" spans="1:6" x14ac:dyDescent="0.3">
      <c r="A328" s="5">
        <v>5369</v>
      </c>
      <c r="B328" s="5" t="str">
        <f>[1]Random_IP_CIDR_Addresses!A4</f>
        <v>92.56.198.190/12</v>
      </c>
      <c r="C328" s="37">
        <v>45110</v>
      </c>
      <c r="D328" s="5" t="s">
        <v>1140</v>
      </c>
      <c r="E328" s="5" t="s">
        <v>3145</v>
      </c>
      <c r="F328" s="5">
        <f>IF(AND(B328=SEARCHES!A328, C328=SEARCHES!B328), IF(SEARCHES!D328&lt;&gt;"NULL", 1, 0), 0)</f>
        <v>1</v>
      </c>
    </row>
    <row r="329" spans="1:6" x14ac:dyDescent="0.3">
      <c r="A329" s="5">
        <v>5370</v>
      </c>
      <c r="B329" s="5" t="str">
        <f>[1]Random_IP_CIDR_Addresses!A5</f>
        <v>244.143.29.68/11</v>
      </c>
      <c r="C329" s="37">
        <v>44845</v>
      </c>
      <c r="D329" s="5" t="s">
        <v>1142</v>
      </c>
      <c r="E329" s="5" t="s">
        <v>3071</v>
      </c>
      <c r="F329" s="5">
        <f>IF(AND(B329=SEARCHES!A329, C329=SEARCHES!B329), IF(SEARCHES!D329&lt;&gt;"NULL", 1, 0), 0)</f>
        <v>1</v>
      </c>
    </row>
    <row r="330" spans="1:6" x14ac:dyDescent="0.3">
      <c r="A330" s="5">
        <v>5371</v>
      </c>
      <c r="B330" s="5" t="str">
        <f>[1]Random_IP_CIDR_Addresses!A6</f>
        <v>173.93.126.239/16</v>
      </c>
      <c r="C330" s="37">
        <v>45090</v>
      </c>
      <c r="D330" s="5" t="s">
        <v>1149</v>
      </c>
      <c r="E330" s="5" t="s">
        <v>3071</v>
      </c>
      <c r="F330" s="5">
        <f>IF(AND(B330=SEARCHES!A330, C330=SEARCHES!B330), IF(SEARCHES!D330&lt;&gt;"NULL", 1, 0), 0)</f>
        <v>1</v>
      </c>
    </row>
    <row r="331" spans="1:6" x14ac:dyDescent="0.3">
      <c r="A331" s="5">
        <v>5372</v>
      </c>
      <c r="B331" s="5" t="str">
        <f>[1]Random_IP_CIDR_Addresses!A7</f>
        <v>185.174.116.28/10</v>
      </c>
      <c r="C331" s="37">
        <v>44782</v>
      </c>
      <c r="D331" s="5" t="s">
        <v>1147</v>
      </c>
      <c r="E331" s="5" t="s">
        <v>3065</v>
      </c>
      <c r="F331" s="5">
        <f>IF(AND(B331=SEARCHES!A331, C331=SEARCHES!B331), IF(SEARCHES!D331&lt;&gt;"NULL", 1, 0), 0)</f>
        <v>1</v>
      </c>
    </row>
    <row r="332" spans="1:6" x14ac:dyDescent="0.3">
      <c r="A332" s="5">
        <v>5373</v>
      </c>
      <c r="B332" s="5" t="str">
        <f>[1]Random_IP_CIDR_Addresses!A8</f>
        <v>232.164.163.64/26</v>
      </c>
      <c r="C332" s="37">
        <v>45290</v>
      </c>
      <c r="D332" s="5" t="s">
        <v>1147</v>
      </c>
      <c r="E332" s="5" t="s">
        <v>3071</v>
      </c>
      <c r="F332" s="5">
        <f>IF(AND(B332=SEARCHES!A332, C332=SEARCHES!B332), IF(SEARCHES!D332&lt;&gt;"NULL", 1, 0), 0)</f>
        <v>1</v>
      </c>
    </row>
    <row r="333" spans="1:6" x14ac:dyDescent="0.3">
      <c r="A333" s="5">
        <v>5374</v>
      </c>
      <c r="B333" s="5" t="str">
        <f>[1]Random_IP_CIDR_Addresses!A9</f>
        <v>201.138.15.253/10</v>
      </c>
      <c r="C333" s="37">
        <v>45210</v>
      </c>
      <c r="D333" s="5" t="s">
        <v>1143</v>
      </c>
      <c r="E333" s="5" t="s">
        <v>3145</v>
      </c>
      <c r="F333" s="5">
        <f>IF(AND(B333=SEARCHES!A333, C333=SEARCHES!B333), IF(SEARCHES!D333&lt;&gt;"NULL", 1, 0), 0)</f>
        <v>1</v>
      </c>
    </row>
    <row r="334" spans="1:6" x14ac:dyDescent="0.3">
      <c r="A334" s="5">
        <v>5375</v>
      </c>
      <c r="B334" s="5" t="str">
        <f>[1]Random_IP_CIDR_Addresses!A10</f>
        <v>0.125.247.142/10</v>
      </c>
      <c r="C334" s="37">
        <v>45191</v>
      </c>
      <c r="D334" s="5" t="s">
        <v>1146</v>
      </c>
      <c r="E334" s="5" t="s">
        <v>3072</v>
      </c>
      <c r="F334" s="5">
        <f>IF(AND(B334=SEARCHES!A334, C334=SEARCHES!B334), IF(SEARCHES!D334&lt;&gt;"NULL", 1, 0), 0)</f>
        <v>1</v>
      </c>
    </row>
    <row r="335" spans="1:6" x14ac:dyDescent="0.3">
      <c r="A335" s="5">
        <v>5376</v>
      </c>
      <c r="B335" s="5" t="str">
        <f>[1]Random_IP_CIDR_Addresses!A11</f>
        <v>162.135.90.9/11</v>
      </c>
      <c r="C335" s="37">
        <v>44912</v>
      </c>
      <c r="D335" s="5" t="s">
        <v>1148</v>
      </c>
      <c r="E335" s="5" t="s">
        <v>3070</v>
      </c>
      <c r="F335" s="5">
        <f>IF(AND(B335=SEARCHES!A335, C335=SEARCHES!B335), IF(SEARCHES!D335&lt;&gt;"NULL", 1, 0), 0)</f>
        <v>1</v>
      </c>
    </row>
    <row r="336" spans="1:6" x14ac:dyDescent="0.3">
      <c r="A336" s="5">
        <v>5377</v>
      </c>
      <c r="B336" s="5" t="str">
        <f>[1]Random_IP_CIDR_Addresses!A12</f>
        <v>249.220.94.228/19</v>
      </c>
      <c r="C336" s="37">
        <v>45051</v>
      </c>
      <c r="D336" s="5" t="s">
        <v>1145</v>
      </c>
      <c r="E336" s="5" t="s">
        <v>3074</v>
      </c>
      <c r="F336" s="5">
        <f>IF(AND(B336=SEARCHES!A336, C336=SEARCHES!B336), IF(SEARCHES!D336&lt;&gt;"NULL", 1, 0), 0)</f>
        <v>1</v>
      </c>
    </row>
    <row r="337" spans="1:6" x14ac:dyDescent="0.3">
      <c r="A337" s="5">
        <v>5378</v>
      </c>
      <c r="B337" s="5" t="str">
        <f>[1]Random_IP_CIDR_Addresses!A13</f>
        <v>93.88.95.179/21</v>
      </c>
      <c r="C337" s="37">
        <v>44605</v>
      </c>
      <c r="D337" s="5" t="s">
        <v>1144</v>
      </c>
      <c r="E337" s="5" t="s">
        <v>3074</v>
      </c>
      <c r="F337" s="5">
        <f>IF(AND(B337=SEARCHES!A337, C337=SEARCHES!B337), IF(SEARCHES!D337&lt;&gt;"NULL", 1, 0), 0)</f>
        <v>0</v>
      </c>
    </row>
    <row r="338" spans="1:6" x14ac:dyDescent="0.3">
      <c r="A338" s="5">
        <v>5379</v>
      </c>
      <c r="B338" s="5" t="str">
        <f>[1]Random_IP_CIDR_Addresses!A14</f>
        <v>12.127.36.85/24</v>
      </c>
      <c r="C338" s="37">
        <v>44770</v>
      </c>
      <c r="D338" s="5" t="s">
        <v>1147</v>
      </c>
      <c r="E338" s="5" t="s">
        <v>3067</v>
      </c>
      <c r="F338" s="5">
        <f>IF(AND(B338=SEARCHES!A338, C338=SEARCHES!B338), IF(SEARCHES!D338&lt;&gt;"NULL", 1, 0), 0)</f>
        <v>1</v>
      </c>
    </row>
    <row r="339" spans="1:6" x14ac:dyDescent="0.3">
      <c r="A339" s="5">
        <v>5380</v>
      </c>
      <c r="B339" s="5" t="str">
        <f>[1]Random_IP_CIDR_Addresses!A15</f>
        <v>217.41.147.121/18</v>
      </c>
      <c r="C339" s="37">
        <v>45275</v>
      </c>
      <c r="D339" s="5" t="s">
        <v>1141</v>
      </c>
      <c r="E339" s="5" t="s">
        <v>3136</v>
      </c>
      <c r="F339" s="5">
        <f>IF(AND(B339=SEARCHES!A339, C339=SEARCHES!B339), IF(SEARCHES!D339&lt;&gt;"NULL", 1, 0), 0)</f>
        <v>1</v>
      </c>
    </row>
    <row r="340" spans="1:6" x14ac:dyDescent="0.3">
      <c r="A340" s="5">
        <v>5381</v>
      </c>
      <c r="B340" s="5" t="str">
        <f>[1]Random_IP_CIDR_Addresses!A16</f>
        <v>156.227.129.2/10</v>
      </c>
      <c r="C340" s="37">
        <v>45183</v>
      </c>
      <c r="D340" s="5" t="s">
        <v>1149</v>
      </c>
      <c r="E340" s="5" t="s">
        <v>3074</v>
      </c>
      <c r="F340" s="5">
        <f>IF(AND(B340=SEARCHES!A340, C340=SEARCHES!B340), IF(SEARCHES!D340&lt;&gt;"NULL", 1, 0), 0)</f>
        <v>1</v>
      </c>
    </row>
    <row r="341" spans="1:6" x14ac:dyDescent="0.3">
      <c r="A341" s="5">
        <v>5382</v>
      </c>
      <c r="B341" s="5" t="str">
        <f>[1]Random_IP_CIDR_Addresses!A17</f>
        <v>39.196.149.114/20</v>
      </c>
      <c r="C341" s="37">
        <v>45142</v>
      </c>
      <c r="D341" s="5" t="s">
        <v>1146</v>
      </c>
      <c r="E341" s="5" t="s">
        <v>3069</v>
      </c>
      <c r="F341" s="5">
        <f>IF(AND(B341=SEARCHES!A341, C341=SEARCHES!B341), IF(SEARCHES!D341&lt;&gt;"NULL", 1, 0), 0)</f>
        <v>0</v>
      </c>
    </row>
    <row r="342" spans="1:6" x14ac:dyDescent="0.3">
      <c r="A342" s="5">
        <v>5383</v>
      </c>
      <c r="B342" s="5" t="str">
        <f>[1]Random_IP_CIDR_Addresses!A18</f>
        <v>199.156.184.48/19</v>
      </c>
      <c r="C342" s="37">
        <v>44587</v>
      </c>
      <c r="D342" s="5" t="s">
        <v>1144</v>
      </c>
      <c r="E342" s="5" t="s">
        <v>3065</v>
      </c>
      <c r="F342" s="5">
        <f>IF(AND(B342=SEARCHES!A342, C342=SEARCHES!B342), IF(SEARCHES!D342&lt;&gt;"NULL", 1, 0), 0)</f>
        <v>0</v>
      </c>
    </row>
    <row r="343" spans="1:6" x14ac:dyDescent="0.3">
      <c r="A343" s="5">
        <v>5384</v>
      </c>
      <c r="B343" s="5" t="str">
        <f>[1]Random_IP_CIDR_Addresses!A19</f>
        <v>241.24.175.174/16</v>
      </c>
      <c r="C343" s="37">
        <v>45382</v>
      </c>
      <c r="D343" s="5" t="s">
        <v>1145</v>
      </c>
      <c r="E343" s="5" t="s">
        <v>3070</v>
      </c>
      <c r="F343" s="5">
        <f>IF(AND(B343=SEARCHES!A343, C343=SEARCHES!B343), IF(SEARCHES!D343&lt;&gt;"NULL", 1, 0), 0)</f>
        <v>1</v>
      </c>
    </row>
    <row r="344" spans="1:6" x14ac:dyDescent="0.3">
      <c r="A344" s="5">
        <v>5385</v>
      </c>
      <c r="B344" s="5" t="str">
        <f>[1]Random_IP_CIDR_Addresses!A20</f>
        <v>164.137.38.205/29</v>
      </c>
      <c r="C344" s="37">
        <v>45080</v>
      </c>
      <c r="D344" s="5" t="s">
        <v>1148</v>
      </c>
      <c r="E344" s="5" t="s">
        <v>3074</v>
      </c>
      <c r="F344" s="5">
        <f>IF(AND(B344=SEARCHES!A344, C344=SEARCHES!B344), IF(SEARCHES!D344&lt;&gt;"NULL", 1, 0), 0)</f>
        <v>1</v>
      </c>
    </row>
    <row r="345" spans="1:6" x14ac:dyDescent="0.3">
      <c r="A345" s="5">
        <v>5386</v>
      </c>
      <c r="B345" s="5" t="str">
        <f>[1]Random_IP_CIDR_Addresses!A21</f>
        <v>108.211.115.29/22</v>
      </c>
      <c r="C345" s="37">
        <v>44601</v>
      </c>
      <c r="D345" s="5" t="s">
        <v>1149</v>
      </c>
      <c r="E345" s="5" t="s">
        <v>3069</v>
      </c>
      <c r="F345" s="5">
        <f>IF(AND(B345=SEARCHES!A345, C345=SEARCHES!B345), IF(SEARCHES!D345&lt;&gt;"NULL", 1, 0), 0)</f>
        <v>1</v>
      </c>
    </row>
    <row r="346" spans="1:6" x14ac:dyDescent="0.3">
      <c r="A346" s="5">
        <v>5387</v>
      </c>
      <c r="B346" s="5" t="str">
        <f>[1]Random_IP_CIDR_Addresses!A22</f>
        <v>104.96.193.165/14</v>
      </c>
      <c r="C346" s="37">
        <v>44626</v>
      </c>
      <c r="D346" s="5" t="s">
        <v>1146</v>
      </c>
      <c r="E346" s="5" t="s">
        <v>3074</v>
      </c>
      <c r="F346" s="5">
        <f>IF(AND(B346=SEARCHES!A346, C346=SEARCHES!B346), IF(SEARCHES!D346&lt;&gt;"NULL", 1, 0), 0)</f>
        <v>0</v>
      </c>
    </row>
    <row r="347" spans="1:6" x14ac:dyDescent="0.3">
      <c r="A347" s="5">
        <v>5388</v>
      </c>
      <c r="B347" s="5" t="str">
        <f>[1]Random_IP_CIDR_Addresses!A23</f>
        <v>126.104.111.63/18</v>
      </c>
      <c r="C347" s="37">
        <v>44977</v>
      </c>
      <c r="D347" s="5" t="s">
        <v>1146</v>
      </c>
      <c r="E347" s="5" t="s">
        <v>3067</v>
      </c>
      <c r="F347" s="5">
        <f>IF(AND(B347=SEARCHES!A347, C347=SEARCHES!B347), IF(SEARCHES!D347&lt;&gt;"NULL", 1, 0), 0)</f>
        <v>0</v>
      </c>
    </row>
    <row r="348" spans="1:6" x14ac:dyDescent="0.3">
      <c r="A348" s="5">
        <v>5389</v>
      </c>
      <c r="B348" s="5" t="str">
        <f>[1]Random_IP_CIDR_Addresses!A24</f>
        <v>186.182.186.183/21</v>
      </c>
      <c r="C348" s="37">
        <v>44658</v>
      </c>
      <c r="D348" s="5" t="s">
        <v>1147</v>
      </c>
      <c r="E348" s="5" t="s">
        <v>3068</v>
      </c>
      <c r="F348" s="5">
        <f>IF(AND(B348=SEARCHES!A348, C348=SEARCHES!B348), IF(SEARCHES!D348&lt;&gt;"NULL", 1, 0), 0)</f>
        <v>1</v>
      </c>
    </row>
    <row r="349" spans="1:6" x14ac:dyDescent="0.3">
      <c r="A349" s="5">
        <v>5390</v>
      </c>
      <c r="B349" s="5" t="str">
        <f>[1]Random_IP_CIDR_Addresses!A25</f>
        <v>40.37.169.165/17</v>
      </c>
      <c r="C349" s="37">
        <v>44918</v>
      </c>
      <c r="D349" s="5" t="s">
        <v>1144</v>
      </c>
      <c r="E349" s="5" t="s">
        <v>3071</v>
      </c>
      <c r="F349" s="5">
        <f>IF(AND(B349=SEARCHES!A349, C349=SEARCHES!B349), IF(SEARCHES!D349&lt;&gt;"NULL", 1, 0), 0)</f>
        <v>0</v>
      </c>
    </row>
    <row r="350" spans="1:6" x14ac:dyDescent="0.3">
      <c r="A350" s="5">
        <v>5391</v>
      </c>
      <c r="B350" s="5" t="str">
        <f>[1]Random_IP_CIDR_Addresses!A26</f>
        <v>175.131.190.29/11</v>
      </c>
      <c r="C350" s="37">
        <v>44644</v>
      </c>
      <c r="D350" s="5" t="s">
        <v>1146</v>
      </c>
      <c r="E350" s="5" t="s">
        <v>3075</v>
      </c>
      <c r="F350" s="5">
        <f>IF(AND(B350=SEARCHES!A350, C350=SEARCHES!B350), IF(SEARCHES!D350&lt;&gt;"NULL", 1, 0), 0)</f>
        <v>0</v>
      </c>
    </row>
    <row r="351" spans="1:6" x14ac:dyDescent="0.3">
      <c r="A351" s="5">
        <v>5392</v>
      </c>
      <c r="B351" s="5" t="str">
        <f>[1]Random_IP_CIDR_Addresses!A27</f>
        <v>151.165.255.207/26</v>
      </c>
      <c r="C351" s="37">
        <v>45262</v>
      </c>
      <c r="D351" s="5" t="s">
        <v>1142</v>
      </c>
      <c r="E351" s="5" t="s">
        <v>3074</v>
      </c>
      <c r="F351" s="5">
        <f>IF(AND(B351=SEARCHES!A351, C351=SEARCHES!B351), IF(SEARCHES!D351&lt;&gt;"NULL", 1, 0), 0)</f>
        <v>1</v>
      </c>
    </row>
    <row r="352" spans="1:6" x14ac:dyDescent="0.3">
      <c r="A352" s="5">
        <v>5393</v>
      </c>
      <c r="B352" s="5" t="str">
        <f>[1]Random_IP_CIDR_Addresses!A28</f>
        <v>210.88.172.100/30</v>
      </c>
      <c r="C352" s="37">
        <v>45141</v>
      </c>
      <c r="D352" s="5" t="s">
        <v>1146</v>
      </c>
      <c r="E352" s="5" t="s">
        <v>3145</v>
      </c>
      <c r="F352" s="5">
        <f>IF(AND(B352=SEARCHES!A352, C352=SEARCHES!B352), IF(SEARCHES!D352&lt;&gt;"NULL", 1, 0), 0)</f>
        <v>0</v>
      </c>
    </row>
    <row r="353" spans="1:6" x14ac:dyDescent="0.3">
      <c r="A353" s="5">
        <v>5394</v>
      </c>
      <c r="B353" s="5" t="str">
        <f>[1]Random_IP_CIDR_Addresses!A29</f>
        <v>36.145.138.247/29</v>
      </c>
      <c r="C353" s="37">
        <v>44634</v>
      </c>
      <c r="D353" s="5" t="s">
        <v>1145</v>
      </c>
      <c r="E353" s="5" t="s">
        <v>3145</v>
      </c>
      <c r="F353" s="5">
        <f>IF(AND(B353=SEARCHES!A353, C353=SEARCHES!B353), IF(SEARCHES!D353&lt;&gt;"NULL", 1, 0), 0)</f>
        <v>1</v>
      </c>
    </row>
    <row r="354" spans="1:6" x14ac:dyDescent="0.3">
      <c r="A354" s="5">
        <v>5395</v>
      </c>
      <c r="B354" s="5" t="str">
        <f>[1]Random_IP_CIDR_Addresses!A30</f>
        <v>226.33.72.130/23</v>
      </c>
      <c r="C354" s="37">
        <v>45111</v>
      </c>
      <c r="D354" s="5" t="s">
        <v>1148</v>
      </c>
      <c r="E354" s="5" t="s">
        <v>3074</v>
      </c>
      <c r="F354" s="5">
        <f>IF(AND(B354=SEARCHES!A354, C354=SEARCHES!B354), IF(SEARCHES!D354&lt;&gt;"NULL", 1, 0), 0)</f>
        <v>1</v>
      </c>
    </row>
    <row r="355" spans="1:6" x14ac:dyDescent="0.3">
      <c r="A355" s="5">
        <v>5396</v>
      </c>
      <c r="B355" s="5" t="str">
        <f>[1]Random_IP_CIDR_Addresses!A31</f>
        <v>79.242.188.87/23</v>
      </c>
      <c r="C355" s="37">
        <v>45416</v>
      </c>
      <c r="D355" s="5" t="s">
        <v>1141</v>
      </c>
      <c r="E355" s="5" t="s">
        <v>3074</v>
      </c>
      <c r="F355" s="5">
        <f>IF(AND(B355=SEARCHES!A355, C355=SEARCHES!B355), IF(SEARCHES!D355&lt;&gt;"NULL", 1, 0), 0)</f>
        <v>1</v>
      </c>
    </row>
    <row r="356" spans="1:6" x14ac:dyDescent="0.3">
      <c r="A356" s="5">
        <v>5397</v>
      </c>
      <c r="B356" s="5" t="str">
        <f>[1]Random_IP_CIDR_Addresses!A32</f>
        <v>238.45.52.111/27</v>
      </c>
      <c r="C356" s="37">
        <v>45070</v>
      </c>
      <c r="D356" s="5" t="s">
        <v>1144</v>
      </c>
      <c r="E356" s="5" t="s">
        <v>3136</v>
      </c>
      <c r="F356" s="5">
        <f>IF(AND(B356=SEARCHES!A356, C356=SEARCHES!B356), IF(SEARCHES!D356&lt;&gt;"NULL", 1, 0), 0)</f>
        <v>0</v>
      </c>
    </row>
    <row r="357" spans="1:6" x14ac:dyDescent="0.3">
      <c r="A357" s="5">
        <v>5398</v>
      </c>
      <c r="B357" s="5" t="str">
        <f>[1]Random_IP_CIDR_Addresses!A33</f>
        <v>153.44.20.37/25</v>
      </c>
      <c r="C357" s="37">
        <v>45438</v>
      </c>
      <c r="D357" s="5" t="s">
        <v>1142</v>
      </c>
      <c r="E357" s="5" t="s">
        <v>3065</v>
      </c>
      <c r="F357" s="5">
        <f>IF(AND(B357=SEARCHES!A357, C357=SEARCHES!B357), IF(SEARCHES!D357&lt;&gt;"NULL", 1, 0), 0)</f>
        <v>1</v>
      </c>
    </row>
    <row r="358" spans="1:6" x14ac:dyDescent="0.3">
      <c r="A358" s="5">
        <v>5399</v>
      </c>
      <c r="B358" s="5" t="str">
        <f>[1]Random_IP_CIDR_Addresses!A34</f>
        <v>213.134.101.131/13</v>
      </c>
      <c r="C358" s="37">
        <v>45263</v>
      </c>
      <c r="D358" s="5" t="s">
        <v>1141</v>
      </c>
      <c r="E358" s="5" t="s">
        <v>3076</v>
      </c>
      <c r="F358" s="5">
        <f>IF(AND(B358=SEARCHES!A358, C358=SEARCHES!B358), IF(SEARCHES!D358&lt;&gt;"NULL", 1, 0), 0)</f>
        <v>1</v>
      </c>
    </row>
    <row r="359" spans="1:6" x14ac:dyDescent="0.3">
      <c r="A359" s="5">
        <v>5400</v>
      </c>
      <c r="B359" s="5" t="str">
        <f>[1]Random_IP_CIDR_Addresses!A35</f>
        <v>151.166.96.60/10</v>
      </c>
      <c r="C359" s="37">
        <v>45317</v>
      </c>
      <c r="D359" s="5" t="s">
        <v>1145</v>
      </c>
      <c r="E359" s="5" t="s">
        <v>3152</v>
      </c>
      <c r="F359" s="5">
        <f>IF(AND(B359=SEARCHES!A359, C359=SEARCHES!B359), IF(SEARCHES!D359&lt;&gt;"NULL", 1, 0), 0)</f>
        <v>1</v>
      </c>
    </row>
    <row r="360" spans="1:6" x14ac:dyDescent="0.3">
      <c r="A360" s="5">
        <v>5401</v>
      </c>
      <c r="B360" s="5" t="str">
        <f>[1]Random_IP_CIDR_Addresses!A36</f>
        <v>18.164.86.178/16</v>
      </c>
      <c r="C360" s="37">
        <v>44954</v>
      </c>
      <c r="D360" s="5" t="s">
        <v>1146</v>
      </c>
      <c r="E360" s="5" t="s">
        <v>3073</v>
      </c>
      <c r="F360" s="5">
        <f>IF(AND(B360=SEARCHES!A360, C360=SEARCHES!B360), IF(SEARCHES!D360&lt;&gt;"NULL", 1, 0), 0)</f>
        <v>0</v>
      </c>
    </row>
    <row r="361" spans="1:6" x14ac:dyDescent="0.3">
      <c r="A361" s="5">
        <v>5402</v>
      </c>
      <c r="B361" s="5" t="str">
        <f>[1]Random_IP_CIDR_Addresses!A37</f>
        <v>166.3.238.63/30</v>
      </c>
      <c r="C361" s="37">
        <v>44836</v>
      </c>
      <c r="D361" s="5" t="s">
        <v>1148</v>
      </c>
      <c r="E361" s="5" t="s">
        <v>3068</v>
      </c>
      <c r="F361" s="5">
        <f>IF(AND(B361=SEARCHES!A361, C361=SEARCHES!B361), IF(SEARCHES!D361&lt;&gt;"NULL", 1, 0), 0)</f>
        <v>1</v>
      </c>
    </row>
    <row r="362" spans="1:6" x14ac:dyDescent="0.3">
      <c r="A362" s="5">
        <v>5403</v>
      </c>
      <c r="B362" s="5" t="str">
        <f>[1]Random_IP_CIDR_Addresses!A38</f>
        <v>253.89.10.50/23</v>
      </c>
      <c r="C362" s="37">
        <v>45405</v>
      </c>
      <c r="D362" s="5" t="s">
        <v>1149</v>
      </c>
      <c r="E362" s="5" t="s">
        <v>3136</v>
      </c>
      <c r="F362" s="5">
        <f>IF(AND(B362=SEARCHES!A362, C362=SEARCHES!B362), IF(SEARCHES!D362&lt;&gt;"NULL", 1, 0), 0)</f>
        <v>1</v>
      </c>
    </row>
    <row r="363" spans="1:6" x14ac:dyDescent="0.3">
      <c r="A363" s="5">
        <v>5404</v>
      </c>
      <c r="B363" s="5" t="str">
        <f>[1]Random_IP_CIDR_Addresses!A39</f>
        <v>165.216.94.17/30</v>
      </c>
      <c r="C363" s="37">
        <v>44787</v>
      </c>
      <c r="D363" s="5" t="s">
        <v>1146</v>
      </c>
      <c r="E363" s="5" t="s">
        <v>3070</v>
      </c>
      <c r="F363" s="5">
        <f>IF(AND(B363=SEARCHES!A363, C363=SEARCHES!B363), IF(SEARCHES!D363&lt;&gt;"NULL", 1, 0), 0)</f>
        <v>0</v>
      </c>
    </row>
    <row r="364" spans="1:6" x14ac:dyDescent="0.3">
      <c r="A364" s="5">
        <v>5405</v>
      </c>
      <c r="B364" s="5" t="str">
        <f>[1]Random_IP_CIDR_Addresses!A40</f>
        <v>150.188.227.31/12</v>
      </c>
      <c r="C364" s="37">
        <v>45026</v>
      </c>
      <c r="D364" s="5" t="s">
        <v>1147</v>
      </c>
      <c r="E364" s="5" t="s">
        <v>3075</v>
      </c>
      <c r="F364" s="5">
        <f>IF(AND(B364=SEARCHES!A364, C364=SEARCHES!B364), IF(SEARCHES!D364&lt;&gt;"NULL", 1, 0), 0)</f>
        <v>1</v>
      </c>
    </row>
    <row r="365" spans="1:6" x14ac:dyDescent="0.3">
      <c r="A365" s="5">
        <v>5406</v>
      </c>
      <c r="B365" s="5" t="str">
        <f>[1]Random_IP_CIDR_Addresses!A41</f>
        <v>117.230.239.150/12</v>
      </c>
      <c r="C365" s="37">
        <v>45264</v>
      </c>
      <c r="D365" s="5" t="s">
        <v>1148</v>
      </c>
      <c r="E365" s="5" t="s">
        <v>3070</v>
      </c>
      <c r="F365" s="5">
        <f>IF(AND(B365=SEARCHES!A365, C365=SEARCHES!B365), IF(SEARCHES!D365&lt;&gt;"NULL", 1, 0), 0)</f>
        <v>1</v>
      </c>
    </row>
    <row r="366" spans="1:6" x14ac:dyDescent="0.3">
      <c r="A366" s="5">
        <v>5407</v>
      </c>
      <c r="B366" s="5" t="str">
        <f>[1]Random_IP_CIDR_Addresses!A42</f>
        <v>93.84.18.178/24</v>
      </c>
      <c r="C366" s="37">
        <v>44619</v>
      </c>
      <c r="D366" s="5" t="s">
        <v>1148</v>
      </c>
      <c r="E366" s="5" t="s">
        <v>3073</v>
      </c>
      <c r="F366" s="5">
        <f>IF(AND(B366=SEARCHES!A366, C366=SEARCHES!B366), IF(SEARCHES!D366&lt;&gt;"NULL", 1, 0), 0)</f>
        <v>1</v>
      </c>
    </row>
    <row r="367" spans="1:6" x14ac:dyDescent="0.3">
      <c r="A367" s="5">
        <v>5408</v>
      </c>
      <c r="B367" s="5" t="str">
        <f>[1]Random_IP_CIDR_Addresses!A43</f>
        <v>11.10.109.109/13</v>
      </c>
      <c r="C367" s="37">
        <v>45217</v>
      </c>
      <c r="D367" s="5" t="s">
        <v>1144</v>
      </c>
      <c r="E367" s="5" t="s">
        <v>3067</v>
      </c>
      <c r="F367" s="5">
        <f>IF(AND(B367=SEARCHES!A367, C367=SEARCHES!B367), IF(SEARCHES!D367&lt;&gt;"NULL", 1, 0), 0)</f>
        <v>0</v>
      </c>
    </row>
    <row r="368" spans="1:6" x14ac:dyDescent="0.3">
      <c r="A368" s="5">
        <v>5409</v>
      </c>
      <c r="B368" s="5" t="str">
        <f>[1]Random_IP_CIDR_Addresses!A44</f>
        <v>42.127.132.14/19</v>
      </c>
      <c r="C368" s="37">
        <v>44931</v>
      </c>
      <c r="D368" s="5" t="s">
        <v>1140</v>
      </c>
      <c r="E368" s="5" t="s">
        <v>3068</v>
      </c>
      <c r="F368" s="5">
        <f>IF(AND(B368=SEARCHES!A368, C368=SEARCHES!B368), IF(SEARCHES!D368&lt;&gt;"NULL", 1, 0), 0)</f>
        <v>1</v>
      </c>
    </row>
    <row r="369" spans="1:6" x14ac:dyDescent="0.3">
      <c r="A369" s="5">
        <v>5410</v>
      </c>
      <c r="B369" s="5" t="str">
        <f>[1]Random_IP_CIDR_Addresses!A45</f>
        <v>130.117.189.191/14</v>
      </c>
      <c r="C369" s="37">
        <v>45349</v>
      </c>
      <c r="D369" s="5" t="s">
        <v>1146</v>
      </c>
      <c r="E369" s="5" t="s">
        <v>3070</v>
      </c>
      <c r="F369" s="5">
        <f>IF(AND(B369=SEARCHES!A369, C369=SEARCHES!B369), IF(SEARCHES!D369&lt;&gt;"NULL", 1, 0), 0)</f>
        <v>0</v>
      </c>
    </row>
    <row r="370" spans="1:6" x14ac:dyDescent="0.3">
      <c r="A370" s="5">
        <v>5411</v>
      </c>
      <c r="B370" s="5" t="str">
        <f>[1]Random_IP_CIDR_Addresses!A46</f>
        <v>57.102.75.4/24</v>
      </c>
      <c r="C370" s="37">
        <v>44689</v>
      </c>
      <c r="D370" s="5" t="s">
        <v>1148</v>
      </c>
      <c r="E370" s="5" t="s">
        <v>3073</v>
      </c>
      <c r="F370" s="5">
        <f>IF(AND(B370=SEARCHES!A370, C370=SEARCHES!B370), IF(SEARCHES!D370&lt;&gt;"NULL", 1, 0), 0)</f>
        <v>1</v>
      </c>
    </row>
    <row r="371" spans="1:6" x14ac:dyDescent="0.3">
      <c r="A371" s="5">
        <v>5412</v>
      </c>
      <c r="B371" s="5" t="str">
        <f>[1]Random_IP_CIDR_Addresses!A47</f>
        <v>208.151.141.208/13</v>
      </c>
      <c r="C371" s="37">
        <v>45010</v>
      </c>
      <c r="D371" s="5" t="s">
        <v>1146</v>
      </c>
      <c r="E371" s="5" t="s">
        <v>3067</v>
      </c>
      <c r="F371" s="5">
        <f>IF(AND(B371=SEARCHES!A371, C371=SEARCHES!B371), IF(SEARCHES!D371&lt;&gt;"NULL", 1, 0), 0)</f>
        <v>0</v>
      </c>
    </row>
    <row r="372" spans="1:6" x14ac:dyDescent="0.3">
      <c r="A372" s="5">
        <v>5413</v>
      </c>
      <c r="B372" s="5" t="str">
        <f>[1]Random_IP_CIDR_Addresses!A48</f>
        <v>232.173.140.144/22</v>
      </c>
      <c r="C372" s="37">
        <v>44646</v>
      </c>
      <c r="D372" s="5" t="s">
        <v>1140</v>
      </c>
      <c r="E372" s="5" t="s">
        <v>3070</v>
      </c>
      <c r="F372" s="5">
        <f>IF(AND(B372=SEARCHES!A372, C372=SEARCHES!B372), IF(SEARCHES!D372&lt;&gt;"NULL", 1, 0), 0)</f>
        <v>1</v>
      </c>
    </row>
    <row r="373" spans="1:6" x14ac:dyDescent="0.3">
      <c r="A373" s="5">
        <v>5414</v>
      </c>
      <c r="B373" s="5" t="str">
        <f>[1]Random_IP_CIDR_Addresses!A49</f>
        <v>125.178.168.150/19</v>
      </c>
      <c r="C373" s="37">
        <v>44980</v>
      </c>
      <c r="D373" s="5" t="s">
        <v>1141</v>
      </c>
      <c r="E373" s="5" t="s">
        <v>3067</v>
      </c>
      <c r="F373" s="5">
        <f>IF(AND(B373=SEARCHES!A373, C373=SEARCHES!B373), IF(SEARCHES!D373&lt;&gt;"NULL", 1, 0), 0)</f>
        <v>1</v>
      </c>
    </row>
    <row r="374" spans="1:6" x14ac:dyDescent="0.3">
      <c r="A374" s="5">
        <v>5415</v>
      </c>
      <c r="B374" s="5" t="str">
        <f>[1]Random_IP_CIDR_Addresses!A50</f>
        <v>56.65.122.202/24</v>
      </c>
      <c r="C374" s="37">
        <v>45307</v>
      </c>
      <c r="D374" s="5" t="s">
        <v>1140</v>
      </c>
      <c r="E374" s="5" t="s">
        <v>3066</v>
      </c>
      <c r="F374" s="5">
        <f>IF(AND(B374=SEARCHES!A374, C374=SEARCHES!B374), IF(SEARCHES!D374&lt;&gt;"NULL", 1, 0), 0)</f>
        <v>1</v>
      </c>
    </row>
    <row r="375" spans="1:6" x14ac:dyDescent="0.3">
      <c r="A375" s="5">
        <v>5416</v>
      </c>
      <c r="B375" s="5" t="str">
        <f>[1]Random_IP_CIDR_Addresses!A51</f>
        <v>242.124.54.8/17</v>
      </c>
      <c r="C375" s="37">
        <v>45328</v>
      </c>
      <c r="D375" s="5" t="s">
        <v>1141</v>
      </c>
      <c r="E375" s="5" t="s">
        <v>3075</v>
      </c>
      <c r="F375" s="5">
        <f>IF(AND(B375=SEARCHES!A375, C375=SEARCHES!B375), IF(SEARCHES!D375&lt;&gt;"NULL", 1, 0), 0)</f>
        <v>1</v>
      </c>
    </row>
    <row r="376" spans="1:6" x14ac:dyDescent="0.3">
      <c r="A376" s="5">
        <v>5417</v>
      </c>
      <c r="B376" s="5" t="str">
        <f>[1]Random_IP_CIDR_Addresses!A52</f>
        <v>252.163.218.71/13</v>
      </c>
      <c r="C376" s="37">
        <v>44562</v>
      </c>
      <c r="D376" s="5" t="s">
        <v>1146</v>
      </c>
      <c r="E376" s="5" t="s">
        <v>3145</v>
      </c>
      <c r="F376" s="5">
        <f>IF(AND(B376=SEARCHES!A376, C376=SEARCHES!B376), IF(SEARCHES!D376&lt;&gt;"NULL", 1, 0), 0)</f>
        <v>0</v>
      </c>
    </row>
    <row r="377" spans="1:6" x14ac:dyDescent="0.3">
      <c r="A377" s="5">
        <v>5418</v>
      </c>
      <c r="B377" s="5" t="str">
        <f>[1]Random_IP_CIDR_Addresses!A53</f>
        <v>215.225.222.217/24</v>
      </c>
      <c r="C377" s="37">
        <v>45411</v>
      </c>
      <c r="D377" s="5" t="s">
        <v>1144</v>
      </c>
      <c r="E377" s="5" t="s">
        <v>3071</v>
      </c>
      <c r="F377" s="5">
        <f>IF(AND(B377=SEARCHES!A377, C377=SEARCHES!B377), IF(SEARCHES!D377&lt;&gt;"NULL", 1, 0), 0)</f>
        <v>0</v>
      </c>
    </row>
    <row r="378" spans="1:6" x14ac:dyDescent="0.3">
      <c r="A378" s="5">
        <v>5419</v>
      </c>
      <c r="B378" s="5" t="str">
        <f>[1]Random_IP_CIDR_Addresses!A54</f>
        <v>6.213.55.20/9</v>
      </c>
      <c r="C378" s="37">
        <v>45164</v>
      </c>
      <c r="D378" s="5" t="s">
        <v>1147</v>
      </c>
      <c r="E378" s="5" t="s">
        <v>3068</v>
      </c>
      <c r="F378" s="5">
        <f>IF(AND(B378=SEARCHES!A378, C378=SEARCHES!B378), IF(SEARCHES!D378&lt;&gt;"NULL", 1, 0), 0)</f>
        <v>1</v>
      </c>
    </row>
    <row r="379" spans="1:6" x14ac:dyDescent="0.3">
      <c r="A379" s="5">
        <v>5420</v>
      </c>
      <c r="B379" s="5" t="str">
        <f>[1]Random_IP_CIDR_Addresses!A55</f>
        <v>136.90.2.12/20</v>
      </c>
      <c r="C379" s="37">
        <v>44985</v>
      </c>
      <c r="D379" s="5" t="s">
        <v>1148</v>
      </c>
      <c r="E379" s="5" t="s">
        <v>3069</v>
      </c>
      <c r="F379" s="5">
        <f>IF(AND(B379=SEARCHES!A379, C379=SEARCHES!B379), IF(SEARCHES!D379&lt;&gt;"NULL", 1, 0), 0)</f>
        <v>1</v>
      </c>
    </row>
    <row r="380" spans="1:6" x14ac:dyDescent="0.3">
      <c r="A380" s="5">
        <v>5421</v>
      </c>
      <c r="B380" s="5" t="str">
        <f>[1]Random_IP_CIDR_Addresses!A56</f>
        <v>168.43.177.119/20</v>
      </c>
      <c r="C380" s="37">
        <v>45296</v>
      </c>
      <c r="D380" s="5" t="s">
        <v>1145</v>
      </c>
      <c r="E380" s="5" t="s">
        <v>3065</v>
      </c>
      <c r="F380" s="5">
        <f>IF(AND(B380=SEARCHES!A380, C380=SEARCHES!B380), IF(SEARCHES!D380&lt;&gt;"NULL", 1, 0), 0)</f>
        <v>1</v>
      </c>
    </row>
    <row r="381" spans="1:6" x14ac:dyDescent="0.3">
      <c r="A381" s="5">
        <v>5422</v>
      </c>
      <c r="B381" s="5" t="str">
        <f>[1]Random_IP_CIDR_Addresses!A57</f>
        <v>9.56.174.237/28</v>
      </c>
      <c r="C381" s="37">
        <v>45038</v>
      </c>
      <c r="D381" s="5" t="s">
        <v>1146</v>
      </c>
      <c r="E381" s="5" t="s">
        <v>3152</v>
      </c>
      <c r="F381" s="5">
        <f>IF(AND(B381=SEARCHES!A381, C381=SEARCHES!B381), IF(SEARCHES!D381&lt;&gt;"NULL", 1, 0), 0)</f>
        <v>0</v>
      </c>
    </row>
    <row r="382" spans="1:6" x14ac:dyDescent="0.3">
      <c r="A382" s="5">
        <v>5423</v>
      </c>
      <c r="B382" s="5" t="str">
        <f>[1]Random_IP_CIDR_Addresses!A58</f>
        <v>200.72.24.142/14</v>
      </c>
      <c r="C382" s="37">
        <v>44995</v>
      </c>
      <c r="D382" s="5" t="s">
        <v>1147</v>
      </c>
      <c r="E382" s="5" t="s">
        <v>3145</v>
      </c>
      <c r="F382" s="5">
        <f>IF(AND(B382=SEARCHES!A382, C382=SEARCHES!B382), IF(SEARCHES!D382&lt;&gt;"NULL", 1, 0), 0)</f>
        <v>1</v>
      </c>
    </row>
    <row r="383" spans="1:6" x14ac:dyDescent="0.3">
      <c r="A383" s="5">
        <v>5424</v>
      </c>
      <c r="B383" s="5" t="str">
        <f>[1]Random_IP_CIDR_Addresses!A59</f>
        <v>90.164.131.96/13</v>
      </c>
      <c r="C383" s="37">
        <v>45412</v>
      </c>
      <c r="D383" s="5" t="s">
        <v>1146</v>
      </c>
      <c r="E383" s="5" t="s">
        <v>3071</v>
      </c>
      <c r="F383" s="5">
        <f>IF(AND(B383=SEARCHES!A383, C383=SEARCHES!B383), IF(SEARCHES!D383&lt;&gt;"NULL", 1, 0), 0)</f>
        <v>0</v>
      </c>
    </row>
    <row r="384" spans="1:6" x14ac:dyDescent="0.3">
      <c r="A384" s="5">
        <v>5425</v>
      </c>
      <c r="B384" s="5" t="str">
        <f>[1]Random_IP_CIDR_Addresses!A60</f>
        <v>173.53.50.160/25</v>
      </c>
      <c r="C384" s="37">
        <v>44948</v>
      </c>
      <c r="D384" s="5" t="s">
        <v>1144</v>
      </c>
      <c r="E384" s="5" t="s">
        <v>3069</v>
      </c>
      <c r="F384" s="5">
        <f>IF(AND(B384=SEARCHES!A384, C384=SEARCHES!B384), IF(SEARCHES!D384&lt;&gt;"NULL", 1, 0), 0)</f>
        <v>0</v>
      </c>
    </row>
    <row r="385" spans="1:6" x14ac:dyDescent="0.3">
      <c r="A385" s="5">
        <v>5426</v>
      </c>
      <c r="B385" s="5" t="str">
        <f>[1]Random_IP_CIDR_Addresses!A61</f>
        <v>96.93.74.19/30</v>
      </c>
      <c r="C385" s="37">
        <v>44773</v>
      </c>
      <c r="D385" s="5" t="s">
        <v>1145</v>
      </c>
      <c r="E385" s="5" t="s">
        <v>3075</v>
      </c>
      <c r="F385" s="5">
        <f>IF(AND(B385=SEARCHES!A385, C385=SEARCHES!B385), IF(SEARCHES!D385&lt;&gt;"NULL", 1, 0), 0)</f>
        <v>1</v>
      </c>
    </row>
    <row r="386" spans="1:6" x14ac:dyDescent="0.3">
      <c r="A386" s="5">
        <v>5427</v>
      </c>
      <c r="B386" s="5" t="str">
        <f>[1]Random_IP_CIDR_Addresses!A62</f>
        <v>225.80.194.29/9</v>
      </c>
      <c r="C386" s="37">
        <v>45409</v>
      </c>
      <c r="D386" s="5" t="s">
        <v>1147</v>
      </c>
      <c r="E386" s="5" t="s">
        <v>3152</v>
      </c>
      <c r="F386" s="5">
        <f>IF(AND(B386=SEARCHES!A386, C386=SEARCHES!B386), IF(SEARCHES!D386&lt;&gt;"NULL", 1, 0), 0)</f>
        <v>1</v>
      </c>
    </row>
    <row r="387" spans="1:6" x14ac:dyDescent="0.3">
      <c r="A387" s="5">
        <v>5428</v>
      </c>
      <c r="B387" s="5" t="str">
        <f>[1]Random_IP_CIDR_Addresses!A63</f>
        <v>111.33.86.160/11</v>
      </c>
      <c r="C387" s="37">
        <v>44591</v>
      </c>
      <c r="D387" s="5" t="s">
        <v>1148</v>
      </c>
      <c r="E387" s="5" t="s">
        <v>3071</v>
      </c>
      <c r="F387" s="5">
        <f>IF(AND(B387=SEARCHES!A387, C387=SEARCHES!B387), IF(SEARCHES!D387&lt;&gt;"NULL", 1, 0), 0)</f>
        <v>1</v>
      </c>
    </row>
    <row r="388" spans="1:6" x14ac:dyDescent="0.3">
      <c r="A388" s="5">
        <v>5429</v>
      </c>
      <c r="B388" s="5" t="str">
        <f>[1]Random_IP_CIDR_Addresses!A64</f>
        <v>120.184.122.233/29</v>
      </c>
      <c r="C388" s="37">
        <v>45192</v>
      </c>
      <c r="D388" s="5" t="s">
        <v>1143</v>
      </c>
      <c r="E388" s="5" t="s">
        <v>3152</v>
      </c>
      <c r="F388" s="5">
        <f>IF(AND(B388=SEARCHES!A388, C388=SEARCHES!B388), IF(SEARCHES!D388&lt;&gt;"NULL", 1, 0), 0)</f>
        <v>1</v>
      </c>
    </row>
    <row r="389" spans="1:6" x14ac:dyDescent="0.3">
      <c r="A389" s="5">
        <v>5430</v>
      </c>
      <c r="B389" s="5" t="str">
        <f>[1]Random_IP_CIDR_Addresses!A65</f>
        <v>135.10.37.103/14</v>
      </c>
      <c r="C389" s="37">
        <v>45310</v>
      </c>
      <c r="D389" s="5" t="s">
        <v>1142</v>
      </c>
      <c r="E389" s="5" t="s">
        <v>3075</v>
      </c>
      <c r="F389" s="5">
        <f>IF(AND(B389=SEARCHES!A389, C389=SEARCHES!B389), IF(SEARCHES!D389&lt;&gt;"NULL", 1, 0), 0)</f>
        <v>1</v>
      </c>
    </row>
    <row r="390" spans="1:6" x14ac:dyDescent="0.3">
      <c r="A390" s="5">
        <v>5431</v>
      </c>
      <c r="B390" s="5" t="str">
        <f>[1]Random_IP_CIDR_Addresses!A66</f>
        <v>187.66.190.13/30</v>
      </c>
      <c r="C390" s="37">
        <v>44617</v>
      </c>
      <c r="D390" s="5" t="s">
        <v>1147</v>
      </c>
      <c r="E390" s="5" t="s">
        <v>3074</v>
      </c>
      <c r="F390" s="5">
        <f>IF(AND(B390=SEARCHES!A390, C390=SEARCHES!B390), IF(SEARCHES!D390&lt;&gt;"NULL", 1, 0), 0)</f>
        <v>1</v>
      </c>
    </row>
    <row r="391" spans="1:6" x14ac:dyDescent="0.3">
      <c r="A391" s="5">
        <v>5432</v>
      </c>
      <c r="B391" s="5" t="str">
        <f>[1]Random_IP_CIDR_Addresses!A67</f>
        <v>160.187.19.161/18</v>
      </c>
      <c r="C391" s="37">
        <v>45251</v>
      </c>
      <c r="D391" s="5" t="s">
        <v>1148</v>
      </c>
      <c r="E391" s="5" t="s">
        <v>3152</v>
      </c>
      <c r="F391" s="5">
        <f>IF(AND(B391=SEARCHES!A391, C391=SEARCHES!B391), IF(SEARCHES!D391&lt;&gt;"NULL", 1, 0), 0)</f>
        <v>1</v>
      </c>
    </row>
    <row r="392" spans="1:6" x14ac:dyDescent="0.3">
      <c r="A392" s="5">
        <v>5433</v>
      </c>
      <c r="B392" s="5" t="str">
        <f>[1]Random_IP_CIDR_Addresses!A68</f>
        <v>212.230.31.140/20</v>
      </c>
      <c r="C392" s="37">
        <v>44701</v>
      </c>
      <c r="D392" s="5" t="s">
        <v>1149</v>
      </c>
      <c r="E392" s="5" t="s">
        <v>3070</v>
      </c>
      <c r="F392" s="5">
        <f>IF(AND(B392=SEARCHES!A392, C392=SEARCHES!B392), IF(SEARCHES!D392&lt;&gt;"NULL", 1, 0), 0)</f>
        <v>1</v>
      </c>
    </row>
    <row r="393" spans="1:6" x14ac:dyDescent="0.3">
      <c r="A393" s="5">
        <v>5434</v>
      </c>
      <c r="B393" s="5" t="str">
        <f>[1]Random_IP_CIDR_Addresses!A69</f>
        <v>188.0.104.248/21</v>
      </c>
      <c r="C393" s="37">
        <v>44588</v>
      </c>
      <c r="D393" s="5" t="s">
        <v>1146</v>
      </c>
      <c r="E393" s="5" t="s">
        <v>3069</v>
      </c>
      <c r="F393" s="5">
        <f>IF(AND(B393=SEARCHES!A393, C393=SEARCHES!B393), IF(SEARCHES!D393&lt;&gt;"NULL", 1, 0), 0)</f>
        <v>0</v>
      </c>
    </row>
    <row r="394" spans="1:6" x14ac:dyDescent="0.3">
      <c r="A394" s="5">
        <v>5435</v>
      </c>
      <c r="B394" s="5" t="str">
        <f>[1]Random_IP_CIDR_Addresses!A70</f>
        <v>108.38.129.197/30</v>
      </c>
      <c r="C394" s="37">
        <v>44738</v>
      </c>
      <c r="D394" s="5" t="s">
        <v>1143</v>
      </c>
      <c r="E394" s="5" t="s">
        <v>3070</v>
      </c>
      <c r="F394" s="5">
        <f>IF(AND(B394=SEARCHES!A394, C394=SEARCHES!B394), IF(SEARCHES!D394&lt;&gt;"NULL", 1, 0), 0)</f>
        <v>1</v>
      </c>
    </row>
    <row r="395" spans="1:6" x14ac:dyDescent="0.3">
      <c r="A395" s="5">
        <v>5436</v>
      </c>
      <c r="B395" s="5" t="str">
        <f>[1]Random_IP_CIDR_Addresses!A71</f>
        <v>193.75.116.171/10</v>
      </c>
      <c r="C395" s="37">
        <v>45220</v>
      </c>
      <c r="D395" s="5" t="s">
        <v>1142</v>
      </c>
      <c r="E395" s="5" t="s">
        <v>3071</v>
      </c>
      <c r="F395" s="5">
        <f>IF(AND(B395=SEARCHES!A395, C395=SEARCHES!B395), IF(SEARCHES!D395&lt;&gt;"NULL", 1, 0), 0)</f>
        <v>1</v>
      </c>
    </row>
    <row r="396" spans="1:6" x14ac:dyDescent="0.3">
      <c r="A396" s="5">
        <v>5437</v>
      </c>
      <c r="B396" s="5" t="str">
        <f>[1]Random_IP_CIDR_Addresses!A72</f>
        <v>216.227.32.155/29</v>
      </c>
      <c r="C396" s="37">
        <v>44965</v>
      </c>
      <c r="D396" s="5" t="s">
        <v>1143</v>
      </c>
      <c r="E396" s="5" t="s">
        <v>3072</v>
      </c>
      <c r="F396" s="5">
        <f>IF(AND(B396=SEARCHES!A396, C396=SEARCHES!B396), IF(SEARCHES!D396&lt;&gt;"NULL", 1, 0), 0)</f>
        <v>1</v>
      </c>
    </row>
    <row r="397" spans="1:6" x14ac:dyDescent="0.3">
      <c r="A397" s="5">
        <v>5438</v>
      </c>
      <c r="B397" s="5" t="str">
        <f>[1]Random_IP_CIDR_Addresses!A73</f>
        <v>233.149.169.253/15</v>
      </c>
      <c r="C397" s="37">
        <v>45135</v>
      </c>
      <c r="D397" s="5" t="s">
        <v>1143</v>
      </c>
      <c r="E397" s="5" t="s">
        <v>3067</v>
      </c>
      <c r="F397" s="5">
        <f>IF(AND(B397=SEARCHES!A397, C397=SEARCHES!B397), IF(SEARCHES!D397&lt;&gt;"NULL", 1, 0), 0)</f>
        <v>1</v>
      </c>
    </row>
    <row r="398" spans="1:6" x14ac:dyDescent="0.3">
      <c r="A398" s="5">
        <v>5439</v>
      </c>
      <c r="B398" s="5" t="str">
        <f>[1]Random_IP_CIDR_Addresses!A74</f>
        <v>186.152.93.231/17</v>
      </c>
      <c r="C398" s="37">
        <v>44883</v>
      </c>
      <c r="D398" s="5" t="s">
        <v>1141</v>
      </c>
      <c r="E398" s="5" t="s">
        <v>3145</v>
      </c>
      <c r="F398" s="5">
        <f>IF(AND(B398=SEARCHES!A398, C398=SEARCHES!B398), IF(SEARCHES!D398&lt;&gt;"NULL", 1, 0), 0)</f>
        <v>1</v>
      </c>
    </row>
    <row r="399" spans="1:6" x14ac:dyDescent="0.3">
      <c r="A399" s="5">
        <v>5440</v>
      </c>
      <c r="B399" s="5" t="str">
        <f>[1]Random_IP_CIDR_Addresses!A75</f>
        <v>121.128.18.183/16</v>
      </c>
      <c r="C399" s="37">
        <v>45125</v>
      </c>
      <c r="D399" s="5" t="s">
        <v>1149</v>
      </c>
      <c r="E399" s="5" t="s">
        <v>3074</v>
      </c>
      <c r="F399" s="5">
        <f>IF(AND(B399=SEARCHES!A399, C399=SEARCHES!B399), IF(SEARCHES!D399&lt;&gt;"NULL", 1, 0), 0)</f>
        <v>1</v>
      </c>
    </row>
    <row r="400" spans="1:6" x14ac:dyDescent="0.3">
      <c r="A400" s="5">
        <v>5441</v>
      </c>
      <c r="B400" s="5" t="str">
        <f>[1]Random_IP_CIDR_Addresses!A76</f>
        <v>126.4.231.38/15</v>
      </c>
      <c r="C400" s="37">
        <v>44747</v>
      </c>
      <c r="D400" s="5" t="s">
        <v>1140</v>
      </c>
      <c r="E400" s="5" t="s">
        <v>3145</v>
      </c>
      <c r="F400" s="5">
        <f>IF(AND(B400=SEARCHES!A400, C400=SEARCHES!B400), IF(SEARCHES!D400&lt;&gt;"NULL", 1, 0), 0)</f>
        <v>1</v>
      </c>
    </row>
    <row r="401" spans="1:6" x14ac:dyDescent="0.3">
      <c r="A401" s="5">
        <v>5442</v>
      </c>
      <c r="B401" s="5" t="str">
        <f>[1]Random_IP_CIDR_Addresses!A77</f>
        <v>151.130.215.3/23</v>
      </c>
      <c r="C401" s="37">
        <v>44758</v>
      </c>
      <c r="D401" s="5" t="s">
        <v>1144</v>
      </c>
      <c r="E401" s="5" t="s">
        <v>3071</v>
      </c>
      <c r="F401" s="5">
        <f>IF(AND(B401=SEARCHES!A401, C401=SEARCHES!B401), IF(SEARCHES!D401&lt;&gt;"NULL", 1, 0), 0)</f>
        <v>0</v>
      </c>
    </row>
    <row r="402" spans="1:6" x14ac:dyDescent="0.3">
      <c r="A402" s="5">
        <v>5443</v>
      </c>
      <c r="B402" s="5" t="str">
        <f>[1]Random_IP_CIDR_Addresses!A78</f>
        <v>31.108.190.127/23</v>
      </c>
      <c r="C402" s="37">
        <v>45288</v>
      </c>
      <c r="D402" s="5" t="s">
        <v>1146</v>
      </c>
      <c r="E402" s="5" t="s">
        <v>3068</v>
      </c>
      <c r="F402" s="5">
        <f>IF(AND(B402=SEARCHES!A402, C402=SEARCHES!B402), IF(SEARCHES!D402&lt;&gt;"NULL", 1, 0), 0)</f>
        <v>0</v>
      </c>
    </row>
    <row r="403" spans="1:6" x14ac:dyDescent="0.3">
      <c r="A403" s="5">
        <v>5444</v>
      </c>
      <c r="B403" s="5" t="str">
        <f>[1]Random_IP_CIDR_Addresses!A79</f>
        <v>78.17.251.58/19</v>
      </c>
      <c r="C403" s="37">
        <v>45223</v>
      </c>
      <c r="D403" s="5" t="s">
        <v>1149</v>
      </c>
      <c r="E403" s="5" t="s">
        <v>3075</v>
      </c>
      <c r="F403" s="5">
        <f>IF(AND(B403=SEARCHES!A403, C403=SEARCHES!B403), IF(SEARCHES!D403&lt;&gt;"NULL", 1, 0), 0)</f>
        <v>1</v>
      </c>
    </row>
    <row r="404" spans="1:6" x14ac:dyDescent="0.3">
      <c r="A404" s="5">
        <v>5445</v>
      </c>
      <c r="B404" s="5" t="str">
        <f>[1]Random_IP_CIDR_Addresses!A80</f>
        <v>248.107.42.49/22</v>
      </c>
      <c r="C404" s="37">
        <v>45243</v>
      </c>
      <c r="D404" s="5" t="s">
        <v>1144</v>
      </c>
      <c r="E404" s="5" t="s">
        <v>3073</v>
      </c>
      <c r="F404" s="5">
        <f>IF(AND(B404=SEARCHES!A404, C404=SEARCHES!B404), IF(SEARCHES!D404&lt;&gt;"NULL", 1, 0), 0)</f>
        <v>0</v>
      </c>
    </row>
    <row r="405" spans="1:6" x14ac:dyDescent="0.3">
      <c r="A405" s="5">
        <v>5446</v>
      </c>
      <c r="B405" s="5" t="str">
        <f>[1]Random_IP_CIDR_Addresses!A81</f>
        <v>114.136.89.152/27</v>
      </c>
      <c r="C405" s="37">
        <v>44599</v>
      </c>
      <c r="D405" s="5" t="s">
        <v>1147</v>
      </c>
      <c r="E405" s="5" t="s">
        <v>3068</v>
      </c>
      <c r="F405" s="5">
        <f>IF(AND(B405=SEARCHES!A405, C405=SEARCHES!B405), IF(SEARCHES!D405&lt;&gt;"NULL", 1, 0), 0)</f>
        <v>1</v>
      </c>
    </row>
    <row r="406" spans="1:6" x14ac:dyDescent="0.3">
      <c r="A406" s="5">
        <v>5447</v>
      </c>
      <c r="B406" s="5" t="str">
        <f>[1]Random_IP_CIDR_Addresses!A82</f>
        <v>215.58.7.249/14</v>
      </c>
      <c r="C406" s="37">
        <v>44839</v>
      </c>
      <c r="D406" s="5" t="s">
        <v>1142</v>
      </c>
      <c r="E406" s="5" t="s">
        <v>3069</v>
      </c>
      <c r="F406" s="5">
        <f>IF(AND(B406=SEARCHES!A406, C406=SEARCHES!B406), IF(SEARCHES!D406&lt;&gt;"NULL", 1, 0), 0)</f>
        <v>1</v>
      </c>
    </row>
    <row r="407" spans="1:6" x14ac:dyDescent="0.3">
      <c r="A407" s="5">
        <v>5448</v>
      </c>
      <c r="B407" s="5" t="str">
        <f>[1]Random_IP_CIDR_Addresses!A83</f>
        <v>58.214.101.246/26</v>
      </c>
      <c r="C407" s="37">
        <v>44744</v>
      </c>
      <c r="D407" s="5" t="s">
        <v>1143</v>
      </c>
      <c r="E407" s="5" t="s">
        <v>3152</v>
      </c>
      <c r="F407" s="5">
        <f>IF(AND(B407=SEARCHES!A407, C407=SEARCHES!B407), IF(SEARCHES!D407&lt;&gt;"NULL", 1, 0), 0)</f>
        <v>1</v>
      </c>
    </row>
    <row r="408" spans="1:6" x14ac:dyDescent="0.3">
      <c r="A408" s="5">
        <v>5449</v>
      </c>
      <c r="B408" s="5" t="str">
        <f>[1]Random_IP_CIDR_Addresses!A84</f>
        <v>211.185.139.108/10</v>
      </c>
      <c r="C408" s="37">
        <v>45358</v>
      </c>
      <c r="D408" s="5" t="s">
        <v>1145</v>
      </c>
      <c r="E408" s="5" t="s">
        <v>3069</v>
      </c>
      <c r="F408" s="5">
        <f>IF(AND(B408=SEARCHES!A408, C408=SEARCHES!B408), IF(SEARCHES!D408&lt;&gt;"NULL", 1, 0), 0)</f>
        <v>1</v>
      </c>
    </row>
    <row r="409" spans="1:6" x14ac:dyDescent="0.3">
      <c r="A409" s="5">
        <v>5450</v>
      </c>
      <c r="B409" s="5" t="str">
        <f>[1]Random_IP_CIDR_Addresses!A85</f>
        <v>174.30.126.179/18</v>
      </c>
      <c r="C409" s="37">
        <v>45106</v>
      </c>
      <c r="D409" s="5" t="s">
        <v>1146</v>
      </c>
      <c r="E409" s="5" t="s">
        <v>3076</v>
      </c>
      <c r="F409" s="5">
        <f>IF(AND(B409=SEARCHES!A409, C409=SEARCHES!B409), IF(SEARCHES!D409&lt;&gt;"NULL", 1, 0), 0)</f>
        <v>0</v>
      </c>
    </row>
    <row r="410" spans="1:6" x14ac:dyDescent="0.3">
      <c r="A410" s="5">
        <v>5451</v>
      </c>
      <c r="B410" s="5" t="str">
        <f>[1]Random_IP_CIDR_Addresses!A86</f>
        <v>100.153.9.97/19</v>
      </c>
      <c r="C410" s="37">
        <v>45062</v>
      </c>
      <c r="D410" s="5" t="s">
        <v>1148</v>
      </c>
      <c r="E410" s="5" t="s">
        <v>3065</v>
      </c>
      <c r="F410" s="5">
        <f>IF(AND(B410=SEARCHES!A410, C410=SEARCHES!B410), IF(SEARCHES!D410&lt;&gt;"NULL", 1, 0), 0)</f>
        <v>1</v>
      </c>
    </row>
    <row r="411" spans="1:6" x14ac:dyDescent="0.3">
      <c r="A411" s="5">
        <v>5452</v>
      </c>
      <c r="B411" s="5" t="str">
        <f>[1]Random_IP_CIDR_Addresses!A87</f>
        <v>151.255.182.79/13</v>
      </c>
      <c r="C411" s="37">
        <v>45088</v>
      </c>
      <c r="D411" s="5" t="s">
        <v>1144</v>
      </c>
      <c r="E411" s="5" t="s">
        <v>3075</v>
      </c>
      <c r="F411" s="5">
        <f>IF(AND(B411=SEARCHES!A411, C411=SEARCHES!B411), IF(SEARCHES!D411&lt;&gt;"NULL", 1, 0), 0)</f>
        <v>0</v>
      </c>
    </row>
    <row r="412" spans="1:6" x14ac:dyDescent="0.3">
      <c r="A412" s="5">
        <v>5453</v>
      </c>
      <c r="B412" s="5" t="str">
        <f>[1]Random_IP_CIDR_Addresses!A88</f>
        <v>225.158.3.45/16</v>
      </c>
      <c r="C412" s="37">
        <v>45340</v>
      </c>
      <c r="D412" s="5" t="s">
        <v>1143</v>
      </c>
      <c r="E412" s="5" t="s">
        <v>3070</v>
      </c>
      <c r="F412" s="5">
        <f>IF(AND(B412=SEARCHES!A412, C412=SEARCHES!B412), IF(SEARCHES!D412&lt;&gt;"NULL", 1, 0), 0)</f>
        <v>1</v>
      </c>
    </row>
    <row r="413" spans="1:6" x14ac:dyDescent="0.3">
      <c r="A413" s="5">
        <v>5454</v>
      </c>
      <c r="B413" s="5" t="str">
        <f>[1]Random_IP_CIDR_Addresses!A89</f>
        <v>162.250.55.64/24</v>
      </c>
      <c r="C413" s="37">
        <v>45411</v>
      </c>
      <c r="D413" s="5" t="s">
        <v>1145</v>
      </c>
      <c r="E413" s="5" t="s">
        <v>3069</v>
      </c>
      <c r="F413" s="5">
        <f>IF(AND(B413=SEARCHES!A413, C413=SEARCHES!B413), IF(SEARCHES!D413&lt;&gt;"NULL", 1, 0), 0)</f>
        <v>1</v>
      </c>
    </row>
    <row r="414" spans="1:6" x14ac:dyDescent="0.3">
      <c r="A414" s="5">
        <v>5455</v>
      </c>
      <c r="B414" s="5" t="str">
        <f>[1]Random_IP_CIDR_Addresses!A90</f>
        <v>247.203.98.64/23</v>
      </c>
      <c r="C414" s="37">
        <v>45319</v>
      </c>
      <c r="D414" s="5" t="s">
        <v>1146</v>
      </c>
      <c r="E414" s="5" t="s">
        <v>3136</v>
      </c>
      <c r="F414" s="5">
        <f>IF(AND(B414=SEARCHES!A414, C414=SEARCHES!B414), IF(SEARCHES!D414&lt;&gt;"NULL", 1, 0), 0)</f>
        <v>0</v>
      </c>
    </row>
    <row r="415" spans="1:6" x14ac:dyDescent="0.3">
      <c r="A415" s="5">
        <v>5456</v>
      </c>
      <c r="B415" s="5" t="str">
        <f>[1]Random_IP_CIDR_Addresses!A91</f>
        <v>215.112.154.163/14</v>
      </c>
      <c r="C415" s="37">
        <v>44784</v>
      </c>
      <c r="D415" s="5" t="s">
        <v>1143</v>
      </c>
      <c r="E415" s="5" t="s">
        <v>3068</v>
      </c>
      <c r="F415" s="5">
        <f>IF(AND(B415=SEARCHES!A415, C415=SEARCHES!B415), IF(SEARCHES!D415&lt;&gt;"NULL", 1, 0), 0)</f>
        <v>1</v>
      </c>
    </row>
    <row r="416" spans="1:6" x14ac:dyDescent="0.3">
      <c r="A416" s="5">
        <v>5457</v>
      </c>
      <c r="B416" s="5" t="str">
        <f>[1]Random_IP_CIDR_Addresses!A92</f>
        <v>197.28.74.182/9</v>
      </c>
      <c r="C416" s="37">
        <v>45236</v>
      </c>
      <c r="D416" s="5" t="s">
        <v>1142</v>
      </c>
      <c r="E416" s="5" t="s">
        <v>3071</v>
      </c>
      <c r="F416" s="5">
        <f>IF(AND(B416=SEARCHES!A416, C416=SEARCHES!B416), IF(SEARCHES!D416&lt;&gt;"NULL", 1, 0), 0)</f>
        <v>1</v>
      </c>
    </row>
    <row r="417" spans="1:6" x14ac:dyDescent="0.3">
      <c r="A417" s="5">
        <v>5458</v>
      </c>
      <c r="B417" s="5" t="str">
        <f>[1]Random_IP_CIDR_Addresses!A93</f>
        <v>134.228.25.54/8</v>
      </c>
      <c r="C417" s="37">
        <v>45394</v>
      </c>
      <c r="D417" s="5" t="s">
        <v>1148</v>
      </c>
      <c r="E417" s="5" t="s">
        <v>3069</v>
      </c>
      <c r="F417" s="5">
        <f>IF(AND(B417=SEARCHES!A417, C417=SEARCHES!B417), IF(SEARCHES!D417&lt;&gt;"NULL", 1, 0), 0)</f>
        <v>1</v>
      </c>
    </row>
    <row r="418" spans="1:6" x14ac:dyDescent="0.3">
      <c r="A418" s="5">
        <v>5459</v>
      </c>
      <c r="B418" s="5" t="str">
        <f>[1]Random_IP_CIDR_Addresses!A94</f>
        <v>213.44.130.107/29</v>
      </c>
      <c r="C418" s="37">
        <v>44739</v>
      </c>
      <c r="D418" s="5" t="s">
        <v>1148</v>
      </c>
      <c r="E418" s="5" t="s">
        <v>3075</v>
      </c>
      <c r="F418" s="5">
        <f>IF(AND(B418=SEARCHES!A418, C418=SEARCHES!B418), IF(SEARCHES!D418&lt;&gt;"NULL", 1, 0), 0)</f>
        <v>1</v>
      </c>
    </row>
    <row r="419" spans="1:6" x14ac:dyDescent="0.3">
      <c r="A419" s="5">
        <v>5460</v>
      </c>
      <c r="B419" s="5" t="str">
        <f>[1]Random_IP_CIDR_Addresses!A95</f>
        <v>142.220.218.117/9</v>
      </c>
      <c r="C419" s="37">
        <v>44633</v>
      </c>
      <c r="D419" s="5" t="s">
        <v>1144</v>
      </c>
      <c r="E419" s="5" t="s">
        <v>3073</v>
      </c>
      <c r="F419" s="5">
        <f>IF(AND(B419=SEARCHES!A419, C419=SEARCHES!B419), IF(SEARCHES!D419&lt;&gt;"NULL", 1, 0), 0)</f>
        <v>0</v>
      </c>
    </row>
    <row r="420" spans="1:6" x14ac:dyDescent="0.3">
      <c r="A420" s="5">
        <v>5461</v>
      </c>
      <c r="B420" s="5" t="str">
        <f>[1]Random_IP_CIDR_Addresses!A96</f>
        <v>220.108.155.91/11</v>
      </c>
      <c r="C420" s="37">
        <v>44631</v>
      </c>
      <c r="D420" s="5" t="s">
        <v>1147</v>
      </c>
      <c r="E420" s="5" t="s">
        <v>3076</v>
      </c>
      <c r="F420" s="5">
        <f>IF(AND(B420=SEARCHES!A420, C420=SEARCHES!B420), IF(SEARCHES!D420&lt;&gt;"NULL", 1, 0), 0)</f>
        <v>1</v>
      </c>
    </row>
    <row r="421" spans="1:6" x14ac:dyDescent="0.3">
      <c r="A421" s="5">
        <v>5462</v>
      </c>
      <c r="B421" s="5" t="str">
        <f>[1]Random_IP_CIDR_Addresses!A97</f>
        <v>180.90.225.43/21</v>
      </c>
      <c r="C421" s="37">
        <v>44786</v>
      </c>
      <c r="D421" s="5" t="s">
        <v>1149</v>
      </c>
      <c r="E421" s="5" t="s">
        <v>3136</v>
      </c>
      <c r="F421" s="5">
        <f>IF(AND(B421=SEARCHES!A421, C421=SEARCHES!B421), IF(SEARCHES!D421&lt;&gt;"NULL", 1, 0), 0)</f>
        <v>1</v>
      </c>
    </row>
    <row r="422" spans="1:6" x14ac:dyDescent="0.3">
      <c r="A422" s="5">
        <v>5463</v>
      </c>
      <c r="B422" s="5" t="str">
        <f>[1]Random_IP_CIDR_Addresses!A98</f>
        <v>159.165.212.144/18</v>
      </c>
      <c r="C422" s="37">
        <v>45442</v>
      </c>
      <c r="D422" s="5" t="s">
        <v>1140</v>
      </c>
      <c r="E422" s="5" t="s">
        <v>3076</v>
      </c>
      <c r="F422" s="5">
        <f>IF(AND(B422=SEARCHES!A422, C422=SEARCHES!B422), IF(SEARCHES!D422&lt;&gt;"NULL", 1, 0), 0)</f>
        <v>1</v>
      </c>
    </row>
    <row r="423" spans="1:6" x14ac:dyDescent="0.3">
      <c r="A423" s="5">
        <v>5464</v>
      </c>
      <c r="B423" s="5" t="str">
        <f>[1]Random_IP_CIDR_Addresses!A99</f>
        <v>230.61.106.25/30</v>
      </c>
      <c r="C423" s="37">
        <v>45233</v>
      </c>
      <c r="D423" s="5" t="s">
        <v>1143</v>
      </c>
      <c r="E423" s="5" t="s">
        <v>3068</v>
      </c>
      <c r="F423" s="5">
        <f>IF(AND(B423=SEARCHES!A423, C423=SEARCHES!B423), IF(SEARCHES!D423&lt;&gt;"NULL", 1, 0), 0)</f>
        <v>1</v>
      </c>
    </row>
    <row r="424" spans="1:6" x14ac:dyDescent="0.3">
      <c r="A424" s="5">
        <v>5465</v>
      </c>
      <c r="B424" s="5" t="str">
        <f>[1]Random_IP_CIDR_Addresses!A100</f>
        <v>8.125.199.162/23</v>
      </c>
      <c r="C424" s="37">
        <v>44612</v>
      </c>
      <c r="D424" s="5" t="s">
        <v>1149</v>
      </c>
      <c r="E424" s="5" t="s">
        <v>3152</v>
      </c>
      <c r="F424" s="5">
        <f>IF(AND(B424=SEARCHES!A424, C424=SEARCHES!B424), IF(SEARCHES!D424&lt;&gt;"NULL", 1, 0), 0)</f>
        <v>1</v>
      </c>
    </row>
    <row r="425" spans="1:6" x14ac:dyDescent="0.3">
      <c r="A425" s="5">
        <v>5466</v>
      </c>
      <c r="B425" s="5" t="str">
        <f>[1]Random_IP_CIDR_Addresses!A101</f>
        <v>28.18.11.206/23</v>
      </c>
      <c r="C425" s="37">
        <v>45230</v>
      </c>
      <c r="D425" s="5" t="s">
        <v>1145</v>
      </c>
      <c r="E425" s="5" t="s">
        <v>3072</v>
      </c>
      <c r="F425" s="5">
        <f>IF(AND(B425=SEARCHES!A425, C425=SEARCHES!B425), IF(SEARCHES!D425&lt;&gt;"NULL", 1, 0), 0)</f>
        <v>1</v>
      </c>
    </row>
    <row r="426" spans="1:6" x14ac:dyDescent="0.3">
      <c r="A426" s="5">
        <v>5467</v>
      </c>
      <c r="B426" s="5" t="str">
        <f>[1]Random_IP_CIDR_Addresses!A102</f>
        <v>127.214.13.197/11</v>
      </c>
      <c r="C426" s="37">
        <v>44910</v>
      </c>
      <c r="D426" s="5" t="s">
        <v>1146</v>
      </c>
      <c r="E426" s="5" t="s">
        <v>3152</v>
      </c>
      <c r="F426" s="5">
        <f>IF(AND(B426=SEARCHES!A426, C426=SEARCHES!B426), IF(SEARCHES!D426&lt;&gt;"NULL", 1, 0), 0)</f>
        <v>0</v>
      </c>
    </row>
    <row r="427" spans="1:6" x14ac:dyDescent="0.3">
      <c r="A427" s="5">
        <v>5468</v>
      </c>
      <c r="B427" s="5" t="str">
        <f>[1]Random_IP_CIDR_Addresses!A103</f>
        <v>120.60.80.225/28</v>
      </c>
      <c r="C427" s="37">
        <v>45253</v>
      </c>
      <c r="D427" s="5" t="s">
        <v>1145</v>
      </c>
      <c r="E427" s="5" t="s">
        <v>3072</v>
      </c>
      <c r="F427" s="5">
        <f>IF(AND(B427=SEARCHES!A427, C427=SEARCHES!B427), IF(SEARCHES!D427&lt;&gt;"NULL", 1, 0), 0)</f>
        <v>1</v>
      </c>
    </row>
    <row r="428" spans="1:6" x14ac:dyDescent="0.3">
      <c r="A428" s="5">
        <v>5469</v>
      </c>
      <c r="B428" s="5" t="str">
        <f>[1]Random_IP_CIDR_Addresses!A104</f>
        <v>93.100.199.0/21</v>
      </c>
      <c r="C428" s="37">
        <v>45421</v>
      </c>
      <c r="D428" s="5" t="s">
        <v>1149</v>
      </c>
      <c r="E428" s="5" t="s">
        <v>3069</v>
      </c>
      <c r="F428" s="5">
        <f>IF(AND(B428=SEARCHES!A428, C428=SEARCHES!B428), IF(SEARCHES!D428&lt;&gt;"NULL", 1, 0), 0)</f>
        <v>1</v>
      </c>
    </row>
    <row r="429" spans="1:6" x14ac:dyDescent="0.3">
      <c r="A429" s="5">
        <v>5470</v>
      </c>
      <c r="B429" s="5" t="str">
        <f>[1]Random_IP_CIDR_Addresses!A105</f>
        <v>224.237.198.180/8</v>
      </c>
      <c r="C429" s="37">
        <v>44665</v>
      </c>
      <c r="D429" s="5" t="s">
        <v>1144</v>
      </c>
      <c r="E429" s="5" t="s">
        <v>3145</v>
      </c>
      <c r="F429" s="5">
        <f>IF(AND(B429=SEARCHES!A429, C429=SEARCHES!B429), IF(SEARCHES!D429&lt;&gt;"NULL", 1, 0), 0)</f>
        <v>0</v>
      </c>
    </row>
    <row r="430" spans="1:6" x14ac:dyDescent="0.3">
      <c r="A430" s="5">
        <v>5471</v>
      </c>
      <c r="B430" s="5" t="str">
        <f>[1]Random_IP_CIDR_Addresses!A106</f>
        <v>227.171.171.8/25</v>
      </c>
      <c r="C430" s="37">
        <v>45090</v>
      </c>
      <c r="D430" s="5" t="s">
        <v>1146</v>
      </c>
      <c r="E430" s="5" t="s">
        <v>3067</v>
      </c>
      <c r="F430" s="5">
        <f>IF(AND(B430=SEARCHES!A430, C430=SEARCHES!B430), IF(SEARCHES!D430&lt;&gt;"NULL", 1, 0), 0)</f>
        <v>0</v>
      </c>
    </row>
    <row r="431" spans="1:6" x14ac:dyDescent="0.3">
      <c r="A431" s="5">
        <v>5472</v>
      </c>
      <c r="B431" s="5" t="str">
        <f>[1]Random_IP_CIDR_Addresses!A107</f>
        <v>96.33.18.246/22</v>
      </c>
      <c r="C431" s="37">
        <v>45289</v>
      </c>
      <c r="D431" s="5" t="s">
        <v>1148</v>
      </c>
      <c r="E431" s="5" t="s">
        <v>3066</v>
      </c>
      <c r="F431" s="5">
        <f>IF(AND(B431=SEARCHES!A431, C431=SEARCHES!B431), IF(SEARCHES!D431&lt;&gt;"NULL", 1, 0), 0)</f>
        <v>1</v>
      </c>
    </row>
    <row r="432" spans="1:6" x14ac:dyDescent="0.3">
      <c r="A432" s="5">
        <v>5473</v>
      </c>
      <c r="B432" s="5" t="str">
        <f>[1]Random_IP_CIDR_Addresses!A108</f>
        <v>46.133.129.240/20</v>
      </c>
      <c r="C432" s="37">
        <v>45285</v>
      </c>
      <c r="D432" s="5" t="s">
        <v>1140</v>
      </c>
      <c r="E432" s="5" t="s">
        <v>3068</v>
      </c>
      <c r="F432" s="5">
        <f>IF(AND(B432=SEARCHES!A432, C432=SEARCHES!B432), IF(SEARCHES!D432&lt;&gt;"NULL", 1, 0), 0)</f>
        <v>1</v>
      </c>
    </row>
    <row r="433" spans="1:6" x14ac:dyDescent="0.3">
      <c r="A433" s="5">
        <v>5474</v>
      </c>
      <c r="B433" s="5" t="str">
        <f>[1]Random_IP_CIDR_Addresses!A109</f>
        <v>148.250.109.206/25</v>
      </c>
      <c r="C433" s="37">
        <v>44819</v>
      </c>
      <c r="D433" s="5" t="s">
        <v>1141</v>
      </c>
      <c r="E433" s="5" t="s">
        <v>3145</v>
      </c>
      <c r="F433" s="5">
        <f>IF(AND(B433=SEARCHES!A433, C433=SEARCHES!B433), IF(SEARCHES!D433&lt;&gt;"NULL", 1, 0), 0)</f>
        <v>1</v>
      </c>
    </row>
    <row r="434" spans="1:6" x14ac:dyDescent="0.3">
      <c r="A434" s="5">
        <v>5475</v>
      </c>
      <c r="B434" s="5" t="str">
        <f>[1]Random_IP_CIDR_Addresses!A110</f>
        <v>109.99.79.123/8</v>
      </c>
      <c r="C434" s="37">
        <v>45137</v>
      </c>
      <c r="D434" s="5" t="s">
        <v>1148</v>
      </c>
      <c r="E434" s="5" t="s">
        <v>3066</v>
      </c>
      <c r="F434" s="5">
        <f>IF(AND(B434=SEARCHES!A434, C434=SEARCHES!B434), IF(SEARCHES!D434&lt;&gt;"NULL", 1, 0), 0)</f>
        <v>1</v>
      </c>
    </row>
    <row r="435" spans="1:6" x14ac:dyDescent="0.3">
      <c r="A435" s="5">
        <v>5476</v>
      </c>
      <c r="B435" s="5" t="str">
        <f>[1]Random_IP_CIDR_Addresses!A111</f>
        <v>146.122.197.180/26</v>
      </c>
      <c r="C435" s="37">
        <v>44823</v>
      </c>
      <c r="D435" s="5" t="s">
        <v>1145</v>
      </c>
      <c r="E435" s="5" t="s">
        <v>3152</v>
      </c>
      <c r="F435" s="5">
        <f>IF(AND(B435=SEARCHES!A435, C435=SEARCHES!B435), IF(SEARCHES!D435&lt;&gt;"NULL", 1, 0), 0)</f>
        <v>1</v>
      </c>
    </row>
    <row r="436" spans="1:6" x14ac:dyDescent="0.3">
      <c r="A436" s="5">
        <v>5477</v>
      </c>
      <c r="B436" s="5" t="str">
        <f>[1]Random_IP_CIDR_Addresses!A112</f>
        <v>161.249.121.224/10</v>
      </c>
      <c r="C436" s="37">
        <v>45073</v>
      </c>
      <c r="D436" s="5" t="s">
        <v>1149</v>
      </c>
      <c r="E436" s="5" t="s">
        <v>3072</v>
      </c>
      <c r="F436" s="5">
        <f>IF(AND(B436=SEARCHES!A436, C436=SEARCHES!B436), IF(SEARCHES!D436&lt;&gt;"NULL", 1, 0), 0)</f>
        <v>1</v>
      </c>
    </row>
    <row r="437" spans="1:6" x14ac:dyDescent="0.3">
      <c r="A437" s="5">
        <v>5478</v>
      </c>
      <c r="B437" s="5" t="str">
        <f>[1]Random_IP_CIDR_Addresses!A113</f>
        <v>234.10.71.185/12</v>
      </c>
      <c r="C437" s="37">
        <v>44927</v>
      </c>
      <c r="D437" s="5" t="s">
        <v>1140</v>
      </c>
      <c r="E437" s="5" t="s">
        <v>3076</v>
      </c>
      <c r="F437" s="5">
        <f>IF(AND(B437=SEARCHES!A437, C437=SEARCHES!B437), IF(SEARCHES!D437&lt;&gt;"NULL", 1, 0), 0)</f>
        <v>1</v>
      </c>
    </row>
    <row r="438" spans="1:6" x14ac:dyDescent="0.3">
      <c r="A438" s="5">
        <v>5479</v>
      </c>
      <c r="B438" s="5" t="str">
        <f>[1]Random_IP_CIDR_Addresses!A114</f>
        <v>143.151.190.146/18</v>
      </c>
      <c r="C438" s="37">
        <v>45240</v>
      </c>
      <c r="D438" s="5" t="s">
        <v>1146</v>
      </c>
      <c r="E438" s="5" t="s">
        <v>3074</v>
      </c>
      <c r="F438" s="5">
        <f>IF(AND(B438=SEARCHES!A438, C438=SEARCHES!B438), IF(SEARCHES!D438&lt;&gt;"NULL", 1, 0), 0)</f>
        <v>0</v>
      </c>
    </row>
    <row r="439" spans="1:6" x14ac:dyDescent="0.3">
      <c r="A439" s="5">
        <v>5480</v>
      </c>
      <c r="B439" s="5" t="str">
        <f>[1]Random_IP_CIDR_Addresses!A115</f>
        <v>40.130.192.72/12</v>
      </c>
      <c r="C439" s="37">
        <v>45094</v>
      </c>
      <c r="D439" s="5" t="s">
        <v>1148</v>
      </c>
      <c r="E439" s="5" t="s">
        <v>3072</v>
      </c>
      <c r="F439" s="5">
        <f>IF(AND(B439=SEARCHES!A439, C439=SEARCHES!B439), IF(SEARCHES!D439&lt;&gt;"NULL", 1, 0), 0)</f>
        <v>1</v>
      </c>
    </row>
    <row r="440" spans="1:6" x14ac:dyDescent="0.3">
      <c r="A440" s="5">
        <v>5481</v>
      </c>
      <c r="B440" s="5" t="str">
        <f>[1]Random_IP_CIDR_Addresses!A116</f>
        <v>52.81.200.67/23</v>
      </c>
      <c r="C440" s="37">
        <v>45125</v>
      </c>
      <c r="D440" s="5" t="s">
        <v>1143</v>
      </c>
      <c r="E440" s="5" t="s">
        <v>3152</v>
      </c>
      <c r="F440" s="5">
        <f>IF(AND(B440=SEARCHES!A440, C440=SEARCHES!B440), IF(SEARCHES!D440&lt;&gt;"NULL", 1, 0), 0)</f>
        <v>1</v>
      </c>
    </row>
    <row r="441" spans="1:6" x14ac:dyDescent="0.3">
      <c r="A441" s="5">
        <v>5482</v>
      </c>
      <c r="B441" s="5" t="str">
        <f>[1]Random_IP_CIDR_Addresses!A117</f>
        <v>225.201.160.22/9</v>
      </c>
      <c r="C441" s="37">
        <v>45442</v>
      </c>
      <c r="D441" s="5" t="s">
        <v>1148</v>
      </c>
      <c r="E441" s="5" t="s">
        <v>3136</v>
      </c>
      <c r="F441" s="5">
        <f>IF(AND(B441=SEARCHES!A441, C441=SEARCHES!B441), IF(SEARCHES!D441&lt;&gt;"NULL", 1, 0), 0)</f>
        <v>1</v>
      </c>
    </row>
    <row r="442" spans="1:6" x14ac:dyDescent="0.3">
      <c r="A442" s="5">
        <v>5483</v>
      </c>
      <c r="B442" s="5" t="str">
        <f>[1]Random_IP_CIDR_Addresses!A118</f>
        <v>16.196.12.120/24</v>
      </c>
      <c r="C442" s="37">
        <v>45085</v>
      </c>
      <c r="D442" s="5" t="s">
        <v>1144</v>
      </c>
      <c r="E442" s="5" t="s">
        <v>3073</v>
      </c>
      <c r="F442" s="5">
        <f>IF(AND(B442=SEARCHES!A442, C442=SEARCHES!B442), IF(SEARCHES!D442&lt;&gt;"NULL", 1, 0), 0)</f>
        <v>0</v>
      </c>
    </row>
    <row r="443" spans="1:6" x14ac:dyDescent="0.3">
      <c r="A443" s="5">
        <v>5484</v>
      </c>
      <c r="B443" s="5" t="str">
        <f>[1]Random_IP_CIDR_Addresses!A119</f>
        <v>230.220.54.126/25</v>
      </c>
      <c r="C443" s="37">
        <v>44924</v>
      </c>
      <c r="D443" s="5" t="s">
        <v>1148</v>
      </c>
      <c r="E443" s="5" t="s">
        <v>3066</v>
      </c>
      <c r="F443" s="5">
        <f>IF(AND(B443=SEARCHES!A443, C443=SEARCHES!B443), IF(SEARCHES!D443&lt;&gt;"NULL", 1, 0), 0)</f>
        <v>1</v>
      </c>
    </row>
    <row r="444" spans="1:6" x14ac:dyDescent="0.3">
      <c r="A444" s="5">
        <v>5485</v>
      </c>
      <c r="B444" s="5" t="str">
        <f>[1]Random_IP_CIDR_Addresses!A120</f>
        <v>219.166.230.253/12</v>
      </c>
      <c r="C444" s="37">
        <v>45350</v>
      </c>
      <c r="D444" s="5" t="s">
        <v>1146</v>
      </c>
      <c r="E444" s="5" t="s">
        <v>3075</v>
      </c>
      <c r="F444" s="5">
        <f>IF(AND(B444=SEARCHES!A444, C444=SEARCHES!B444), IF(SEARCHES!D444&lt;&gt;"NULL", 1, 0), 0)</f>
        <v>0</v>
      </c>
    </row>
    <row r="445" spans="1:6" x14ac:dyDescent="0.3">
      <c r="A445" s="5">
        <v>5486</v>
      </c>
      <c r="B445" s="5" t="str">
        <f>[1]Random_IP_CIDR_Addresses!A121</f>
        <v>66.52.47.61/19</v>
      </c>
      <c r="C445" s="37">
        <v>45031</v>
      </c>
      <c r="D445" s="5" t="s">
        <v>1146</v>
      </c>
      <c r="E445" s="5" t="s">
        <v>3076</v>
      </c>
      <c r="F445" s="5">
        <f>IF(AND(B445=SEARCHES!A445, C445=SEARCHES!B445), IF(SEARCHES!D445&lt;&gt;"NULL", 1, 0), 0)</f>
        <v>0</v>
      </c>
    </row>
    <row r="446" spans="1:6" x14ac:dyDescent="0.3">
      <c r="A446" s="5">
        <v>5487</v>
      </c>
      <c r="B446" s="5" t="str">
        <f>[1]Random_IP_CIDR_Addresses!A122</f>
        <v>107.166.113.234/16</v>
      </c>
      <c r="C446" s="37">
        <v>44838</v>
      </c>
      <c r="D446" s="5" t="s">
        <v>1148</v>
      </c>
      <c r="E446" s="5" t="s">
        <v>3075</v>
      </c>
      <c r="F446" s="5">
        <f>IF(AND(B446=SEARCHES!A446, C446=SEARCHES!B446), IF(SEARCHES!D446&lt;&gt;"NULL", 1, 0), 0)</f>
        <v>1</v>
      </c>
    </row>
    <row r="447" spans="1:6" x14ac:dyDescent="0.3">
      <c r="A447" s="5">
        <v>5488</v>
      </c>
      <c r="B447" s="5" t="str">
        <f>[1]Random_IP_CIDR_Addresses!A123</f>
        <v>145.37.26.230/13</v>
      </c>
      <c r="C447" s="37">
        <v>45301</v>
      </c>
      <c r="D447" s="5" t="s">
        <v>1149</v>
      </c>
      <c r="E447" s="5" t="s">
        <v>3066</v>
      </c>
      <c r="F447" s="5">
        <f>IF(AND(B447=SEARCHES!A447, C447=SEARCHES!B447), IF(SEARCHES!D447&lt;&gt;"NULL", 1, 0), 0)</f>
        <v>1</v>
      </c>
    </row>
    <row r="448" spans="1:6" x14ac:dyDescent="0.3">
      <c r="A448" s="5">
        <v>5489</v>
      </c>
      <c r="B448" s="5" t="str">
        <f>[1]Random_IP_CIDR_Addresses!A124</f>
        <v>29.165.111.139/15</v>
      </c>
      <c r="C448" s="37">
        <v>45052</v>
      </c>
      <c r="D448" s="5" t="s">
        <v>1141</v>
      </c>
      <c r="E448" s="5" t="s">
        <v>3072</v>
      </c>
      <c r="F448" s="5">
        <f>IF(AND(B448=SEARCHES!A448, C448=SEARCHES!B448), IF(SEARCHES!D448&lt;&gt;"NULL", 1, 0), 0)</f>
        <v>1</v>
      </c>
    </row>
    <row r="449" spans="1:6" x14ac:dyDescent="0.3">
      <c r="A449" s="5">
        <v>5490</v>
      </c>
      <c r="B449" s="5" t="str">
        <f>[1]Random_IP_CIDR_Addresses!A125</f>
        <v>110.253.170.172/24</v>
      </c>
      <c r="C449" s="37">
        <v>45069</v>
      </c>
      <c r="D449" s="5" t="s">
        <v>1147</v>
      </c>
      <c r="E449" s="5" t="s">
        <v>3065</v>
      </c>
      <c r="F449" s="5">
        <f>IF(AND(B449=SEARCHES!A449, C449=SEARCHES!B449), IF(SEARCHES!D449&lt;&gt;"NULL", 1, 0), 0)</f>
        <v>1</v>
      </c>
    </row>
    <row r="450" spans="1:6" x14ac:dyDescent="0.3">
      <c r="A450" s="5">
        <v>5491</v>
      </c>
      <c r="B450" s="5" t="str">
        <f>[1]Random_IP_CIDR_Addresses!A126</f>
        <v>38.137.159.198/13</v>
      </c>
      <c r="C450" s="37">
        <v>44682</v>
      </c>
      <c r="D450" s="5" t="s">
        <v>1148</v>
      </c>
      <c r="E450" s="5" t="s">
        <v>3073</v>
      </c>
      <c r="F450" s="5">
        <f>IF(AND(B450=SEARCHES!A450, C450=SEARCHES!B450), IF(SEARCHES!D450&lt;&gt;"NULL", 1, 0), 0)</f>
        <v>1</v>
      </c>
    </row>
    <row r="451" spans="1:6" x14ac:dyDescent="0.3">
      <c r="A451" s="5">
        <v>5492</v>
      </c>
      <c r="B451" s="5" t="str">
        <f>[1]Random_IP_CIDR_Addresses!A127</f>
        <v>13.214.15.156/19</v>
      </c>
      <c r="C451" s="37">
        <v>44667</v>
      </c>
      <c r="D451" s="5" t="s">
        <v>1142</v>
      </c>
      <c r="E451" s="5" t="s">
        <v>3075</v>
      </c>
      <c r="F451" s="5">
        <f>IF(AND(B451=SEARCHES!A451, C451=SEARCHES!B451), IF(SEARCHES!D451&lt;&gt;"NULL", 1, 0), 0)</f>
        <v>1</v>
      </c>
    </row>
    <row r="452" spans="1:6" x14ac:dyDescent="0.3">
      <c r="A452" s="5">
        <v>5493</v>
      </c>
      <c r="B452" s="5" t="str">
        <f>[1]Random_IP_CIDR_Addresses!A128</f>
        <v>139.156.91.3/10</v>
      </c>
      <c r="C452" s="37">
        <v>45348</v>
      </c>
      <c r="D452" s="5" t="s">
        <v>1147</v>
      </c>
      <c r="E452" s="5" t="s">
        <v>3145</v>
      </c>
      <c r="F452" s="5">
        <f>IF(AND(B452=SEARCHES!A452, C452=SEARCHES!B452), IF(SEARCHES!D452&lt;&gt;"NULL", 1, 0), 0)</f>
        <v>1</v>
      </c>
    </row>
    <row r="453" spans="1:6" x14ac:dyDescent="0.3">
      <c r="A453" s="5">
        <v>5494</v>
      </c>
      <c r="B453" s="5" t="str">
        <f>[1]Random_IP_CIDR_Addresses!A129</f>
        <v>241.220.158.235/25</v>
      </c>
      <c r="C453" s="37">
        <v>44922</v>
      </c>
      <c r="D453" s="5" t="s">
        <v>1144</v>
      </c>
      <c r="E453" s="5" t="s">
        <v>3136</v>
      </c>
      <c r="F453" s="5">
        <f>IF(AND(B453=SEARCHES!A453, C453=SEARCHES!B453), IF(SEARCHES!D453&lt;&gt;"NULL", 1, 0), 0)</f>
        <v>0</v>
      </c>
    </row>
    <row r="454" spans="1:6" x14ac:dyDescent="0.3">
      <c r="A454" s="5">
        <v>5495</v>
      </c>
      <c r="B454" s="5" t="str">
        <f>[1]Random_IP_CIDR_Addresses!A130</f>
        <v>195.98.36.239/30</v>
      </c>
      <c r="C454" s="37">
        <v>45310</v>
      </c>
      <c r="D454" s="5" t="s">
        <v>1142</v>
      </c>
      <c r="E454" s="5" t="s">
        <v>3072</v>
      </c>
      <c r="F454" s="5">
        <f>IF(AND(B454=SEARCHES!A454, C454=SEARCHES!B454), IF(SEARCHES!D454&lt;&gt;"NULL", 1, 0), 0)</f>
        <v>1</v>
      </c>
    </row>
    <row r="455" spans="1:6" x14ac:dyDescent="0.3">
      <c r="A455" s="5">
        <v>5496</v>
      </c>
      <c r="B455" s="5" t="str">
        <f>[1]Random_IP_CIDR_Addresses!A131</f>
        <v>233.15.147.32/10</v>
      </c>
      <c r="C455" s="37">
        <v>44997</v>
      </c>
      <c r="D455" s="5" t="s">
        <v>1140</v>
      </c>
      <c r="E455" s="5" t="s">
        <v>3065</v>
      </c>
      <c r="F455" s="5">
        <f>IF(AND(B455=SEARCHES!A455, C455=SEARCHES!B455), IF(SEARCHES!D455&lt;&gt;"NULL", 1, 0), 0)</f>
        <v>1</v>
      </c>
    </row>
    <row r="456" spans="1:6" x14ac:dyDescent="0.3">
      <c r="A456" s="5">
        <v>5497</v>
      </c>
      <c r="B456" s="5" t="str">
        <f>[1]Random_IP_CIDR_Addresses!A132</f>
        <v>115.128.90.13/22</v>
      </c>
      <c r="C456" s="37">
        <v>44716</v>
      </c>
      <c r="D456" s="5" t="s">
        <v>1147</v>
      </c>
      <c r="E456" s="5" t="s">
        <v>3069</v>
      </c>
      <c r="F456" s="5">
        <f>IF(AND(B456=SEARCHES!A456, C456=SEARCHES!B456), IF(SEARCHES!D456&lt;&gt;"NULL", 1, 0), 0)</f>
        <v>1</v>
      </c>
    </row>
    <row r="457" spans="1:6" x14ac:dyDescent="0.3">
      <c r="A457" s="5">
        <v>5498</v>
      </c>
      <c r="B457" s="5" t="str">
        <f>[1]Random_IP_CIDR_Addresses!A133</f>
        <v>17.243.118.88/22</v>
      </c>
      <c r="C457" s="37">
        <v>44928</v>
      </c>
      <c r="D457" s="5" t="s">
        <v>1146</v>
      </c>
      <c r="E457" s="5" t="s">
        <v>3069</v>
      </c>
      <c r="F457" s="5">
        <f>IF(AND(B457=SEARCHES!A457, C457=SEARCHES!B457), IF(SEARCHES!D457&lt;&gt;"NULL", 1, 0), 0)</f>
        <v>0</v>
      </c>
    </row>
    <row r="458" spans="1:6" x14ac:dyDescent="0.3">
      <c r="A458" s="5">
        <v>5499</v>
      </c>
      <c r="B458" s="5" t="str">
        <f>[1]Random_IP_CIDR_Addresses!A134</f>
        <v>168.5.112.244/10</v>
      </c>
      <c r="C458" s="37">
        <v>45083</v>
      </c>
      <c r="D458" s="5" t="s">
        <v>1147</v>
      </c>
      <c r="E458" s="5" t="s">
        <v>3067</v>
      </c>
      <c r="F458" s="5">
        <f>IF(AND(B458=SEARCHES!A458, C458=SEARCHES!B458), IF(SEARCHES!D458&lt;&gt;"NULL", 1, 0), 0)</f>
        <v>1</v>
      </c>
    </row>
    <row r="459" spans="1:6" x14ac:dyDescent="0.3">
      <c r="A459" s="5">
        <v>5500</v>
      </c>
      <c r="B459" s="5" t="str">
        <f>[1]Random_IP_CIDR_Addresses!A135</f>
        <v>50.128.195.20/28</v>
      </c>
      <c r="C459" s="37">
        <v>44716</v>
      </c>
      <c r="D459" s="5" t="s">
        <v>1146</v>
      </c>
      <c r="E459" s="5" t="s">
        <v>3065</v>
      </c>
      <c r="F459" s="5">
        <f>IF(AND(B459=SEARCHES!A459, C459=SEARCHES!B459), IF(SEARCHES!D459&lt;&gt;"NULL", 1, 0), 0)</f>
        <v>0</v>
      </c>
    </row>
    <row r="460" spans="1:6" x14ac:dyDescent="0.3">
      <c r="A460" s="5">
        <v>5501</v>
      </c>
      <c r="B460" s="5" t="str">
        <f>[1]Random_IP_CIDR_Addresses!A136</f>
        <v>71.215.207.52/20</v>
      </c>
      <c r="C460" s="37">
        <v>45335</v>
      </c>
      <c r="D460" s="5" t="s">
        <v>1146</v>
      </c>
      <c r="E460" s="5" t="s">
        <v>3069</v>
      </c>
      <c r="F460" s="5">
        <f>IF(AND(B460=SEARCHES!A460, C460=SEARCHES!B460), IF(SEARCHES!D460&lt;&gt;"NULL", 1, 0), 0)</f>
        <v>0</v>
      </c>
    </row>
    <row r="461" spans="1:6" x14ac:dyDescent="0.3">
      <c r="A461" s="5">
        <v>5502</v>
      </c>
      <c r="B461" s="5" t="str">
        <f>[1]Random_IP_CIDR_Addresses!A137</f>
        <v>69.219.227.87/10</v>
      </c>
      <c r="C461" s="37">
        <v>45375</v>
      </c>
      <c r="D461" s="5" t="s">
        <v>1148</v>
      </c>
      <c r="E461" s="5" t="s">
        <v>3145</v>
      </c>
      <c r="F461" s="5">
        <f>IF(AND(B461=SEARCHES!A461, C461=SEARCHES!B461), IF(SEARCHES!D461&lt;&gt;"NULL", 1, 0), 0)</f>
        <v>1</v>
      </c>
    </row>
    <row r="462" spans="1:6" x14ac:dyDescent="0.3">
      <c r="A462" s="5">
        <v>5503</v>
      </c>
      <c r="B462" s="5" t="str">
        <f>[1]Random_IP_CIDR_Addresses!A138</f>
        <v>67.9.78.234/9</v>
      </c>
      <c r="C462" s="37">
        <v>45011</v>
      </c>
      <c r="D462" s="5" t="s">
        <v>1147</v>
      </c>
      <c r="E462" s="5" t="s">
        <v>3067</v>
      </c>
      <c r="F462" s="5">
        <f>IF(AND(B462=SEARCHES!A462, C462=SEARCHES!B462), IF(SEARCHES!D462&lt;&gt;"NULL", 1, 0), 0)</f>
        <v>1</v>
      </c>
    </row>
    <row r="463" spans="1:6" x14ac:dyDescent="0.3">
      <c r="A463" s="5">
        <v>5504</v>
      </c>
      <c r="B463" s="5" t="str">
        <f>[1]Random_IP_CIDR_Addresses!A139</f>
        <v>233.145.32.202/23</v>
      </c>
      <c r="C463" s="37">
        <v>44579</v>
      </c>
      <c r="D463" s="5" t="s">
        <v>1148</v>
      </c>
      <c r="E463" s="5" t="s">
        <v>3069</v>
      </c>
      <c r="F463" s="5">
        <f>IF(AND(B463=SEARCHES!A463, C463=SEARCHES!B463), IF(SEARCHES!D463&lt;&gt;"NULL", 1, 0), 0)</f>
        <v>1</v>
      </c>
    </row>
    <row r="464" spans="1:6" x14ac:dyDescent="0.3">
      <c r="A464" s="5">
        <v>5505</v>
      </c>
      <c r="B464" s="5" t="str">
        <f>[1]Random_IP_CIDR_Addresses!A140</f>
        <v>241.222.59.22/21</v>
      </c>
      <c r="C464" s="37">
        <v>44573</v>
      </c>
      <c r="D464" s="5" t="s">
        <v>1145</v>
      </c>
      <c r="E464" s="5" t="s">
        <v>3071</v>
      </c>
      <c r="F464" s="5">
        <f>IF(AND(B464=SEARCHES!A464, C464=SEARCHES!B464), IF(SEARCHES!D464&lt;&gt;"NULL", 1, 0), 0)</f>
        <v>1</v>
      </c>
    </row>
    <row r="465" spans="1:6" x14ac:dyDescent="0.3">
      <c r="A465" s="5">
        <v>5506</v>
      </c>
      <c r="B465" s="5" t="str">
        <f>[1]Random_IP_CIDR_Addresses!A141</f>
        <v>8.41.75.76/19</v>
      </c>
      <c r="C465" s="37">
        <v>45257</v>
      </c>
      <c r="D465" s="5" t="s">
        <v>1148</v>
      </c>
      <c r="E465" s="5" t="s">
        <v>3136</v>
      </c>
      <c r="F465" s="5">
        <f>IF(AND(B465=SEARCHES!A465, C465=SEARCHES!B465), IF(SEARCHES!D465&lt;&gt;"NULL", 1, 0), 0)</f>
        <v>1</v>
      </c>
    </row>
    <row r="466" spans="1:6" x14ac:dyDescent="0.3">
      <c r="A466" s="5">
        <v>5507</v>
      </c>
      <c r="B466" s="5" t="str">
        <f>[1]Random_IP_CIDR_Addresses!A142</f>
        <v>125.40.103.238/30</v>
      </c>
      <c r="C466" s="37">
        <v>45367</v>
      </c>
      <c r="D466" s="5" t="s">
        <v>1144</v>
      </c>
      <c r="E466" s="5" t="s">
        <v>3069</v>
      </c>
      <c r="F466" s="5">
        <f>IF(AND(B466=SEARCHES!A466, C466=SEARCHES!B466), IF(SEARCHES!D466&lt;&gt;"NULL", 1, 0), 0)</f>
        <v>0</v>
      </c>
    </row>
    <row r="467" spans="1:6" x14ac:dyDescent="0.3">
      <c r="A467" s="5">
        <v>5508</v>
      </c>
      <c r="B467" s="5" t="str">
        <f>[1]Random_IP_CIDR_Addresses!A143</f>
        <v>192.110.98.138/8</v>
      </c>
      <c r="C467" s="37">
        <v>45008</v>
      </c>
      <c r="D467" s="5" t="s">
        <v>1148</v>
      </c>
      <c r="E467" s="5" t="s">
        <v>3076</v>
      </c>
      <c r="F467" s="5">
        <f>IF(AND(B467=SEARCHES!A467, C467=SEARCHES!B467), IF(SEARCHES!D467&lt;&gt;"NULL", 1, 0), 0)</f>
        <v>1</v>
      </c>
    </row>
    <row r="468" spans="1:6" x14ac:dyDescent="0.3">
      <c r="A468" s="5">
        <v>5509</v>
      </c>
      <c r="B468" s="5" t="str">
        <f>[1]Random_IP_CIDR_Addresses!A144</f>
        <v>60.0.140.245/18</v>
      </c>
      <c r="C468" s="37">
        <v>45188</v>
      </c>
      <c r="D468" s="5" t="s">
        <v>1144</v>
      </c>
      <c r="E468" s="5" t="s">
        <v>3073</v>
      </c>
      <c r="F468" s="5">
        <f>IF(AND(B468=SEARCHES!A468, C468=SEARCHES!B468), IF(SEARCHES!D468&lt;&gt;"NULL", 1, 0), 0)</f>
        <v>0</v>
      </c>
    </row>
    <row r="469" spans="1:6" x14ac:dyDescent="0.3">
      <c r="A469" s="5">
        <v>5510</v>
      </c>
      <c r="B469" s="5" t="str">
        <f>[1]Random_IP_CIDR_Addresses!A145</f>
        <v>49.25.136.97/28</v>
      </c>
      <c r="C469" s="37">
        <v>45431</v>
      </c>
      <c r="D469" s="5" t="s">
        <v>1145</v>
      </c>
      <c r="E469" s="5" t="s">
        <v>3074</v>
      </c>
      <c r="F469" s="5">
        <f>IF(AND(B469=SEARCHES!A469, C469=SEARCHES!B469), IF(SEARCHES!D469&lt;&gt;"NULL", 1, 0), 0)</f>
        <v>1</v>
      </c>
    </row>
    <row r="470" spans="1:6" x14ac:dyDescent="0.3">
      <c r="A470" s="5">
        <v>5511</v>
      </c>
      <c r="B470" s="5" t="str">
        <f>[1]Random_IP_CIDR_Addresses!A146</f>
        <v>255.72.137.68/16</v>
      </c>
      <c r="C470" s="37">
        <v>44906</v>
      </c>
      <c r="D470" s="5" t="s">
        <v>1140</v>
      </c>
      <c r="E470" s="5" t="s">
        <v>3152</v>
      </c>
      <c r="F470" s="5">
        <f>IF(AND(B470=SEARCHES!A470, C470=SEARCHES!B470), IF(SEARCHES!D470&lt;&gt;"NULL", 1, 0), 0)</f>
        <v>1</v>
      </c>
    </row>
    <row r="471" spans="1:6" x14ac:dyDescent="0.3">
      <c r="A471" s="5">
        <v>5512</v>
      </c>
      <c r="B471" s="5" t="str">
        <f>[1]Random_IP_CIDR_Addresses!A147</f>
        <v>19.46.184.73/30</v>
      </c>
      <c r="C471" s="37">
        <v>44798</v>
      </c>
      <c r="D471" s="5" t="s">
        <v>1144</v>
      </c>
      <c r="E471" s="5" t="s">
        <v>3145</v>
      </c>
      <c r="F471" s="5">
        <f>IF(AND(B471=SEARCHES!A471, C471=SEARCHES!B471), IF(SEARCHES!D471&lt;&gt;"NULL", 1, 0), 0)</f>
        <v>0</v>
      </c>
    </row>
    <row r="472" spans="1:6" x14ac:dyDescent="0.3">
      <c r="A472" s="5">
        <v>5513</v>
      </c>
      <c r="B472" s="5" t="str">
        <f>[1]Random_IP_CIDR_Addresses!A148</f>
        <v>16.22.5.104/14</v>
      </c>
      <c r="C472" s="37">
        <v>44578</v>
      </c>
      <c r="D472" s="5" t="s">
        <v>1140</v>
      </c>
      <c r="E472" s="5" t="s">
        <v>3069</v>
      </c>
      <c r="F472" s="5">
        <f>IF(AND(B472=SEARCHES!A472, C472=SEARCHES!B472), IF(SEARCHES!D472&lt;&gt;"NULL", 1, 0), 0)</f>
        <v>1</v>
      </c>
    </row>
    <row r="473" spans="1:6" x14ac:dyDescent="0.3">
      <c r="A473" s="5">
        <v>5514</v>
      </c>
      <c r="B473" s="5" t="str">
        <f>[1]Random_IP_CIDR_Addresses!A149</f>
        <v>48.243.14.195/12</v>
      </c>
      <c r="C473" s="37">
        <v>45391</v>
      </c>
      <c r="D473" s="5" t="s">
        <v>1140</v>
      </c>
      <c r="E473" s="5" t="s">
        <v>3065</v>
      </c>
      <c r="F473" s="5">
        <f>IF(AND(B473=SEARCHES!A473, C473=SEARCHES!B473), IF(SEARCHES!D473&lt;&gt;"NULL", 1, 0), 0)</f>
        <v>1</v>
      </c>
    </row>
    <row r="474" spans="1:6" x14ac:dyDescent="0.3">
      <c r="A474" s="5">
        <v>5515</v>
      </c>
      <c r="B474" s="5" t="str">
        <f>[1]Random_IP_CIDR_Addresses!A150</f>
        <v>39.28.219.128/17</v>
      </c>
      <c r="C474" s="37">
        <v>45422</v>
      </c>
      <c r="D474" s="5" t="s">
        <v>1145</v>
      </c>
      <c r="E474" s="5" t="s">
        <v>3073</v>
      </c>
      <c r="F474" s="5">
        <f>IF(AND(B474=SEARCHES!A474, C474=SEARCHES!B474), IF(SEARCHES!D474&lt;&gt;"NULL", 1, 0), 0)</f>
        <v>1</v>
      </c>
    </row>
    <row r="475" spans="1:6" x14ac:dyDescent="0.3">
      <c r="A475" s="5">
        <v>5516</v>
      </c>
      <c r="B475" s="5" t="str">
        <f>[1]Random_IP_CIDR_Addresses!A151</f>
        <v>217.167.195.53/15</v>
      </c>
      <c r="C475" s="37">
        <v>45069</v>
      </c>
      <c r="D475" s="5" t="s">
        <v>1143</v>
      </c>
      <c r="E475" s="5" t="s">
        <v>3070</v>
      </c>
      <c r="F475" s="5">
        <f>IF(AND(B475=SEARCHES!A475, C475=SEARCHES!B475), IF(SEARCHES!D475&lt;&gt;"NULL", 1, 0), 0)</f>
        <v>1</v>
      </c>
    </row>
    <row r="476" spans="1:6" x14ac:dyDescent="0.3">
      <c r="A476" s="5">
        <v>5517</v>
      </c>
      <c r="B476" s="5" t="str">
        <f>[1]Random_IP_CIDR_Addresses!A152</f>
        <v>116.135.219.255/29</v>
      </c>
      <c r="C476" s="37">
        <v>44904</v>
      </c>
      <c r="D476" s="5" t="s">
        <v>1140</v>
      </c>
      <c r="E476" s="5" t="s">
        <v>3074</v>
      </c>
      <c r="F476" s="5">
        <f>IF(AND(B476=SEARCHES!A476, C476=SEARCHES!B476), IF(SEARCHES!D476&lt;&gt;"NULL", 1, 0), 0)</f>
        <v>1</v>
      </c>
    </row>
    <row r="477" spans="1:6" x14ac:dyDescent="0.3">
      <c r="A477" s="5">
        <v>5518</v>
      </c>
      <c r="B477" s="5" t="str">
        <f>[1]Random_IP_CIDR_Addresses!A153</f>
        <v>235.12.91.233/28</v>
      </c>
      <c r="C477" s="37">
        <v>44900</v>
      </c>
      <c r="D477" s="5" t="s">
        <v>1146</v>
      </c>
      <c r="E477" s="5" t="s">
        <v>3065</v>
      </c>
      <c r="F477" s="5">
        <f>IF(AND(B477=SEARCHES!A477, C477=SEARCHES!B477), IF(SEARCHES!D477&lt;&gt;"NULL", 1, 0), 0)</f>
        <v>0</v>
      </c>
    </row>
    <row r="478" spans="1:6" x14ac:dyDescent="0.3">
      <c r="A478" s="5">
        <v>5519</v>
      </c>
      <c r="B478" s="5" t="str">
        <f>[1]Random_IP_CIDR_Addresses!A154</f>
        <v>199.67.40.144/20</v>
      </c>
      <c r="C478" s="37">
        <v>45225</v>
      </c>
      <c r="D478" s="5" t="s">
        <v>1149</v>
      </c>
      <c r="E478" s="5" t="s">
        <v>3066</v>
      </c>
      <c r="F478" s="5">
        <f>IF(AND(B478=SEARCHES!A478, C478=SEARCHES!B478), IF(SEARCHES!D478&lt;&gt;"NULL", 1, 0), 0)</f>
        <v>1</v>
      </c>
    </row>
    <row r="479" spans="1:6" x14ac:dyDescent="0.3">
      <c r="A479" s="5">
        <v>5520</v>
      </c>
      <c r="B479" s="5" t="str">
        <f>[1]Random_IP_CIDR_Addresses!A155</f>
        <v>177.222.89.123/28</v>
      </c>
      <c r="C479" s="37">
        <v>45386</v>
      </c>
      <c r="D479" s="5" t="s">
        <v>1142</v>
      </c>
      <c r="E479" s="5" t="s">
        <v>3065</v>
      </c>
      <c r="F479" s="5">
        <f>IF(AND(B479=SEARCHES!A479, C479=SEARCHES!B479), IF(SEARCHES!D479&lt;&gt;"NULL", 1, 0), 0)</f>
        <v>1</v>
      </c>
    </row>
    <row r="480" spans="1:6" x14ac:dyDescent="0.3">
      <c r="A480" s="5">
        <v>5521</v>
      </c>
      <c r="B480" s="5" t="str">
        <f>[1]Random_IP_CIDR_Addresses!A156</f>
        <v>43.210.144.94/13</v>
      </c>
      <c r="C480" s="37">
        <v>44623</v>
      </c>
      <c r="D480" s="5" t="s">
        <v>1142</v>
      </c>
      <c r="E480" s="5" t="s">
        <v>3070</v>
      </c>
      <c r="F480" s="5">
        <f>IF(AND(B480=SEARCHES!A480, C480=SEARCHES!B480), IF(SEARCHES!D480&lt;&gt;"NULL", 1, 0), 0)</f>
        <v>1</v>
      </c>
    </row>
    <row r="481" spans="1:6" x14ac:dyDescent="0.3">
      <c r="A481" s="5">
        <v>5522</v>
      </c>
      <c r="B481" s="5" t="str">
        <f>[1]Random_IP_CIDR_Addresses!A157</f>
        <v>140.103.214.233/22</v>
      </c>
      <c r="C481" s="37">
        <v>45265</v>
      </c>
      <c r="D481" s="5" t="s">
        <v>1148</v>
      </c>
      <c r="E481" s="5" t="s">
        <v>3076</v>
      </c>
      <c r="F481" s="5">
        <f>IF(AND(B481=SEARCHES!A481, C481=SEARCHES!B481), IF(SEARCHES!D481&lt;&gt;"NULL", 1, 0), 0)</f>
        <v>1</v>
      </c>
    </row>
    <row r="482" spans="1:6" x14ac:dyDescent="0.3">
      <c r="A482" s="5">
        <v>5523</v>
      </c>
      <c r="B482" s="5" t="str">
        <f>[1]Random_IP_CIDR_Addresses!A158</f>
        <v>250.207.206.223/29</v>
      </c>
      <c r="C482" s="37">
        <v>44831</v>
      </c>
      <c r="D482" s="5" t="s">
        <v>1147</v>
      </c>
      <c r="E482" s="5" t="s">
        <v>3065</v>
      </c>
      <c r="F482" s="5">
        <f>IF(AND(B482=SEARCHES!A482, C482=SEARCHES!B482), IF(SEARCHES!D482&lt;&gt;"NULL", 1, 0), 0)</f>
        <v>1</v>
      </c>
    </row>
    <row r="483" spans="1:6" x14ac:dyDescent="0.3">
      <c r="A483" s="5">
        <v>5524</v>
      </c>
      <c r="B483" s="5" t="str">
        <f>[1]Random_IP_CIDR_Addresses!A159</f>
        <v>63.143.218.153/24</v>
      </c>
      <c r="C483" s="37">
        <v>44963</v>
      </c>
      <c r="D483" s="5" t="s">
        <v>1141</v>
      </c>
      <c r="E483" s="5" t="s">
        <v>3067</v>
      </c>
      <c r="F483" s="5">
        <f>IF(AND(B483=SEARCHES!A483, C483=SEARCHES!B483), IF(SEARCHES!D483&lt;&gt;"NULL", 1, 0), 0)</f>
        <v>1</v>
      </c>
    </row>
    <row r="484" spans="1:6" x14ac:dyDescent="0.3">
      <c r="A484" s="5">
        <v>5525</v>
      </c>
      <c r="B484" s="5" t="str">
        <f>[1]Random_IP_CIDR_Addresses!A160</f>
        <v>223.228.58.248/19</v>
      </c>
      <c r="C484" s="37">
        <v>45117</v>
      </c>
      <c r="D484" s="5" t="s">
        <v>1143</v>
      </c>
      <c r="E484" s="5" t="s">
        <v>3136</v>
      </c>
      <c r="F484" s="5">
        <f>IF(AND(B484=SEARCHES!A484, C484=SEARCHES!B484), IF(SEARCHES!D484&lt;&gt;"NULL", 1, 0), 0)</f>
        <v>1</v>
      </c>
    </row>
    <row r="485" spans="1:6" x14ac:dyDescent="0.3">
      <c r="A485" s="5">
        <v>5526</v>
      </c>
      <c r="B485" s="5" t="str">
        <f>[1]Random_IP_CIDR_Addresses!A161</f>
        <v>107.50.93.189/27</v>
      </c>
      <c r="C485" s="37">
        <v>44965</v>
      </c>
      <c r="D485" s="5" t="s">
        <v>1148</v>
      </c>
      <c r="E485" s="5" t="s">
        <v>3070</v>
      </c>
      <c r="F485" s="5">
        <f>IF(AND(B485=SEARCHES!A485, C485=SEARCHES!B485), IF(SEARCHES!D485&lt;&gt;"NULL", 1, 0), 0)</f>
        <v>1</v>
      </c>
    </row>
    <row r="486" spans="1:6" x14ac:dyDescent="0.3">
      <c r="A486" s="5">
        <v>5527</v>
      </c>
      <c r="B486" s="5" t="str">
        <f>[1]Random_IP_CIDR_Addresses!A162</f>
        <v>107.105.61.218/19</v>
      </c>
      <c r="C486" s="37">
        <v>45016</v>
      </c>
      <c r="D486" s="5" t="s">
        <v>1148</v>
      </c>
      <c r="E486" s="5" t="s">
        <v>3075</v>
      </c>
      <c r="F486" s="5">
        <f>IF(AND(B486=SEARCHES!A486, C486=SEARCHES!B486), IF(SEARCHES!D486&lt;&gt;"NULL", 1, 0), 0)</f>
        <v>1</v>
      </c>
    </row>
    <row r="487" spans="1:6" x14ac:dyDescent="0.3">
      <c r="A487" s="5">
        <v>5528</v>
      </c>
      <c r="B487" s="5" t="str">
        <f>[1]Random_IP_CIDR_Addresses!A163</f>
        <v>122.248.239.139/20</v>
      </c>
      <c r="C487" s="37">
        <v>45069</v>
      </c>
      <c r="D487" s="5" t="s">
        <v>1141</v>
      </c>
      <c r="E487" s="5" t="s">
        <v>3065</v>
      </c>
      <c r="F487" s="5">
        <f>IF(AND(B487=SEARCHES!A487, C487=SEARCHES!B487), IF(SEARCHES!D487&lt;&gt;"NULL", 1, 0), 0)</f>
        <v>1</v>
      </c>
    </row>
    <row r="488" spans="1:6" x14ac:dyDescent="0.3">
      <c r="A488" s="5">
        <v>5529</v>
      </c>
      <c r="B488" s="5" t="str">
        <f>[1]Random_IP_CIDR_Addresses!A164</f>
        <v>145.22.116.216/20</v>
      </c>
      <c r="C488" s="37">
        <v>45356</v>
      </c>
      <c r="D488" s="5" t="s">
        <v>1148</v>
      </c>
      <c r="E488" s="5" t="s">
        <v>3065</v>
      </c>
      <c r="F488" s="5">
        <f>IF(AND(B488=SEARCHES!A488, C488=SEARCHES!B488), IF(SEARCHES!D488&lt;&gt;"NULL", 1, 0), 0)</f>
        <v>1</v>
      </c>
    </row>
    <row r="489" spans="1:6" x14ac:dyDescent="0.3">
      <c r="A489" s="5">
        <v>5530</v>
      </c>
      <c r="B489" s="5" t="str">
        <f>[1]Random_IP_CIDR_Addresses!A165</f>
        <v>57.91.161.164/8</v>
      </c>
      <c r="C489" s="37">
        <v>45162</v>
      </c>
      <c r="D489" s="5" t="s">
        <v>1140</v>
      </c>
      <c r="E489" s="5" t="s">
        <v>3069</v>
      </c>
      <c r="F489" s="5">
        <f>IF(AND(B489=SEARCHES!A489, C489=SEARCHES!B489), IF(SEARCHES!D489&lt;&gt;"NULL", 1, 0), 0)</f>
        <v>1</v>
      </c>
    </row>
    <row r="490" spans="1:6" x14ac:dyDescent="0.3">
      <c r="A490" s="5">
        <v>5531</v>
      </c>
      <c r="B490" s="5" t="str">
        <f>[1]Random_IP_CIDR_Addresses!A166</f>
        <v>189.189.11.128/11</v>
      </c>
      <c r="C490" s="37">
        <v>44916</v>
      </c>
      <c r="D490" s="5" t="s">
        <v>1146</v>
      </c>
      <c r="E490" s="5" t="s">
        <v>3066</v>
      </c>
      <c r="F490" s="5">
        <f>IF(AND(B490=SEARCHES!A490, C490=SEARCHES!B490), IF(SEARCHES!D490&lt;&gt;"NULL", 1, 0), 0)</f>
        <v>0</v>
      </c>
    </row>
    <row r="491" spans="1:6" x14ac:dyDescent="0.3">
      <c r="A491" s="5">
        <v>5532</v>
      </c>
      <c r="B491" s="5" t="str">
        <f>[1]Random_IP_CIDR_Addresses!A167</f>
        <v>225.212.54.144/10</v>
      </c>
      <c r="C491" s="37">
        <v>44871</v>
      </c>
      <c r="D491" s="5" t="s">
        <v>1147</v>
      </c>
      <c r="E491" s="5" t="s">
        <v>3152</v>
      </c>
      <c r="F491" s="5">
        <f>IF(AND(B491=SEARCHES!A491, C491=SEARCHES!B491), IF(SEARCHES!D491&lt;&gt;"NULL", 1, 0), 0)</f>
        <v>1</v>
      </c>
    </row>
    <row r="492" spans="1:6" x14ac:dyDescent="0.3">
      <c r="A492" s="5">
        <v>5533</v>
      </c>
      <c r="B492" s="5" t="str">
        <f>[1]Random_IP_CIDR_Addresses!A168</f>
        <v>215.156.230.152/9</v>
      </c>
      <c r="C492" s="37">
        <v>45319</v>
      </c>
      <c r="D492" s="5" t="s">
        <v>1141</v>
      </c>
      <c r="E492" s="5" t="s">
        <v>3071</v>
      </c>
      <c r="F492" s="5">
        <f>IF(AND(B492=SEARCHES!A492, C492=SEARCHES!B492), IF(SEARCHES!D492&lt;&gt;"NULL", 1, 0), 0)</f>
        <v>1</v>
      </c>
    </row>
    <row r="493" spans="1:6" x14ac:dyDescent="0.3">
      <c r="A493" s="5">
        <v>5534</v>
      </c>
      <c r="B493" s="5" t="str">
        <f>[1]Random_IP_CIDR_Addresses!A169</f>
        <v>62.142.91.230/20</v>
      </c>
      <c r="C493" s="37">
        <v>45435</v>
      </c>
      <c r="D493" s="5" t="s">
        <v>1149</v>
      </c>
      <c r="E493" s="5" t="s">
        <v>3074</v>
      </c>
      <c r="F493" s="5">
        <f>IF(AND(B493=SEARCHES!A493, C493=SEARCHES!B493), IF(SEARCHES!D493&lt;&gt;"NULL", 1, 0), 0)</f>
        <v>1</v>
      </c>
    </row>
    <row r="494" spans="1:6" x14ac:dyDescent="0.3">
      <c r="A494" s="5">
        <v>5535</v>
      </c>
      <c r="B494" s="5" t="str">
        <f>[1]Random_IP_CIDR_Addresses!A170</f>
        <v>238.23.182.61/9</v>
      </c>
      <c r="C494" s="37">
        <v>44669</v>
      </c>
      <c r="D494" s="5" t="s">
        <v>1149</v>
      </c>
      <c r="E494" s="5" t="s">
        <v>3075</v>
      </c>
      <c r="F494" s="5">
        <f>IF(AND(B494=SEARCHES!A494, C494=SEARCHES!B494), IF(SEARCHES!D494&lt;&gt;"NULL", 1, 0), 0)</f>
        <v>1</v>
      </c>
    </row>
    <row r="495" spans="1:6" x14ac:dyDescent="0.3">
      <c r="A495" s="5">
        <v>5536</v>
      </c>
      <c r="B495" s="5" t="str">
        <f>[1]Random_IP_CIDR_Addresses!A171</f>
        <v>243.117.221.243/16</v>
      </c>
      <c r="C495" s="37">
        <v>44937</v>
      </c>
      <c r="D495" s="5" t="s">
        <v>1145</v>
      </c>
      <c r="E495" s="5" t="s">
        <v>3071</v>
      </c>
      <c r="F495" s="5">
        <f>IF(AND(B495=SEARCHES!A495, C495=SEARCHES!B495), IF(SEARCHES!D495&lt;&gt;"NULL", 1, 0), 0)</f>
        <v>1</v>
      </c>
    </row>
    <row r="496" spans="1:6" x14ac:dyDescent="0.3">
      <c r="A496" s="5">
        <v>5537</v>
      </c>
      <c r="B496" s="5" t="str">
        <f>[1]Random_IP_CIDR_Addresses!A172</f>
        <v>0.14.249.235/28</v>
      </c>
      <c r="C496" s="37">
        <v>44652</v>
      </c>
      <c r="D496" s="5" t="s">
        <v>1148</v>
      </c>
      <c r="E496" s="5" t="s">
        <v>3066</v>
      </c>
      <c r="F496" s="5">
        <f>IF(AND(B496=SEARCHES!A496, C496=SEARCHES!B496), IF(SEARCHES!D496&lt;&gt;"NULL", 1, 0), 0)</f>
        <v>1</v>
      </c>
    </row>
    <row r="497" spans="1:6" x14ac:dyDescent="0.3">
      <c r="A497" s="5">
        <v>5538</v>
      </c>
      <c r="B497" s="5" t="str">
        <f>[1]Random_IP_CIDR_Addresses!A173</f>
        <v>243.141.129.151/27</v>
      </c>
      <c r="C497" s="37">
        <v>45311</v>
      </c>
      <c r="D497" s="5" t="s">
        <v>1145</v>
      </c>
      <c r="E497" s="5" t="s">
        <v>3069</v>
      </c>
      <c r="F497" s="5">
        <f>IF(AND(B497=SEARCHES!A497, C497=SEARCHES!B497), IF(SEARCHES!D497&lt;&gt;"NULL", 1, 0), 0)</f>
        <v>1</v>
      </c>
    </row>
    <row r="498" spans="1:6" x14ac:dyDescent="0.3">
      <c r="A498" s="5">
        <v>5539</v>
      </c>
      <c r="B498" s="5" t="str">
        <f>[1]Random_IP_CIDR_Addresses!A174</f>
        <v>211.120.7.15/18</v>
      </c>
      <c r="C498" s="37">
        <v>45143</v>
      </c>
      <c r="D498" s="5" t="s">
        <v>1140</v>
      </c>
      <c r="E498" s="5" t="s">
        <v>3136</v>
      </c>
      <c r="F498" s="5">
        <f>IF(AND(B498=SEARCHES!A498, C498=SEARCHES!B498), IF(SEARCHES!D498&lt;&gt;"NULL", 1, 0), 0)</f>
        <v>1</v>
      </c>
    </row>
    <row r="499" spans="1:6" x14ac:dyDescent="0.3">
      <c r="A499" s="5">
        <v>5540</v>
      </c>
      <c r="B499" s="5" t="str">
        <f>[1]Random_IP_CIDR_Addresses!A175</f>
        <v>18.220.243.190/20</v>
      </c>
      <c r="C499" s="37">
        <v>45243</v>
      </c>
      <c r="D499" s="5" t="s">
        <v>1141</v>
      </c>
      <c r="E499" s="5" t="s">
        <v>3072</v>
      </c>
      <c r="F499" s="5">
        <f>IF(AND(B499=SEARCHES!A499, C499=SEARCHES!B499), IF(SEARCHES!D499&lt;&gt;"NULL", 1, 0), 0)</f>
        <v>1</v>
      </c>
    </row>
    <row r="500" spans="1:6" x14ac:dyDescent="0.3">
      <c r="A500" s="5">
        <v>5541</v>
      </c>
      <c r="B500" s="5" t="str">
        <f>[1]Random_IP_CIDR_Addresses!A176</f>
        <v>41.142.35.224/19</v>
      </c>
      <c r="C500" s="37">
        <v>44625</v>
      </c>
      <c r="D500" s="5" t="s">
        <v>1141</v>
      </c>
      <c r="E500" s="5" t="s">
        <v>3068</v>
      </c>
      <c r="F500" s="5">
        <f>IF(AND(B500=SEARCHES!A500, C500=SEARCHES!B500), IF(SEARCHES!D500&lt;&gt;"NULL", 1, 0), 0)</f>
        <v>1</v>
      </c>
    </row>
    <row r="501" spans="1:6" x14ac:dyDescent="0.3">
      <c r="A501" s="5">
        <v>5542</v>
      </c>
      <c r="B501" s="5" t="str">
        <f>[1]Random_IP_CIDR_Addresses!A177</f>
        <v>246.189.232.69/17</v>
      </c>
      <c r="C501" s="37">
        <v>44771</v>
      </c>
      <c r="D501" s="5" t="s">
        <v>1148</v>
      </c>
      <c r="E501" s="5" t="s">
        <v>3136</v>
      </c>
      <c r="F501" s="5">
        <f>IF(AND(B501=SEARCHES!A501, C501=SEARCHES!B501), IF(SEARCHES!D501&lt;&gt;"NULL", 1, 0), 0)</f>
        <v>1</v>
      </c>
    </row>
    <row r="502" spans="1:6" x14ac:dyDescent="0.3">
      <c r="A502" s="5">
        <v>5543</v>
      </c>
      <c r="B502" s="5" t="str">
        <f>[1]Random_IP_CIDR_Addresses!A178</f>
        <v>195.187.35.163/16</v>
      </c>
      <c r="C502" s="37">
        <v>45112</v>
      </c>
      <c r="D502" s="5" t="s">
        <v>1149</v>
      </c>
      <c r="E502" s="5" t="s">
        <v>3152</v>
      </c>
      <c r="F502" s="5">
        <f>IF(AND(B502=SEARCHES!A502, C502=SEARCHES!B502), IF(SEARCHES!D502&lt;&gt;"NULL", 1, 0), 0)</f>
        <v>1</v>
      </c>
    </row>
    <row r="503" spans="1:6" x14ac:dyDescent="0.3">
      <c r="A503" s="5">
        <v>5544</v>
      </c>
      <c r="B503" s="5" t="str">
        <f>[1]Random_IP_CIDR_Addresses!A179</f>
        <v>114.141.29.93/8</v>
      </c>
      <c r="C503" s="37">
        <v>45369</v>
      </c>
      <c r="D503" s="5" t="s">
        <v>1142</v>
      </c>
      <c r="E503" s="5" t="s">
        <v>3070</v>
      </c>
      <c r="F503" s="5">
        <f>IF(AND(B503=SEARCHES!A503, C503=SEARCHES!B503), IF(SEARCHES!D503&lt;&gt;"NULL", 1, 0), 0)</f>
        <v>1</v>
      </c>
    </row>
    <row r="504" spans="1:6" x14ac:dyDescent="0.3">
      <c r="A504" s="5">
        <v>5545</v>
      </c>
      <c r="B504" s="5" t="str">
        <f>[1]Random_IP_CIDR_Addresses!A180</f>
        <v>140.98.201.210/19</v>
      </c>
      <c r="C504" s="37">
        <v>44711</v>
      </c>
      <c r="D504" s="5" t="s">
        <v>1148</v>
      </c>
      <c r="E504" s="5" t="s">
        <v>3066</v>
      </c>
      <c r="F504" s="5">
        <f>IF(AND(B504=SEARCHES!A504, C504=SEARCHES!B504), IF(SEARCHES!D504&lt;&gt;"NULL", 1, 0), 0)</f>
        <v>1</v>
      </c>
    </row>
    <row r="505" spans="1:6" x14ac:dyDescent="0.3">
      <c r="A505" s="5">
        <v>5546</v>
      </c>
      <c r="B505" s="5" t="str">
        <f>[1]Random_IP_CIDR_Addresses!A181</f>
        <v>228.215.74.232/10</v>
      </c>
      <c r="C505" s="37">
        <v>45153</v>
      </c>
      <c r="D505" s="5" t="s">
        <v>1145</v>
      </c>
      <c r="E505" s="5" t="s">
        <v>3068</v>
      </c>
      <c r="F505" s="5">
        <f>IF(AND(B505=SEARCHES!A505, C505=SEARCHES!B505), IF(SEARCHES!D505&lt;&gt;"NULL", 1, 0), 0)</f>
        <v>1</v>
      </c>
    </row>
    <row r="506" spans="1:6" x14ac:dyDescent="0.3">
      <c r="A506" s="5">
        <v>5547</v>
      </c>
      <c r="B506" s="5" t="str">
        <f>[1]Random_IP_CIDR_Addresses!A182</f>
        <v>70.23.55.38/20</v>
      </c>
      <c r="C506" s="37">
        <v>45128</v>
      </c>
      <c r="D506" s="5" t="s">
        <v>1143</v>
      </c>
      <c r="E506" s="5" t="s">
        <v>3071</v>
      </c>
      <c r="F506" s="5">
        <f>IF(AND(B506=SEARCHES!A506, C506=SEARCHES!B506), IF(SEARCHES!D506&lt;&gt;"NULL", 1, 0), 0)</f>
        <v>1</v>
      </c>
    </row>
    <row r="507" spans="1:6" x14ac:dyDescent="0.3">
      <c r="A507" s="5">
        <v>5548</v>
      </c>
      <c r="B507" s="5" t="str">
        <f>[1]Random_IP_CIDR_Addresses!A183</f>
        <v>13.198.156.204/16</v>
      </c>
      <c r="C507" s="37">
        <v>44573</v>
      </c>
      <c r="D507" s="5" t="s">
        <v>1146</v>
      </c>
      <c r="E507" s="5" t="s">
        <v>3070</v>
      </c>
      <c r="F507" s="5">
        <f>IF(AND(B507=SEARCHES!A507, C507=SEARCHES!B507), IF(SEARCHES!D507&lt;&gt;"NULL", 1, 0), 0)</f>
        <v>0</v>
      </c>
    </row>
    <row r="508" spans="1:6" x14ac:dyDescent="0.3">
      <c r="A508" s="5">
        <v>5549</v>
      </c>
      <c r="B508" s="5" t="str">
        <f>[1]Random_IP_CIDR_Addresses!A184</f>
        <v>57.217.156.30/30</v>
      </c>
      <c r="C508" s="37">
        <v>45073</v>
      </c>
      <c r="D508" s="5" t="s">
        <v>1140</v>
      </c>
      <c r="E508" s="5" t="s">
        <v>3071</v>
      </c>
      <c r="F508" s="5">
        <f>IF(AND(B508=SEARCHES!A508, C508=SEARCHES!B508), IF(SEARCHES!D508&lt;&gt;"NULL", 1, 0), 0)</f>
        <v>1</v>
      </c>
    </row>
    <row r="509" spans="1:6" x14ac:dyDescent="0.3">
      <c r="A509" s="5">
        <v>5550</v>
      </c>
      <c r="B509" s="5" t="str">
        <f>[1]Random_IP_CIDR_Addresses!A185</f>
        <v>16.208.9.82/16</v>
      </c>
      <c r="C509" s="37">
        <v>45279</v>
      </c>
      <c r="D509" s="5" t="s">
        <v>1146</v>
      </c>
      <c r="E509" s="5" t="s">
        <v>3065</v>
      </c>
      <c r="F509" s="5">
        <f>IF(AND(B509=SEARCHES!A509, C509=SEARCHES!B509), IF(SEARCHES!D509&lt;&gt;"NULL", 1, 0), 0)</f>
        <v>0</v>
      </c>
    </row>
    <row r="510" spans="1:6" x14ac:dyDescent="0.3">
      <c r="A510" s="5">
        <v>5551</v>
      </c>
      <c r="B510" s="5" t="str">
        <f>[1]Random_IP_CIDR_Addresses!A186</f>
        <v>8.221.238.135/21</v>
      </c>
      <c r="C510" s="37">
        <v>44805</v>
      </c>
      <c r="D510" s="5" t="s">
        <v>1143</v>
      </c>
      <c r="E510" s="5" t="s">
        <v>3074</v>
      </c>
      <c r="F510" s="5">
        <f>IF(AND(B510=SEARCHES!A510, C510=SEARCHES!B510), IF(SEARCHES!D510&lt;&gt;"NULL", 1, 0), 0)</f>
        <v>1</v>
      </c>
    </row>
    <row r="511" spans="1:6" x14ac:dyDescent="0.3">
      <c r="A511" s="5">
        <v>5552</v>
      </c>
      <c r="B511" s="5" t="str">
        <f>[1]Random_IP_CIDR_Addresses!A187</f>
        <v>169.60.236.198/23</v>
      </c>
      <c r="C511" s="37">
        <v>44816</v>
      </c>
      <c r="D511" s="5" t="s">
        <v>1145</v>
      </c>
      <c r="E511" s="5" t="s">
        <v>3076</v>
      </c>
      <c r="F511" s="5">
        <f>IF(AND(B511=SEARCHES!A511, C511=SEARCHES!B511), IF(SEARCHES!D511&lt;&gt;"NULL", 1, 0), 0)</f>
        <v>1</v>
      </c>
    </row>
    <row r="512" spans="1:6" x14ac:dyDescent="0.3">
      <c r="A512" s="5">
        <v>5553</v>
      </c>
      <c r="B512" s="5" t="str">
        <f>[1]Random_IP_CIDR_Addresses!A188</f>
        <v>67.200.157.40/28</v>
      </c>
      <c r="C512" s="37">
        <v>45270</v>
      </c>
      <c r="D512" s="5" t="s">
        <v>1147</v>
      </c>
      <c r="E512" s="5" t="s">
        <v>3073</v>
      </c>
      <c r="F512" s="5">
        <f>IF(AND(B512=SEARCHES!A512, C512=SEARCHES!B512), IF(SEARCHES!D512&lt;&gt;"NULL", 1, 0), 0)</f>
        <v>1</v>
      </c>
    </row>
    <row r="513" spans="1:6" x14ac:dyDescent="0.3">
      <c r="A513" s="5">
        <v>5554</v>
      </c>
      <c r="B513" s="5" t="str">
        <f>[1]Random_IP_CIDR_Addresses!A189</f>
        <v>41.208.231.132/30</v>
      </c>
      <c r="C513" s="37">
        <v>44768</v>
      </c>
      <c r="D513" s="5" t="s">
        <v>1147</v>
      </c>
      <c r="E513" s="5" t="s">
        <v>3068</v>
      </c>
      <c r="F513" s="5">
        <f>IF(AND(B513=SEARCHES!A513, C513=SEARCHES!B513), IF(SEARCHES!D513&lt;&gt;"NULL", 1, 0), 0)</f>
        <v>1</v>
      </c>
    </row>
    <row r="514" spans="1:6" x14ac:dyDescent="0.3">
      <c r="A514" s="5">
        <v>5555</v>
      </c>
      <c r="B514" s="5" t="str">
        <f>[1]Random_IP_CIDR_Addresses!A190</f>
        <v>166.64.13.99/15</v>
      </c>
      <c r="C514" s="37">
        <v>45410</v>
      </c>
      <c r="D514" s="5" t="s">
        <v>1144</v>
      </c>
      <c r="E514" s="5" t="s">
        <v>3070</v>
      </c>
      <c r="F514" s="5">
        <f>IF(AND(B514=SEARCHES!A514, C514=SEARCHES!B514), IF(SEARCHES!D514&lt;&gt;"NULL", 1, 0), 0)</f>
        <v>0</v>
      </c>
    </row>
    <row r="515" spans="1:6" x14ac:dyDescent="0.3">
      <c r="A515" s="5">
        <v>5556</v>
      </c>
      <c r="B515" s="5" t="str">
        <f>[1]Random_IP_CIDR_Addresses!A191</f>
        <v>247.16.131.186/18</v>
      </c>
      <c r="C515" s="37">
        <v>45296</v>
      </c>
      <c r="D515" s="5" t="s">
        <v>1145</v>
      </c>
      <c r="E515" s="5" t="s">
        <v>3136</v>
      </c>
      <c r="F515" s="5">
        <f>IF(AND(B515=SEARCHES!A515, C515=SEARCHES!B515), IF(SEARCHES!D515&lt;&gt;"NULL", 1, 0), 0)</f>
        <v>1</v>
      </c>
    </row>
    <row r="516" spans="1:6" x14ac:dyDescent="0.3">
      <c r="A516" s="5">
        <v>5557</v>
      </c>
      <c r="B516" s="5" t="str">
        <f>[1]Random_IP_CIDR_Addresses!A192</f>
        <v>138.49.104.48/9</v>
      </c>
      <c r="C516" s="37">
        <v>44820</v>
      </c>
      <c r="D516" s="5" t="s">
        <v>1145</v>
      </c>
      <c r="E516" s="5" t="s">
        <v>3066</v>
      </c>
      <c r="F516" s="5">
        <f>IF(AND(B516=SEARCHES!A516, C516=SEARCHES!B516), IF(SEARCHES!D516&lt;&gt;"NULL", 1, 0), 0)</f>
        <v>1</v>
      </c>
    </row>
    <row r="517" spans="1:6" x14ac:dyDescent="0.3">
      <c r="A517" s="5">
        <v>5558</v>
      </c>
      <c r="B517" s="5" t="str">
        <f>[1]Random_IP_CIDR_Addresses!A193</f>
        <v>16.211.226.156/14</v>
      </c>
      <c r="C517" s="37">
        <v>45081</v>
      </c>
      <c r="D517" s="5" t="s">
        <v>1149</v>
      </c>
      <c r="E517" s="5" t="s">
        <v>3152</v>
      </c>
      <c r="F517" s="5">
        <f>IF(AND(B517=SEARCHES!A517, C517=SEARCHES!B517), IF(SEARCHES!D517&lt;&gt;"NULL", 1, 0), 0)</f>
        <v>1</v>
      </c>
    </row>
    <row r="518" spans="1:6" x14ac:dyDescent="0.3">
      <c r="A518" s="5">
        <v>5559</v>
      </c>
      <c r="B518" s="5" t="str">
        <f>[1]Random_IP_CIDR_Addresses!A194</f>
        <v>10.15.78.178/14</v>
      </c>
      <c r="C518" s="37">
        <v>44898</v>
      </c>
      <c r="D518" s="5" t="s">
        <v>1143</v>
      </c>
      <c r="E518" s="5" t="s">
        <v>3067</v>
      </c>
      <c r="F518" s="5">
        <f>IF(AND(B518=SEARCHES!A518, C518=SEARCHES!B518), IF(SEARCHES!D518&lt;&gt;"NULL", 1, 0), 0)</f>
        <v>1</v>
      </c>
    </row>
    <row r="519" spans="1:6" x14ac:dyDescent="0.3">
      <c r="A519" s="5">
        <v>5560</v>
      </c>
      <c r="B519" s="5" t="str">
        <f>[1]Random_IP_CIDR_Addresses!A195</f>
        <v>100.130.123.195/19</v>
      </c>
      <c r="C519" s="37">
        <v>45284</v>
      </c>
      <c r="D519" s="5" t="s">
        <v>1141</v>
      </c>
      <c r="E519" s="5" t="s">
        <v>3076</v>
      </c>
      <c r="F519" s="5">
        <f>IF(AND(B519=SEARCHES!A519, C519=SEARCHES!B519), IF(SEARCHES!D519&lt;&gt;"NULL", 1, 0), 0)</f>
        <v>1</v>
      </c>
    </row>
    <row r="520" spans="1:6" x14ac:dyDescent="0.3">
      <c r="A520" s="5">
        <v>5561</v>
      </c>
      <c r="B520" s="5" t="str">
        <f>[1]Random_IP_CIDR_Addresses!A196</f>
        <v>235.155.105.250/20</v>
      </c>
      <c r="C520" s="37">
        <v>44782</v>
      </c>
      <c r="D520" s="5" t="s">
        <v>1144</v>
      </c>
      <c r="E520" s="5" t="s">
        <v>3071</v>
      </c>
      <c r="F520" s="5">
        <f>IF(AND(B520=SEARCHES!A520, C520=SEARCHES!B520), IF(SEARCHES!D520&lt;&gt;"NULL", 1, 0), 0)</f>
        <v>0</v>
      </c>
    </row>
    <row r="521" spans="1:6" x14ac:dyDescent="0.3">
      <c r="A521" s="5">
        <v>5562</v>
      </c>
      <c r="B521" s="5" t="str">
        <f>[1]Random_IP_CIDR_Addresses!A197</f>
        <v>195.50.65.20/22</v>
      </c>
      <c r="C521" s="37">
        <v>44846</v>
      </c>
      <c r="D521" s="5" t="s">
        <v>1145</v>
      </c>
      <c r="E521" s="5" t="s">
        <v>3074</v>
      </c>
      <c r="F521" s="5">
        <f>IF(AND(B521=SEARCHES!A521, C521=SEARCHES!B521), IF(SEARCHES!D521&lt;&gt;"NULL", 1, 0), 0)</f>
        <v>1</v>
      </c>
    </row>
    <row r="522" spans="1:6" x14ac:dyDescent="0.3">
      <c r="A522" s="5">
        <v>5563</v>
      </c>
      <c r="B522" s="5" t="str">
        <f>[1]Random_IP_CIDR_Addresses!A198</f>
        <v>218.106.84.105/16</v>
      </c>
      <c r="C522" s="37">
        <v>45077</v>
      </c>
      <c r="D522" s="5" t="s">
        <v>1143</v>
      </c>
      <c r="E522" s="5" t="s">
        <v>3073</v>
      </c>
      <c r="F522" s="5">
        <f>IF(AND(B522=SEARCHES!A522, C522=SEARCHES!B522), IF(SEARCHES!D522&lt;&gt;"NULL", 1, 0), 0)</f>
        <v>1</v>
      </c>
    </row>
    <row r="523" spans="1:6" x14ac:dyDescent="0.3">
      <c r="A523" s="5">
        <v>5564</v>
      </c>
      <c r="B523" s="5" t="str">
        <f>[1]Random_IP_CIDR_Addresses!A199</f>
        <v>200.155.248.129/9</v>
      </c>
      <c r="C523" s="37">
        <v>45421</v>
      </c>
      <c r="D523" s="5" t="s">
        <v>1141</v>
      </c>
      <c r="E523" s="5" t="s">
        <v>3066</v>
      </c>
      <c r="F523" s="5">
        <f>IF(AND(B523=SEARCHES!A523, C523=SEARCHES!B523), IF(SEARCHES!D523&lt;&gt;"NULL", 1, 0), 0)</f>
        <v>1</v>
      </c>
    </row>
    <row r="524" spans="1:6" x14ac:dyDescent="0.3">
      <c r="A524" s="5">
        <v>5565</v>
      </c>
      <c r="B524" s="5" t="str">
        <f>[1]Random_IP_CIDR_Addresses!A200</f>
        <v>206.241.172.245/8</v>
      </c>
      <c r="C524" s="37">
        <v>44682</v>
      </c>
      <c r="D524" s="5" t="s">
        <v>1143</v>
      </c>
      <c r="E524" s="5" t="s">
        <v>3145</v>
      </c>
      <c r="F524" s="5">
        <f>IF(AND(B524=SEARCHES!A524, C524=SEARCHES!B524), IF(SEARCHES!D524&lt;&gt;"NULL", 1, 0), 0)</f>
        <v>1</v>
      </c>
    </row>
    <row r="525" spans="1:6" x14ac:dyDescent="0.3">
      <c r="A525" s="5">
        <v>5566</v>
      </c>
      <c r="B525" s="5" t="str">
        <f>[1]Random_IP_CIDR_Addresses!A201</f>
        <v>176.217.50.251/18</v>
      </c>
      <c r="C525" s="37">
        <v>44923</v>
      </c>
      <c r="D525" s="5" t="s">
        <v>1144</v>
      </c>
      <c r="E525" s="5" t="s">
        <v>3069</v>
      </c>
      <c r="F525" s="5">
        <f>IF(AND(B525=SEARCHES!A525, C525=SEARCHES!B525), IF(SEARCHES!D525&lt;&gt;"NULL", 1, 0), 0)</f>
        <v>0</v>
      </c>
    </row>
    <row r="526" spans="1:6" x14ac:dyDescent="0.3">
      <c r="A526" s="5">
        <v>5567</v>
      </c>
      <c r="B526" s="5" t="str">
        <f>[1]Random_IP_CIDR_Addresses!A202</f>
        <v>99.8.131.232/15</v>
      </c>
      <c r="C526" s="37">
        <v>45162</v>
      </c>
      <c r="D526" s="5" t="s">
        <v>1148</v>
      </c>
      <c r="E526" s="5" t="s">
        <v>3068</v>
      </c>
      <c r="F526" s="5">
        <f>IF(AND(B526=SEARCHES!A526, C526=SEARCHES!B526), IF(SEARCHES!D526&lt;&gt;"NULL", 1, 0), 0)</f>
        <v>1</v>
      </c>
    </row>
    <row r="527" spans="1:6" x14ac:dyDescent="0.3">
      <c r="A527" s="5">
        <v>5568</v>
      </c>
      <c r="B527" s="5" t="str">
        <f>[1]Random_IP_CIDR_Addresses!A203</f>
        <v>234.40.36.164/20</v>
      </c>
      <c r="C527" s="37">
        <v>45441</v>
      </c>
      <c r="D527" s="5" t="s">
        <v>1142</v>
      </c>
      <c r="E527" s="5" t="s">
        <v>3136</v>
      </c>
      <c r="F527" s="5">
        <f>IF(AND(B527=SEARCHES!A527, C527=SEARCHES!B527), IF(SEARCHES!D527&lt;&gt;"NULL", 1, 0), 0)</f>
        <v>1</v>
      </c>
    </row>
    <row r="528" spans="1:6" x14ac:dyDescent="0.3">
      <c r="A528" s="5">
        <v>5569</v>
      </c>
      <c r="B528" s="5" t="str">
        <f>[1]Random_IP_CIDR_Addresses!A204</f>
        <v>159.248.115.186/27</v>
      </c>
      <c r="C528" s="37">
        <v>44844</v>
      </c>
      <c r="D528" s="5" t="s">
        <v>1140</v>
      </c>
      <c r="E528" s="5" t="s">
        <v>3072</v>
      </c>
      <c r="F528" s="5">
        <f>IF(AND(B528=SEARCHES!A528, C528=SEARCHES!B528), IF(SEARCHES!D528&lt;&gt;"NULL", 1, 0), 0)</f>
        <v>1</v>
      </c>
    </row>
    <row r="529" spans="1:6" x14ac:dyDescent="0.3">
      <c r="A529" s="5">
        <v>5570</v>
      </c>
      <c r="B529" s="5" t="str">
        <f>[1]Random_IP_CIDR_Addresses!A205</f>
        <v>136.163.240.158/17</v>
      </c>
      <c r="C529" s="37">
        <v>45020</v>
      </c>
      <c r="D529" s="5" t="s">
        <v>1146</v>
      </c>
      <c r="E529" s="5" t="s">
        <v>3069</v>
      </c>
      <c r="F529" s="5">
        <f>IF(AND(B529=SEARCHES!A529, C529=SEARCHES!B529), IF(SEARCHES!D529&lt;&gt;"NULL", 1, 0), 0)</f>
        <v>0</v>
      </c>
    </row>
    <row r="530" spans="1:6" x14ac:dyDescent="0.3">
      <c r="A530" s="5">
        <v>5571</v>
      </c>
      <c r="B530" s="5" t="str">
        <f>[1]Random_IP_CIDR_Addresses!A206</f>
        <v>133.125.75.60/22</v>
      </c>
      <c r="C530" s="37">
        <v>45109</v>
      </c>
      <c r="D530" s="5" t="s">
        <v>1141</v>
      </c>
      <c r="E530" s="5" t="s">
        <v>3067</v>
      </c>
      <c r="F530" s="5">
        <f>IF(AND(B530=SEARCHES!A530, C530=SEARCHES!B530), IF(SEARCHES!D530&lt;&gt;"NULL", 1, 0), 0)</f>
        <v>1</v>
      </c>
    </row>
    <row r="531" spans="1:6" x14ac:dyDescent="0.3">
      <c r="A531" s="5">
        <v>5572</v>
      </c>
      <c r="B531" s="5" t="str">
        <f>[1]Random_IP_CIDR_Addresses!A207</f>
        <v>48.160.124.134/21</v>
      </c>
      <c r="C531" s="37">
        <v>44817</v>
      </c>
      <c r="D531" s="5" t="s">
        <v>1144</v>
      </c>
      <c r="E531" s="5" t="s">
        <v>3071</v>
      </c>
      <c r="F531" s="5">
        <f>IF(AND(B531=SEARCHES!A531, C531=SEARCHES!B531), IF(SEARCHES!D531&lt;&gt;"NULL", 1, 0), 0)</f>
        <v>0</v>
      </c>
    </row>
    <row r="532" spans="1:6" x14ac:dyDescent="0.3">
      <c r="A532" s="5">
        <v>5573</v>
      </c>
      <c r="B532" s="5" t="str">
        <f>[1]Random_IP_CIDR_Addresses!A208</f>
        <v>120.45.228.103/8</v>
      </c>
      <c r="C532" s="37">
        <v>45194</v>
      </c>
      <c r="D532" s="5" t="s">
        <v>1144</v>
      </c>
      <c r="E532" s="5" t="s">
        <v>3136</v>
      </c>
      <c r="F532" s="5">
        <f>IF(AND(B532=SEARCHES!A532, C532=SEARCHES!B532), IF(SEARCHES!D532&lt;&gt;"NULL", 1, 0), 0)</f>
        <v>0</v>
      </c>
    </row>
    <row r="533" spans="1:6" x14ac:dyDescent="0.3">
      <c r="A533" s="5">
        <v>5574</v>
      </c>
      <c r="B533" s="5" t="str">
        <f>[1]Random_IP_CIDR_Addresses!A209</f>
        <v>29.42.32.35/9</v>
      </c>
      <c r="C533" s="37">
        <v>45238</v>
      </c>
      <c r="D533" s="5" t="s">
        <v>1148</v>
      </c>
      <c r="E533" s="5" t="s">
        <v>3071</v>
      </c>
      <c r="F533" s="5">
        <f>IF(AND(B533=SEARCHES!A533, C533=SEARCHES!B533), IF(SEARCHES!D533&lt;&gt;"NULL", 1, 0), 0)</f>
        <v>1</v>
      </c>
    </row>
    <row r="534" spans="1:6" x14ac:dyDescent="0.3">
      <c r="A534" s="5">
        <v>5575</v>
      </c>
      <c r="B534" s="5" t="str">
        <f>[1]Random_IP_CIDR_Addresses!A210</f>
        <v>51.106.132.212/23</v>
      </c>
      <c r="C534" s="37">
        <v>45404</v>
      </c>
      <c r="D534" s="5" t="s">
        <v>1144</v>
      </c>
      <c r="E534" s="5" t="s">
        <v>3069</v>
      </c>
      <c r="F534" s="5">
        <f>IF(AND(B534=SEARCHES!A534, C534=SEARCHES!B534), IF(SEARCHES!D534&lt;&gt;"NULL", 1, 0), 0)</f>
        <v>0</v>
      </c>
    </row>
    <row r="535" spans="1:6" x14ac:dyDescent="0.3">
      <c r="A535" s="5">
        <v>5576</v>
      </c>
      <c r="B535" s="5" t="str">
        <f>[1]Random_IP_CIDR_Addresses!A211</f>
        <v>230.202.230.20/27</v>
      </c>
      <c r="C535" s="37">
        <v>45179</v>
      </c>
      <c r="D535" s="5" t="s">
        <v>1144</v>
      </c>
      <c r="E535" s="5" t="s">
        <v>3070</v>
      </c>
      <c r="F535" s="5">
        <f>IF(AND(B535=SEARCHES!A535, C535=SEARCHES!B535), IF(SEARCHES!D535&lt;&gt;"NULL", 1, 0), 0)</f>
        <v>0</v>
      </c>
    </row>
    <row r="536" spans="1:6" x14ac:dyDescent="0.3">
      <c r="A536" s="5">
        <v>5577</v>
      </c>
      <c r="B536" s="5" t="str">
        <f>[1]Random_IP_CIDR_Addresses!A212</f>
        <v>58.32.132.113/22</v>
      </c>
      <c r="C536" s="37">
        <v>44915</v>
      </c>
      <c r="D536" s="5" t="s">
        <v>1140</v>
      </c>
      <c r="E536" s="5" t="s">
        <v>3065</v>
      </c>
      <c r="F536" s="5">
        <f>IF(AND(B536=SEARCHES!A536, C536=SEARCHES!B536), IF(SEARCHES!D536&lt;&gt;"NULL", 1, 0), 0)</f>
        <v>1</v>
      </c>
    </row>
    <row r="537" spans="1:6" x14ac:dyDescent="0.3">
      <c r="A537" s="5">
        <v>5578</v>
      </c>
      <c r="B537" s="5" t="str">
        <f>[1]Random_IP_CIDR_Addresses!A213</f>
        <v>226.10.188.178/11</v>
      </c>
      <c r="C537" s="37">
        <v>45012</v>
      </c>
      <c r="D537" s="5" t="s">
        <v>1149</v>
      </c>
      <c r="E537" s="5" t="s">
        <v>3069</v>
      </c>
      <c r="F537" s="5">
        <f>IF(AND(B537=SEARCHES!A537, C537=SEARCHES!B537), IF(SEARCHES!D537&lt;&gt;"NULL", 1, 0), 0)</f>
        <v>1</v>
      </c>
    </row>
    <row r="538" spans="1:6" x14ac:dyDescent="0.3">
      <c r="A538" s="5">
        <v>5579</v>
      </c>
      <c r="B538" s="5" t="str">
        <f>[1]Random_IP_CIDR_Addresses!A214</f>
        <v>111.230.38.47/24</v>
      </c>
      <c r="C538" s="37">
        <v>45183</v>
      </c>
      <c r="D538" s="5" t="s">
        <v>1140</v>
      </c>
      <c r="E538" s="5" t="s">
        <v>3073</v>
      </c>
      <c r="F538" s="5">
        <f>IF(AND(B538=SEARCHES!A538, C538=SEARCHES!B538), IF(SEARCHES!D538&lt;&gt;"NULL", 1, 0), 0)</f>
        <v>1</v>
      </c>
    </row>
    <row r="539" spans="1:6" x14ac:dyDescent="0.3">
      <c r="A539" s="5">
        <v>5580</v>
      </c>
      <c r="B539" s="5" t="str">
        <f>[1]Random_IP_CIDR_Addresses!A215</f>
        <v>5.228.219.87/26</v>
      </c>
      <c r="C539" s="37">
        <v>45092</v>
      </c>
      <c r="D539" s="5" t="s">
        <v>1149</v>
      </c>
      <c r="E539" s="5" t="s">
        <v>3065</v>
      </c>
      <c r="F539" s="5">
        <f>IF(AND(B539=SEARCHES!A539, C539=SEARCHES!B539), IF(SEARCHES!D539&lt;&gt;"NULL", 1, 0), 0)</f>
        <v>1</v>
      </c>
    </row>
    <row r="540" spans="1:6" x14ac:dyDescent="0.3">
      <c r="A540" s="5">
        <v>5581</v>
      </c>
      <c r="B540" s="5" t="str">
        <f>[1]Random_IP_CIDR_Addresses!A216</f>
        <v>84.34.235.48/10</v>
      </c>
      <c r="C540" s="37">
        <v>44889</v>
      </c>
      <c r="D540" s="5" t="s">
        <v>1140</v>
      </c>
      <c r="E540" s="5" t="s">
        <v>3076</v>
      </c>
      <c r="F540" s="5">
        <f>IF(AND(B540=SEARCHES!A540, C540=SEARCHES!B540), IF(SEARCHES!D540&lt;&gt;"NULL", 1, 0), 0)</f>
        <v>1</v>
      </c>
    </row>
    <row r="541" spans="1:6" x14ac:dyDescent="0.3">
      <c r="A541" s="5">
        <v>5582</v>
      </c>
      <c r="B541" s="5" t="str">
        <f>[1]Random_IP_CIDR_Addresses!A217</f>
        <v>61.88.37.55/25</v>
      </c>
      <c r="C541" s="37">
        <v>45371</v>
      </c>
      <c r="D541" s="5" t="s">
        <v>1143</v>
      </c>
      <c r="E541" s="5" t="s">
        <v>3069</v>
      </c>
      <c r="F541" s="5">
        <f>IF(AND(B541=SEARCHES!A541, C541=SEARCHES!B541), IF(SEARCHES!D541&lt;&gt;"NULL", 1, 0), 0)</f>
        <v>1</v>
      </c>
    </row>
    <row r="542" spans="1:6" x14ac:dyDescent="0.3">
      <c r="A542" s="5">
        <v>5583</v>
      </c>
      <c r="B542" s="5" t="str">
        <f>[1]Random_IP_CIDR_Addresses!A218</f>
        <v>41.39.148.134/17</v>
      </c>
      <c r="C542" s="37">
        <v>45028</v>
      </c>
      <c r="D542" s="5" t="s">
        <v>1140</v>
      </c>
      <c r="E542" s="5" t="s">
        <v>3067</v>
      </c>
      <c r="F542" s="5">
        <f>IF(AND(B542=SEARCHES!A542, C542=SEARCHES!B542), IF(SEARCHES!D542&lt;&gt;"NULL", 1, 0), 0)</f>
        <v>1</v>
      </c>
    </row>
    <row r="543" spans="1:6" x14ac:dyDescent="0.3">
      <c r="A543" s="5">
        <v>5584</v>
      </c>
      <c r="B543" s="5" t="str">
        <f>[1]Random_IP_CIDR_Addresses!A219</f>
        <v>245.171.227.169/22</v>
      </c>
      <c r="C543" s="37">
        <v>45346</v>
      </c>
      <c r="D543" s="5" t="s">
        <v>1144</v>
      </c>
      <c r="E543" s="5" t="s">
        <v>3071</v>
      </c>
      <c r="F543" s="5">
        <f>IF(AND(B543=SEARCHES!A543, C543=SEARCHES!B543), IF(SEARCHES!D543&lt;&gt;"NULL", 1, 0), 0)</f>
        <v>0</v>
      </c>
    </row>
    <row r="544" spans="1:6" x14ac:dyDescent="0.3">
      <c r="A544" s="5">
        <v>5585</v>
      </c>
      <c r="B544" s="5" t="str">
        <f>[1]Random_IP_CIDR_Addresses!A220</f>
        <v>209.109.138.17/18</v>
      </c>
      <c r="C544" s="37">
        <v>44728</v>
      </c>
      <c r="D544" s="5" t="s">
        <v>1147</v>
      </c>
      <c r="E544" s="5" t="s">
        <v>3070</v>
      </c>
      <c r="F544" s="5">
        <f>IF(AND(B544=SEARCHES!A544, C544=SEARCHES!B544), IF(SEARCHES!D544&lt;&gt;"NULL", 1, 0), 0)</f>
        <v>1</v>
      </c>
    </row>
    <row r="545" spans="1:6" x14ac:dyDescent="0.3">
      <c r="A545" s="5">
        <v>5586</v>
      </c>
      <c r="B545" s="5" t="str">
        <f>[1]Random_IP_CIDR_Addresses!A221</f>
        <v>227.139.242.63/20</v>
      </c>
      <c r="C545" s="37">
        <v>45155</v>
      </c>
      <c r="D545" s="5" t="s">
        <v>1149</v>
      </c>
      <c r="E545" s="5" t="s">
        <v>3076</v>
      </c>
      <c r="F545" s="5">
        <f>IF(AND(B545=SEARCHES!A545, C545=SEARCHES!B545), IF(SEARCHES!D545&lt;&gt;"NULL", 1, 0), 0)</f>
        <v>1</v>
      </c>
    </row>
    <row r="546" spans="1:6" x14ac:dyDescent="0.3">
      <c r="A546" s="5">
        <v>5587</v>
      </c>
      <c r="B546" s="5" t="str">
        <f>[1]Random_IP_CIDR_Addresses!A222</f>
        <v>79.149.68.11/14</v>
      </c>
      <c r="C546" s="37">
        <v>44718</v>
      </c>
      <c r="D546" s="5" t="s">
        <v>1140</v>
      </c>
      <c r="E546" s="5" t="s">
        <v>3066</v>
      </c>
      <c r="F546" s="5">
        <f>IF(AND(B546=SEARCHES!A546, C546=SEARCHES!B546), IF(SEARCHES!D546&lt;&gt;"NULL", 1, 0), 0)</f>
        <v>1</v>
      </c>
    </row>
    <row r="547" spans="1:6" x14ac:dyDescent="0.3">
      <c r="A547" s="5">
        <v>5588</v>
      </c>
      <c r="B547" s="5" t="str">
        <f>[1]Random_IP_CIDR_Addresses!A223</f>
        <v>75.27.144.127/11</v>
      </c>
      <c r="C547" s="37">
        <v>45008</v>
      </c>
      <c r="D547" s="5" t="s">
        <v>1149</v>
      </c>
      <c r="E547" s="5" t="s">
        <v>3152</v>
      </c>
      <c r="F547" s="5">
        <f>IF(AND(B547=SEARCHES!A547, C547=SEARCHES!B547), IF(SEARCHES!D547&lt;&gt;"NULL", 1, 0), 0)</f>
        <v>1</v>
      </c>
    </row>
    <row r="548" spans="1:6" x14ac:dyDescent="0.3">
      <c r="A548" s="5">
        <v>5589</v>
      </c>
      <c r="B548" s="5" t="str">
        <f>[1]Random_IP_CIDR_Addresses!A224</f>
        <v>191.158.154.155/27</v>
      </c>
      <c r="C548" s="37">
        <v>45286</v>
      </c>
      <c r="D548" s="5" t="s">
        <v>1140</v>
      </c>
      <c r="E548" s="5" t="s">
        <v>3066</v>
      </c>
      <c r="F548" s="5">
        <f>IF(AND(B548=SEARCHES!A548, C548=SEARCHES!B548), IF(SEARCHES!D548&lt;&gt;"NULL", 1, 0), 0)</f>
        <v>1</v>
      </c>
    </row>
    <row r="549" spans="1:6" x14ac:dyDescent="0.3">
      <c r="A549" s="5">
        <v>5590</v>
      </c>
      <c r="B549" s="5" t="str">
        <f>[1]Random_IP_CIDR_Addresses!A225</f>
        <v>40.214.98.104/16</v>
      </c>
      <c r="C549" s="37">
        <v>45355</v>
      </c>
      <c r="D549" s="5" t="s">
        <v>1149</v>
      </c>
      <c r="E549" s="5" t="s">
        <v>3067</v>
      </c>
      <c r="F549" s="5">
        <f>IF(AND(B549=SEARCHES!A549, C549=SEARCHES!B549), IF(SEARCHES!D549&lt;&gt;"NULL", 1, 0), 0)</f>
        <v>1</v>
      </c>
    </row>
    <row r="550" spans="1:6" x14ac:dyDescent="0.3">
      <c r="A550" s="5">
        <v>5591</v>
      </c>
      <c r="B550" s="5" t="str">
        <f>[1]Random_IP_CIDR_Addresses!A226</f>
        <v>0.53.238.171/28</v>
      </c>
      <c r="C550" s="37">
        <v>45253</v>
      </c>
      <c r="D550" s="5" t="s">
        <v>1145</v>
      </c>
      <c r="E550" s="5" t="s">
        <v>3076</v>
      </c>
      <c r="F550" s="5">
        <f>IF(AND(B550=SEARCHES!A550, C550=SEARCHES!B550), IF(SEARCHES!D550&lt;&gt;"NULL", 1, 0), 0)</f>
        <v>1</v>
      </c>
    </row>
    <row r="551" spans="1:6" x14ac:dyDescent="0.3">
      <c r="A551" s="5">
        <v>5592</v>
      </c>
      <c r="B551" s="5" t="str">
        <f>[1]Random_IP_CIDR_Addresses!A227</f>
        <v>144.139.250.93/9</v>
      </c>
      <c r="C551" s="37">
        <v>44691</v>
      </c>
      <c r="D551" s="5" t="s">
        <v>1148</v>
      </c>
      <c r="E551" s="5" t="s">
        <v>3145</v>
      </c>
      <c r="F551" s="5">
        <f>IF(AND(B551=SEARCHES!A551, C551=SEARCHES!B551), IF(SEARCHES!D551&lt;&gt;"NULL", 1, 0), 0)</f>
        <v>1</v>
      </c>
    </row>
    <row r="552" spans="1:6" x14ac:dyDescent="0.3">
      <c r="A552" s="5">
        <v>5593</v>
      </c>
      <c r="B552" s="5" t="str">
        <f>[1]Random_IP_CIDR_Addresses!A228</f>
        <v>20.175.67.106/10</v>
      </c>
      <c r="C552" s="37">
        <v>45370</v>
      </c>
      <c r="D552" s="5" t="s">
        <v>1142</v>
      </c>
      <c r="E552" s="5" t="s">
        <v>3074</v>
      </c>
      <c r="F552" s="5">
        <f>IF(AND(B552=SEARCHES!A552, C552=SEARCHES!B552), IF(SEARCHES!D552&lt;&gt;"NULL", 1, 0), 0)</f>
        <v>1</v>
      </c>
    </row>
    <row r="553" spans="1:6" x14ac:dyDescent="0.3">
      <c r="A553" s="5">
        <v>5594</v>
      </c>
      <c r="B553" s="5" t="str">
        <f>[1]Random_IP_CIDR_Addresses!A229</f>
        <v>197.15.234.253/16</v>
      </c>
      <c r="C553" s="37">
        <v>44887</v>
      </c>
      <c r="D553" s="5" t="s">
        <v>1149</v>
      </c>
      <c r="E553" s="5" t="s">
        <v>3069</v>
      </c>
      <c r="F553" s="5">
        <f>IF(AND(B553=SEARCHES!A553, C553=SEARCHES!B553), IF(SEARCHES!D553&lt;&gt;"NULL", 1, 0), 0)</f>
        <v>1</v>
      </c>
    </row>
    <row r="554" spans="1:6" x14ac:dyDescent="0.3">
      <c r="A554" s="5">
        <v>5595</v>
      </c>
      <c r="B554" s="5" t="str">
        <f>[1]Random_IP_CIDR_Addresses!A230</f>
        <v>254.160.52.44/19</v>
      </c>
      <c r="C554" s="37">
        <v>45260</v>
      </c>
      <c r="D554" s="5" t="s">
        <v>1141</v>
      </c>
      <c r="E554" s="5" t="s">
        <v>3075</v>
      </c>
      <c r="F554" s="5">
        <f>IF(AND(B554=SEARCHES!A554, C554=SEARCHES!B554), IF(SEARCHES!D554&lt;&gt;"NULL", 1, 0), 0)</f>
        <v>1</v>
      </c>
    </row>
    <row r="555" spans="1:6" x14ac:dyDescent="0.3">
      <c r="A555" s="5">
        <v>5596</v>
      </c>
      <c r="B555" s="5" t="str">
        <f>[1]Random_IP_CIDR_Addresses!A231</f>
        <v>2.243.108.58/24</v>
      </c>
      <c r="C555" s="37">
        <v>45342</v>
      </c>
      <c r="D555" s="5" t="s">
        <v>1146</v>
      </c>
      <c r="E555" s="5" t="s">
        <v>3070</v>
      </c>
      <c r="F555" s="5">
        <f>IF(AND(B555=SEARCHES!A555, C555=SEARCHES!B555), IF(SEARCHES!D555&lt;&gt;"NULL", 1, 0), 0)</f>
        <v>0</v>
      </c>
    </row>
    <row r="556" spans="1:6" x14ac:dyDescent="0.3">
      <c r="A556" s="5">
        <v>5597</v>
      </c>
      <c r="B556" s="5" t="str">
        <f>[1]Random_IP_CIDR_Addresses!A232</f>
        <v>108.217.94.227/12</v>
      </c>
      <c r="C556" s="37">
        <v>44911</v>
      </c>
      <c r="D556" s="5" t="s">
        <v>1142</v>
      </c>
      <c r="E556" s="5" t="s">
        <v>3065</v>
      </c>
      <c r="F556" s="5">
        <f>IF(AND(B556=SEARCHES!A556, C556=SEARCHES!B556), IF(SEARCHES!D556&lt;&gt;"NULL", 1, 0), 0)</f>
        <v>1</v>
      </c>
    </row>
    <row r="557" spans="1:6" x14ac:dyDescent="0.3">
      <c r="A557" s="5">
        <v>5598</v>
      </c>
      <c r="B557" s="5" t="str">
        <f>[1]Random_IP_CIDR_Addresses!A233</f>
        <v>248.223.47.30/10</v>
      </c>
      <c r="C557" s="37">
        <v>44881</v>
      </c>
      <c r="D557" s="5" t="s">
        <v>1144</v>
      </c>
      <c r="E557" s="5" t="s">
        <v>3136</v>
      </c>
      <c r="F557" s="5">
        <f>IF(AND(B557=SEARCHES!A557, C557=SEARCHES!B557), IF(SEARCHES!D557&lt;&gt;"NULL", 1, 0), 0)</f>
        <v>0</v>
      </c>
    </row>
    <row r="558" spans="1:6" x14ac:dyDescent="0.3">
      <c r="A558" s="5">
        <v>5599</v>
      </c>
      <c r="B558" s="5" t="str">
        <f>[1]Random_IP_CIDR_Addresses!A234</f>
        <v>90.163.219.184/28</v>
      </c>
      <c r="C558" s="37">
        <v>44579</v>
      </c>
      <c r="D558" s="5" t="s">
        <v>1142</v>
      </c>
      <c r="E558" s="5" t="s">
        <v>3074</v>
      </c>
      <c r="F558" s="5">
        <f>IF(AND(B558=SEARCHES!A558, C558=SEARCHES!B558), IF(SEARCHES!D558&lt;&gt;"NULL", 1, 0), 0)</f>
        <v>1</v>
      </c>
    </row>
    <row r="559" spans="1:6" x14ac:dyDescent="0.3">
      <c r="A559" s="5">
        <v>5600</v>
      </c>
      <c r="B559" s="5" t="str">
        <f>[1]Random_IP_CIDR_Addresses!A235</f>
        <v>32.223.222.138/8</v>
      </c>
      <c r="C559" s="37">
        <v>45363</v>
      </c>
      <c r="D559" s="5" t="s">
        <v>1144</v>
      </c>
      <c r="E559" s="5" t="s">
        <v>3071</v>
      </c>
      <c r="F559" s="5">
        <f>IF(AND(B559=SEARCHES!A559, C559=SEARCHES!B559), IF(SEARCHES!D559&lt;&gt;"NULL", 1, 0), 0)</f>
        <v>0</v>
      </c>
    </row>
    <row r="560" spans="1:6" x14ac:dyDescent="0.3">
      <c r="A560" s="5">
        <v>5601</v>
      </c>
      <c r="B560" s="5" t="str">
        <f>[1]Random_IP_CIDR_Addresses!A236</f>
        <v>49.33.219.41/10</v>
      </c>
      <c r="C560" s="37">
        <v>44576</v>
      </c>
      <c r="D560" s="5" t="s">
        <v>1143</v>
      </c>
      <c r="E560" s="5" t="s">
        <v>3067</v>
      </c>
      <c r="F560" s="5">
        <f>IF(AND(B560=SEARCHES!A560, C560=SEARCHES!B560), IF(SEARCHES!D560&lt;&gt;"NULL", 1, 0), 0)</f>
        <v>1</v>
      </c>
    </row>
    <row r="561" spans="1:6" x14ac:dyDescent="0.3">
      <c r="A561" s="5">
        <v>5602</v>
      </c>
      <c r="B561" s="5" t="str">
        <f>[1]Random_IP_CIDR_Addresses!A237</f>
        <v>71.40.158.154/24</v>
      </c>
      <c r="C561" s="37">
        <v>44679</v>
      </c>
      <c r="D561" s="5" t="s">
        <v>1144</v>
      </c>
      <c r="E561" s="5" t="s">
        <v>3065</v>
      </c>
      <c r="F561" s="5">
        <f>IF(AND(B561=SEARCHES!A561, C561=SEARCHES!B561), IF(SEARCHES!D561&lt;&gt;"NULL", 1, 0), 0)</f>
        <v>0</v>
      </c>
    </row>
    <row r="562" spans="1:6" x14ac:dyDescent="0.3">
      <c r="A562" s="5">
        <v>5603</v>
      </c>
      <c r="B562" s="5" t="str">
        <f>[1]Random_IP_CIDR_Addresses!A238</f>
        <v>248.1.107.127/12</v>
      </c>
      <c r="C562" s="37">
        <v>45035</v>
      </c>
      <c r="D562" s="5" t="s">
        <v>1147</v>
      </c>
      <c r="E562" s="5" t="s">
        <v>3073</v>
      </c>
      <c r="F562" s="5">
        <f>IF(AND(B562=SEARCHES!A562, C562=SEARCHES!B562), IF(SEARCHES!D562&lt;&gt;"NULL", 1, 0), 0)</f>
        <v>1</v>
      </c>
    </row>
    <row r="563" spans="1:6" x14ac:dyDescent="0.3">
      <c r="A563" s="5">
        <v>5604</v>
      </c>
      <c r="B563" s="5" t="str">
        <f>[1]Random_IP_CIDR_Addresses!A239</f>
        <v>69.64.106.47/8</v>
      </c>
      <c r="C563" s="37">
        <v>45005</v>
      </c>
      <c r="D563" s="5" t="s">
        <v>1144</v>
      </c>
      <c r="E563" s="5" t="s">
        <v>3068</v>
      </c>
      <c r="F563" s="5">
        <f>IF(AND(B563=SEARCHES!A563, C563=SEARCHES!B563), IF(SEARCHES!D563&lt;&gt;"NULL", 1, 0), 0)</f>
        <v>0</v>
      </c>
    </row>
    <row r="564" spans="1:6" x14ac:dyDescent="0.3">
      <c r="A564" s="5">
        <v>5605</v>
      </c>
      <c r="B564" s="5" t="str">
        <f>[1]Random_IP_CIDR_Addresses!A240</f>
        <v>81.59.152.153/22</v>
      </c>
      <c r="C564" s="37">
        <v>44562</v>
      </c>
      <c r="D564" s="5" t="s">
        <v>1140</v>
      </c>
      <c r="E564" s="5" t="s">
        <v>3071</v>
      </c>
      <c r="F564" s="5">
        <f>IF(AND(B564=SEARCHES!A564, C564=SEARCHES!B564), IF(SEARCHES!D564&lt;&gt;"NULL", 1, 0), 0)</f>
        <v>1</v>
      </c>
    </row>
    <row r="565" spans="1:6" x14ac:dyDescent="0.3">
      <c r="A565" s="5">
        <v>5606</v>
      </c>
      <c r="B565" s="5" t="str">
        <f>[1]Random_IP_CIDR_Addresses!A241</f>
        <v>94.255.238.231/18</v>
      </c>
      <c r="C565" s="37">
        <v>44938</v>
      </c>
      <c r="D565" s="5" t="s">
        <v>1148</v>
      </c>
      <c r="E565" s="5" t="s">
        <v>3152</v>
      </c>
      <c r="F565" s="5">
        <f>IF(AND(B565=SEARCHES!A565, C565=SEARCHES!B565), IF(SEARCHES!D565&lt;&gt;"NULL", 1, 0), 0)</f>
        <v>1</v>
      </c>
    </row>
    <row r="566" spans="1:6" x14ac:dyDescent="0.3">
      <c r="A566" s="5">
        <v>5607</v>
      </c>
      <c r="B566" s="5" t="str">
        <f>[1]Random_IP_CIDR_Addresses!A242</f>
        <v>114.0.248.39/19</v>
      </c>
      <c r="C566" s="37">
        <v>45376</v>
      </c>
      <c r="D566" s="5" t="s">
        <v>1143</v>
      </c>
      <c r="E566" s="5" t="s">
        <v>3076</v>
      </c>
      <c r="F566" s="5">
        <f>IF(AND(B566=SEARCHES!A566, C566=SEARCHES!B566), IF(SEARCHES!D566&lt;&gt;"NULL", 1, 0), 0)</f>
        <v>1</v>
      </c>
    </row>
    <row r="567" spans="1:6" x14ac:dyDescent="0.3">
      <c r="A567" s="5">
        <v>5608</v>
      </c>
      <c r="B567" s="5" t="str">
        <f>[1]Random_IP_CIDR_Addresses!A243</f>
        <v>16.45.221.109/13</v>
      </c>
      <c r="C567" s="37">
        <v>45262</v>
      </c>
      <c r="D567" s="5" t="s">
        <v>1144</v>
      </c>
      <c r="E567" s="5" t="s">
        <v>3067</v>
      </c>
      <c r="F567" s="5">
        <f>IF(AND(B567=SEARCHES!A567, C567=SEARCHES!B567), IF(SEARCHES!D567&lt;&gt;"NULL", 1, 0), 0)</f>
        <v>0</v>
      </c>
    </row>
    <row r="568" spans="1:6" x14ac:dyDescent="0.3">
      <c r="A568" s="5">
        <v>5609</v>
      </c>
      <c r="B568" s="5" t="str">
        <f>[1]Random_IP_CIDR_Addresses!A244</f>
        <v>162.153.254.235/28</v>
      </c>
      <c r="C568" s="37">
        <v>45295</v>
      </c>
      <c r="D568" s="5" t="s">
        <v>1140</v>
      </c>
      <c r="E568" s="5" t="s">
        <v>3068</v>
      </c>
      <c r="F568" s="5">
        <f>IF(AND(B568=SEARCHES!A568, C568=SEARCHES!B568), IF(SEARCHES!D568&lt;&gt;"NULL", 1, 0), 0)</f>
        <v>1</v>
      </c>
    </row>
    <row r="569" spans="1:6" x14ac:dyDescent="0.3">
      <c r="A569" s="5">
        <v>5610</v>
      </c>
      <c r="B569" s="5" t="str">
        <f>[1]Random_IP_CIDR_Addresses!A245</f>
        <v>180.243.58.229/9</v>
      </c>
      <c r="C569" s="37">
        <v>45210</v>
      </c>
      <c r="D569" s="5" t="s">
        <v>1142</v>
      </c>
      <c r="E569" s="5" t="s">
        <v>3076</v>
      </c>
      <c r="F569" s="5">
        <f>IF(AND(B569=SEARCHES!A569, C569=SEARCHES!B569), IF(SEARCHES!D569&lt;&gt;"NULL", 1, 0), 0)</f>
        <v>1</v>
      </c>
    </row>
    <row r="570" spans="1:6" x14ac:dyDescent="0.3">
      <c r="A570" s="5">
        <v>5611</v>
      </c>
      <c r="B570" s="5" t="str">
        <f>[1]Random_IP_CIDR_Addresses!A246</f>
        <v>94.224.50.187/29</v>
      </c>
      <c r="C570" s="37">
        <v>44617</v>
      </c>
      <c r="D570" s="5" t="s">
        <v>1147</v>
      </c>
      <c r="E570" s="5" t="s">
        <v>3152</v>
      </c>
      <c r="F570" s="5">
        <f>IF(AND(B570=SEARCHES!A570, C570=SEARCHES!B570), IF(SEARCHES!D570&lt;&gt;"NULL", 1, 0), 0)</f>
        <v>1</v>
      </c>
    </row>
    <row r="571" spans="1:6" x14ac:dyDescent="0.3">
      <c r="A571" s="5">
        <v>5612</v>
      </c>
      <c r="B571" s="5" t="str">
        <f>[1]Random_IP_CIDR_Addresses!A247</f>
        <v>32.96.229.139/24</v>
      </c>
      <c r="C571" s="37">
        <v>45224</v>
      </c>
      <c r="D571" s="5" t="s">
        <v>1146</v>
      </c>
      <c r="E571" s="5" t="s">
        <v>3067</v>
      </c>
      <c r="F571" s="5">
        <f>IF(AND(B571=SEARCHES!A571, C571=SEARCHES!B571), IF(SEARCHES!D571&lt;&gt;"NULL", 1, 0), 0)</f>
        <v>0</v>
      </c>
    </row>
    <row r="572" spans="1:6" x14ac:dyDescent="0.3">
      <c r="A572" s="5">
        <v>5613</v>
      </c>
      <c r="B572" s="5" t="str">
        <f>[1]Random_IP_CIDR_Addresses!A248</f>
        <v>53.211.207.95/20</v>
      </c>
      <c r="C572" s="37">
        <v>45324</v>
      </c>
      <c r="D572" s="5" t="s">
        <v>1148</v>
      </c>
      <c r="E572" s="5" t="s">
        <v>3066</v>
      </c>
      <c r="F572" s="5">
        <f>IF(AND(B572=SEARCHES!A572, C572=SEARCHES!B572), IF(SEARCHES!D572&lt;&gt;"NULL", 1, 0), 0)</f>
        <v>1</v>
      </c>
    </row>
    <row r="573" spans="1:6" x14ac:dyDescent="0.3">
      <c r="A573" s="5">
        <v>5614</v>
      </c>
      <c r="B573" s="5" t="str">
        <f>[1]Random_IP_CIDR_Addresses!A249</f>
        <v>121.101.165.38/23</v>
      </c>
      <c r="C573" s="37">
        <v>44943</v>
      </c>
      <c r="D573" s="5" t="s">
        <v>1145</v>
      </c>
      <c r="E573" s="5" t="s">
        <v>3145</v>
      </c>
      <c r="F573" s="5">
        <f>IF(AND(B573=SEARCHES!A573, C573=SEARCHES!B573), IF(SEARCHES!D573&lt;&gt;"NULL", 1, 0), 0)</f>
        <v>1</v>
      </c>
    </row>
    <row r="574" spans="1:6" x14ac:dyDescent="0.3">
      <c r="A574" s="5">
        <v>5615</v>
      </c>
      <c r="B574" s="5" t="str">
        <f>[1]Random_IP_CIDR_Addresses!A250</f>
        <v>131.81.193.43/13</v>
      </c>
      <c r="C574" s="37">
        <v>45364</v>
      </c>
      <c r="D574" s="5" t="s">
        <v>1142</v>
      </c>
      <c r="E574" s="5" t="s">
        <v>3072</v>
      </c>
      <c r="F574" s="5">
        <f>IF(AND(B574=SEARCHES!A574, C574=SEARCHES!B574), IF(SEARCHES!D574&lt;&gt;"NULL", 1, 0), 0)</f>
        <v>1</v>
      </c>
    </row>
    <row r="575" spans="1:6" x14ac:dyDescent="0.3">
      <c r="A575" s="5">
        <v>5616</v>
      </c>
      <c r="B575" s="5" t="str">
        <f>[1]Random_IP_CIDR_Addresses!A251</f>
        <v>37.173.217.35/10</v>
      </c>
      <c r="C575" s="37">
        <v>44906</v>
      </c>
      <c r="D575" s="5" t="s">
        <v>1141</v>
      </c>
      <c r="E575" s="5" t="s">
        <v>3136</v>
      </c>
      <c r="F575" s="5">
        <f>IF(AND(B575=SEARCHES!A575, C575=SEARCHES!B575), IF(SEARCHES!D575&lt;&gt;"NULL", 1, 0), 0)</f>
        <v>1</v>
      </c>
    </row>
    <row r="576" spans="1:6" x14ac:dyDescent="0.3">
      <c r="A576" s="5">
        <v>5617</v>
      </c>
      <c r="B576" s="5" t="str">
        <f>[1]Random_IP_CIDR_Addresses!A252</f>
        <v>151.183.97.180/18</v>
      </c>
      <c r="C576" s="37">
        <v>45054</v>
      </c>
      <c r="D576" s="5" t="s">
        <v>1149</v>
      </c>
      <c r="E576" s="5" t="s">
        <v>3145</v>
      </c>
      <c r="F576" s="5">
        <f>IF(AND(B576=SEARCHES!A576, C576=SEARCHES!B576), IF(SEARCHES!D576&lt;&gt;"NULL", 1, 0), 0)</f>
        <v>1</v>
      </c>
    </row>
    <row r="577" spans="1:6" x14ac:dyDescent="0.3">
      <c r="A577" s="5">
        <v>5618</v>
      </c>
      <c r="B577" s="5" t="str">
        <f>[1]Random_IP_CIDR_Addresses!A253</f>
        <v>247.197.89.21/22</v>
      </c>
      <c r="C577" s="37">
        <v>45391</v>
      </c>
      <c r="D577" s="5" t="s">
        <v>1149</v>
      </c>
      <c r="E577" s="5" t="s">
        <v>3076</v>
      </c>
      <c r="F577" s="5">
        <f>IF(AND(B577=SEARCHES!A577, C577=SEARCHES!B577), IF(SEARCHES!D577&lt;&gt;"NULL", 1, 0), 0)</f>
        <v>1</v>
      </c>
    </row>
    <row r="578" spans="1:6" x14ac:dyDescent="0.3">
      <c r="A578" s="5">
        <v>5619</v>
      </c>
      <c r="B578" s="5" t="str">
        <f>[1]Random_IP_CIDR_Addresses!A254</f>
        <v>99.195.148.191/12</v>
      </c>
      <c r="C578" s="37">
        <v>44628</v>
      </c>
      <c r="D578" s="5" t="s">
        <v>1149</v>
      </c>
      <c r="E578" s="5" t="s">
        <v>3070</v>
      </c>
      <c r="F578" s="5">
        <f>IF(AND(B578=SEARCHES!A578, C578=SEARCHES!B578), IF(SEARCHES!D578&lt;&gt;"NULL", 1, 0), 0)</f>
        <v>1</v>
      </c>
    </row>
    <row r="579" spans="1:6" x14ac:dyDescent="0.3">
      <c r="A579" s="5">
        <v>5620</v>
      </c>
      <c r="B579" s="5" t="str">
        <f>[1]Random_IP_CIDR_Addresses!A255</f>
        <v>65.78.70.214/15</v>
      </c>
      <c r="C579" s="37">
        <v>45207</v>
      </c>
      <c r="D579" s="5" t="s">
        <v>1142</v>
      </c>
      <c r="E579" s="5" t="s">
        <v>3075</v>
      </c>
      <c r="F579" s="5">
        <f>IF(AND(B579=SEARCHES!A579, C579=SEARCHES!B579), IF(SEARCHES!D579&lt;&gt;"NULL", 1, 0), 0)</f>
        <v>1</v>
      </c>
    </row>
    <row r="580" spans="1:6" x14ac:dyDescent="0.3">
      <c r="A580" s="5">
        <v>5621</v>
      </c>
      <c r="B580" s="5" t="str">
        <f>[1]Random_IP_CIDR_Addresses!A256</f>
        <v>184.229.80.234/18</v>
      </c>
      <c r="C580" s="37">
        <v>44766</v>
      </c>
      <c r="D580" s="5" t="s">
        <v>1141</v>
      </c>
      <c r="E580" s="5" t="s">
        <v>3070</v>
      </c>
      <c r="F580" s="5">
        <f>IF(AND(B580=SEARCHES!A580, C580=SEARCHES!B580), IF(SEARCHES!D580&lt;&gt;"NULL", 1, 0), 0)</f>
        <v>1</v>
      </c>
    </row>
    <row r="581" spans="1:6" x14ac:dyDescent="0.3">
      <c r="A581" s="5">
        <v>5622</v>
      </c>
      <c r="B581" s="5" t="str">
        <f>[1]Random_IP_CIDR_Addresses!A257</f>
        <v>116.167.195.195/8</v>
      </c>
      <c r="C581" s="37">
        <v>44672</v>
      </c>
      <c r="D581" s="5" t="s">
        <v>1148</v>
      </c>
      <c r="E581" s="5" t="s">
        <v>3066</v>
      </c>
      <c r="F581" s="5">
        <f>IF(AND(B581=SEARCHES!A581, C581=SEARCHES!B581), IF(SEARCHES!D581&lt;&gt;"NULL", 1, 0), 0)</f>
        <v>1</v>
      </c>
    </row>
    <row r="582" spans="1:6" x14ac:dyDescent="0.3">
      <c r="A582" s="5">
        <v>5623</v>
      </c>
      <c r="B582" s="5" t="str">
        <f>[1]Random_IP_CIDR_Addresses!A258</f>
        <v>45.124.244.145/23</v>
      </c>
      <c r="C582" s="37">
        <v>44694</v>
      </c>
      <c r="D582" s="5" t="s">
        <v>1143</v>
      </c>
      <c r="E582" s="5" t="s">
        <v>3069</v>
      </c>
      <c r="F582" s="5">
        <f>IF(AND(B582=SEARCHES!A582, C582=SEARCHES!B582), IF(SEARCHES!D582&lt;&gt;"NULL", 1, 0), 0)</f>
        <v>1</v>
      </c>
    </row>
    <row r="583" spans="1:6" x14ac:dyDescent="0.3">
      <c r="A583" s="5">
        <v>5624</v>
      </c>
      <c r="B583" s="5" t="str">
        <f>[1]Random_IP_CIDR_Addresses!A259</f>
        <v>210.53.213.108/26</v>
      </c>
      <c r="C583" s="37">
        <v>44977</v>
      </c>
      <c r="D583" s="5" t="s">
        <v>1149</v>
      </c>
      <c r="E583" s="5" t="s">
        <v>3152</v>
      </c>
      <c r="F583" s="5">
        <f>IF(AND(B583=SEARCHES!A583, C583=SEARCHES!B583), IF(SEARCHES!D583&lt;&gt;"NULL", 1, 0), 0)</f>
        <v>1</v>
      </c>
    </row>
    <row r="584" spans="1:6" x14ac:dyDescent="0.3">
      <c r="A584" s="5">
        <v>5625</v>
      </c>
      <c r="B584" s="5" t="str">
        <f>[1]Random_IP_CIDR_Addresses!A260</f>
        <v>30.179.101.127/27</v>
      </c>
      <c r="C584" s="37">
        <v>45266</v>
      </c>
      <c r="D584" s="5" t="s">
        <v>1145</v>
      </c>
      <c r="E584" s="5" t="s">
        <v>3068</v>
      </c>
      <c r="F584" s="5">
        <f>IF(AND(B584=SEARCHES!A584, C584=SEARCHES!B584), IF(SEARCHES!D584&lt;&gt;"NULL", 1, 0), 0)</f>
        <v>1</v>
      </c>
    </row>
    <row r="585" spans="1:6" x14ac:dyDescent="0.3">
      <c r="A585" s="5">
        <v>5626</v>
      </c>
      <c r="B585" s="5" t="str">
        <f>[1]Random_IP_CIDR_Addresses!A261</f>
        <v>187.14.155.244/17</v>
      </c>
      <c r="C585" s="37">
        <v>45408</v>
      </c>
      <c r="D585" s="5" t="s">
        <v>1143</v>
      </c>
      <c r="E585" s="5" t="s">
        <v>3065</v>
      </c>
      <c r="F585" s="5">
        <f>IF(AND(B585=SEARCHES!A585, C585=SEARCHES!B585), IF(SEARCHES!D585&lt;&gt;"NULL", 1, 0), 0)</f>
        <v>1</v>
      </c>
    </row>
    <row r="586" spans="1:6" x14ac:dyDescent="0.3">
      <c r="A586" s="5">
        <v>5627</v>
      </c>
      <c r="B586" s="5" t="str">
        <f>[1]Random_IP_CIDR_Addresses!A262</f>
        <v>149.188.81.105/23</v>
      </c>
      <c r="C586" s="37">
        <v>44929</v>
      </c>
      <c r="D586" s="5" t="s">
        <v>1147</v>
      </c>
      <c r="E586" s="5" t="s">
        <v>3070</v>
      </c>
      <c r="F586" s="5">
        <f>IF(AND(B586=SEARCHES!A586, C586=SEARCHES!B586), IF(SEARCHES!D586&lt;&gt;"NULL", 1, 0), 0)</f>
        <v>1</v>
      </c>
    </row>
    <row r="587" spans="1:6" x14ac:dyDescent="0.3">
      <c r="A587" s="5">
        <v>5628</v>
      </c>
      <c r="B587" s="5" t="str">
        <f>[1]Random_IP_CIDR_Addresses!A263</f>
        <v>214.21.98.96/29</v>
      </c>
      <c r="C587" s="37">
        <v>45237</v>
      </c>
      <c r="D587" s="5" t="s">
        <v>1148</v>
      </c>
      <c r="E587" s="5" t="s">
        <v>3074</v>
      </c>
      <c r="F587" s="5">
        <f>IF(AND(B587=SEARCHES!A587, C587=SEARCHES!B587), IF(SEARCHES!D587&lt;&gt;"NULL", 1, 0), 0)</f>
        <v>1</v>
      </c>
    </row>
    <row r="588" spans="1:6" x14ac:dyDescent="0.3">
      <c r="A588" s="5">
        <v>5629</v>
      </c>
      <c r="B588" s="5" t="str">
        <f>[1]Random_IP_CIDR_Addresses!A264</f>
        <v>218.122.239.171/13</v>
      </c>
      <c r="C588" s="37">
        <v>45005</v>
      </c>
      <c r="D588" s="5" t="s">
        <v>1143</v>
      </c>
      <c r="E588" s="5" t="s">
        <v>3152</v>
      </c>
      <c r="F588" s="5">
        <f>IF(AND(B588=SEARCHES!A588, C588=SEARCHES!B588), IF(SEARCHES!D588&lt;&gt;"NULL", 1, 0), 0)</f>
        <v>1</v>
      </c>
    </row>
    <row r="589" spans="1:6" x14ac:dyDescent="0.3">
      <c r="A589" s="5">
        <v>5630</v>
      </c>
      <c r="B589" s="5" t="str">
        <f>[1]Random_IP_CIDR_Addresses!A265</f>
        <v>88.145.50.92/17</v>
      </c>
      <c r="C589" s="37">
        <v>45443</v>
      </c>
      <c r="D589" s="5" t="s">
        <v>1147</v>
      </c>
      <c r="E589" s="5" t="s">
        <v>3073</v>
      </c>
      <c r="F589" s="5">
        <f>IF(AND(B589=SEARCHES!A589, C589=SEARCHES!B589), IF(SEARCHES!D589&lt;&gt;"NULL", 1, 0), 0)</f>
        <v>1</v>
      </c>
    </row>
    <row r="590" spans="1:6" x14ac:dyDescent="0.3">
      <c r="A590" s="5">
        <v>5631</v>
      </c>
      <c r="B590" s="5" t="str">
        <f>[1]Random_IP_CIDR_Addresses!A266</f>
        <v>252.184.183.114/27</v>
      </c>
      <c r="C590" s="37">
        <v>44580</v>
      </c>
      <c r="D590" s="5" t="s">
        <v>1141</v>
      </c>
      <c r="E590" s="5" t="s">
        <v>3069</v>
      </c>
      <c r="F590" s="5">
        <f>IF(AND(B590=SEARCHES!A590, C590=SEARCHES!B590), IF(SEARCHES!D590&lt;&gt;"NULL", 1, 0), 0)</f>
        <v>1</v>
      </c>
    </row>
    <row r="591" spans="1:6" x14ac:dyDescent="0.3">
      <c r="A591" s="5">
        <v>5632</v>
      </c>
      <c r="B591" s="5" t="str">
        <f>[1]Random_IP_CIDR_Addresses!A267</f>
        <v>178.162.83.189/9</v>
      </c>
      <c r="C591" s="37">
        <v>44656</v>
      </c>
      <c r="D591" s="5" t="s">
        <v>1144</v>
      </c>
      <c r="E591" s="5" t="s">
        <v>3068</v>
      </c>
      <c r="F591" s="5">
        <f>IF(AND(B591=SEARCHES!A591, C591=SEARCHES!B591), IF(SEARCHES!D591&lt;&gt;"NULL", 1, 0), 0)</f>
        <v>0</v>
      </c>
    </row>
    <row r="592" spans="1:6" x14ac:dyDescent="0.3">
      <c r="A592" s="5">
        <v>5633</v>
      </c>
      <c r="B592" s="5" t="str">
        <f>[1]Random_IP_CIDR_Addresses!A268</f>
        <v>190.89.197.64/23</v>
      </c>
      <c r="C592" s="37">
        <v>44885</v>
      </c>
      <c r="D592" s="5" t="s">
        <v>1140</v>
      </c>
      <c r="E592" s="5" t="s">
        <v>3065</v>
      </c>
      <c r="F592" s="5">
        <f>IF(AND(B592=SEARCHES!A592, C592=SEARCHES!B592), IF(SEARCHES!D592&lt;&gt;"NULL", 1, 0), 0)</f>
        <v>1</v>
      </c>
    </row>
    <row r="593" spans="1:6" x14ac:dyDescent="0.3">
      <c r="A593" s="5">
        <v>5634</v>
      </c>
      <c r="B593" s="5" t="str">
        <f>[1]Random_IP_CIDR_Addresses!A269</f>
        <v>33.66.157.241/20</v>
      </c>
      <c r="C593" s="37">
        <v>44642</v>
      </c>
      <c r="D593" s="5" t="s">
        <v>1141</v>
      </c>
      <c r="E593" s="5" t="s">
        <v>3066</v>
      </c>
      <c r="F593" s="5">
        <f>IF(AND(B593=SEARCHES!A593, C593=SEARCHES!B593), IF(SEARCHES!D593&lt;&gt;"NULL", 1, 0), 0)</f>
        <v>1</v>
      </c>
    </row>
    <row r="594" spans="1:6" x14ac:dyDescent="0.3">
      <c r="A594" s="5">
        <v>5635</v>
      </c>
      <c r="B594" s="5" t="str">
        <f>[1]Random_IP_CIDR_Addresses!A270</f>
        <v>101.96.143.124/24</v>
      </c>
      <c r="C594" s="37">
        <v>44941</v>
      </c>
      <c r="D594" s="5" t="s">
        <v>1145</v>
      </c>
      <c r="E594" s="5" t="s">
        <v>3069</v>
      </c>
      <c r="F594" s="5">
        <f>IF(AND(B594=SEARCHES!A594, C594=SEARCHES!B594), IF(SEARCHES!D594&lt;&gt;"NULL", 1, 0), 0)</f>
        <v>1</v>
      </c>
    </row>
    <row r="595" spans="1:6" x14ac:dyDescent="0.3">
      <c r="A595" s="5">
        <v>5636</v>
      </c>
      <c r="B595" s="5" t="str">
        <f>[1]Random_IP_CIDR_Addresses!A271</f>
        <v>244.235.70.90/9</v>
      </c>
      <c r="C595" s="37">
        <v>45267</v>
      </c>
      <c r="D595" s="5" t="s">
        <v>1144</v>
      </c>
      <c r="E595" s="5" t="s">
        <v>3145</v>
      </c>
      <c r="F595" s="5">
        <f>IF(AND(B595=SEARCHES!A595, C595=SEARCHES!B595), IF(SEARCHES!D595&lt;&gt;"NULL", 1, 0), 0)</f>
        <v>0</v>
      </c>
    </row>
    <row r="596" spans="1:6" x14ac:dyDescent="0.3">
      <c r="A596" s="5">
        <v>5637</v>
      </c>
      <c r="B596" s="5" t="str">
        <f>[1]Random_IP_CIDR_Addresses!A272</f>
        <v>232.249.249.48/10</v>
      </c>
      <c r="C596" s="37">
        <v>45013</v>
      </c>
      <c r="D596" s="5" t="s">
        <v>1140</v>
      </c>
      <c r="E596" s="5" t="s">
        <v>3072</v>
      </c>
      <c r="F596" s="5">
        <f>IF(AND(B596=SEARCHES!A596, C596=SEARCHES!B596), IF(SEARCHES!D596&lt;&gt;"NULL", 1, 0), 0)</f>
        <v>1</v>
      </c>
    </row>
    <row r="597" spans="1:6" x14ac:dyDescent="0.3">
      <c r="A597" s="5">
        <v>5638</v>
      </c>
      <c r="B597" s="5" t="str">
        <f>[1]Random_IP_CIDR_Addresses!A273</f>
        <v>129.110.130.111/16</v>
      </c>
      <c r="C597" s="37">
        <v>44910</v>
      </c>
      <c r="D597" s="5" t="s">
        <v>1145</v>
      </c>
      <c r="E597" s="5" t="s">
        <v>3066</v>
      </c>
      <c r="F597" s="5">
        <f>IF(AND(B597=SEARCHES!A597, C597=SEARCHES!B597), IF(SEARCHES!D597&lt;&gt;"NULL", 1, 0), 0)</f>
        <v>1</v>
      </c>
    </row>
    <row r="598" spans="1:6" x14ac:dyDescent="0.3">
      <c r="A598" s="5">
        <v>5639</v>
      </c>
      <c r="B598" s="5" t="str">
        <f>[1]Random_IP_CIDR_Addresses!A274</f>
        <v>248.226.253.58/9</v>
      </c>
      <c r="C598" s="37">
        <v>45167</v>
      </c>
      <c r="D598" s="5" t="s">
        <v>1140</v>
      </c>
      <c r="E598" s="5" t="s">
        <v>3071</v>
      </c>
      <c r="F598" s="5">
        <f>IF(AND(B598=SEARCHES!A598, C598=SEARCHES!B598), IF(SEARCHES!D598&lt;&gt;"NULL", 1, 0), 0)</f>
        <v>1</v>
      </c>
    </row>
    <row r="599" spans="1:6" x14ac:dyDescent="0.3">
      <c r="A599" s="5">
        <v>5640</v>
      </c>
      <c r="B599" s="5" t="str">
        <f>[1]Random_IP_CIDR_Addresses!A275</f>
        <v>183.172.24.173/21</v>
      </c>
      <c r="C599" s="37">
        <v>45115</v>
      </c>
      <c r="D599" s="5" t="s">
        <v>1140</v>
      </c>
      <c r="E599" s="5" t="s">
        <v>3065</v>
      </c>
      <c r="F599" s="5">
        <f>IF(AND(B599=SEARCHES!A599, C599=SEARCHES!B599), IF(SEARCHES!D599&lt;&gt;"NULL", 1, 0), 0)</f>
        <v>1</v>
      </c>
    </row>
    <row r="600" spans="1:6" x14ac:dyDescent="0.3">
      <c r="A600" s="5">
        <v>5641</v>
      </c>
      <c r="B600" s="5" t="str">
        <f>[1]Random_IP_CIDR_Addresses!A276</f>
        <v>188.175.30.209/21</v>
      </c>
      <c r="C600" s="37">
        <v>45305</v>
      </c>
      <c r="D600" s="5" t="s">
        <v>1142</v>
      </c>
      <c r="E600" s="5" t="s">
        <v>3071</v>
      </c>
      <c r="F600" s="5">
        <f>IF(AND(B600=SEARCHES!A600, C600=SEARCHES!B600), IF(SEARCHES!D600&lt;&gt;"NULL", 1, 0), 0)</f>
        <v>1</v>
      </c>
    </row>
    <row r="601" spans="1:6" x14ac:dyDescent="0.3">
      <c r="A601" s="5">
        <v>5642</v>
      </c>
      <c r="B601" s="5" t="str">
        <f>[1]Random_IP_CIDR_Addresses!A277</f>
        <v>126.228.65.59/17</v>
      </c>
      <c r="C601" s="37">
        <v>45050</v>
      </c>
      <c r="D601" s="5" t="s">
        <v>1143</v>
      </c>
      <c r="E601" s="5" t="s">
        <v>3136</v>
      </c>
      <c r="F601" s="5">
        <f>IF(AND(B601=SEARCHES!A601, C601=SEARCHES!B601), IF(SEARCHES!D601&lt;&gt;"NULL", 1, 0), 0)</f>
        <v>1</v>
      </c>
    </row>
    <row r="602" spans="1:6" x14ac:dyDescent="0.3">
      <c r="A602" s="5">
        <v>5643</v>
      </c>
      <c r="B602" s="5" t="str">
        <f>[1]Random_IP_CIDR_Addresses!A278</f>
        <v>72.165.212.218/24</v>
      </c>
      <c r="C602" s="37">
        <v>45441</v>
      </c>
      <c r="D602" s="5" t="s">
        <v>1144</v>
      </c>
      <c r="E602" s="5" t="s">
        <v>3145</v>
      </c>
      <c r="F602" s="5">
        <f>IF(AND(B602=SEARCHES!A602, C602=SEARCHES!B602), IF(SEARCHES!D602&lt;&gt;"NULL", 1, 0), 0)</f>
        <v>0</v>
      </c>
    </row>
    <row r="603" spans="1:6" x14ac:dyDescent="0.3">
      <c r="A603" s="5">
        <v>5644</v>
      </c>
      <c r="B603" s="5" t="str">
        <f>[1]Random_IP_CIDR_Addresses!A279</f>
        <v>49.70.218.113/21</v>
      </c>
      <c r="C603" s="37">
        <v>44653</v>
      </c>
      <c r="D603" s="5" t="s">
        <v>1149</v>
      </c>
      <c r="E603" s="5" t="s">
        <v>3068</v>
      </c>
      <c r="F603" s="5">
        <f>IF(AND(B603=SEARCHES!A603, C603=SEARCHES!B603), IF(SEARCHES!D603&lt;&gt;"NULL", 1, 0), 0)</f>
        <v>1</v>
      </c>
    </row>
    <row r="604" spans="1:6" x14ac:dyDescent="0.3">
      <c r="A604" s="5">
        <v>5645</v>
      </c>
      <c r="B604" s="5" t="str">
        <f>[1]Random_IP_CIDR_Addresses!A280</f>
        <v>206.103.204.162/25</v>
      </c>
      <c r="C604" s="37">
        <v>44754</v>
      </c>
      <c r="D604" s="5" t="s">
        <v>1142</v>
      </c>
      <c r="E604" s="5" t="s">
        <v>3065</v>
      </c>
      <c r="F604" s="5">
        <f>IF(AND(B604=SEARCHES!A604, C604=SEARCHES!B604), IF(SEARCHES!D604&lt;&gt;"NULL", 1, 0), 0)</f>
        <v>1</v>
      </c>
    </row>
    <row r="605" spans="1:6" x14ac:dyDescent="0.3">
      <c r="A605" s="5">
        <v>5646</v>
      </c>
      <c r="B605" s="5" t="str">
        <f>[1]Random_IP_CIDR_Addresses!A281</f>
        <v>155.188.35.46/22</v>
      </c>
      <c r="C605" s="37">
        <v>45392</v>
      </c>
      <c r="D605" s="5" t="s">
        <v>1143</v>
      </c>
      <c r="E605" s="5" t="s">
        <v>3074</v>
      </c>
      <c r="F605" s="5">
        <f>IF(AND(B605=SEARCHES!A605, C605=SEARCHES!B605), IF(SEARCHES!D605&lt;&gt;"NULL", 1, 0), 0)</f>
        <v>1</v>
      </c>
    </row>
    <row r="606" spans="1:6" x14ac:dyDescent="0.3">
      <c r="A606" s="5">
        <v>5647</v>
      </c>
      <c r="B606" s="5" t="str">
        <f>[1]Random_IP_CIDR_Addresses!A282</f>
        <v>209.253.15.70/16</v>
      </c>
      <c r="C606" s="37">
        <v>44852</v>
      </c>
      <c r="D606" s="5" t="s">
        <v>1148</v>
      </c>
      <c r="E606" s="5" t="s">
        <v>3136</v>
      </c>
      <c r="F606" s="5">
        <f>IF(AND(B606=SEARCHES!A606, C606=SEARCHES!B606), IF(SEARCHES!D606&lt;&gt;"NULL", 1, 0), 0)</f>
        <v>1</v>
      </c>
    </row>
    <row r="607" spans="1:6" x14ac:dyDescent="0.3">
      <c r="A607" s="5">
        <v>5648</v>
      </c>
      <c r="B607" s="5" t="str">
        <f>[1]Random_IP_CIDR_Addresses!A283</f>
        <v>141.99.1.117/9</v>
      </c>
      <c r="C607" s="37">
        <v>45208</v>
      </c>
      <c r="D607" s="5" t="s">
        <v>1148</v>
      </c>
      <c r="E607" s="5" t="s">
        <v>3065</v>
      </c>
      <c r="F607" s="5">
        <f>IF(AND(B607=SEARCHES!A607, C607=SEARCHES!B607), IF(SEARCHES!D607&lt;&gt;"NULL", 1, 0), 0)</f>
        <v>1</v>
      </c>
    </row>
    <row r="608" spans="1:6" x14ac:dyDescent="0.3">
      <c r="A608" s="5">
        <v>5649</v>
      </c>
      <c r="B608" s="5" t="str">
        <f>[1]Random_IP_CIDR_Addresses!A284</f>
        <v>110.150.33.68/27</v>
      </c>
      <c r="C608" s="37">
        <v>44670</v>
      </c>
      <c r="D608" s="5" t="s">
        <v>1145</v>
      </c>
      <c r="E608" s="5" t="s">
        <v>3073</v>
      </c>
      <c r="F608" s="5">
        <f>IF(AND(B608=SEARCHES!A608, C608=SEARCHES!B608), IF(SEARCHES!D608&lt;&gt;"NULL", 1, 0), 0)</f>
        <v>1</v>
      </c>
    </row>
    <row r="609" spans="1:6" x14ac:dyDescent="0.3">
      <c r="A609" s="5">
        <v>5650</v>
      </c>
      <c r="B609" s="5" t="str">
        <f>[1]Random_IP_CIDR_Addresses!A285</f>
        <v>196.239.255.125/23</v>
      </c>
      <c r="C609" s="37">
        <v>45313</v>
      </c>
      <c r="D609" s="5" t="s">
        <v>1140</v>
      </c>
      <c r="E609" s="5" t="s">
        <v>3067</v>
      </c>
      <c r="F609" s="5">
        <f>IF(AND(B609=SEARCHES!A609, C609=SEARCHES!B609), IF(SEARCHES!D609&lt;&gt;"NULL", 1, 0), 0)</f>
        <v>1</v>
      </c>
    </row>
    <row r="610" spans="1:6" x14ac:dyDescent="0.3">
      <c r="A610" s="5">
        <v>5651</v>
      </c>
      <c r="B610" s="5" t="str">
        <f>[1]Random_IP_CIDR_Addresses!A286</f>
        <v>217.54.204.79/16</v>
      </c>
      <c r="C610" s="37">
        <v>44609</v>
      </c>
      <c r="D610" s="5" t="s">
        <v>1141</v>
      </c>
      <c r="E610" s="5" t="s">
        <v>3076</v>
      </c>
      <c r="F610" s="5">
        <f>IF(AND(B610=SEARCHES!A610, C610=SEARCHES!B610), IF(SEARCHES!D610&lt;&gt;"NULL", 1, 0), 0)</f>
        <v>1</v>
      </c>
    </row>
    <row r="611" spans="1:6" x14ac:dyDescent="0.3">
      <c r="A611" s="5">
        <v>5652</v>
      </c>
      <c r="B611" s="5" t="str">
        <f>[1]Random_IP_CIDR_Addresses!A287</f>
        <v>183.154.87.3/22</v>
      </c>
      <c r="C611" s="37">
        <v>45150</v>
      </c>
      <c r="D611" s="5" t="s">
        <v>1141</v>
      </c>
      <c r="E611" s="5" t="s">
        <v>3067</v>
      </c>
      <c r="F611" s="5">
        <f>IF(AND(B611=SEARCHES!A611, C611=SEARCHES!B611), IF(SEARCHES!D611&lt;&gt;"NULL", 1, 0), 0)</f>
        <v>1</v>
      </c>
    </row>
    <row r="612" spans="1:6" x14ac:dyDescent="0.3">
      <c r="A612" s="5">
        <v>5653</v>
      </c>
      <c r="B612" s="5" t="str">
        <f>[1]Random_IP_CIDR_Addresses!A288</f>
        <v>24.175.84.132/10</v>
      </c>
      <c r="C612" s="37">
        <v>45005</v>
      </c>
      <c r="D612" s="5" t="s">
        <v>1148</v>
      </c>
      <c r="E612" s="5" t="s">
        <v>3072</v>
      </c>
      <c r="F612" s="5">
        <f>IF(AND(B612=SEARCHES!A612, C612=SEARCHES!B612), IF(SEARCHES!D612&lt;&gt;"NULL", 1, 0), 0)</f>
        <v>1</v>
      </c>
    </row>
    <row r="613" spans="1:6" x14ac:dyDescent="0.3">
      <c r="A613" s="5">
        <v>5654</v>
      </c>
      <c r="B613" s="5" t="str">
        <f>[1]Random_IP_CIDR_Addresses!A289</f>
        <v>139.70.96.101/26</v>
      </c>
      <c r="C613" s="37">
        <v>44683</v>
      </c>
      <c r="D613" s="5" t="s">
        <v>1145</v>
      </c>
      <c r="E613" s="5" t="s">
        <v>3068</v>
      </c>
      <c r="F613" s="5">
        <f>IF(AND(B613=SEARCHES!A613, C613=SEARCHES!B613), IF(SEARCHES!D613&lt;&gt;"NULL", 1, 0), 0)</f>
        <v>1</v>
      </c>
    </row>
    <row r="614" spans="1:6" x14ac:dyDescent="0.3">
      <c r="A614" s="5">
        <v>5655</v>
      </c>
      <c r="B614" s="5" t="str">
        <f>[1]Random_IP_CIDR_Addresses!A290</f>
        <v>235.40.101.178/10</v>
      </c>
      <c r="C614" s="37">
        <v>44972</v>
      </c>
      <c r="D614" s="5" t="s">
        <v>1145</v>
      </c>
      <c r="E614" s="5" t="s">
        <v>3065</v>
      </c>
      <c r="F614" s="5">
        <f>IF(AND(B614=SEARCHES!A614, C614=SEARCHES!B614), IF(SEARCHES!D614&lt;&gt;"NULL", 1, 0), 0)</f>
        <v>1</v>
      </c>
    </row>
    <row r="615" spans="1:6" x14ac:dyDescent="0.3">
      <c r="A615" s="5">
        <v>5656</v>
      </c>
      <c r="B615" s="5" t="str">
        <f>[1]Random_IP_CIDR_Addresses!A291</f>
        <v>199.153.162.222/12</v>
      </c>
      <c r="C615" s="37">
        <v>45106</v>
      </c>
      <c r="D615" s="5" t="s">
        <v>1146</v>
      </c>
      <c r="E615" s="5" t="s">
        <v>3069</v>
      </c>
      <c r="F615" s="5">
        <f>IF(AND(B615=SEARCHES!A615, C615=SEARCHES!B615), IF(SEARCHES!D615&lt;&gt;"NULL", 1, 0), 0)</f>
        <v>0</v>
      </c>
    </row>
    <row r="616" spans="1:6" x14ac:dyDescent="0.3">
      <c r="A616" s="5">
        <v>5657</v>
      </c>
      <c r="B616" s="5" t="str">
        <f>[1]Random_IP_CIDR_Addresses!A292</f>
        <v>47.98.96.11/11</v>
      </c>
      <c r="C616" s="37">
        <v>45186</v>
      </c>
      <c r="D616" s="5" t="s">
        <v>1145</v>
      </c>
      <c r="E616" s="5" t="s">
        <v>3065</v>
      </c>
      <c r="F616" s="5">
        <f>IF(AND(B616=SEARCHES!A616, C616=SEARCHES!B616), IF(SEARCHES!D616&lt;&gt;"NULL", 1, 0), 0)</f>
        <v>1</v>
      </c>
    </row>
    <row r="617" spans="1:6" x14ac:dyDescent="0.3">
      <c r="A617" s="5">
        <v>5658</v>
      </c>
      <c r="B617" s="5" t="str">
        <f>[1]Random_IP_CIDR_Addresses!A293</f>
        <v>142.34.252.44/26</v>
      </c>
      <c r="C617" s="37">
        <v>45225</v>
      </c>
      <c r="D617" s="5" t="s">
        <v>1146</v>
      </c>
      <c r="E617" s="5" t="s">
        <v>3152</v>
      </c>
      <c r="F617" s="5">
        <f>IF(AND(B617=SEARCHES!A617, C617=SEARCHES!B617), IF(SEARCHES!D617&lt;&gt;"NULL", 1, 0), 0)</f>
        <v>0</v>
      </c>
    </row>
    <row r="618" spans="1:6" x14ac:dyDescent="0.3">
      <c r="A618" s="5">
        <v>5659</v>
      </c>
      <c r="B618" s="5" t="str">
        <f>[1]Random_IP_CIDR_Addresses!A294</f>
        <v>133.118.40.228/26</v>
      </c>
      <c r="C618" s="37">
        <v>44765</v>
      </c>
      <c r="D618" s="5" t="s">
        <v>1144</v>
      </c>
      <c r="E618" s="5" t="s">
        <v>3070</v>
      </c>
      <c r="F618" s="5">
        <f>IF(AND(B618=SEARCHES!A618, C618=SEARCHES!B618), IF(SEARCHES!D618&lt;&gt;"NULL", 1, 0), 0)</f>
        <v>0</v>
      </c>
    </row>
    <row r="619" spans="1:6" x14ac:dyDescent="0.3">
      <c r="A619" s="5">
        <v>5660</v>
      </c>
      <c r="B619" s="5" t="str">
        <f>[1]Random_IP_CIDR_Addresses!A295</f>
        <v>175.207.80.220/17</v>
      </c>
      <c r="C619" s="37">
        <v>45276</v>
      </c>
      <c r="D619" s="5" t="s">
        <v>1143</v>
      </c>
      <c r="E619" s="5" t="s">
        <v>3067</v>
      </c>
      <c r="F619" s="5">
        <f>IF(AND(B619=SEARCHES!A619, C619=SEARCHES!B619), IF(SEARCHES!D619&lt;&gt;"NULL", 1, 0), 0)</f>
        <v>1</v>
      </c>
    </row>
    <row r="620" spans="1:6" x14ac:dyDescent="0.3">
      <c r="A620" s="5">
        <v>5661</v>
      </c>
      <c r="B620" s="5" t="str">
        <f>[1]Random_IP_CIDR_Addresses!A296</f>
        <v>196.27.56.31/27</v>
      </c>
      <c r="C620" s="37">
        <v>45210</v>
      </c>
      <c r="D620" s="5" t="s">
        <v>1143</v>
      </c>
      <c r="E620" s="5" t="s">
        <v>3068</v>
      </c>
      <c r="F620" s="5">
        <f>IF(AND(B620=SEARCHES!A620, C620=SEARCHES!B620), IF(SEARCHES!D620&lt;&gt;"NULL", 1, 0), 0)</f>
        <v>1</v>
      </c>
    </row>
    <row r="621" spans="1:6" x14ac:dyDescent="0.3">
      <c r="A621" s="5">
        <v>5662</v>
      </c>
      <c r="B621" s="5" t="str">
        <f>[1]Random_IP_CIDR_Addresses!A297</f>
        <v>6.191.14.127/10</v>
      </c>
      <c r="C621" s="37">
        <v>44792</v>
      </c>
      <c r="D621" s="5" t="s">
        <v>1145</v>
      </c>
      <c r="E621" s="5" t="s">
        <v>3075</v>
      </c>
      <c r="F621" s="5">
        <f>IF(AND(B621=SEARCHES!A621, C621=SEARCHES!B621), IF(SEARCHES!D621&lt;&gt;"NULL", 1, 0), 0)</f>
        <v>1</v>
      </c>
    </row>
    <row r="622" spans="1:6" x14ac:dyDescent="0.3">
      <c r="A622" s="5">
        <v>5663</v>
      </c>
      <c r="B622" s="5" t="str">
        <f>[1]Random_IP_CIDR_Addresses!A298</f>
        <v>57.165.128.24/24</v>
      </c>
      <c r="C622" s="37">
        <v>44975</v>
      </c>
      <c r="D622" s="5" t="s">
        <v>1147</v>
      </c>
      <c r="E622" s="5" t="s">
        <v>3068</v>
      </c>
      <c r="F622" s="5">
        <f>IF(AND(B622=SEARCHES!A622, C622=SEARCHES!B622), IF(SEARCHES!D622&lt;&gt;"NULL", 1, 0), 0)</f>
        <v>1</v>
      </c>
    </row>
    <row r="623" spans="1:6" x14ac:dyDescent="0.3">
      <c r="A623" s="5">
        <v>5664</v>
      </c>
      <c r="B623" s="5" t="str">
        <f>[1]Random_IP_CIDR_Addresses!A299</f>
        <v>81.1.74.194/21</v>
      </c>
      <c r="C623" s="37">
        <v>45421</v>
      </c>
      <c r="D623" s="5" t="s">
        <v>1141</v>
      </c>
      <c r="E623" s="5" t="s">
        <v>3069</v>
      </c>
      <c r="F623" s="5">
        <f>IF(AND(B623=SEARCHES!A623, C623=SEARCHES!B623), IF(SEARCHES!D623&lt;&gt;"NULL", 1, 0), 0)</f>
        <v>1</v>
      </c>
    </row>
    <row r="624" spans="1:6" x14ac:dyDescent="0.3">
      <c r="A624" s="5">
        <v>5665</v>
      </c>
      <c r="B624" s="5" t="str">
        <f>[1]Random_IP_CIDR_Addresses!A300</f>
        <v>92.173.215.64/8</v>
      </c>
      <c r="C624" s="37">
        <v>45243</v>
      </c>
      <c r="D624" s="5" t="s">
        <v>1145</v>
      </c>
      <c r="E624" s="5" t="s">
        <v>3145</v>
      </c>
      <c r="F624" s="5">
        <f>IF(AND(B624=SEARCHES!A624, C624=SEARCHES!B624), IF(SEARCHES!D624&lt;&gt;"NULL", 1, 0), 0)</f>
        <v>1</v>
      </c>
    </row>
    <row r="625" spans="1:6" x14ac:dyDescent="0.3">
      <c r="A625" s="5">
        <v>5666</v>
      </c>
      <c r="B625" s="5" t="str">
        <f>[1]Random_IP_CIDR_Addresses!A301</f>
        <v>141.244.64.11/25</v>
      </c>
      <c r="C625" s="37">
        <v>44911</v>
      </c>
      <c r="D625" s="5" t="s">
        <v>1140</v>
      </c>
      <c r="E625" s="5" t="s">
        <v>3076</v>
      </c>
      <c r="F625" s="5">
        <f>IF(AND(B625=SEARCHES!A625, C625=SEARCHES!B625), IF(SEARCHES!D625&lt;&gt;"NULL", 1, 0), 0)</f>
        <v>1</v>
      </c>
    </row>
    <row r="626" spans="1:6" x14ac:dyDescent="0.3">
      <c r="A626" s="5">
        <v>5667</v>
      </c>
      <c r="B626" s="5" t="str">
        <f>[1]Random_IP_CIDR_Addresses!A302</f>
        <v>195.238.10.107/25</v>
      </c>
      <c r="C626" s="37">
        <v>44864</v>
      </c>
      <c r="D626" s="5" t="s">
        <v>1147</v>
      </c>
      <c r="E626" s="5" t="s">
        <v>3072</v>
      </c>
      <c r="F626" s="5">
        <f>IF(AND(B626=SEARCHES!A626, C626=SEARCHES!B626), IF(SEARCHES!D626&lt;&gt;"NULL", 1, 0), 0)</f>
        <v>1</v>
      </c>
    </row>
    <row r="627" spans="1:6" x14ac:dyDescent="0.3">
      <c r="A627" s="5">
        <v>5668</v>
      </c>
      <c r="B627" s="5" t="str">
        <f>[1]Random_IP_CIDR_Addresses!A303</f>
        <v>253.63.102.238/9</v>
      </c>
      <c r="C627" s="37">
        <v>44885</v>
      </c>
      <c r="D627" s="5" t="s">
        <v>1142</v>
      </c>
      <c r="E627" s="5" t="s">
        <v>3076</v>
      </c>
      <c r="F627" s="5">
        <f>IF(AND(B627=SEARCHES!A627, C627=SEARCHES!B627), IF(SEARCHES!D627&lt;&gt;"NULL", 1, 0), 0)</f>
        <v>1</v>
      </c>
    </row>
    <row r="628" spans="1:6" x14ac:dyDescent="0.3">
      <c r="A628" s="5">
        <v>5669</v>
      </c>
      <c r="B628" s="5" t="str">
        <f>[1]Random_IP_CIDR_Addresses!A304</f>
        <v>73.102.212.118/20</v>
      </c>
      <c r="C628" s="37">
        <v>44604</v>
      </c>
      <c r="D628" s="5" t="s">
        <v>1142</v>
      </c>
      <c r="E628" s="5" t="s">
        <v>3136</v>
      </c>
      <c r="F628" s="5">
        <f>IF(AND(B628=SEARCHES!A628, C628=SEARCHES!B628), IF(SEARCHES!D628&lt;&gt;"NULL", 1, 0), 0)</f>
        <v>1</v>
      </c>
    </row>
    <row r="629" spans="1:6" x14ac:dyDescent="0.3">
      <c r="A629" s="5">
        <v>5670</v>
      </c>
      <c r="B629" s="5" t="str">
        <f>[1]Random_IP_CIDR_Addresses!A305</f>
        <v>193.139.255.100/30</v>
      </c>
      <c r="C629" s="37">
        <v>45198</v>
      </c>
      <c r="D629" s="5" t="s">
        <v>1143</v>
      </c>
      <c r="E629" s="5" t="s">
        <v>3136</v>
      </c>
      <c r="F629" s="5">
        <f>IF(AND(B629=SEARCHES!A629, C629=SEARCHES!B629), IF(SEARCHES!D629&lt;&gt;"NULL", 1, 0), 0)</f>
        <v>1</v>
      </c>
    </row>
    <row r="630" spans="1:6" x14ac:dyDescent="0.3">
      <c r="A630" s="5">
        <v>5671</v>
      </c>
      <c r="B630" s="5" t="str">
        <f>[1]Random_IP_CIDR_Addresses!A306</f>
        <v>223.67.212.215/16</v>
      </c>
      <c r="C630" s="37">
        <v>44644</v>
      </c>
      <c r="D630" s="5" t="s">
        <v>1148</v>
      </c>
      <c r="E630" s="5" t="s">
        <v>3074</v>
      </c>
      <c r="F630" s="5">
        <f>IF(AND(B630=SEARCHES!A630, C630=SEARCHES!B630), IF(SEARCHES!D630&lt;&gt;"NULL", 1, 0), 0)</f>
        <v>1</v>
      </c>
    </row>
    <row r="631" spans="1:6" x14ac:dyDescent="0.3">
      <c r="A631" s="5">
        <v>5672</v>
      </c>
      <c r="B631" s="5" t="str">
        <f>[1]Random_IP_CIDR_Addresses!A307</f>
        <v>128.245.98.35/19</v>
      </c>
      <c r="C631" s="37">
        <v>45262</v>
      </c>
      <c r="D631" s="5" t="s">
        <v>1143</v>
      </c>
      <c r="E631" s="5" t="s">
        <v>3069</v>
      </c>
      <c r="F631" s="5">
        <f>IF(AND(B631=SEARCHES!A631, C631=SEARCHES!B631), IF(SEARCHES!D631&lt;&gt;"NULL", 1, 0), 0)</f>
        <v>1</v>
      </c>
    </row>
    <row r="632" spans="1:6" x14ac:dyDescent="0.3">
      <c r="A632" s="5">
        <v>5673</v>
      </c>
      <c r="B632" s="5" t="str">
        <f>[1]Random_IP_CIDR_Addresses!A308</f>
        <v>78.145.206.147/21</v>
      </c>
      <c r="C632" s="37">
        <v>45303</v>
      </c>
      <c r="D632" s="5" t="s">
        <v>1140</v>
      </c>
      <c r="E632" s="5" t="s">
        <v>3070</v>
      </c>
      <c r="F632" s="5">
        <f>IF(AND(B632=SEARCHES!A632, C632=SEARCHES!B632), IF(SEARCHES!D632&lt;&gt;"NULL", 1, 0), 0)</f>
        <v>1</v>
      </c>
    </row>
    <row r="633" spans="1:6" x14ac:dyDescent="0.3">
      <c r="A633" s="5">
        <v>5674</v>
      </c>
      <c r="B633" s="5" t="str">
        <f>[1]Random_IP_CIDR_Addresses!A309</f>
        <v>21.65.175.32/27</v>
      </c>
      <c r="C633" s="37">
        <v>44941</v>
      </c>
      <c r="D633" s="5" t="s">
        <v>1149</v>
      </c>
      <c r="E633" s="5" t="s">
        <v>3074</v>
      </c>
      <c r="F633" s="5">
        <f>IF(AND(B633=SEARCHES!A633, C633=SEARCHES!B633), IF(SEARCHES!D633&lt;&gt;"NULL", 1, 0), 0)</f>
        <v>1</v>
      </c>
    </row>
    <row r="634" spans="1:6" x14ac:dyDescent="0.3">
      <c r="A634" s="5">
        <v>5675</v>
      </c>
      <c r="B634" s="5" t="str">
        <f>[1]Random_IP_CIDR_Addresses!A310</f>
        <v>215.115.215.229/27</v>
      </c>
      <c r="C634" s="37">
        <v>44662</v>
      </c>
      <c r="D634" s="5" t="s">
        <v>1143</v>
      </c>
      <c r="E634" s="5" t="s">
        <v>3066</v>
      </c>
      <c r="F634" s="5">
        <f>IF(AND(B634=SEARCHES!A634, C634=SEARCHES!B634), IF(SEARCHES!D634&lt;&gt;"NULL", 1, 0), 0)</f>
        <v>1</v>
      </c>
    </row>
    <row r="635" spans="1:6" x14ac:dyDescent="0.3">
      <c r="A635" s="5">
        <v>5676</v>
      </c>
      <c r="B635" s="5" t="str">
        <f>[1]Random_IP_CIDR_Addresses!A311</f>
        <v>111.88.186.215/25</v>
      </c>
      <c r="C635" s="37">
        <v>45365</v>
      </c>
      <c r="D635" s="5" t="s">
        <v>1146</v>
      </c>
      <c r="E635" s="5" t="s">
        <v>3070</v>
      </c>
      <c r="F635" s="5">
        <f>IF(AND(B635=SEARCHES!A635, C635=SEARCHES!B635), IF(SEARCHES!D635&lt;&gt;"NULL", 1, 0), 0)</f>
        <v>0</v>
      </c>
    </row>
    <row r="636" spans="1:6" x14ac:dyDescent="0.3">
      <c r="A636" s="5">
        <v>5677</v>
      </c>
      <c r="B636" s="5" t="str">
        <f>[1]Random_IP_CIDR_Addresses!A312</f>
        <v>126.228.204.184/19</v>
      </c>
      <c r="C636" s="37">
        <v>45433</v>
      </c>
      <c r="D636" s="5" t="s">
        <v>1149</v>
      </c>
      <c r="E636" s="5" t="s">
        <v>3066</v>
      </c>
      <c r="F636" s="5">
        <f>IF(AND(B636=SEARCHES!A636, C636=SEARCHES!B636), IF(SEARCHES!D636&lt;&gt;"NULL", 1, 0), 0)</f>
        <v>1</v>
      </c>
    </row>
    <row r="637" spans="1:6" x14ac:dyDescent="0.3">
      <c r="A637" s="5">
        <v>5678</v>
      </c>
      <c r="B637" s="5" t="str">
        <f>[1]Random_IP_CIDR_Addresses!A313</f>
        <v>190.51.237.247/29</v>
      </c>
      <c r="C637" s="37">
        <v>45115</v>
      </c>
      <c r="D637" s="5" t="s">
        <v>1146</v>
      </c>
      <c r="E637" s="5" t="s">
        <v>3073</v>
      </c>
      <c r="F637" s="5">
        <f>IF(AND(B637=SEARCHES!A637, C637=SEARCHES!B637), IF(SEARCHES!D637&lt;&gt;"NULL", 1, 0), 0)</f>
        <v>0</v>
      </c>
    </row>
    <row r="638" spans="1:6" x14ac:dyDescent="0.3">
      <c r="A638" s="5">
        <v>5679</v>
      </c>
      <c r="B638" s="5" t="str">
        <f>[1]Random_IP_CIDR_Addresses!A314</f>
        <v>160.243.160.89/8</v>
      </c>
      <c r="C638" s="37">
        <v>44692</v>
      </c>
      <c r="D638" s="5" t="s">
        <v>1144</v>
      </c>
      <c r="E638" s="5" t="s">
        <v>3069</v>
      </c>
      <c r="F638" s="5">
        <f>IF(AND(B638=SEARCHES!A638, C638=SEARCHES!B638), IF(SEARCHES!D638&lt;&gt;"NULL", 1, 0), 0)</f>
        <v>0</v>
      </c>
    </row>
    <row r="639" spans="1:6" x14ac:dyDescent="0.3">
      <c r="A639" s="5">
        <v>5680</v>
      </c>
      <c r="B639" s="5" t="str">
        <f>[1]Random_IP_CIDR_Addresses!A315</f>
        <v>128.2.226.243/8</v>
      </c>
      <c r="C639" s="37">
        <v>44902</v>
      </c>
      <c r="D639" s="5" t="s">
        <v>1149</v>
      </c>
      <c r="E639" s="5" t="s">
        <v>3068</v>
      </c>
      <c r="F639" s="5">
        <f>IF(AND(B639=SEARCHES!A639, C639=SEARCHES!B639), IF(SEARCHES!D639&lt;&gt;"NULL", 1, 0), 0)</f>
        <v>1</v>
      </c>
    </row>
    <row r="640" spans="1:6" x14ac:dyDescent="0.3">
      <c r="A640" s="5">
        <v>5681</v>
      </c>
      <c r="B640" s="5" t="str">
        <f>[1]Random_IP_CIDR_Addresses!A316</f>
        <v>51.26.216.6/24</v>
      </c>
      <c r="C640" s="37">
        <v>44859</v>
      </c>
      <c r="D640" s="5" t="s">
        <v>1142</v>
      </c>
      <c r="E640" s="5" t="s">
        <v>3066</v>
      </c>
      <c r="F640" s="5">
        <f>IF(AND(B640=SEARCHES!A640, C640=SEARCHES!B640), IF(SEARCHES!D640&lt;&gt;"NULL", 1, 0), 0)</f>
        <v>1</v>
      </c>
    </row>
    <row r="641" spans="1:6" x14ac:dyDescent="0.3">
      <c r="A641" s="5">
        <v>5682</v>
      </c>
      <c r="B641" s="5" t="str">
        <f>[1]Random_IP_CIDR_Addresses!A317</f>
        <v>25.245.148.235/20</v>
      </c>
      <c r="C641" s="37">
        <v>44930</v>
      </c>
      <c r="D641" s="5" t="s">
        <v>1141</v>
      </c>
      <c r="E641" s="5" t="s">
        <v>3068</v>
      </c>
      <c r="F641" s="5">
        <f>IF(AND(B641=SEARCHES!A641, C641=SEARCHES!B641), IF(SEARCHES!D641&lt;&gt;"NULL", 1, 0), 0)</f>
        <v>1</v>
      </c>
    </row>
    <row r="642" spans="1:6" x14ac:dyDescent="0.3">
      <c r="A642" s="5">
        <v>5683</v>
      </c>
      <c r="B642" s="5" t="str">
        <f>[1]Random_IP_CIDR_Addresses!A318</f>
        <v>62.233.166.36/8</v>
      </c>
      <c r="C642" s="37">
        <v>44976</v>
      </c>
      <c r="D642" s="5" t="s">
        <v>1149</v>
      </c>
      <c r="E642" s="5" t="s">
        <v>3074</v>
      </c>
      <c r="F642" s="5">
        <f>IF(AND(B642=SEARCHES!A642, C642=SEARCHES!B642), IF(SEARCHES!D642&lt;&gt;"NULL", 1, 0), 0)</f>
        <v>1</v>
      </c>
    </row>
    <row r="643" spans="1:6" x14ac:dyDescent="0.3">
      <c r="A643" s="5">
        <v>5684</v>
      </c>
      <c r="B643" s="5" t="str">
        <f>[1]Random_IP_CIDR_Addresses!A319</f>
        <v>116.46.86.155/21</v>
      </c>
      <c r="C643" s="37">
        <v>45347</v>
      </c>
      <c r="D643" s="5" t="s">
        <v>1148</v>
      </c>
      <c r="E643" s="5" t="s">
        <v>3074</v>
      </c>
      <c r="F643" s="5">
        <f>IF(AND(B643=SEARCHES!A643, C643=SEARCHES!B643), IF(SEARCHES!D643&lt;&gt;"NULL", 1, 0), 0)</f>
        <v>1</v>
      </c>
    </row>
    <row r="644" spans="1:6" x14ac:dyDescent="0.3">
      <c r="A644" s="5">
        <v>5685</v>
      </c>
      <c r="B644" s="5" t="str">
        <f>[1]Random_IP_CIDR_Addresses!A320</f>
        <v>116.216.140.4/30</v>
      </c>
      <c r="C644" s="37">
        <v>44842</v>
      </c>
      <c r="D644" s="5" t="s">
        <v>1149</v>
      </c>
      <c r="E644" s="5" t="s">
        <v>3074</v>
      </c>
      <c r="F644" s="5">
        <f>IF(AND(B644=SEARCHES!A644, C644=SEARCHES!B644), IF(SEARCHES!D644&lt;&gt;"NULL", 1, 0), 0)</f>
        <v>1</v>
      </c>
    </row>
    <row r="645" spans="1:6" x14ac:dyDescent="0.3">
      <c r="A645" s="5">
        <v>5686</v>
      </c>
      <c r="B645" s="5" t="str">
        <f>[1]Random_IP_CIDR_Addresses!A321</f>
        <v>128.110.195.61/16</v>
      </c>
      <c r="C645" s="37">
        <v>44975</v>
      </c>
      <c r="D645" s="5" t="s">
        <v>1141</v>
      </c>
      <c r="E645" s="5" t="s">
        <v>3070</v>
      </c>
      <c r="F645" s="5">
        <f>IF(AND(B645=SEARCHES!A645, C645=SEARCHES!B645), IF(SEARCHES!D645&lt;&gt;"NULL", 1, 0), 0)</f>
        <v>1</v>
      </c>
    </row>
    <row r="646" spans="1:6" x14ac:dyDescent="0.3">
      <c r="A646" s="5">
        <v>5687</v>
      </c>
      <c r="B646" s="5" t="str">
        <f>[1]Random_IP_CIDR_Addresses!A322</f>
        <v>112.159.165.94/25</v>
      </c>
      <c r="C646" s="37">
        <v>44971</v>
      </c>
      <c r="D646" s="5" t="s">
        <v>1141</v>
      </c>
      <c r="E646" s="5" t="s">
        <v>3071</v>
      </c>
      <c r="F646" s="5">
        <f>IF(AND(B646=SEARCHES!A646, C646=SEARCHES!B646), IF(SEARCHES!D646&lt;&gt;"NULL", 1, 0), 0)</f>
        <v>1</v>
      </c>
    </row>
    <row r="647" spans="1:6" x14ac:dyDescent="0.3">
      <c r="A647" s="5">
        <v>5688</v>
      </c>
      <c r="B647" s="5" t="str">
        <f>[1]Random_IP_CIDR_Addresses!A323</f>
        <v>68.57.218.214/20</v>
      </c>
      <c r="C647" s="37">
        <v>44655</v>
      </c>
      <c r="D647" s="5" t="s">
        <v>1141</v>
      </c>
      <c r="E647" s="5" t="s">
        <v>3152</v>
      </c>
      <c r="F647" s="5">
        <f>IF(AND(B647=SEARCHES!A647, C647=SEARCHES!B647), IF(SEARCHES!D647&lt;&gt;"NULL", 1, 0), 0)</f>
        <v>1</v>
      </c>
    </row>
    <row r="648" spans="1:6" x14ac:dyDescent="0.3">
      <c r="A648" s="5">
        <v>5689</v>
      </c>
      <c r="B648" s="5" t="str">
        <f>[1]Random_IP_CIDR_Addresses!A324</f>
        <v>180.184.197.54/22</v>
      </c>
      <c r="C648" s="37">
        <v>45390</v>
      </c>
      <c r="D648" s="5" t="s">
        <v>1145</v>
      </c>
      <c r="E648" s="5" t="s">
        <v>3071</v>
      </c>
      <c r="F648" s="5">
        <f>IF(AND(B648=SEARCHES!A648, C648=SEARCHES!B648), IF(SEARCHES!D648&lt;&gt;"NULL", 1, 0), 0)</f>
        <v>1</v>
      </c>
    </row>
    <row r="649" spans="1:6" x14ac:dyDescent="0.3">
      <c r="A649" s="5">
        <v>5690</v>
      </c>
      <c r="B649" s="5" t="str">
        <f>[1]Random_IP_CIDR_Addresses!A325</f>
        <v>203.62.168.179/27</v>
      </c>
      <c r="C649" s="37">
        <v>44706</v>
      </c>
      <c r="D649" s="5" t="s">
        <v>1141</v>
      </c>
      <c r="E649" s="5" t="s">
        <v>3074</v>
      </c>
      <c r="F649" s="5">
        <f>IF(AND(B649=SEARCHES!A649, C649=SEARCHES!B649), IF(SEARCHES!D649&lt;&gt;"NULL", 1, 0), 0)</f>
        <v>1</v>
      </c>
    </row>
    <row r="650" spans="1:6" x14ac:dyDescent="0.3">
      <c r="A650" s="5">
        <v>5691</v>
      </c>
      <c r="B650" s="5" t="str">
        <f>[1]Random_IP_CIDR_Addresses!A326</f>
        <v>250.199.106.226/16</v>
      </c>
      <c r="C650" s="37">
        <v>45042</v>
      </c>
      <c r="D650" s="5" t="s">
        <v>1142</v>
      </c>
      <c r="E650" s="5" t="s">
        <v>3073</v>
      </c>
      <c r="F650" s="5">
        <f>IF(AND(B650=SEARCHES!A650, C650=SEARCHES!B650), IF(SEARCHES!D650&lt;&gt;"NULL", 1, 0), 0)</f>
        <v>1</v>
      </c>
    </row>
    <row r="651" spans="1:6" x14ac:dyDescent="0.3">
      <c r="A651" s="5">
        <v>5692</v>
      </c>
      <c r="B651" s="5" t="str">
        <f>[1]Random_IP_CIDR_Addresses!A327</f>
        <v>184.176.184.231/18</v>
      </c>
      <c r="C651" s="37">
        <v>44869</v>
      </c>
      <c r="D651" s="5" t="s">
        <v>1149</v>
      </c>
      <c r="E651" s="5" t="s">
        <v>3069</v>
      </c>
      <c r="F651" s="5">
        <f>IF(AND(B651=SEARCHES!A651, C651=SEARCHES!B651), IF(SEARCHES!D651&lt;&gt;"NULL", 1, 0), 0)</f>
        <v>1</v>
      </c>
    </row>
    <row r="652" spans="1:6" x14ac:dyDescent="0.3">
      <c r="A652" s="5">
        <v>5693</v>
      </c>
      <c r="B652" s="5" t="str">
        <f>[1]Random_IP_CIDR_Addresses!A328</f>
        <v>24.129.79.107/21</v>
      </c>
      <c r="C652" s="37">
        <v>44705</v>
      </c>
      <c r="D652" s="5" t="s">
        <v>1145</v>
      </c>
      <c r="E652" s="5" t="s">
        <v>3066</v>
      </c>
      <c r="F652" s="5">
        <f>IF(AND(B652=SEARCHES!A652, C652=SEARCHES!B652), IF(SEARCHES!D652&lt;&gt;"NULL", 1, 0), 0)</f>
        <v>1</v>
      </c>
    </row>
    <row r="653" spans="1:6" x14ac:dyDescent="0.3">
      <c r="A653" s="5">
        <v>5694</v>
      </c>
      <c r="B653" s="5" t="str">
        <f>[1]Random_IP_CIDR_Addresses!A329</f>
        <v>201.25.16.218/10</v>
      </c>
      <c r="C653" s="37">
        <v>44710</v>
      </c>
      <c r="D653" s="5" t="s">
        <v>1146</v>
      </c>
      <c r="E653" s="5" t="s">
        <v>3068</v>
      </c>
      <c r="F653" s="5">
        <f>IF(AND(B653=SEARCHES!A653, C653=SEARCHES!B653), IF(SEARCHES!D653&lt;&gt;"NULL", 1, 0), 0)</f>
        <v>0</v>
      </c>
    </row>
    <row r="654" spans="1:6" x14ac:dyDescent="0.3">
      <c r="A654" s="5">
        <v>5695</v>
      </c>
      <c r="B654" s="5" t="str">
        <f>[1]Random_IP_CIDR_Addresses!A330</f>
        <v>3.168.74.232/30</v>
      </c>
      <c r="C654" s="37">
        <v>45436</v>
      </c>
      <c r="D654" s="5" t="s">
        <v>1145</v>
      </c>
      <c r="E654" s="5" t="s">
        <v>3066</v>
      </c>
      <c r="F654" s="5">
        <f>IF(AND(B654=SEARCHES!A654, C654=SEARCHES!B654), IF(SEARCHES!D654&lt;&gt;"NULL", 1, 0), 0)</f>
        <v>1</v>
      </c>
    </row>
    <row r="655" spans="1:6" x14ac:dyDescent="0.3">
      <c r="A655" s="5">
        <v>5696</v>
      </c>
      <c r="B655" s="5" t="str">
        <f>[1]Random_IP_CIDR_Addresses!A331</f>
        <v>199.79.182.44/10</v>
      </c>
      <c r="C655" s="37">
        <v>45346</v>
      </c>
      <c r="D655" s="5" t="s">
        <v>1140</v>
      </c>
      <c r="E655" s="5" t="s">
        <v>3072</v>
      </c>
      <c r="F655" s="5">
        <f>IF(AND(B655=SEARCHES!A655, C655=SEARCHES!B655), IF(SEARCHES!D655&lt;&gt;"NULL", 1, 0), 0)</f>
        <v>1</v>
      </c>
    </row>
    <row r="656" spans="1:6" x14ac:dyDescent="0.3">
      <c r="A656" s="5">
        <v>5697</v>
      </c>
      <c r="B656" s="5" t="str">
        <f>[1]Random_IP_CIDR_Addresses!A332</f>
        <v>22.230.246.29/23</v>
      </c>
      <c r="C656" s="37">
        <v>44584</v>
      </c>
      <c r="D656" s="5" t="s">
        <v>1148</v>
      </c>
      <c r="E656" s="5" t="s">
        <v>3145</v>
      </c>
      <c r="F656" s="5">
        <f>IF(AND(B656=SEARCHES!A656, C656=SEARCHES!B656), IF(SEARCHES!D656&lt;&gt;"NULL", 1, 0), 0)</f>
        <v>1</v>
      </c>
    </row>
    <row r="657" spans="1:6" x14ac:dyDescent="0.3">
      <c r="A657" s="5">
        <v>5698</v>
      </c>
      <c r="B657" s="5" t="str">
        <f>[1]Random_IP_CIDR_Addresses!A333</f>
        <v>150.8.151.190/21</v>
      </c>
      <c r="C657" s="37">
        <v>45405</v>
      </c>
      <c r="D657" s="5" t="s">
        <v>1149</v>
      </c>
      <c r="E657" s="5" t="s">
        <v>3145</v>
      </c>
      <c r="F657" s="5">
        <f>IF(AND(B657=SEARCHES!A657, C657=SEARCHES!B657), IF(SEARCHES!D657&lt;&gt;"NULL", 1, 0), 0)</f>
        <v>1</v>
      </c>
    </row>
    <row r="658" spans="1:6" x14ac:dyDescent="0.3">
      <c r="A658" s="5">
        <v>5699</v>
      </c>
      <c r="B658" s="5" t="str">
        <f>[1]Random_IP_CIDR_Addresses!A334</f>
        <v>78.185.241.170/26</v>
      </c>
      <c r="C658" s="37">
        <v>44889</v>
      </c>
      <c r="D658" s="5" t="s">
        <v>1140</v>
      </c>
      <c r="E658" s="5" t="s">
        <v>3073</v>
      </c>
      <c r="F658" s="5">
        <f>IF(AND(B658=SEARCHES!A658, C658=SEARCHES!B658), IF(SEARCHES!D658&lt;&gt;"NULL", 1, 0), 0)</f>
        <v>1</v>
      </c>
    </row>
    <row r="659" spans="1:6" x14ac:dyDescent="0.3">
      <c r="A659" s="5">
        <v>5700</v>
      </c>
      <c r="B659" s="5" t="str">
        <f>[1]Random_IP_CIDR_Addresses!A335</f>
        <v>55.15.244.97/25</v>
      </c>
      <c r="C659" s="37">
        <v>45312</v>
      </c>
      <c r="D659" s="5" t="s">
        <v>1145</v>
      </c>
      <c r="E659" s="5" t="s">
        <v>3066</v>
      </c>
      <c r="F659" s="5">
        <f>IF(AND(B659=SEARCHES!A659, C659=SEARCHES!B659), IF(SEARCHES!D659&lt;&gt;"NULL", 1, 0), 0)</f>
        <v>1</v>
      </c>
    </row>
    <row r="660" spans="1:6" x14ac:dyDescent="0.3">
      <c r="A660" s="5">
        <v>5701</v>
      </c>
      <c r="B660" s="5" t="str">
        <f>[1]Random_IP_CIDR_Addresses!A336</f>
        <v>139.47.198.56/25</v>
      </c>
      <c r="C660" s="37">
        <v>44797</v>
      </c>
      <c r="D660" s="5" t="s">
        <v>1144</v>
      </c>
      <c r="E660" s="5" t="s">
        <v>3152</v>
      </c>
      <c r="F660" s="5">
        <f>IF(AND(B660=SEARCHES!A660, C660=SEARCHES!B660), IF(SEARCHES!D660&lt;&gt;"NULL", 1, 0), 0)</f>
        <v>0</v>
      </c>
    </row>
    <row r="661" spans="1:6" x14ac:dyDescent="0.3">
      <c r="A661" s="5">
        <v>5702</v>
      </c>
      <c r="B661" s="5" t="str">
        <f>[1]Random_IP_CIDR_Addresses!A337</f>
        <v>220.208.230.8/8</v>
      </c>
      <c r="C661" s="37">
        <v>44771</v>
      </c>
      <c r="D661" s="5" t="s">
        <v>1149</v>
      </c>
      <c r="E661" s="5" t="s">
        <v>3136</v>
      </c>
      <c r="F661" s="5">
        <f>IF(AND(B661=SEARCHES!A661, C661=SEARCHES!B661), IF(SEARCHES!D661&lt;&gt;"NULL", 1, 0), 0)</f>
        <v>1</v>
      </c>
    </row>
    <row r="662" spans="1:6" x14ac:dyDescent="0.3">
      <c r="A662" s="5">
        <v>5703</v>
      </c>
      <c r="B662" s="5" t="str">
        <f>[1]Random_IP_CIDR_Addresses!A338</f>
        <v>210.123.106.174/15</v>
      </c>
      <c r="C662" s="37">
        <v>45411</v>
      </c>
      <c r="D662" s="5" t="s">
        <v>1142</v>
      </c>
      <c r="E662" s="5" t="s">
        <v>3066</v>
      </c>
      <c r="F662" s="5">
        <f>IF(AND(B662=SEARCHES!A662, C662=SEARCHES!B662), IF(SEARCHES!D662&lt;&gt;"NULL", 1, 0), 0)</f>
        <v>1</v>
      </c>
    </row>
    <row r="663" spans="1:6" x14ac:dyDescent="0.3">
      <c r="A663" s="5">
        <v>5704</v>
      </c>
      <c r="B663" s="5" t="str">
        <f>[1]Random_IP_CIDR_Addresses!A339</f>
        <v>82.93.146.167/15</v>
      </c>
      <c r="C663" s="37">
        <v>45346</v>
      </c>
      <c r="D663" s="5" t="s">
        <v>1143</v>
      </c>
      <c r="E663" s="5" t="s">
        <v>3068</v>
      </c>
      <c r="F663" s="5">
        <f>IF(AND(B663=SEARCHES!A663, C663=SEARCHES!B663), IF(SEARCHES!D663&lt;&gt;"NULL", 1, 0), 0)</f>
        <v>1</v>
      </c>
    </row>
    <row r="664" spans="1:6" x14ac:dyDescent="0.3">
      <c r="A664" s="5">
        <v>5705</v>
      </c>
      <c r="B664" s="5" t="str">
        <f>[1]Random_IP_CIDR_Addresses!A340</f>
        <v>78.92.86.113/27</v>
      </c>
      <c r="C664" s="37">
        <v>45356</v>
      </c>
      <c r="D664" s="5" t="s">
        <v>1141</v>
      </c>
      <c r="E664" s="5" t="s">
        <v>3076</v>
      </c>
      <c r="F664" s="5">
        <f>IF(AND(B664=SEARCHES!A664, C664=SEARCHES!B664), IF(SEARCHES!D664&lt;&gt;"NULL", 1, 0), 0)</f>
        <v>1</v>
      </c>
    </row>
    <row r="665" spans="1:6" x14ac:dyDescent="0.3">
      <c r="A665" s="5">
        <v>5706</v>
      </c>
      <c r="B665" s="5" t="str">
        <f>[1]Random_IP_CIDR_Addresses!A341</f>
        <v>32.241.221.169/27</v>
      </c>
      <c r="C665" s="37">
        <v>45026</v>
      </c>
      <c r="D665" s="5" t="s">
        <v>1140</v>
      </c>
      <c r="E665" s="5" t="s">
        <v>3152</v>
      </c>
      <c r="F665" s="5">
        <f>IF(AND(B665=SEARCHES!A665, C665=SEARCHES!B665), IF(SEARCHES!D665&lt;&gt;"NULL", 1, 0), 0)</f>
        <v>1</v>
      </c>
    </row>
    <row r="666" spans="1:6" x14ac:dyDescent="0.3">
      <c r="A666" s="5">
        <v>5707</v>
      </c>
      <c r="B666" s="5" t="str">
        <f>[1]Random_IP_CIDR_Addresses!A342</f>
        <v>253.133.10.127/20</v>
      </c>
      <c r="C666" s="37">
        <v>44987</v>
      </c>
      <c r="D666" s="5" t="s">
        <v>1141</v>
      </c>
      <c r="E666" s="5" t="s">
        <v>3076</v>
      </c>
      <c r="F666" s="5">
        <f>IF(AND(B666=SEARCHES!A666, C666=SEARCHES!B666), IF(SEARCHES!D666&lt;&gt;"NULL", 1, 0), 0)</f>
        <v>1</v>
      </c>
    </row>
    <row r="667" spans="1:6" x14ac:dyDescent="0.3">
      <c r="A667" s="5">
        <v>5708</v>
      </c>
      <c r="B667" s="5" t="str">
        <f>[1]Random_IP_CIDR_Addresses!A343</f>
        <v>210.165.196.19/11</v>
      </c>
      <c r="C667" s="37">
        <v>44794</v>
      </c>
      <c r="D667" s="5" t="s">
        <v>1146</v>
      </c>
      <c r="E667" s="5" t="s">
        <v>3066</v>
      </c>
      <c r="F667" s="5">
        <f>IF(AND(B667=SEARCHES!A667, C667=SEARCHES!B667), IF(SEARCHES!D667&lt;&gt;"NULL", 1, 0), 0)</f>
        <v>0</v>
      </c>
    </row>
    <row r="668" spans="1:6" x14ac:dyDescent="0.3">
      <c r="A668" s="5">
        <v>5709</v>
      </c>
      <c r="B668" s="5" t="str">
        <f>[1]Random_IP_CIDR_Addresses!A344</f>
        <v>143.89.129.72/23</v>
      </c>
      <c r="C668" s="37">
        <v>44693</v>
      </c>
      <c r="D668" s="5" t="s">
        <v>1140</v>
      </c>
      <c r="E668" s="5" t="s">
        <v>3070</v>
      </c>
      <c r="F668" s="5">
        <f>IF(AND(B668=SEARCHES!A668, C668=SEARCHES!B668), IF(SEARCHES!D668&lt;&gt;"NULL", 1, 0), 0)</f>
        <v>1</v>
      </c>
    </row>
    <row r="669" spans="1:6" x14ac:dyDescent="0.3">
      <c r="A669" s="5">
        <v>5710</v>
      </c>
      <c r="B669" s="5" t="str">
        <f>[1]Random_IP_CIDR_Addresses!A345</f>
        <v>204.250.1.108/26</v>
      </c>
      <c r="C669" s="37">
        <v>44615</v>
      </c>
      <c r="D669" s="5" t="s">
        <v>1142</v>
      </c>
      <c r="E669" s="5" t="s">
        <v>3066</v>
      </c>
      <c r="F669" s="5">
        <f>IF(AND(B669=SEARCHES!A669, C669=SEARCHES!B669), IF(SEARCHES!D669&lt;&gt;"NULL", 1, 0), 0)</f>
        <v>1</v>
      </c>
    </row>
    <row r="670" spans="1:6" x14ac:dyDescent="0.3">
      <c r="A670" s="5">
        <v>5711</v>
      </c>
      <c r="B670" s="5" t="str">
        <f>[1]Random_IP_CIDR_Addresses!A346</f>
        <v>9.240.183.107/15</v>
      </c>
      <c r="C670" s="37">
        <v>45239</v>
      </c>
      <c r="D670" s="5" t="s">
        <v>1148</v>
      </c>
      <c r="E670" s="5" t="s">
        <v>3075</v>
      </c>
      <c r="F670" s="5">
        <f>IF(AND(B670=SEARCHES!A670, C670=SEARCHES!B670), IF(SEARCHES!D670&lt;&gt;"NULL", 1, 0), 0)</f>
        <v>1</v>
      </c>
    </row>
    <row r="671" spans="1:6" x14ac:dyDescent="0.3">
      <c r="A671" s="5">
        <v>5712</v>
      </c>
      <c r="B671" s="5" t="str">
        <f>[1]Random_IP_CIDR_Addresses!A347</f>
        <v>61.201.181.145/28</v>
      </c>
      <c r="C671" s="37">
        <v>45188</v>
      </c>
      <c r="D671" s="5" t="s">
        <v>1147</v>
      </c>
      <c r="E671" s="5" t="s">
        <v>3145</v>
      </c>
      <c r="F671" s="5">
        <f>IF(AND(B671=SEARCHES!A671, C671=SEARCHES!B671), IF(SEARCHES!D671&lt;&gt;"NULL", 1, 0), 0)</f>
        <v>1</v>
      </c>
    </row>
    <row r="672" spans="1:6" x14ac:dyDescent="0.3">
      <c r="A672" s="5">
        <v>5713</v>
      </c>
      <c r="B672" s="5" t="str">
        <f>[1]Random_IP_CIDR_Addresses!A348</f>
        <v>69.29.178.145/23</v>
      </c>
      <c r="C672" s="37">
        <v>45385</v>
      </c>
      <c r="D672" s="5" t="s">
        <v>1149</v>
      </c>
      <c r="E672" s="5" t="s">
        <v>3145</v>
      </c>
      <c r="F672" s="5">
        <f>IF(AND(B672=SEARCHES!A672, C672=SEARCHES!B672), IF(SEARCHES!D672&lt;&gt;"NULL", 1, 0), 0)</f>
        <v>1</v>
      </c>
    </row>
    <row r="673" spans="1:6" x14ac:dyDescent="0.3">
      <c r="A673" s="5">
        <v>5714</v>
      </c>
      <c r="B673" s="5" t="str">
        <f>[1]Random_IP_CIDR_Addresses!A349</f>
        <v>203.47.76.158/15</v>
      </c>
      <c r="C673" s="37">
        <v>44587</v>
      </c>
      <c r="D673" s="5" t="s">
        <v>1140</v>
      </c>
      <c r="E673" s="5" t="s">
        <v>3072</v>
      </c>
      <c r="F673" s="5">
        <f>IF(AND(B673=SEARCHES!A673, C673=SEARCHES!B673), IF(SEARCHES!D673&lt;&gt;"NULL", 1, 0), 0)</f>
        <v>1</v>
      </c>
    </row>
    <row r="674" spans="1:6" x14ac:dyDescent="0.3">
      <c r="A674" s="5">
        <v>5715</v>
      </c>
      <c r="B674" s="5" t="str">
        <f>[1]Random_IP_CIDR_Addresses!A350</f>
        <v>169.208.70.33/11</v>
      </c>
      <c r="C674" s="37">
        <v>44977</v>
      </c>
      <c r="D674" s="5" t="s">
        <v>1142</v>
      </c>
      <c r="E674" s="5" t="s">
        <v>3136</v>
      </c>
      <c r="F674" s="5">
        <f>IF(AND(B674=SEARCHES!A674, C674=SEARCHES!B674), IF(SEARCHES!D674&lt;&gt;"NULL", 1, 0), 0)</f>
        <v>1</v>
      </c>
    </row>
    <row r="675" spans="1:6" x14ac:dyDescent="0.3">
      <c r="A675" s="5">
        <v>5716</v>
      </c>
      <c r="B675" s="5" t="str">
        <f>[1]Random_IP_CIDR_Addresses!A351</f>
        <v>125.221.90.40/28</v>
      </c>
      <c r="C675" s="37">
        <v>44987</v>
      </c>
      <c r="D675" s="5" t="s">
        <v>1141</v>
      </c>
      <c r="E675" s="5" t="s">
        <v>3072</v>
      </c>
      <c r="F675" s="5">
        <f>IF(AND(B675=SEARCHES!A675, C675=SEARCHES!B675), IF(SEARCHES!D675&lt;&gt;"NULL", 1, 0), 0)</f>
        <v>1</v>
      </c>
    </row>
    <row r="676" spans="1:6" x14ac:dyDescent="0.3">
      <c r="A676" s="5">
        <v>5717</v>
      </c>
      <c r="B676" s="5" t="str">
        <f>[1]Random_IP_CIDR_Addresses!A352</f>
        <v>22.254.88.101/12</v>
      </c>
      <c r="C676" s="37">
        <v>44665</v>
      </c>
      <c r="D676" s="5" t="s">
        <v>1149</v>
      </c>
      <c r="E676" s="5" t="s">
        <v>3069</v>
      </c>
      <c r="F676" s="5">
        <f>IF(AND(B676=SEARCHES!A676, C676=SEARCHES!B676), IF(SEARCHES!D676&lt;&gt;"NULL", 1, 0), 0)</f>
        <v>1</v>
      </c>
    </row>
    <row r="677" spans="1:6" x14ac:dyDescent="0.3">
      <c r="A677" s="5">
        <v>5718</v>
      </c>
      <c r="B677" s="5" t="str">
        <f>[1]Random_IP_CIDR_Addresses!A353</f>
        <v>117.52.125.50/29</v>
      </c>
      <c r="C677" s="37">
        <v>45174</v>
      </c>
      <c r="D677" s="5" t="s">
        <v>1144</v>
      </c>
      <c r="E677" s="5" t="s">
        <v>3152</v>
      </c>
      <c r="F677" s="5">
        <f>IF(AND(B677=SEARCHES!A677, C677=SEARCHES!B677), IF(SEARCHES!D677&lt;&gt;"NULL", 1, 0), 0)</f>
        <v>0</v>
      </c>
    </row>
    <row r="678" spans="1:6" x14ac:dyDescent="0.3">
      <c r="A678" s="5">
        <v>5719</v>
      </c>
      <c r="B678" s="5" t="str">
        <f>[1]Random_IP_CIDR_Addresses!A354</f>
        <v>63.117.231.36/29</v>
      </c>
      <c r="C678" s="37">
        <v>45383</v>
      </c>
      <c r="D678" s="5" t="s">
        <v>1142</v>
      </c>
      <c r="E678" s="5" t="s">
        <v>3145</v>
      </c>
      <c r="F678" s="5">
        <f>IF(AND(B678=SEARCHES!A678, C678=SEARCHES!B678), IF(SEARCHES!D678&lt;&gt;"NULL", 1, 0), 0)</f>
        <v>1</v>
      </c>
    </row>
    <row r="679" spans="1:6" x14ac:dyDescent="0.3">
      <c r="A679" s="5">
        <v>5720</v>
      </c>
      <c r="B679" s="5" t="str">
        <f>[1]Random_IP_CIDR_Addresses!A355</f>
        <v>201.40.70.117/16</v>
      </c>
      <c r="C679" s="37">
        <v>44830</v>
      </c>
      <c r="D679" s="5" t="s">
        <v>1145</v>
      </c>
      <c r="E679" s="5" t="s">
        <v>3067</v>
      </c>
      <c r="F679" s="5">
        <f>IF(AND(B679=SEARCHES!A679, C679=SEARCHES!B679), IF(SEARCHES!D679&lt;&gt;"NULL", 1, 0), 0)</f>
        <v>1</v>
      </c>
    </row>
    <row r="680" spans="1:6" x14ac:dyDescent="0.3">
      <c r="A680" s="5">
        <v>5721</v>
      </c>
      <c r="B680" s="5" t="str">
        <f>[1]Random_IP_CIDR_Addresses!A356</f>
        <v>152.180.83.65/11</v>
      </c>
      <c r="C680" s="37">
        <v>45360</v>
      </c>
      <c r="D680" s="5" t="s">
        <v>1146</v>
      </c>
      <c r="E680" s="5" t="s">
        <v>3145</v>
      </c>
      <c r="F680" s="5">
        <f>IF(AND(B680=SEARCHES!A680, C680=SEARCHES!B680), IF(SEARCHES!D680&lt;&gt;"NULL", 1, 0), 0)</f>
        <v>0</v>
      </c>
    </row>
    <row r="681" spans="1:6" x14ac:dyDescent="0.3">
      <c r="A681" s="5">
        <v>5722</v>
      </c>
      <c r="B681" s="5" t="str">
        <f>[1]Random_IP_CIDR_Addresses!A357</f>
        <v>139.113.208.156/10</v>
      </c>
      <c r="C681" s="37">
        <v>45152</v>
      </c>
      <c r="D681" s="5" t="s">
        <v>1147</v>
      </c>
      <c r="E681" s="5" t="s">
        <v>3065</v>
      </c>
      <c r="F681" s="5">
        <f>IF(AND(B681=SEARCHES!A681, C681=SEARCHES!B681), IF(SEARCHES!D681&lt;&gt;"NULL", 1, 0), 0)</f>
        <v>1</v>
      </c>
    </row>
    <row r="682" spans="1:6" x14ac:dyDescent="0.3">
      <c r="A682" s="5">
        <v>5723</v>
      </c>
      <c r="B682" s="5" t="str">
        <f>[1]Random_IP_CIDR_Addresses!A358</f>
        <v>160.180.42.28/27</v>
      </c>
      <c r="C682" s="37">
        <v>44616</v>
      </c>
      <c r="D682" s="5" t="s">
        <v>1142</v>
      </c>
      <c r="E682" s="5" t="s">
        <v>3068</v>
      </c>
      <c r="F682" s="5">
        <f>IF(AND(B682=SEARCHES!A682, C682=SEARCHES!B682), IF(SEARCHES!D682&lt;&gt;"NULL", 1, 0), 0)</f>
        <v>1</v>
      </c>
    </row>
    <row r="683" spans="1:6" x14ac:dyDescent="0.3">
      <c r="A683" s="5">
        <v>5724</v>
      </c>
      <c r="B683" s="5" t="str">
        <f>[1]Random_IP_CIDR_Addresses!A359</f>
        <v>95.165.140.32/29</v>
      </c>
      <c r="C683" s="37">
        <v>45441</v>
      </c>
      <c r="D683" s="5" t="s">
        <v>1143</v>
      </c>
      <c r="E683" s="5" t="s">
        <v>3075</v>
      </c>
      <c r="F683" s="5">
        <f>IF(AND(B683=SEARCHES!A683, C683=SEARCHES!B683), IF(SEARCHES!D683&lt;&gt;"NULL", 1, 0), 0)</f>
        <v>1</v>
      </c>
    </row>
    <row r="684" spans="1:6" x14ac:dyDescent="0.3">
      <c r="A684" s="5">
        <v>5725</v>
      </c>
      <c r="B684" s="5" t="str">
        <f>[1]Random_IP_CIDR_Addresses!A360</f>
        <v>143.221.157.236/22</v>
      </c>
      <c r="C684" s="37">
        <v>45428</v>
      </c>
      <c r="D684" s="5" t="s">
        <v>1142</v>
      </c>
      <c r="E684" s="5" t="s">
        <v>3072</v>
      </c>
      <c r="F684" s="5">
        <f>IF(AND(B684=SEARCHES!A684, C684=SEARCHES!B684), IF(SEARCHES!D684&lt;&gt;"NULL", 1, 0), 0)</f>
        <v>1</v>
      </c>
    </row>
    <row r="685" spans="1:6" x14ac:dyDescent="0.3">
      <c r="A685" s="5">
        <v>5726</v>
      </c>
      <c r="B685" s="5" t="str">
        <f>[1]Random_IP_CIDR_Addresses!A361</f>
        <v>131.246.148.79/27</v>
      </c>
      <c r="C685" s="37">
        <v>44654</v>
      </c>
      <c r="D685" s="5" t="s">
        <v>1147</v>
      </c>
      <c r="E685" s="5" t="s">
        <v>3145</v>
      </c>
      <c r="F685" s="5">
        <f>IF(AND(B685=SEARCHES!A685, C685=SEARCHES!B685), IF(SEARCHES!D685&lt;&gt;"NULL", 1, 0), 0)</f>
        <v>1</v>
      </c>
    </row>
    <row r="686" spans="1:6" x14ac:dyDescent="0.3">
      <c r="A686" s="5">
        <v>5727</v>
      </c>
      <c r="B686" s="5" t="str">
        <f>[1]Random_IP_CIDR_Addresses!A362</f>
        <v>153.207.169.228/20</v>
      </c>
      <c r="C686" s="37">
        <v>44655</v>
      </c>
      <c r="D686" s="5" t="s">
        <v>1145</v>
      </c>
      <c r="E686" s="5" t="s">
        <v>3075</v>
      </c>
      <c r="F686" s="5">
        <f>IF(AND(B686=SEARCHES!A686, C686=SEARCHES!B686), IF(SEARCHES!D686&lt;&gt;"NULL", 1, 0), 0)</f>
        <v>1</v>
      </c>
    </row>
    <row r="687" spans="1:6" x14ac:dyDescent="0.3">
      <c r="A687" s="5">
        <v>5728</v>
      </c>
      <c r="B687" s="5" t="str">
        <f>[1]Random_IP_CIDR_Addresses!A363</f>
        <v>127.200.227.83/25</v>
      </c>
      <c r="C687" s="37">
        <v>45049</v>
      </c>
      <c r="D687" s="5" t="s">
        <v>1143</v>
      </c>
      <c r="E687" s="5" t="s">
        <v>3065</v>
      </c>
      <c r="F687" s="5">
        <f>IF(AND(B687=SEARCHES!A687, C687=SEARCHES!B687), IF(SEARCHES!D687&lt;&gt;"NULL", 1, 0), 0)</f>
        <v>1</v>
      </c>
    </row>
    <row r="688" spans="1:6" x14ac:dyDescent="0.3">
      <c r="A688" s="5">
        <v>5729</v>
      </c>
      <c r="B688" s="5" t="str">
        <f>[1]Random_IP_CIDR_Addresses!A364</f>
        <v>236.219.189.39/13</v>
      </c>
      <c r="C688" s="37">
        <v>45193</v>
      </c>
      <c r="D688" s="5" t="s">
        <v>1140</v>
      </c>
      <c r="E688" s="5" t="s">
        <v>3152</v>
      </c>
      <c r="F688" s="5">
        <f>IF(AND(B688=SEARCHES!A688, C688=SEARCHES!B688), IF(SEARCHES!D688&lt;&gt;"NULL", 1, 0), 0)</f>
        <v>1</v>
      </c>
    </row>
    <row r="689" spans="1:6" x14ac:dyDescent="0.3">
      <c r="A689" s="5">
        <v>5730</v>
      </c>
      <c r="B689" s="5" t="str">
        <f>[1]Random_IP_CIDR_Addresses!A365</f>
        <v>240.84.12.56/24</v>
      </c>
      <c r="C689" s="37">
        <v>44826</v>
      </c>
      <c r="D689" s="5" t="s">
        <v>1149</v>
      </c>
      <c r="E689" s="5" t="s">
        <v>3152</v>
      </c>
      <c r="F689" s="5">
        <f>IF(AND(B689=SEARCHES!A689, C689=SEARCHES!B689), IF(SEARCHES!D689&lt;&gt;"NULL", 1, 0), 0)</f>
        <v>1</v>
      </c>
    </row>
    <row r="690" spans="1:6" x14ac:dyDescent="0.3">
      <c r="A690" s="5">
        <v>5731</v>
      </c>
      <c r="B690" s="5" t="str">
        <f>[1]Random_IP_CIDR_Addresses!A366</f>
        <v>148.233.75.166/24</v>
      </c>
      <c r="C690" s="37">
        <v>44708</v>
      </c>
      <c r="D690" s="5" t="s">
        <v>1149</v>
      </c>
      <c r="E690" s="5" t="s">
        <v>3074</v>
      </c>
      <c r="F690" s="5">
        <f>IF(AND(B690=SEARCHES!A690, C690=SEARCHES!B690), IF(SEARCHES!D690&lt;&gt;"NULL", 1, 0), 0)</f>
        <v>1</v>
      </c>
    </row>
    <row r="691" spans="1:6" x14ac:dyDescent="0.3">
      <c r="A691" s="5">
        <v>5732</v>
      </c>
      <c r="B691" s="5" t="str">
        <f>[1]Random_IP_CIDR_Addresses!A367</f>
        <v>6.252.31.216/16</v>
      </c>
      <c r="C691" s="37">
        <v>44964</v>
      </c>
      <c r="D691" s="5" t="s">
        <v>1146</v>
      </c>
      <c r="E691" s="5" t="s">
        <v>3152</v>
      </c>
      <c r="F691" s="5">
        <f>IF(AND(B691=SEARCHES!A691, C691=SEARCHES!B691), IF(SEARCHES!D691&lt;&gt;"NULL", 1, 0), 0)</f>
        <v>0</v>
      </c>
    </row>
    <row r="692" spans="1:6" x14ac:dyDescent="0.3">
      <c r="A692" s="5">
        <v>5733</v>
      </c>
      <c r="B692" s="5" t="str">
        <f>[1]Random_IP_CIDR_Addresses!A368</f>
        <v>158.169.253.115/24</v>
      </c>
      <c r="C692" s="37">
        <v>44655</v>
      </c>
      <c r="D692" s="5" t="s">
        <v>1145</v>
      </c>
      <c r="E692" s="5" t="s">
        <v>3067</v>
      </c>
      <c r="F692" s="5">
        <f>IF(AND(B692=SEARCHES!A692, C692=SEARCHES!B692), IF(SEARCHES!D692&lt;&gt;"NULL", 1, 0), 0)</f>
        <v>1</v>
      </c>
    </row>
    <row r="693" spans="1:6" x14ac:dyDescent="0.3">
      <c r="A693" s="5">
        <v>5734</v>
      </c>
      <c r="B693" s="5" t="str">
        <f>[1]Random_IP_CIDR_Addresses!A369</f>
        <v>253.22.118.9/28</v>
      </c>
      <c r="C693" s="37">
        <v>45079</v>
      </c>
      <c r="D693" s="5" t="s">
        <v>1147</v>
      </c>
      <c r="E693" s="5" t="s">
        <v>3071</v>
      </c>
      <c r="F693" s="5">
        <f>IF(AND(B693=SEARCHES!A693, C693=SEARCHES!B693), IF(SEARCHES!D693&lt;&gt;"NULL", 1, 0), 0)</f>
        <v>1</v>
      </c>
    </row>
    <row r="694" spans="1:6" x14ac:dyDescent="0.3">
      <c r="A694" s="5">
        <v>5735</v>
      </c>
      <c r="B694" s="5" t="str">
        <f>[1]Random_IP_CIDR_Addresses!A370</f>
        <v>140.16.234.152/24</v>
      </c>
      <c r="C694" s="37">
        <v>44941</v>
      </c>
      <c r="D694" s="5" t="s">
        <v>1145</v>
      </c>
      <c r="E694" s="5" t="s">
        <v>3069</v>
      </c>
      <c r="F694" s="5">
        <f>IF(AND(B694=SEARCHES!A694, C694=SEARCHES!B694), IF(SEARCHES!D694&lt;&gt;"NULL", 1, 0), 0)</f>
        <v>1</v>
      </c>
    </row>
    <row r="695" spans="1:6" x14ac:dyDescent="0.3">
      <c r="A695" s="5">
        <v>5736</v>
      </c>
      <c r="B695" s="5" t="str">
        <f>[1]Random_IP_CIDR_Addresses!A371</f>
        <v>106.91.186.223/12</v>
      </c>
      <c r="C695" s="37">
        <v>44623</v>
      </c>
      <c r="D695" s="5" t="s">
        <v>1140</v>
      </c>
      <c r="E695" s="5" t="s">
        <v>3066</v>
      </c>
      <c r="F695" s="5">
        <f>IF(AND(B695=SEARCHES!A695, C695=SEARCHES!B695), IF(SEARCHES!D695&lt;&gt;"NULL", 1, 0), 0)</f>
        <v>1</v>
      </c>
    </row>
    <row r="696" spans="1:6" x14ac:dyDescent="0.3">
      <c r="A696" s="5">
        <v>5737</v>
      </c>
      <c r="B696" s="5" t="str">
        <f>[1]Random_IP_CIDR_Addresses!A372</f>
        <v>206.89.196.163/20</v>
      </c>
      <c r="C696" s="37">
        <v>45153</v>
      </c>
      <c r="D696" s="5" t="s">
        <v>1144</v>
      </c>
      <c r="E696" s="5" t="s">
        <v>3072</v>
      </c>
      <c r="F696" s="5">
        <f>IF(AND(B696=SEARCHES!A696, C696=SEARCHES!B696), IF(SEARCHES!D696&lt;&gt;"NULL", 1, 0), 0)</f>
        <v>0</v>
      </c>
    </row>
    <row r="697" spans="1:6" x14ac:dyDescent="0.3">
      <c r="A697" s="5">
        <v>5738</v>
      </c>
      <c r="B697" s="5" t="str">
        <f>[1]Random_IP_CIDR_Addresses!A373</f>
        <v>95.106.158.200/8</v>
      </c>
      <c r="C697" s="37">
        <v>44983</v>
      </c>
      <c r="D697" s="5" t="s">
        <v>1148</v>
      </c>
      <c r="E697" s="5" t="s">
        <v>3070</v>
      </c>
      <c r="F697" s="5">
        <f>IF(AND(B697=SEARCHES!A697, C697=SEARCHES!B697), IF(SEARCHES!D697&lt;&gt;"NULL", 1, 0), 0)</f>
        <v>1</v>
      </c>
    </row>
    <row r="698" spans="1:6" x14ac:dyDescent="0.3">
      <c r="A698" s="5">
        <v>5739</v>
      </c>
      <c r="B698" s="5" t="str">
        <f>[1]Random_IP_CIDR_Addresses!A374</f>
        <v>186.107.45.92/17</v>
      </c>
      <c r="C698" s="37">
        <v>45079</v>
      </c>
      <c r="D698" s="5" t="s">
        <v>1149</v>
      </c>
      <c r="E698" s="5" t="s">
        <v>3076</v>
      </c>
      <c r="F698" s="5">
        <f>IF(AND(B698=SEARCHES!A698, C698=SEARCHES!B698), IF(SEARCHES!D698&lt;&gt;"NULL", 1, 0), 0)</f>
        <v>1</v>
      </c>
    </row>
    <row r="699" spans="1:6" x14ac:dyDescent="0.3">
      <c r="A699" s="5">
        <v>5740</v>
      </c>
      <c r="B699" s="5" t="str">
        <f>[1]Random_IP_CIDR_Addresses!A375</f>
        <v>199.171.189.9/15</v>
      </c>
      <c r="C699" s="37">
        <v>45181</v>
      </c>
      <c r="D699" s="5" t="s">
        <v>1148</v>
      </c>
      <c r="E699" s="5" t="s">
        <v>3065</v>
      </c>
      <c r="F699" s="5">
        <f>IF(AND(B699=SEARCHES!A699, C699=SEARCHES!B699), IF(SEARCHES!D699&lt;&gt;"NULL", 1, 0), 0)</f>
        <v>1</v>
      </c>
    </row>
    <row r="700" spans="1:6" x14ac:dyDescent="0.3">
      <c r="A700" s="5">
        <v>5741</v>
      </c>
      <c r="B700" s="5" t="str">
        <f>[1]Random_IP_CIDR_Addresses!A376</f>
        <v>173.186.114.124/17</v>
      </c>
      <c r="C700" s="37">
        <v>44674</v>
      </c>
      <c r="D700" s="5" t="s">
        <v>1143</v>
      </c>
      <c r="E700" s="5" t="s">
        <v>3067</v>
      </c>
      <c r="F700" s="5">
        <f>IF(AND(B700=SEARCHES!A700, C700=SEARCHES!B700), IF(SEARCHES!D700&lt;&gt;"NULL", 1, 0), 0)</f>
        <v>1</v>
      </c>
    </row>
    <row r="701" spans="1:6" x14ac:dyDescent="0.3">
      <c r="A701" s="5">
        <v>5742</v>
      </c>
      <c r="B701" s="5" t="str">
        <f>[1]Random_IP_CIDR_Addresses!A377</f>
        <v>93.252.86.206/24</v>
      </c>
      <c r="C701" s="37">
        <v>45297</v>
      </c>
      <c r="D701" s="5" t="s">
        <v>1146</v>
      </c>
      <c r="E701" s="5" t="s">
        <v>3152</v>
      </c>
      <c r="F701" s="5">
        <f>IF(AND(B701=SEARCHES!A701, C701=SEARCHES!B701), IF(SEARCHES!D701&lt;&gt;"NULL", 1, 0), 0)</f>
        <v>0</v>
      </c>
    </row>
    <row r="702" spans="1:6" x14ac:dyDescent="0.3">
      <c r="A702" s="5">
        <v>5743</v>
      </c>
      <c r="B702" s="5" t="str">
        <f>[1]Random_IP_CIDR_Addresses!A378</f>
        <v>224.20.24.188/28</v>
      </c>
      <c r="C702" s="37">
        <v>44572</v>
      </c>
      <c r="D702" s="5" t="s">
        <v>1141</v>
      </c>
      <c r="E702" s="5" t="s">
        <v>3072</v>
      </c>
      <c r="F702" s="5">
        <f>IF(AND(B702=SEARCHES!A702, C702=SEARCHES!B702), IF(SEARCHES!D702&lt;&gt;"NULL", 1, 0), 0)</f>
        <v>1</v>
      </c>
    </row>
    <row r="703" spans="1:6" x14ac:dyDescent="0.3">
      <c r="A703" s="5">
        <v>5744</v>
      </c>
      <c r="B703" s="5" t="str">
        <f>[1]Random_IP_CIDR_Addresses!A379</f>
        <v>39.148.52.69/12</v>
      </c>
      <c r="C703" s="37">
        <v>45068</v>
      </c>
      <c r="D703" s="5" t="s">
        <v>1146</v>
      </c>
      <c r="E703" s="5" t="s">
        <v>3068</v>
      </c>
      <c r="F703" s="5">
        <f>IF(AND(B703=SEARCHES!A703, C703=SEARCHES!B703), IF(SEARCHES!D703&lt;&gt;"NULL", 1, 0), 0)</f>
        <v>0</v>
      </c>
    </row>
    <row r="704" spans="1:6" x14ac:dyDescent="0.3">
      <c r="A704" s="5">
        <v>5745</v>
      </c>
      <c r="B704" s="5" t="str">
        <f>[1]Random_IP_CIDR_Addresses!A380</f>
        <v>44.175.79.46/26</v>
      </c>
      <c r="C704" s="37">
        <v>45405</v>
      </c>
      <c r="D704" s="5" t="s">
        <v>1148</v>
      </c>
      <c r="E704" s="5" t="s">
        <v>3066</v>
      </c>
      <c r="F704" s="5">
        <f>IF(AND(B704=SEARCHES!A704, C704=SEARCHES!B704), IF(SEARCHES!D704&lt;&gt;"NULL", 1, 0), 0)</f>
        <v>1</v>
      </c>
    </row>
    <row r="705" spans="1:6" x14ac:dyDescent="0.3">
      <c r="A705" s="5">
        <v>5746</v>
      </c>
      <c r="B705" s="5" t="str">
        <f>[1]Random_IP_CIDR_Addresses!A381</f>
        <v>41.118.61.206/27</v>
      </c>
      <c r="C705" s="37">
        <v>45351</v>
      </c>
      <c r="D705" s="5" t="s">
        <v>1141</v>
      </c>
      <c r="E705" s="5" t="s">
        <v>3069</v>
      </c>
      <c r="F705" s="5">
        <f>IF(AND(B705=SEARCHES!A705, C705=SEARCHES!B705), IF(SEARCHES!D705&lt;&gt;"NULL", 1, 0), 0)</f>
        <v>1</v>
      </c>
    </row>
    <row r="706" spans="1:6" x14ac:dyDescent="0.3">
      <c r="A706" s="5">
        <v>5747</v>
      </c>
      <c r="B706" s="5" t="str">
        <f>[1]Random_IP_CIDR_Addresses!A382</f>
        <v>74.111.221.244/29</v>
      </c>
      <c r="C706" s="37">
        <v>44587</v>
      </c>
      <c r="D706" s="5" t="s">
        <v>1147</v>
      </c>
      <c r="E706" s="5" t="s">
        <v>3068</v>
      </c>
      <c r="F706" s="5">
        <f>IF(AND(B706=SEARCHES!A706, C706=SEARCHES!B706), IF(SEARCHES!D706&lt;&gt;"NULL", 1, 0), 0)</f>
        <v>1</v>
      </c>
    </row>
    <row r="707" spans="1:6" x14ac:dyDescent="0.3">
      <c r="A707" s="5">
        <v>5748</v>
      </c>
      <c r="B707" s="5" t="str">
        <f>[1]Random_IP_CIDR_Addresses!A383</f>
        <v>188.61.245.187/11</v>
      </c>
      <c r="C707" s="37">
        <v>44702</v>
      </c>
      <c r="D707" s="5" t="s">
        <v>1140</v>
      </c>
      <c r="E707" s="5" t="s">
        <v>3136</v>
      </c>
      <c r="F707" s="5">
        <f>IF(AND(B707=SEARCHES!A707, C707=SEARCHES!B707), IF(SEARCHES!D707&lt;&gt;"NULL", 1, 0), 0)</f>
        <v>1</v>
      </c>
    </row>
    <row r="708" spans="1:6" x14ac:dyDescent="0.3">
      <c r="A708" s="5">
        <v>5749</v>
      </c>
      <c r="B708" s="5" t="str">
        <f>[1]Random_IP_CIDR_Addresses!A384</f>
        <v>130.68.191.56/12</v>
      </c>
      <c r="C708" s="37">
        <v>44736</v>
      </c>
      <c r="D708" s="5" t="s">
        <v>1143</v>
      </c>
      <c r="E708" s="5" t="s">
        <v>3066</v>
      </c>
      <c r="F708" s="5">
        <f>IF(AND(B708=SEARCHES!A708, C708=SEARCHES!B708), IF(SEARCHES!D708&lt;&gt;"NULL", 1, 0), 0)</f>
        <v>1</v>
      </c>
    </row>
    <row r="709" spans="1:6" x14ac:dyDescent="0.3">
      <c r="A709" s="5">
        <v>5750</v>
      </c>
      <c r="B709" s="5" t="str">
        <f>[1]Random_IP_CIDR_Addresses!A385</f>
        <v>200.98.224.67/11</v>
      </c>
      <c r="C709" s="37">
        <v>45108</v>
      </c>
      <c r="D709" s="5" t="s">
        <v>1149</v>
      </c>
      <c r="E709" s="5" t="s">
        <v>3136</v>
      </c>
      <c r="F709" s="5">
        <f>IF(AND(B709=SEARCHES!A709, C709=SEARCHES!B709), IF(SEARCHES!D709&lt;&gt;"NULL", 1, 0), 0)</f>
        <v>1</v>
      </c>
    </row>
    <row r="710" spans="1:6" x14ac:dyDescent="0.3">
      <c r="A710" s="5">
        <v>5751</v>
      </c>
      <c r="B710" s="5" t="str">
        <f>[1]Random_IP_CIDR_Addresses!A386</f>
        <v>152.193.168.122/9</v>
      </c>
      <c r="C710" s="37">
        <v>45421</v>
      </c>
      <c r="D710" s="5" t="s">
        <v>1148</v>
      </c>
      <c r="E710" s="5" t="s">
        <v>3074</v>
      </c>
      <c r="F710" s="5">
        <f>IF(AND(B710=SEARCHES!A710, C710=SEARCHES!B710), IF(SEARCHES!D710&lt;&gt;"NULL", 1, 0), 0)</f>
        <v>1</v>
      </c>
    </row>
    <row r="711" spans="1:6" x14ac:dyDescent="0.3">
      <c r="A711" s="5">
        <v>5752</v>
      </c>
      <c r="B711" s="5" t="str">
        <f>[1]Random_IP_CIDR_Addresses!A387</f>
        <v>27.159.183.7/22</v>
      </c>
      <c r="C711" s="37">
        <v>44720</v>
      </c>
      <c r="D711" s="5" t="s">
        <v>1148</v>
      </c>
      <c r="E711" s="5" t="s">
        <v>3066</v>
      </c>
      <c r="F711" s="5">
        <f>IF(AND(B711=SEARCHES!A711, C711=SEARCHES!B711), IF(SEARCHES!D711&lt;&gt;"NULL", 1, 0), 0)</f>
        <v>1</v>
      </c>
    </row>
    <row r="712" spans="1:6" x14ac:dyDescent="0.3">
      <c r="A712" s="5">
        <v>5753</v>
      </c>
      <c r="B712" s="5" t="str">
        <f>[1]Random_IP_CIDR_Addresses!A388</f>
        <v>8.107.17.29/12</v>
      </c>
      <c r="C712" s="37">
        <v>45240</v>
      </c>
      <c r="D712" s="5" t="s">
        <v>1148</v>
      </c>
      <c r="E712" s="5" t="s">
        <v>3066</v>
      </c>
      <c r="F712" s="5">
        <f>IF(AND(B712=SEARCHES!A712, C712=SEARCHES!B712), IF(SEARCHES!D712&lt;&gt;"NULL", 1, 0), 0)</f>
        <v>1</v>
      </c>
    </row>
    <row r="713" spans="1:6" x14ac:dyDescent="0.3">
      <c r="A713" s="5">
        <v>5754</v>
      </c>
      <c r="B713" s="5" t="str">
        <f>[1]Random_IP_CIDR_Addresses!A389</f>
        <v>51.236.122.190/13</v>
      </c>
      <c r="C713" s="37">
        <v>44949</v>
      </c>
      <c r="D713" s="5" t="s">
        <v>1146</v>
      </c>
      <c r="E713" s="5" t="s">
        <v>3076</v>
      </c>
      <c r="F713" s="5">
        <f>IF(AND(B713=SEARCHES!A713, C713=SEARCHES!B713), IF(SEARCHES!D713&lt;&gt;"NULL", 1, 0), 0)</f>
        <v>0</v>
      </c>
    </row>
    <row r="714" spans="1:6" x14ac:dyDescent="0.3">
      <c r="A714" s="5">
        <v>5755</v>
      </c>
      <c r="B714" s="5" t="str">
        <f>[1]Random_IP_CIDR_Addresses!A390</f>
        <v>187.245.171.238/28</v>
      </c>
      <c r="C714" s="37">
        <v>45035</v>
      </c>
      <c r="D714" s="5" t="s">
        <v>1149</v>
      </c>
      <c r="E714" s="5" t="s">
        <v>3076</v>
      </c>
      <c r="F714" s="5">
        <f>IF(AND(B714=SEARCHES!A714, C714=SEARCHES!B714), IF(SEARCHES!D714&lt;&gt;"NULL", 1, 0), 0)</f>
        <v>1</v>
      </c>
    </row>
    <row r="715" spans="1:6" x14ac:dyDescent="0.3">
      <c r="A715" s="5">
        <v>5756</v>
      </c>
      <c r="B715" s="5" t="str">
        <f>[1]Random_IP_CIDR_Addresses!A391</f>
        <v>200.118.31.39/24</v>
      </c>
      <c r="C715" s="37">
        <v>44943</v>
      </c>
      <c r="D715" s="5" t="s">
        <v>1143</v>
      </c>
      <c r="E715" s="5" t="s">
        <v>3073</v>
      </c>
      <c r="F715" s="5">
        <f>IF(AND(B715=SEARCHES!A715, C715=SEARCHES!B715), IF(SEARCHES!D715&lt;&gt;"NULL", 1, 0), 0)</f>
        <v>1</v>
      </c>
    </row>
    <row r="716" spans="1:6" x14ac:dyDescent="0.3">
      <c r="A716" s="5">
        <v>5757</v>
      </c>
      <c r="B716" s="5" t="str">
        <f>[1]Random_IP_CIDR_Addresses!A392</f>
        <v>45.185.191.8/28</v>
      </c>
      <c r="C716" s="37">
        <v>44736</v>
      </c>
      <c r="D716" s="5" t="s">
        <v>1147</v>
      </c>
      <c r="E716" s="5" t="s">
        <v>3069</v>
      </c>
      <c r="F716" s="5">
        <f>IF(AND(B716=SEARCHES!A716, C716=SEARCHES!B716), IF(SEARCHES!D716&lt;&gt;"NULL", 1, 0), 0)</f>
        <v>1</v>
      </c>
    </row>
    <row r="717" spans="1:6" x14ac:dyDescent="0.3">
      <c r="A717" s="5">
        <v>5758</v>
      </c>
      <c r="B717" s="5" t="str">
        <f>[1]Random_IP_CIDR_Addresses!A393</f>
        <v>210.187.11.139/23</v>
      </c>
      <c r="C717" s="37">
        <v>45224</v>
      </c>
      <c r="D717" s="5" t="s">
        <v>1143</v>
      </c>
      <c r="E717" s="5" t="s">
        <v>3070</v>
      </c>
      <c r="F717" s="5">
        <f>IF(AND(B717=SEARCHES!A717, C717=SEARCHES!B717), IF(SEARCHES!D717&lt;&gt;"NULL", 1, 0), 0)</f>
        <v>1</v>
      </c>
    </row>
    <row r="718" spans="1:6" x14ac:dyDescent="0.3">
      <c r="A718" s="5">
        <v>5759</v>
      </c>
      <c r="B718" s="5" t="str">
        <f>[1]Random_IP_CIDR_Addresses!A394</f>
        <v>6.229.205.19/24</v>
      </c>
      <c r="C718" s="37">
        <v>44684</v>
      </c>
      <c r="D718" s="5" t="s">
        <v>1140</v>
      </c>
      <c r="E718" s="5" t="s">
        <v>3145</v>
      </c>
      <c r="F718" s="5">
        <f>IF(AND(B718=SEARCHES!A718, C718=SEARCHES!B718), IF(SEARCHES!D718&lt;&gt;"NULL", 1, 0), 0)</f>
        <v>1</v>
      </c>
    </row>
    <row r="719" spans="1:6" x14ac:dyDescent="0.3">
      <c r="A719" s="5">
        <v>5760</v>
      </c>
      <c r="B719" s="5" t="str">
        <f>[1]Random_IP_CIDR_Addresses!A395</f>
        <v>43.154.99.3/26</v>
      </c>
      <c r="C719" s="37">
        <v>44857</v>
      </c>
      <c r="D719" s="5" t="s">
        <v>1146</v>
      </c>
      <c r="E719" s="5" t="s">
        <v>3066</v>
      </c>
      <c r="F719" s="5">
        <f>IF(AND(B719=SEARCHES!A719, C719=SEARCHES!B719), IF(SEARCHES!D719&lt;&gt;"NULL", 1, 0), 0)</f>
        <v>0</v>
      </c>
    </row>
    <row r="720" spans="1:6" x14ac:dyDescent="0.3">
      <c r="A720" s="5">
        <v>5761</v>
      </c>
      <c r="B720" s="5" t="str">
        <f>[1]Random_IP_CIDR_Addresses!A396</f>
        <v>214.71.150.50/20</v>
      </c>
      <c r="C720" s="37">
        <v>45072</v>
      </c>
      <c r="D720" s="5" t="s">
        <v>1140</v>
      </c>
      <c r="E720" s="5" t="s">
        <v>3073</v>
      </c>
      <c r="F720" s="5">
        <f>IF(AND(B720=SEARCHES!A720, C720=SEARCHES!B720), IF(SEARCHES!D720&lt;&gt;"NULL", 1, 0), 0)</f>
        <v>1</v>
      </c>
    </row>
    <row r="721" spans="1:6" x14ac:dyDescent="0.3">
      <c r="A721" s="5">
        <v>5762</v>
      </c>
      <c r="B721" s="5" t="str">
        <f>[1]Random_IP_CIDR_Addresses!A397</f>
        <v>199.47.248.82/8</v>
      </c>
      <c r="C721" s="37">
        <v>45436</v>
      </c>
      <c r="D721" s="5" t="s">
        <v>1146</v>
      </c>
      <c r="E721" s="5" t="s">
        <v>3071</v>
      </c>
      <c r="F721" s="5">
        <f>IF(AND(B721=SEARCHES!A721, C721=SEARCHES!B721), IF(SEARCHES!D721&lt;&gt;"NULL", 1, 0), 0)</f>
        <v>0</v>
      </c>
    </row>
    <row r="722" spans="1:6" x14ac:dyDescent="0.3">
      <c r="A722" s="5">
        <v>5763</v>
      </c>
      <c r="B722" s="5" t="str">
        <f>[1]Random_IP_CIDR_Addresses!A398</f>
        <v>180.136.217.6/13</v>
      </c>
      <c r="C722" s="37">
        <v>45413</v>
      </c>
      <c r="D722" s="5" t="s">
        <v>1148</v>
      </c>
      <c r="E722" s="5" t="s">
        <v>3068</v>
      </c>
      <c r="F722" s="5">
        <f>IF(AND(B722=SEARCHES!A722, C722=SEARCHES!B722), IF(SEARCHES!D722&lt;&gt;"NULL", 1, 0), 0)</f>
        <v>1</v>
      </c>
    </row>
    <row r="723" spans="1:6" x14ac:dyDescent="0.3">
      <c r="A723" s="5">
        <v>5764</v>
      </c>
      <c r="B723" s="5" t="str">
        <f>[1]Random_IP_CIDR_Addresses!A399</f>
        <v>169.219.53.69/27</v>
      </c>
      <c r="C723" s="37">
        <v>44700</v>
      </c>
      <c r="D723" s="5" t="s">
        <v>1144</v>
      </c>
      <c r="E723" s="5" t="s">
        <v>3073</v>
      </c>
      <c r="F723" s="5">
        <f>IF(AND(B723=SEARCHES!A723, C723=SEARCHES!B723), IF(SEARCHES!D723&lt;&gt;"NULL", 1, 0), 0)</f>
        <v>0</v>
      </c>
    </row>
    <row r="724" spans="1:6" x14ac:dyDescent="0.3">
      <c r="A724" s="5">
        <v>5765</v>
      </c>
      <c r="B724" s="5" t="str">
        <f>[1]Random_IP_CIDR_Addresses!A400</f>
        <v>2.121.52.149/27</v>
      </c>
      <c r="C724" s="37">
        <v>45391</v>
      </c>
      <c r="D724" s="5" t="s">
        <v>1146</v>
      </c>
      <c r="E724" s="5" t="s">
        <v>3072</v>
      </c>
      <c r="F724" s="5">
        <f>IF(AND(B724=SEARCHES!A724, C724=SEARCHES!B724), IF(SEARCHES!D724&lt;&gt;"NULL", 1, 0), 0)</f>
        <v>0</v>
      </c>
    </row>
    <row r="725" spans="1:6" x14ac:dyDescent="0.3">
      <c r="A725" s="5">
        <v>5766</v>
      </c>
      <c r="B725" s="5" t="str">
        <f>[1]Random_IP_CIDR_Addresses!A401</f>
        <v>35.20.104.158/9</v>
      </c>
      <c r="C725" s="37">
        <v>45335</v>
      </c>
      <c r="D725" s="5" t="s">
        <v>1143</v>
      </c>
      <c r="E725" s="5" t="s">
        <v>3069</v>
      </c>
      <c r="F725" s="5">
        <f>IF(AND(B725=SEARCHES!A725, C725=SEARCHES!B725), IF(SEARCHES!D725&lt;&gt;"NULL", 1, 0), 0)</f>
        <v>1</v>
      </c>
    </row>
    <row r="726" spans="1:6" x14ac:dyDescent="0.3">
      <c r="A726" s="5">
        <v>5767</v>
      </c>
      <c r="B726" s="5" t="str">
        <f>[1]Random_IP_CIDR_Addresses!A402</f>
        <v>62.230.10.94/12</v>
      </c>
      <c r="C726" s="37">
        <v>45064</v>
      </c>
      <c r="D726" s="5" t="s">
        <v>1145</v>
      </c>
      <c r="E726" s="5" t="s">
        <v>3136</v>
      </c>
      <c r="F726" s="5">
        <f>IF(AND(B726=SEARCHES!A726, C726=SEARCHES!B726), IF(SEARCHES!D726&lt;&gt;"NULL", 1, 0), 0)</f>
        <v>1</v>
      </c>
    </row>
    <row r="727" spans="1:6" x14ac:dyDescent="0.3">
      <c r="A727" s="5">
        <v>5768</v>
      </c>
      <c r="B727" s="5" t="str">
        <f>[1]Random_IP_CIDR_Addresses!A403</f>
        <v>48.37.218.205/10</v>
      </c>
      <c r="C727" s="37">
        <v>44835</v>
      </c>
      <c r="D727" s="5" t="s">
        <v>1143</v>
      </c>
      <c r="E727" s="5" t="s">
        <v>3068</v>
      </c>
      <c r="F727" s="5">
        <f>IF(AND(B727=SEARCHES!A727, C727=SEARCHES!B727), IF(SEARCHES!D727&lt;&gt;"NULL", 1, 0), 0)</f>
        <v>1</v>
      </c>
    </row>
    <row r="728" spans="1:6" x14ac:dyDescent="0.3">
      <c r="A728" s="5">
        <v>5769</v>
      </c>
      <c r="B728" s="5" t="str">
        <f>[1]Random_IP_CIDR_Addresses!A404</f>
        <v>113.66.239.126/16</v>
      </c>
      <c r="C728" s="37">
        <v>45077</v>
      </c>
      <c r="D728" s="5" t="s">
        <v>1146</v>
      </c>
      <c r="E728" s="5" t="s">
        <v>3152</v>
      </c>
      <c r="F728" s="5">
        <f>IF(AND(B728=SEARCHES!A728, C728=SEARCHES!B728), IF(SEARCHES!D728&lt;&gt;"NULL", 1, 0), 0)</f>
        <v>0</v>
      </c>
    </row>
    <row r="729" spans="1:6" x14ac:dyDescent="0.3">
      <c r="A729" s="5">
        <v>5770</v>
      </c>
      <c r="B729" s="5" t="str">
        <f>[1]Random_IP_CIDR_Addresses!A405</f>
        <v>198.253.118.9/17</v>
      </c>
      <c r="C729" s="37">
        <v>45274</v>
      </c>
      <c r="D729" s="5" t="s">
        <v>1149</v>
      </c>
      <c r="E729" s="5" t="s">
        <v>3065</v>
      </c>
      <c r="F729" s="5">
        <f>IF(AND(B729=SEARCHES!A729, C729=SEARCHES!B729), IF(SEARCHES!D729&lt;&gt;"NULL", 1, 0), 0)</f>
        <v>1</v>
      </c>
    </row>
    <row r="730" spans="1:6" x14ac:dyDescent="0.3">
      <c r="A730" s="5">
        <v>5771</v>
      </c>
      <c r="B730" s="5" t="str">
        <f>[1]Random_IP_CIDR_Addresses!A406</f>
        <v>76.157.129.235/21</v>
      </c>
      <c r="C730" s="37">
        <v>45199</v>
      </c>
      <c r="D730" s="5" t="s">
        <v>1148</v>
      </c>
      <c r="E730" s="5" t="s">
        <v>3067</v>
      </c>
      <c r="F730" s="5">
        <f>IF(AND(B730=SEARCHES!A730, C730=SEARCHES!B730), IF(SEARCHES!D730&lt;&gt;"NULL", 1, 0), 0)</f>
        <v>1</v>
      </c>
    </row>
    <row r="731" spans="1:6" x14ac:dyDescent="0.3">
      <c r="A731" s="5">
        <v>5772</v>
      </c>
      <c r="B731" s="5" t="str">
        <f>[1]Random_IP_CIDR_Addresses!A407</f>
        <v>196.160.251.50/12</v>
      </c>
      <c r="C731" s="37">
        <v>44635</v>
      </c>
      <c r="D731" s="5" t="s">
        <v>1148</v>
      </c>
      <c r="E731" s="5" t="s">
        <v>3070</v>
      </c>
      <c r="F731" s="5">
        <f>IF(AND(B731=SEARCHES!A731, C731=SEARCHES!B731), IF(SEARCHES!D731&lt;&gt;"NULL", 1, 0), 0)</f>
        <v>1</v>
      </c>
    </row>
    <row r="732" spans="1:6" x14ac:dyDescent="0.3">
      <c r="A732" s="5">
        <v>5773</v>
      </c>
      <c r="B732" s="5" t="str">
        <f>[1]Random_IP_CIDR_Addresses!A408</f>
        <v>46.191.86.47/11</v>
      </c>
      <c r="C732" s="37">
        <v>44955</v>
      </c>
      <c r="D732" s="5" t="s">
        <v>1146</v>
      </c>
      <c r="E732" s="5" t="s">
        <v>3074</v>
      </c>
      <c r="F732" s="5">
        <f>IF(AND(B732=SEARCHES!A732, C732=SEARCHES!B732), IF(SEARCHES!D732&lt;&gt;"NULL", 1, 0), 0)</f>
        <v>0</v>
      </c>
    </row>
    <row r="733" spans="1:6" x14ac:dyDescent="0.3">
      <c r="A733" s="5">
        <v>5774</v>
      </c>
      <c r="B733" s="5" t="str">
        <f>[1]Random_IP_CIDR_Addresses!A409</f>
        <v>160.83.234.30/21</v>
      </c>
      <c r="C733" s="37">
        <v>45418</v>
      </c>
      <c r="D733" s="5" t="s">
        <v>1146</v>
      </c>
      <c r="E733" s="5" t="s">
        <v>3072</v>
      </c>
      <c r="F733" s="5">
        <f>IF(AND(B733=SEARCHES!A733, C733=SEARCHES!B733), IF(SEARCHES!D733&lt;&gt;"NULL", 1, 0), 0)</f>
        <v>0</v>
      </c>
    </row>
    <row r="734" spans="1:6" x14ac:dyDescent="0.3">
      <c r="A734" s="5">
        <v>5775</v>
      </c>
      <c r="B734" s="5" t="str">
        <f>[1]Random_IP_CIDR_Addresses!A410</f>
        <v>177.55.203.195/28</v>
      </c>
      <c r="C734" s="37">
        <v>44752</v>
      </c>
      <c r="D734" s="5" t="s">
        <v>1144</v>
      </c>
      <c r="E734" s="5" t="s">
        <v>3145</v>
      </c>
      <c r="F734" s="5">
        <f>IF(AND(B734=SEARCHES!A734, C734=SEARCHES!B734), IF(SEARCHES!D734&lt;&gt;"NULL", 1, 0), 0)</f>
        <v>0</v>
      </c>
    </row>
    <row r="735" spans="1:6" x14ac:dyDescent="0.3">
      <c r="A735" s="5">
        <v>5776</v>
      </c>
      <c r="B735" s="5" t="str">
        <f>[1]Random_IP_CIDR_Addresses!A411</f>
        <v>47.138.170.95/14</v>
      </c>
      <c r="C735" s="37">
        <v>45004</v>
      </c>
      <c r="D735" s="5" t="s">
        <v>1143</v>
      </c>
      <c r="E735" s="5" t="s">
        <v>3074</v>
      </c>
      <c r="F735" s="5">
        <f>IF(AND(B735=SEARCHES!A735, C735=SEARCHES!B735), IF(SEARCHES!D735&lt;&gt;"NULL", 1, 0), 0)</f>
        <v>1</v>
      </c>
    </row>
    <row r="736" spans="1:6" x14ac:dyDescent="0.3">
      <c r="A736" s="5">
        <v>5777</v>
      </c>
      <c r="B736" s="5" t="str">
        <f>[1]Random_IP_CIDR_Addresses!A412</f>
        <v>132.51.169.168/22</v>
      </c>
      <c r="C736" s="37">
        <v>45181</v>
      </c>
      <c r="D736" s="5" t="s">
        <v>1146</v>
      </c>
      <c r="E736" s="5" t="s">
        <v>3068</v>
      </c>
      <c r="F736" s="5">
        <f>IF(AND(B736=SEARCHES!A736, C736=SEARCHES!B736), IF(SEARCHES!D736&lt;&gt;"NULL", 1, 0), 0)</f>
        <v>0</v>
      </c>
    </row>
    <row r="737" spans="1:6" x14ac:dyDescent="0.3">
      <c r="A737" s="5">
        <v>5778</v>
      </c>
      <c r="B737" s="5" t="str">
        <f>[1]Random_IP_CIDR_Addresses!A413</f>
        <v>28.197.40.4/15</v>
      </c>
      <c r="C737" s="37">
        <v>44832</v>
      </c>
      <c r="D737" s="5" t="s">
        <v>1147</v>
      </c>
      <c r="E737" s="5" t="s">
        <v>3070</v>
      </c>
      <c r="F737" s="5">
        <f>IF(AND(B737=SEARCHES!A737, C737=SEARCHES!B737), IF(SEARCHES!D737&lt;&gt;"NULL", 1, 0), 0)</f>
        <v>1</v>
      </c>
    </row>
    <row r="738" spans="1:6" x14ac:dyDescent="0.3">
      <c r="A738" s="5">
        <v>5779</v>
      </c>
      <c r="B738" s="5" t="str">
        <f>[1]Random_IP_CIDR_Addresses!A414</f>
        <v>213.254.124.87/28</v>
      </c>
      <c r="C738" s="37">
        <v>44658</v>
      </c>
      <c r="D738" s="5" t="s">
        <v>1144</v>
      </c>
      <c r="E738" s="5" t="s">
        <v>3076</v>
      </c>
      <c r="F738" s="5">
        <f>IF(AND(B738=SEARCHES!A738, C738=SEARCHES!B738), IF(SEARCHES!D738&lt;&gt;"NULL", 1, 0), 0)</f>
        <v>0</v>
      </c>
    </row>
    <row r="739" spans="1:6" x14ac:dyDescent="0.3">
      <c r="A739" s="5">
        <v>5780</v>
      </c>
      <c r="B739" s="5" t="str">
        <f>[1]Random_IP_CIDR_Addresses!A415</f>
        <v>17.188.76.150/8</v>
      </c>
      <c r="C739" s="37">
        <v>45205</v>
      </c>
      <c r="D739" s="5" t="s">
        <v>1141</v>
      </c>
      <c r="E739" s="5" t="s">
        <v>3067</v>
      </c>
      <c r="F739" s="5">
        <f>IF(AND(B739=SEARCHES!A739, C739=SEARCHES!B739), IF(SEARCHES!D739&lt;&gt;"NULL", 1, 0), 0)</f>
        <v>1</v>
      </c>
    </row>
    <row r="740" spans="1:6" x14ac:dyDescent="0.3">
      <c r="A740" s="5">
        <v>5781</v>
      </c>
      <c r="B740" s="5" t="str">
        <f>[1]Random_IP_CIDR_Addresses!A416</f>
        <v>74.30.44.225/24</v>
      </c>
      <c r="C740" s="37">
        <v>44859</v>
      </c>
      <c r="D740" s="5" t="s">
        <v>1149</v>
      </c>
      <c r="E740" s="5" t="s">
        <v>3074</v>
      </c>
      <c r="F740" s="5">
        <f>IF(AND(B740=SEARCHES!A740, C740=SEARCHES!B740), IF(SEARCHES!D740&lt;&gt;"NULL", 1, 0), 0)</f>
        <v>1</v>
      </c>
    </row>
    <row r="741" spans="1:6" x14ac:dyDescent="0.3">
      <c r="A741" s="5">
        <v>5782</v>
      </c>
      <c r="B741" s="5" t="str">
        <f>[1]Random_IP_CIDR_Addresses!A417</f>
        <v>4.91.185.39/22</v>
      </c>
      <c r="C741" s="37">
        <v>44788</v>
      </c>
      <c r="D741" s="5" t="s">
        <v>1146</v>
      </c>
      <c r="E741" s="5" t="s">
        <v>3070</v>
      </c>
      <c r="F741" s="5">
        <f>IF(AND(B741=SEARCHES!A741, C741=SEARCHES!B741), IF(SEARCHES!D741&lt;&gt;"NULL", 1, 0), 0)</f>
        <v>0</v>
      </c>
    </row>
    <row r="742" spans="1:6" x14ac:dyDescent="0.3">
      <c r="A742" s="5">
        <v>5783</v>
      </c>
      <c r="B742" s="5" t="str">
        <f>[1]Random_IP_CIDR_Addresses!A418</f>
        <v>72.26.6.228/26</v>
      </c>
      <c r="C742" s="37">
        <v>45155</v>
      </c>
      <c r="D742" s="5" t="s">
        <v>1142</v>
      </c>
      <c r="E742" s="5" t="s">
        <v>3072</v>
      </c>
      <c r="F742" s="5">
        <f>IF(AND(B742=SEARCHES!A742, C742=SEARCHES!B742), IF(SEARCHES!D742&lt;&gt;"NULL", 1, 0), 0)</f>
        <v>1</v>
      </c>
    </row>
    <row r="743" spans="1:6" x14ac:dyDescent="0.3">
      <c r="A743" s="5">
        <v>5784</v>
      </c>
      <c r="B743" s="5" t="str">
        <f>[1]Random_IP_CIDR_Addresses!A419</f>
        <v>45.187.16.77/25</v>
      </c>
      <c r="C743" s="37">
        <v>44944</v>
      </c>
      <c r="D743" s="5" t="s">
        <v>1140</v>
      </c>
      <c r="E743" s="5" t="s">
        <v>3073</v>
      </c>
      <c r="F743" s="5">
        <f>IF(AND(B743=SEARCHES!A743, C743=SEARCHES!B743), IF(SEARCHES!D743&lt;&gt;"NULL", 1, 0), 0)</f>
        <v>1</v>
      </c>
    </row>
    <row r="744" spans="1:6" x14ac:dyDescent="0.3">
      <c r="A744" s="5">
        <v>5785</v>
      </c>
      <c r="B744" s="5" t="str">
        <f>[1]Random_IP_CIDR_Addresses!A420</f>
        <v>154.73.231.129/12</v>
      </c>
      <c r="C744" s="37">
        <v>44601</v>
      </c>
      <c r="D744" s="5" t="s">
        <v>1147</v>
      </c>
      <c r="E744" s="5" t="s">
        <v>3067</v>
      </c>
      <c r="F744" s="5">
        <f>IF(AND(B744=SEARCHES!A744, C744=SEARCHES!B744), IF(SEARCHES!D744&lt;&gt;"NULL", 1, 0), 0)</f>
        <v>1</v>
      </c>
    </row>
    <row r="745" spans="1:6" x14ac:dyDescent="0.3">
      <c r="A745" s="5">
        <v>5786</v>
      </c>
      <c r="B745" s="5" t="str">
        <f>[1]Random_IP_CIDR_Addresses!A421</f>
        <v>42.199.98.207/14</v>
      </c>
      <c r="C745" s="37">
        <v>45150</v>
      </c>
      <c r="D745" s="5" t="s">
        <v>1141</v>
      </c>
      <c r="E745" s="5" t="s">
        <v>3145</v>
      </c>
      <c r="F745" s="5">
        <f>IF(AND(B745=SEARCHES!A745, C745=SEARCHES!B745), IF(SEARCHES!D745&lt;&gt;"NULL", 1, 0), 0)</f>
        <v>1</v>
      </c>
    </row>
    <row r="746" spans="1:6" x14ac:dyDescent="0.3">
      <c r="A746" s="5">
        <v>5787</v>
      </c>
      <c r="B746" s="5" t="str">
        <f>[1]Random_IP_CIDR_Addresses!A422</f>
        <v>212.104.31.31/20</v>
      </c>
      <c r="C746" s="37">
        <v>45048</v>
      </c>
      <c r="D746" s="5" t="s">
        <v>1148</v>
      </c>
      <c r="E746" s="5" t="s">
        <v>3071</v>
      </c>
      <c r="F746" s="5">
        <f>IF(AND(B746=SEARCHES!A746, C746=SEARCHES!B746), IF(SEARCHES!D746&lt;&gt;"NULL", 1, 0), 0)</f>
        <v>1</v>
      </c>
    </row>
    <row r="747" spans="1:6" x14ac:dyDescent="0.3">
      <c r="A747" s="5">
        <v>5788</v>
      </c>
      <c r="B747" s="5" t="str">
        <f>[1]Random_IP_CIDR_Addresses!A423</f>
        <v>22.238.4.129/20</v>
      </c>
      <c r="C747" s="37">
        <v>45243</v>
      </c>
      <c r="D747" s="5" t="s">
        <v>1142</v>
      </c>
      <c r="E747" s="5" t="s">
        <v>3068</v>
      </c>
      <c r="F747" s="5">
        <f>IF(AND(B747=SEARCHES!A747, C747=SEARCHES!B747), IF(SEARCHES!D747&lt;&gt;"NULL", 1, 0), 0)</f>
        <v>1</v>
      </c>
    </row>
    <row r="748" spans="1:6" x14ac:dyDescent="0.3">
      <c r="A748" s="5">
        <v>5789</v>
      </c>
      <c r="B748" s="5" t="str">
        <f>[1]Random_IP_CIDR_Addresses!A424</f>
        <v>119.47.33.191/23</v>
      </c>
      <c r="C748" s="37">
        <v>44942</v>
      </c>
      <c r="D748" s="5" t="s">
        <v>1148</v>
      </c>
      <c r="E748" s="5" t="s">
        <v>3067</v>
      </c>
      <c r="F748" s="5">
        <f>IF(AND(B748=SEARCHES!A748, C748=SEARCHES!B748), IF(SEARCHES!D748&lt;&gt;"NULL", 1, 0), 0)</f>
        <v>1</v>
      </c>
    </row>
    <row r="749" spans="1:6" x14ac:dyDescent="0.3">
      <c r="A749" s="5">
        <v>5790</v>
      </c>
      <c r="B749" s="5" t="str">
        <f>[1]Random_IP_CIDR_Addresses!A425</f>
        <v>163.122.110.117/14</v>
      </c>
      <c r="C749" s="37">
        <v>45296</v>
      </c>
      <c r="D749" s="5" t="s">
        <v>1143</v>
      </c>
      <c r="E749" s="5" t="s">
        <v>3068</v>
      </c>
      <c r="F749" s="5">
        <f>IF(AND(B749=SEARCHES!A749, C749=SEARCHES!B749), IF(SEARCHES!D749&lt;&gt;"NULL", 1, 0), 0)</f>
        <v>1</v>
      </c>
    </row>
    <row r="750" spans="1:6" x14ac:dyDescent="0.3">
      <c r="A750" s="5">
        <v>5791</v>
      </c>
      <c r="B750" s="5" t="str">
        <f>[1]Random_IP_CIDR_Addresses!A426</f>
        <v>33.142.39.197/24</v>
      </c>
      <c r="C750" s="37">
        <v>45409</v>
      </c>
      <c r="D750" s="5" t="s">
        <v>1142</v>
      </c>
      <c r="E750" s="5" t="s">
        <v>3068</v>
      </c>
      <c r="F750" s="5">
        <f>IF(AND(B750=SEARCHES!A750, C750=SEARCHES!B750), IF(SEARCHES!D750&lt;&gt;"NULL", 1, 0), 0)</f>
        <v>1</v>
      </c>
    </row>
    <row r="751" spans="1:6" x14ac:dyDescent="0.3">
      <c r="A751" s="5">
        <v>5792</v>
      </c>
      <c r="B751" s="5" t="str">
        <f>[1]Random_IP_CIDR_Addresses!A427</f>
        <v>227.90.129.16/30</v>
      </c>
      <c r="C751" s="37">
        <v>45239</v>
      </c>
      <c r="D751" s="5" t="s">
        <v>1145</v>
      </c>
      <c r="E751" s="5" t="s">
        <v>3071</v>
      </c>
      <c r="F751" s="5">
        <f>IF(AND(B751=SEARCHES!A751, C751=SEARCHES!B751), IF(SEARCHES!D751&lt;&gt;"NULL", 1, 0), 0)</f>
        <v>1</v>
      </c>
    </row>
    <row r="752" spans="1:6" x14ac:dyDescent="0.3">
      <c r="A752" s="5">
        <v>5793</v>
      </c>
      <c r="B752" s="5" t="str">
        <f>[1]Random_IP_CIDR_Addresses!A428</f>
        <v>75.182.202.65/24</v>
      </c>
      <c r="C752" s="37">
        <v>44966</v>
      </c>
      <c r="D752" s="5" t="s">
        <v>1149</v>
      </c>
      <c r="E752" s="5" t="s">
        <v>3076</v>
      </c>
      <c r="F752" s="5">
        <f>IF(AND(B752=SEARCHES!A752, C752=SEARCHES!B752), IF(SEARCHES!D752&lt;&gt;"NULL", 1, 0), 0)</f>
        <v>1</v>
      </c>
    </row>
    <row r="753" spans="1:6" x14ac:dyDescent="0.3">
      <c r="A753" s="5">
        <v>5794</v>
      </c>
      <c r="B753" s="5" t="str">
        <f>[1]Random_IP_CIDR_Addresses!A429</f>
        <v>28.25.138.29/16</v>
      </c>
      <c r="C753" s="37">
        <v>44675</v>
      </c>
      <c r="D753" s="5" t="s">
        <v>1149</v>
      </c>
      <c r="E753" s="5" t="s">
        <v>3072</v>
      </c>
      <c r="F753" s="5">
        <f>IF(AND(B753=SEARCHES!A753, C753=SEARCHES!B753), IF(SEARCHES!D753&lt;&gt;"NULL", 1, 0), 0)</f>
        <v>1</v>
      </c>
    </row>
    <row r="754" spans="1:6" x14ac:dyDescent="0.3">
      <c r="A754" s="5">
        <v>5795</v>
      </c>
      <c r="B754" s="5" t="str">
        <f>[1]Random_IP_CIDR_Addresses!A430</f>
        <v>218.0.58.10/15</v>
      </c>
      <c r="C754" s="37">
        <v>45177</v>
      </c>
      <c r="D754" s="5" t="s">
        <v>1147</v>
      </c>
      <c r="E754" s="5" t="s">
        <v>3136</v>
      </c>
      <c r="F754" s="5">
        <f>IF(AND(B754=SEARCHES!A754, C754=SEARCHES!B754), IF(SEARCHES!D754&lt;&gt;"NULL", 1, 0), 0)</f>
        <v>1</v>
      </c>
    </row>
    <row r="755" spans="1:6" x14ac:dyDescent="0.3">
      <c r="A755" s="5">
        <v>5796</v>
      </c>
      <c r="B755" s="5" t="str">
        <f>[1]Random_IP_CIDR_Addresses!A431</f>
        <v>191.156.231.61/22</v>
      </c>
      <c r="C755" s="37">
        <v>45014</v>
      </c>
      <c r="D755" s="5" t="s">
        <v>1145</v>
      </c>
      <c r="E755" s="5" t="s">
        <v>3076</v>
      </c>
      <c r="F755" s="5">
        <f>IF(AND(B755=SEARCHES!A755, C755=SEARCHES!B755), IF(SEARCHES!D755&lt;&gt;"NULL", 1, 0), 0)</f>
        <v>1</v>
      </c>
    </row>
    <row r="756" spans="1:6" x14ac:dyDescent="0.3">
      <c r="A756" s="5">
        <v>5797</v>
      </c>
      <c r="B756" s="5" t="str">
        <f>[1]Random_IP_CIDR_Addresses!A432</f>
        <v>154.251.149.153/28</v>
      </c>
      <c r="C756" s="37">
        <v>45365</v>
      </c>
      <c r="D756" s="5" t="s">
        <v>1141</v>
      </c>
      <c r="E756" s="5" t="s">
        <v>3071</v>
      </c>
      <c r="F756" s="5">
        <f>IF(AND(B756=SEARCHES!A756, C756=SEARCHES!B756), IF(SEARCHES!D756&lt;&gt;"NULL", 1, 0), 0)</f>
        <v>1</v>
      </c>
    </row>
    <row r="757" spans="1:6" x14ac:dyDescent="0.3">
      <c r="A757" s="5">
        <v>5798</v>
      </c>
      <c r="B757" s="5" t="str">
        <f>[1]Random_IP_CIDR_Addresses!A433</f>
        <v>196.250.127.163/20</v>
      </c>
      <c r="C757" s="37">
        <v>44608</v>
      </c>
      <c r="D757" s="5" t="s">
        <v>1140</v>
      </c>
      <c r="E757" s="5" t="s">
        <v>3067</v>
      </c>
      <c r="F757" s="5">
        <f>IF(AND(B757=SEARCHES!A757, C757=SEARCHES!B757), IF(SEARCHES!D757&lt;&gt;"NULL", 1, 0), 0)</f>
        <v>1</v>
      </c>
    </row>
    <row r="758" spans="1:6" x14ac:dyDescent="0.3">
      <c r="A758" s="5">
        <v>5799</v>
      </c>
      <c r="B758" s="5" t="str">
        <f>[1]Random_IP_CIDR_Addresses!A434</f>
        <v>48.217.161.136/22</v>
      </c>
      <c r="C758" s="37">
        <v>45296</v>
      </c>
      <c r="D758" s="5" t="s">
        <v>1140</v>
      </c>
      <c r="E758" s="5" t="s">
        <v>3145</v>
      </c>
      <c r="F758" s="5">
        <f>IF(AND(B758=SEARCHES!A758, C758=SEARCHES!B758), IF(SEARCHES!D758&lt;&gt;"NULL", 1, 0), 0)</f>
        <v>1</v>
      </c>
    </row>
    <row r="759" spans="1:6" x14ac:dyDescent="0.3">
      <c r="A759" s="5">
        <v>5800</v>
      </c>
      <c r="B759" s="5" t="str">
        <f>[1]Random_IP_CIDR_Addresses!A435</f>
        <v>20.160.129.191/27</v>
      </c>
      <c r="C759" s="37">
        <v>44717</v>
      </c>
      <c r="D759" s="5" t="s">
        <v>1146</v>
      </c>
      <c r="E759" s="5" t="s">
        <v>3067</v>
      </c>
      <c r="F759" s="5">
        <f>IF(AND(B759=SEARCHES!A759, C759=SEARCHES!B759), IF(SEARCHES!D759&lt;&gt;"NULL", 1, 0), 0)</f>
        <v>0</v>
      </c>
    </row>
    <row r="760" spans="1:6" x14ac:dyDescent="0.3">
      <c r="A760" s="5">
        <v>5801</v>
      </c>
      <c r="B760" s="5" t="str">
        <f>[1]Random_IP_CIDR_Addresses!A436</f>
        <v>217.224.28.85/23</v>
      </c>
      <c r="C760" s="37">
        <v>45370</v>
      </c>
      <c r="D760" s="5" t="s">
        <v>1147</v>
      </c>
      <c r="E760" s="5" t="s">
        <v>3145</v>
      </c>
      <c r="F760" s="5">
        <f>IF(AND(B760=SEARCHES!A760, C760=SEARCHES!B760), IF(SEARCHES!D760&lt;&gt;"NULL", 1, 0), 0)</f>
        <v>1</v>
      </c>
    </row>
    <row r="761" spans="1:6" x14ac:dyDescent="0.3">
      <c r="A761" s="5">
        <v>5802</v>
      </c>
      <c r="B761" s="5" t="str">
        <f>[1]Random_IP_CIDR_Addresses!A437</f>
        <v>206.216.150.113/24</v>
      </c>
      <c r="C761" s="37">
        <v>45394</v>
      </c>
      <c r="D761" s="5" t="s">
        <v>1143</v>
      </c>
      <c r="E761" s="5" t="s">
        <v>3069</v>
      </c>
      <c r="F761" s="5">
        <f>IF(AND(B761=SEARCHES!A761, C761=SEARCHES!B761), IF(SEARCHES!D761&lt;&gt;"NULL", 1, 0), 0)</f>
        <v>1</v>
      </c>
    </row>
    <row r="762" spans="1:6" x14ac:dyDescent="0.3">
      <c r="A762" s="5">
        <v>5803</v>
      </c>
      <c r="B762" s="5" t="str">
        <f>[1]Random_IP_CIDR_Addresses!A438</f>
        <v>9.56.207.181/27</v>
      </c>
      <c r="C762" s="37">
        <v>44614</v>
      </c>
      <c r="D762" s="5" t="s">
        <v>1144</v>
      </c>
      <c r="E762" s="5" t="s">
        <v>3070</v>
      </c>
      <c r="F762" s="5">
        <f>IF(AND(B762=SEARCHES!A762, C762=SEARCHES!B762), IF(SEARCHES!D762&lt;&gt;"NULL", 1, 0), 0)</f>
        <v>0</v>
      </c>
    </row>
    <row r="763" spans="1:6" x14ac:dyDescent="0.3">
      <c r="A763" s="5">
        <v>5804</v>
      </c>
      <c r="B763" s="5" t="str">
        <f>[1]Random_IP_CIDR_Addresses!A439</f>
        <v>178.97.105.86/10</v>
      </c>
      <c r="C763" s="37">
        <v>45072</v>
      </c>
      <c r="D763" s="5" t="s">
        <v>1145</v>
      </c>
      <c r="E763" s="5" t="s">
        <v>3069</v>
      </c>
      <c r="F763" s="5">
        <f>IF(AND(B763=SEARCHES!A763, C763=SEARCHES!B763), IF(SEARCHES!D763&lt;&gt;"NULL", 1, 0), 0)</f>
        <v>1</v>
      </c>
    </row>
    <row r="764" spans="1:6" x14ac:dyDescent="0.3">
      <c r="A764" s="5">
        <v>5805</v>
      </c>
      <c r="B764" s="5" t="str">
        <f>[1]Random_IP_CIDR_Addresses!A440</f>
        <v>7.28.101.43/25</v>
      </c>
      <c r="C764" s="37">
        <v>45327</v>
      </c>
      <c r="D764" s="5" t="s">
        <v>1140</v>
      </c>
      <c r="E764" s="5" t="s">
        <v>3070</v>
      </c>
      <c r="F764" s="5">
        <f>IF(AND(B764=SEARCHES!A764, C764=SEARCHES!B764), IF(SEARCHES!D764&lt;&gt;"NULL", 1, 0), 0)</f>
        <v>1</v>
      </c>
    </row>
    <row r="765" spans="1:6" x14ac:dyDescent="0.3">
      <c r="A765" s="5">
        <v>5806</v>
      </c>
      <c r="B765" s="5" t="str">
        <f>[1]Random_IP_CIDR_Addresses!A441</f>
        <v>48.68.188.94/28</v>
      </c>
      <c r="C765" s="37">
        <v>44875</v>
      </c>
      <c r="D765" s="5" t="s">
        <v>1142</v>
      </c>
      <c r="E765" s="5" t="s">
        <v>3070</v>
      </c>
      <c r="F765" s="5">
        <f>IF(AND(B765=SEARCHES!A765, C765=SEARCHES!B765), IF(SEARCHES!D765&lt;&gt;"NULL", 1, 0), 0)</f>
        <v>1</v>
      </c>
    </row>
    <row r="766" spans="1:6" x14ac:dyDescent="0.3">
      <c r="A766" s="5">
        <v>5807</v>
      </c>
      <c r="B766" s="5" t="str">
        <f>[1]Random_IP_CIDR_Addresses!A442</f>
        <v>76.65.254.158/16</v>
      </c>
      <c r="C766" s="37">
        <v>44845</v>
      </c>
      <c r="D766" s="5" t="s">
        <v>1142</v>
      </c>
      <c r="E766" s="5" t="s">
        <v>3066</v>
      </c>
      <c r="F766" s="5">
        <f>IF(AND(B766=SEARCHES!A766, C766=SEARCHES!B766), IF(SEARCHES!D766&lt;&gt;"NULL", 1, 0), 0)</f>
        <v>1</v>
      </c>
    </row>
    <row r="767" spans="1:6" x14ac:dyDescent="0.3">
      <c r="A767" s="5">
        <v>5808</v>
      </c>
      <c r="B767" s="5" t="str">
        <f>[1]Random_IP_CIDR_Addresses!A443</f>
        <v>248.9.49.154/29</v>
      </c>
      <c r="C767" s="37">
        <v>45029</v>
      </c>
      <c r="D767" s="5" t="s">
        <v>1142</v>
      </c>
      <c r="E767" s="5" t="s">
        <v>3074</v>
      </c>
      <c r="F767" s="5">
        <f>IF(AND(B767=SEARCHES!A767, C767=SEARCHES!B767), IF(SEARCHES!D767&lt;&gt;"NULL", 1, 0), 0)</f>
        <v>1</v>
      </c>
    </row>
    <row r="768" spans="1:6" x14ac:dyDescent="0.3">
      <c r="A768" s="5">
        <v>5809</v>
      </c>
      <c r="B768" s="5" t="str">
        <f>[1]Random_IP_CIDR_Addresses!A444</f>
        <v>208.211.228.255/22</v>
      </c>
      <c r="C768" s="37">
        <v>45243</v>
      </c>
      <c r="D768" s="5" t="s">
        <v>1143</v>
      </c>
      <c r="E768" s="5" t="s">
        <v>3076</v>
      </c>
      <c r="F768" s="5">
        <f>IF(AND(B768=SEARCHES!A768, C768=SEARCHES!B768), IF(SEARCHES!D768&lt;&gt;"NULL", 1, 0), 0)</f>
        <v>1</v>
      </c>
    </row>
    <row r="769" spans="1:6" x14ac:dyDescent="0.3">
      <c r="A769" s="5">
        <v>5810</v>
      </c>
      <c r="B769" s="5" t="str">
        <f>[1]Random_IP_CIDR_Addresses!A445</f>
        <v>118.58.211.65/10</v>
      </c>
      <c r="C769" s="37">
        <v>44653</v>
      </c>
      <c r="D769" s="5" t="s">
        <v>1143</v>
      </c>
      <c r="E769" s="5" t="s">
        <v>3065</v>
      </c>
      <c r="F769" s="5">
        <f>IF(AND(B769=SEARCHES!A769, C769=SEARCHES!B769), IF(SEARCHES!D769&lt;&gt;"NULL", 1, 0), 0)</f>
        <v>1</v>
      </c>
    </row>
    <row r="770" spans="1:6" x14ac:dyDescent="0.3">
      <c r="A770" s="5">
        <v>5811</v>
      </c>
      <c r="B770" s="5" t="str">
        <f>[1]Random_IP_CIDR_Addresses!A446</f>
        <v>74.22.227.250/16</v>
      </c>
      <c r="C770" s="37">
        <v>44858</v>
      </c>
      <c r="D770" s="5" t="s">
        <v>1146</v>
      </c>
      <c r="E770" s="5" t="s">
        <v>3066</v>
      </c>
      <c r="F770" s="5">
        <f>IF(AND(B770=SEARCHES!A770, C770=SEARCHES!B770), IF(SEARCHES!D770&lt;&gt;"NULL", 1, 0), 0)</f>
        <v>0</v>
      </c>
    </row>
    <row r="771" spans="1:6" x14ac:dyDescent="0.3">
      <c r="A771" s="5">
        <v>5812</v>
      </c>
      <c r="B771" s="5" t="str">
        <f>[1]Random_IP_CIDR_Addresses!A447</f>
        <v>229.89.242.123/30</v>
      </c>
      <c r="C771" s="37">
        <v>44753</v>
      </c>
      <c r="D771" s="5" t="s">
        <v>1149</v>
      </c>
      <c r="E771" s="5" t="s">
        <v>3068</v>
      </c>
      <c r="F771" s="5">
        <f>IF(AND(B771=SEARCHES!A771, C771=SEARCHES!B771), IF(SEARCHES!D771&lt;&gt;"NULL", 1, 0), 0)</f>
        <v>1</v>
      </c>
    </row>
    <row r="772" spans="1:6" x14ac:dyDescent="0.3">
      <c r="A772" s="5">
        <v>5813</v>
      </c>
      <c r="B772" s="5" t="str">
        <f>[1]Random_IP_CIDR_Addresses!A448</f>
        <v>196.14.219.169/24</v>
      </c>
      <c r="C772" s="37">
        <v>44637</v>
      </c>
      <c r="D772" s="5" t="s">
        <v>1142</v>
      </c>
      <c r="E772" s="5" t="s">
        <v>3069</v>
      </c>
      <c r="F772" s="5">
        <f>IF(AND(B772=SEARCHES!A772, C772=SEARCHES!B772), IF(SEARCHES!D772&lt;&gt;"NULL", 1, 0), 0)</f>
        <v>1</v>
      </c>
    </row>
    <row r="773" spans="1:6" x14ac:dyDescent="0.3">
      <c r="A773" s="5">
        <v>5814</v>
      </c>
      <c r="B773" s="5" t="str">
        <f>[1]Random_IP_CIDR_Addresses!A449</f>
        <v>250.171.158.183/30</v>
      </c>
      <c r="C773" s="37">
        <v>45201</v>
      </c>
      <c r="D773" s="5" t="s">
        <v>1140</v>
      </c>
      <c r="E773" s="5" t="s">
        <v>3069</v>
      </c>
      <c r="F773" s="5">
        <f>IF(AND(B773=SEARCHES!A773, C773=SEARCHES!B773), IF(SEARCHES!D773&lt;&gt;"NULL", 1, 0), 0)</f>
        <v>1</v>
      </c>
    </row>
    <row r="774" spans="1:6" x14ac:dyDescent="0.3">
      <c r="A774" s="5">
        <v>5815</v>
      </c>
      <c r="B774" s="5" t="str">
        <f>[1]Random_IP_CIDR_Addresses!A450</f>
        <v>87.140.19.113/27</v>
      </c>
      <c r="C774" s="37">
        <v>45386</v>
      </c>
      <c r="D774" s="5" t="s">
        <v>1140</v>
      </c>
      <c r="E774" s="5" t="s">
        <v>3066</v>
      </c>
      <c r="F774" s="5">
        <f>IF(AND(B774=SEARCHES!A774, C774=SEARCHES!B774), IF(SEARCHES!D774&lt;&gt;"NULL", 1, 0), 0)</f>
        <v>1</v>
      </c>
    </row>
    <row r="775" spans="1:6" x14ac:dyDescent="0.3">
      <c r="A775" s="5">
        <v>5816</v>
      </c>
      <c r="B775" s="5" t="str">
        <f>[1]Random_IP_CIDR_Addresses!A451</f>
        <v>252.39.3.225/8</v>
      </c>
      <c r="C775" s="37">
        <v>45327</v>
      </c>
      <c r="D775" s="5" t="s">
        <v>1144</v>
      </c>
      <c r="E775" s="5" t="s">
        <v>3072</v>
      </c>
      <c r="F775" s="5">
        <f>IF(AND(B775=SEARCHES!A775, C775=SEARCHES!B775), IF(SEARCHES!D775&lt;&gt;"NULL", 1, 0), 0)</f>
        <v>0</v>
      </c>
    </row>
    <row r="776" spans="1:6" x14ac:dyDescent="0.3">
      <c r="A776" s="5">
        <v>5817</v>
      </c>
      <c r="B776" s="5" t="str">
        <f>[1]Random_IP_CIDR_Addresses!A452</f>
        <v>201.81.206.240/24</v>
      </c>
      <c r="C776" s="37">
        <v>45304</v>
      </c>
      <c r="D776" s="5" t="s">
        <v>1148</v>
      </c>
      <c r="E776" s="5" t="s">
        <v>3073</v>
      </c>
      <c r="F776" s="5">
        <f>IF(AND(B776=SEARCHES!A776, C776=SEARCHES!B776), IF(SEARCHES!D776&lt;&gt;"NULL", 1, 0), 0)</f>
        <v>1</v>
      </c>
    </row>
    <row r="777" spans="1:6" x14ac:dyDescent="0.3">
      <c r="A777" s="5">
        <v>5818</v>
      </c>
      <c r="B777" s="5" t="str">
        <f>[1]Random_IP_CIDR_Addresses!A453</f>
        <v>78.141.254.104/15</v>
      </c>
      <c r="C777" s="37">
        <v>45331</v>
      </c>
      <c r="D777" s="5" t="s">
        <v>1147</v>
      </c>
      <c r="E777" s="5" t="s">
        <v>3152</v>
      </c>
      <c r="F777" s="5">
        <f>IF(AND(B777=SEARCHES!A777, C777=SEARCHES!B777), IF(SEARCHES!D777&lt;&gt;"NULL", 1, 0), 0)</f>
        <v>1</v>
      </c>
    </row>
    <row r="778" spans="1:6" x14ac:dyDescent="0.3">
      <c r="A778" s="5">
        <v>5819</v>
      </c>
      <c r="B778" s="5" t="str">
        <f>[1]Random_IP_CIDR_Addresses!A454</f>
        <v>77.180.199.216/12</v>
      </c>
      <c r="C778" s="37">
        <v>45098</v>
      </c>
      <c r="D778" s="5" t="s">
        <v>1141</v>
      </c>
      <c r="E778" s="5" t="s">
        <v>3067</v>
      </c>
      <c r="F778" s="5">
        <f>IF(AND(B778=SEARCHES!A778, C778=SEARCHES!B778), IF(SEARCHES!D778&lt;&gt;"NULL", 1, 0), 0)</f>
        <v>1</v>
      </c>
    </row>
    <row r="779" spans="1:6" x14ac:dyDescent="0.3">
      <c r="A779" s="5">
        <v>5820</v>
      </c>
      <c r="B779" s="5" t="str">
        <f>[1]Random_IP_CIDR_Addresses!A455</f>
        <v>136.111.100.11/26</v>
      </c>
      <c r="C779" s="37">
        <v>44999</v>
      </c>
      <c r="D779" s="5" t="s">
        <v>1142</v>
      </c>
      <c r="E779" s="5" t="s">
        <v>3071</v>
      </c>
      <c r="F779" s="5">
        <f>IF(AND(B779=SEARCHES!A779, C779=SEARCHES!B779), IF(SEARCHES!D779&lt;&gt;"NULL", 1, 0), 0)</f>
        <v>1</v>
      </c>
    </row>
    <row r="780" spans="1:6" x14ac:dyDescent="0.3">
      <c r="A780" s="5">
        <v>5821</v>
      </c>
      <c r="B780" s="5" t="str">
        <f>[1]Random_IP_CIDR_Addresses!A456</f>
        <v>215.83.234.220/12</v>
      </c>
      <c r="C780" s="37">
        <v>45203</v>
      </c>
      <c r="D780" s="5" t="s">
        <v>1147</v>
      </c>
      <c r="E780" s="5" t="s">
        <v>3070</v>
      </c>
      <c r="F780" s="5">
        <f>IF(AND(B780=SEARCHES!A780, C780=SEARCHES!B780), IF(SEARCHES!D780&lt;&gt;"NULL", 1, 0), 0)</f>
        <v>1</v>
      </c>
    </row>
    <row r="781" spans="1:6" x14ac:dyDescent="0.3">
      <c r="A781" s="5">
        <v>5822</v>
      </c>
      <c r="B781" s="5" t="str">
        <f>[1]Random_IP_CIDR_Addresses!A457</f>
        <v>74.179.101.87/8</v>
      </c>
      <c r="C781" s="37">
        <v>45366</v>
      </c>
      <c r="D781" s="5" t="s">
        <v>1142</v>
      </c>
      <c r="E781" s="5" t="s">
        <v>3145</v>
      </c>
      <c r="F781" s="5">
        <f>IF(AND(B781=SEARCHES!A781, C781=SEARCHES!B781), IF(SEARCHES!D781&lt;&gt;"NULL", 1, 0), 0)</f>
        <v>1</v>
      </c>
    </row>
    <row r="782" spans="1:6" x14ac:dyDescent="0.3">
      <c r="A782" s="5">
        <v>5823</v>
      </c>
      <c r="B782" s="5" t="str">
        <f>[1]Random_IP_CIDR_Addresses!A458</f>
        <v>185.61.145.181/13</v>
      </c>
      <c r="C782" s="37">
        <v>44795</v>
      </c>
      <c r="D782" s="5" t="s">
        <v>1148</v>
      </c>
      <c r="E782" s="5" t="s">
        <v>3074</v>
      </c>
      <c r="F782" s="5">
        <f>IF(AND(B782=SEARCHES!A782, C782=SEARCHES!B782), IF(SEARCHES!D782&lt;&gt;"NULL", 1, 0), 0)</f>
        <v>1</v>
      </c>
    </row>
    <row r="783" spans="1:6" x14ac:dyDescent="0.3">
      <c r="A783" s="5">
        <v>5824</v>
      </c>
      <c r="B783" s="5" t="str">
        <f>[1]Random_IP_CIDR_Addresses!A459</f>
        <v>37.116.111.78/10</v>
      </c>
      <c r="C783" s="37">
        <v>45014</v>
      </c>
      <c r="D783" s="5" t="s">
        <v>1148</v>
      </c>
      <c r="E783" s="5" t="s">
        <v>3152</v>
      </c>
      <c r="F783" s="5">
        <f>IF(AND(B783=SEARCHES!A783, C783=SEARCHES!B783), IF(SEARCHES!D783&lt;&gt;"NULL", 1, 0), 0)</f>
        <v>1</v>
      </c>
    </row>
    <row r="784" spans="1:6" x14ac:dyDescent="0.3">
      <c r="A784" s="5">
        <v>5825</v>
      </c>
      <c r="B784" s="5" t="str">
        <f>[1]Random_IP_CIDR_Addresses!A460</f>
        <v>238.137.181.79/16</v>
      </c>
      <c r="C784" s="37">
        <v>45166</v>
      </c>
      <c r="D784" s="5" t="s">
        <v>1140</v>
      </c>
      <c r="E784" s="5" t="s">
        <v>3065</v>
      </c>
      <c r="F784" s="5">
        <f>IF(AND(B784=SEARCHES!A784, C784=SEARCHES!B784), IF(SEARCHES!D784&lt;&gt;"NULL", 1, 0), 0)</f>
        <v>1</v>
      </c>
    </row>
    <row r="785" spans="1:6" x14ac:dyDescent="0.3">
      <c r="A785" s="5">
        <v>5826</v>
      </c>
      <c r="B785" s="5" t="str">
        <f>[1]Random_IP_CIDR_Addresses!A461</f>
        <v>44.84.38.60/30</v>
      </c>
      <c r="C785" s="37">
        <v>45408</v>
      </c>
      <c r="D785" s="5" t="s">
        <v>1140</v>
      </c>
      <c r="E785" s="5" t="s">
        <v>3069</v>
      </c>
      <c r="F785" s="5">
        <f>IF(AND(B785=SEARCHES!A785, C785=SEARCHES!B785), IF(SEARCHES!D785&lt;&gt;"NULL", 1, 0), 0)</f>
        <v>1</v>
      </c>
    </row>
    <row r="786" spans="1:6" x14ac:dyDescent="0.3">
      <c r="A786" s="5">
        <v>5827</v>
      </c>
      <c r="B786" s="5" t="str">
        <f>[1]Random_IP_CIDR_Addresses!A462</f>
        <v>12.85.6.55/30</v>
      </c>
      <c r="C786" s="37">
        <v>45173</v>
      </c>
      <c r="D786" s="5" t="s">
        <v>1148</v>
      </c>
      <c r="E786" s="5" t="s">
        <v>3145</v>
      </c>
      <c r="F786" s="5">
        <f>IF(AND(B786=SEARCHES!A786, C786=SEARCHES!B786), IF(SEARCHES!D786&lt;&gt;"NULL", 1, 0), 0)</f>
        <v>1</v>
      </c>
    </row>
    <row r="787" spans="1:6" x14ac:dyDescent="0.3">
      <c r="A787" s="5">
        <v>5828</v>
      </c>
      <c r="B787" s="5" t="str">
        <f>[1]Random_IP_CIDR_Addresses!A463</f>
        <v>150.24.123.84/16</v>
      </c>
      <c r="C787" s="37">
        <v>45087</v>
      </c>
      <c r="D787" s="5" t="s">
        <v>1140</v>
      </c>
      <c r="E787" s="5" t="s">
        <v>3066</v>
      </c>
      <c r="F787" s="5">
        <f>IF(AND(B787=SEARCHES!A787, C787=SEARCHES!B787), IF(SEARCHES!D787&lt;&gt;"NULL", 1, 0), 0)</f>
        <v>1</v>
      </c>
    </row>
    <row r="788" spans="1:6" x14ac:dyDescent="0.3">
      <c r="A788" s="5">
        <v>5829</v>
      </c>
      <c r="B788" s="5" t="str">
        <f>[1]Random_IP_CIDR_Addresses!A464</f>
        <v>84.18.155.108/21</v>
      </c>
      <c r="C788" s="37">
        <v>44638</v>
      </c>
      <c r="D788" s="5" t="s">
        <v>1149</v>
      </c>
      <c r="E788" s="5" t="s">
        <v>3066</v>
      </c>
      <c r="F788" s="5">
        <f>IF(AND(B788=SEARCHES!A788, C788=SEARCHES!B788), IF(SEARCHES!D788&lt;&gt;"NULL", 1, 0), 0)</f>
        <v>1</v>
      </c>
    </row>
    <row r="789" spans="1:6" x14ac:dyDescent="0.3">
      <c r="A789" s="5">
        <v>5830</v>
      </c>
      <c r="B789" s="5" t="str">
        <f>[1]Random_IP_CIDR_Addresses!A465</f>
        <v>115.196.156.160/18</v>
      </c>
      <c r="C789" s="37">
        <v>44712</v>
      </c>
      <c r="D789" s="5" t="s">
        <v>1142</v>
      </c>
      <c r="E789" s="5" t="s">
        <v>3069</v>
      </c>
      <c r="F789" s="5">
        <f>IF(AND(B789=SEARCHES!A789, C789=SEARCHES!B789), IF(SEARCHES!D789&lt;&gt;"NULL", 1, 0), 0)</f>
        <v>1</v>
      </c>
    </row>
    <row r="790" spans="1:6" x14ac:dyDescent="0.3">
      <c r="A790" s="5">
        <v>5831</v>
      </c>
      <c r="B790" s="5" t="str">
        <f>[1]Random_IP_CIDR_Addresses!A466</f>
        <v>36.40.166.88/17</v>
      </c>
      <c r="C790" s="37">
        <v>45197</v>
      </c>
      <c r="D790" s="5" t="s">
        <v>1146</v>
      </c>
      <c r="E790" s="5" t="s">
        <v>3066</v>
      </c>
      <c r="F790" s="5">
        <f>IF(AND(B790=SEARCHES!A790, C790=SEARCHES!B790), IF(SEARCHES!D790&lt;&gt;"NULL", 1, 0), 0)</f>
        <v>0</v>
      </c>
    </row>
    <row r="791" spans="1:6" x14ac:dyDescent="0.3">
      <c r="A791" s="5">
        <v>5832</v>
      </c>
      <c r="B791" s="5" t="str">
        <f>[1]Random_IP_CIDR_Addresses!A467</f>
        <v>56.170.175.62/24</v>
      </c>
      <c r="C791" s="37">
        <v>44959</v>
      </c>
      <c r="D791" s="5" t="s">
        <v>1147</v>
      </c>
      <c r="E791" s="5" t="s">
        <v>3070</v>
      </c>
      <c r="F791" s="5">
        <f>IF(AND(B791=SEARCHES!A791, C791=SEARCHES!B791), IF(SEARCHES!D791&lt;&gt;"NULL", 1, 0), 0)</f>
        <v>1</v>
      </c>
    </row>
    <row r="792" spans="1:6" x14ac:dyDescent="0.3">
      <c r="A792" s="5">
        <v>5833</v>
      </c>
      <c r="B792" s="5" t="str">
        <f>[1]Random_IP_CIDR_Addresses!A468</f>
        <v>220.101.72.52/22</v>
      </c>
      <c r="C792" s="37">
        <v>44950</v>
      </c>
      <c r="D792" s="5" t="s">
        <v>1143</v>
      </c>
      <c r="E792" s="5" t="s">
        <v>3152</v>
      </c>
      <c r="F792" s="5">
        <f>IF(AND(B792=SEARCHES!A792, C792=SEARCHES!B792), IF(SEARCHES!D792&lt;&gt;"NULL", 1, 0), 0)</f>
        <v>1</v>
      </c>
    </row>
    <row r="793" spans="1:6" x14ac:dyDescent="0.3">
      <c r="A793" s="5">
        <v>5834</v>
      </c>
      <c r="B793" s="5" t="str">
        <f>[1]Random_IP_CIDR_Addresses!A469</f>
        <v>147.152.43.93/20</v>
      </c>
      <c r="C793" s="37">
        <v>45062</v>
      </c>
      <c r="D793" s="5" t="s">
        <v>1148</v>
      </c>
      <c r="E793" s="5" t="s">
        <v>3071</v>
      </c>
      <c r="F793" s="5">
        <f>IF(AND(B793=SEARCHES!A793, C793=SEARCHES!B793), IF(SEARCHES!D793&lt;&gt;"NULL", 1, 0), 0)</f>
        <v>1</v>
      </c>
    </row>
    <row r="794" spans="1:6" x14ac:dyDescent="0.3">
      <c r="A794" s="5">
        <v>5835</v>
      </c>
      <c r="B794" s="5" t="str">
        <f>[1]Random_IP_CIDR_Addresses!A470</f>
        <v>75.182.102.204/13</v>
      </c>
      <c r="C794" s="37">
        <v>44624</v>
      </c>
      <c r="D794" s="5" t="s">
        <v>1141</v>
      </c>
      <c r="E794" s="5" t="s">
        <v>3066</v>
      </c>
      <c r="F794" s="5">
        <f>IF(AND(B794=SEARCHES!A794, C794=SEARCHES!B794), IF(SEARCHES!D794&lt;&gt;"NULL", 1, 0), 0)</f>
        <v>1</v>
      </c>
    </row>
    <row r="795" spans="1:6" x14ac:dyDescent="0.3">
      <c r="A795" s="5">
        <v>5836</v>
      </c>
      <c r="B795" s="5" t="str">
        <f>[1]Random_IP_CIDR_Addresses!A471</f>
        <v>128.47.114.111/29</v>
      </c>
      <c r="C795" s="37">
        <v>44825</v>
      </c>
      <c r="D795" s="5" t="s">
        <v>1143</v>
      </c>
      <c r="E795" s="5" t="s">
        <v>3152</v>
      </c>
      <c r="F795" s="5">
        <f>IF(AND(B795=SEARCHES!A795, C795=SEARCHES!B795), IF(SEARCHES!D795&lt;&gt;"NULL", 1, 0), 0)</f>
        <v>1</v>
      </c>
    </row>
    <row r="796" spans="1:6" x14ac:dyDescent="0.3">
      <c r="A796" s="5">
        <v>5837</v>
      </c>
      <c r="B796" s="5" t="str">
        <f>[1]Random_IP_CIDR_Addresses!A472</f>
        <v>11.84.62.59/24</v>
      </c>
      <c r="C796" s="37">
        <v>45392</v>
      </c>
      <c r="D796" s="5" t="s">
        <v>1144</v>
      </c>
      <c r="E796" s="5" t="s">
        <v>3066</v>
      </c>
      <c r="F796" s="5">
        <f>IF(AND(B796=SEARCHES!A796, C796=SEARCHES!B796), IF(SEARCHES!D796&lt;&gt;"NULL", 1, 0), 0)</f>
        <v>0</v>
      </c>
    </row>
    <row r="797" spans="1:6" x14ac:dyDescent="0.3">
      <c r="A797" s="5">
        <v>5838</v>
      </c>
      <c r="B797" s="5" t="str">
        <f>[1]Random_IP_CIDR_Addresses!A473</f>
        <v>102.134.201.153/30</v>
      </c>
      <c r="C797" s="37">
        <v>45183</v>
      </c>
      <c r="D797" s="5" t="s">
        <v>1144</v>
      </c>
      <c r="E797" s="5" t="s">
        <v>3136</v>
      </c>
      <c r="F797" s="5">
        <f>IF(AND(B797=SEARCHES!A797, C797=SEARCHES!B797), IF(SEARCHES!D797&lt;&gt;"NULL", 1, 0), 0)</f>
        <v>0</v>
      </c>
    </row>
    <row r="798" spans="1:6" x14ac:dyDescent="0.3">
      <c r="A798" s="5">
        <v>5839</v>
      </c>
      <c r="B798" s="5" t="str">
        <f>[1]Random_IP_CIDR_Addresses!A474</f>
        <v>109.12.139.210/27</v>
      </c>
      <c r="C798" s="37">
        <v>44565</v>
      </c>
      <c r="D798" s="5" t="s">
        <v>1147</v>
      </c>
      <c r="E798" s="5" t="s">
        <v>3069</v>
      </c>
      <c r="F798" s="5">
        <f>IF(AND(B798=SEARCHES!A798, C798=SEARCHES!B798), IF(SEARCHES!D798&lt;&gt;"NULL", 1, 0), 0)</f>
        <v>1</v>
      </c>
    </row>
    <row r="799" spans="1:6" x14ac:dyDescent="0.3">
      <c r="A799" s="5">
        <v>5840</v>
      </c>
      <c r="B799" s="5" t="str">
        <f>[1]Random_IP_CIDR_Addresses!A475</f>
        <v>122.146.141.141/17</v>
      </c>
      <c r="C799" s="37">
        <v>45012</v>
      </c>
      <c r="D799" s="5" t="s">
        <v>1141</v>
      </c>
      <c r="E799" s="5" t="s">
        <v>3067</v>
      </c>
      <c r="F799" s="5">
        <f>IF(AND(B799=SEARCHES!A799, C799=SEARCHES!B799), IF(SEARCHES!D799&lt;&gt;"NULL", 1, 0), 0)</f>
        <v>1</v>
      </c>
    </row>
    <row r="800" spans="1:6" x14ac:dyDescent="0.3">
      <c r="A800" s="5">
        <v>5841</v>
      </c>
      <c r="B800" s="5" t="str">
        <f>[1]Random_IP_CIDR_Addresses!A476</f>
        <v>189.159.13.23/25</v>
      </c>
      <c r="C800" s="37">
        <v>45205</v>
      </c>
      <c r="D800" s="5" t="s">
        <v>1141</v>
      </c>
      <c r="E800" s="5" t="s">
        <v>3075</v>
      </c>
      <c r="F800" s="5">
        <f>IF(AND(B800=SEARCHES!A800, C800=SEARCHES!B800), IF(SEARCHES!D800&lt;&gt;"NULL", 1, 0), 0)</f>
        <v>1</v>
      </c>
    </row>
    <row r="801" spans="1:6" x14ac:dyDescent="0.3">
      <c r="A801" s="5">
        <v>5842</v>
      </c>
      <c r="B801" s="5" t="str">
        <f>[1]Random_IP_CIDR_Addresses!A477</f>
        <v>240.53.45.47/24</v>
      </c>
      <c r="C801" s="37">
        <v>44585</v>
      </c>
      <c r="D801" s="5" t="s">
        <v>1140</v>
      </c>
      <c r="E801" s="5" t="s">
        <v>3075</v>
      </c>
      <c r="F801" s="5">
        <f>IF(AND(B801=SEARCHES!A801, C801=SEARCHES!B801), IF(SEARCHES!D801&lt;&gt;"NULL", 1, 0), 0)</f>
        <v>1</v>
      </c>
    </row>
    <row r="802" spans="1:6" x14ac:dyDescent="0.3">
      <c r="A802" s="5">
        <v>5843</v>
      </c>
      <c r="B802" s="5" t="str">
        <f>[1]Random_IP_CIDR_Addresses!A478</f>
        <v>197.17.116.176/13</v>
      </c>
      <c r="C802" s="37">
        <v>45223</v>
      </c>
      <c r="D802" s="5" t="s">
        <v>1145</v>
      </c>
      <c r="E802" s="5" t="s">
        <v>3076</v>
      </c>
      <c r="F802" s="5">
        <f>IF(AND(B802=SEARCHES!A802, C802=SEARCHES!B802), IF(SEARCHES!D802&lt;&gt;"NULL", 1, 0), 0)</f>
        <v>1</v>
      </c>
    </row>
    <row r="803" spans="1:6" x14ac:dyDescent="0.3">
      <c r="A803" s="5">
        <v>5844</v>
      </c>
      <c r="B803" s="5" t="str">
        <f>[1]Random_IP_CIDR_Addresses!A479</f>
        <v>192.119.168.239/28</v>
      </c>
      <c r="C803" s="37">
        <v>44903</v>
      </c>
      <c r="D803" s="5" t="s">
        <v>1147</v>
      </c>
      <c r="E803" s="5" t="s">
        <v>3073</v>
      </c>
      <c r="F803" s="5">
        <f>IF(AND(B803=SEARCHES!A803, C803=SEARCHES!B803), IF(SEARCHES!D803&lt;&gt;"NULL", 1, 0), 0)</f>
        <v>1</v>
      </c>
    </row>
    <row r="804" spans="1:6" x14ac:dyDescent="0.3">
      <c r="A804" s="5">
        <v>5845</v>
      </c>
      <c r="B804" s="5" t="str">
        <f>[1]Random_IP_CIDR_Addresses!A480</f>
        <v>33.224.125.205/18</v>
      </c>
      <c r="C804" s="37">
        <v>45401</v>
      </c>
      <c r="D804" s="5" t="s">
        <v>1143</v>
      </c>
      <c r="E804" s="5" t="s">
        <v>3070</v>
      </c>
      <c r="F804" s="5">
        <f>IF(AND(B804=SEARCHES!A804, C804=SEARCHES!B804), IF(SEARCHES!D804&lt;&gt;"NULL", 1, 0), 0)</f>
        <v>1</v>
      </c>
    </row>
    <row r="805" spans="1:6" x14ac:dyDescent="0.3">
      <c r="A805" s="5">
        <v>5846</v>
      </c>
      <c r="B805" s="5" t="str">
        <f>[1]Random_IP_CIDR_Addresses!A481</f>
        <v>82.164.242.7/14</v>
      </c>
      <c r="C805" s="37">
        <v>45028</v>
      </c>
      <c r="D805" s="5" t="s">
        <v>1142</v>
      </c>
      <c r="E805" s="5" t="s">
        <v>3076</v>
      </c>
      <c r="F805" s="5">
        <f>IF(AND(B805=SEARCHES!A805, C805=SEARCHES!B805), IF(SEARCHES!D805&lt;&gt;"NULL", 1, 0), 0)</f>
        <v>1</v>
      </c>
    </row>
    <row r="806" spans="1:6" x14ac:dyDescent="0.3">
      <c r="A806" s="5">
        <v>5847</v>
      </c>
      <c r="B806" s="5" t="str">
        <f>[1]Random_IP_CIDR_Addresses!A482</f>
        <v>38.115.117.51/11</v>
      </c>
      <c r="C806" s="37">
        <v>45103</v>
      </c>
      <c r="D806" s="5" t="s">
        <v>1141</v>
      </c>
      <c r="E806" s="5" t="s">
        <v>3145</v>
      </c>
      <c r="F806" s="5">
        <f>IF(AND(B806=SEARCHES!A806, C806=SEARCHES!B806), IF(SEARCHES!D806&lt;&gt;"NULL", 1, 0), 0)</f>
        <v>1</v>
      </c>
    </row>
    <row r="807" spans="1:6" x14ac:dyDescent="0.3">
      <c r="A807" s="5">
        <v>5848</v>
      </c>
      <c r="B807" s="5" t="str">
        <f>[1]Random_IP_CIDR_Addresses!A483</f>
        <v>58.109.33.81/11</v>
      </c>
      <c r="C807" s="37">
        <v>45137</v>
      </c>
      <c r="D807" s="5" t="s">
        <v>1146</v>
      </c>
      <c r="E807" s="5" t="s">
        <v>3072</v>
      </c>
      <c r="F807" s="5">
        <f>IF(AND(B807=SEARCHES!A807, C807=SEARCHES!B807), IF(SEARCHES!D807&lt;&gt;"NULL", 1, 0), 0)</f>
        <v>0</v>
      </c>
    </row>
    <row r="808" spans="1:6" x14ac:dyDescent="0.3">
      <c r="A808" s="5">
        <v>5849</v>
      </c>
      <c r="B808" s="5" t="str">
        <f>[1]Random_IP_CIDR_Addresses!A484</f>
        <v>131.113.53.32/27</v>
      </c>
      <c r="C808" s="37">
        <v>44601</v>
      </c>
      <c r="D808" s="5" t="s">
        <v>1140</v>
      </c>
      <c r="E808" s="5" t="s">
        <v>3065</v>
      </c>
      <c r="F808" s="5">
        <f>IF(AND(B808=SEARCHES!A808, C808=SEARCHES!B808), IF(SEARCHES!D808&lt;&gt;"NULL", 1, 0), 0)</f>
        <v>1</v>
      </c>
    </row>
    <row r="809" spans="1:6" x14ac:dyDescent="0.3">
      <c r="A809" s="5">
        <v>5850</v>
      </c>
      <c r="B809" s="5" t="str">
        <f>[1]Random_IP_CIDR_Addresses!A485</f>
        <v>131.227.194.117/30</v>
      </c>
      <c r="C809" s="37">
        <v>44872</v>
      </c>
      <c r="D809" s="5" t="s">
        <v>1142</v>
      </c>
      <c r="E809" s="5" t="s">
        <v>3152</v>
      </c>
      <c r="F809" s="5">
        <f>IF(AND(B809=SEARCHES!A809, C809=SEARCHES!B809), IF(SEARCHES!D809&lt;&gt;"NULL", 1, 0), 0)</f>
        <v>1</v>
      </c>
    </row>
    <row r="810" spans="1:6" x14ac:dyDescent="0.3">
      <c r="A810" s="5">
        <v>5851</v>
      </c>
      <c r="B810" s="5" t="str">
        <f>[1]Random_IP_CIDR_Addresses!A486</f>
        <v>241.124.95.158/21</v>
      </c>
      <c r="C810" s="37">
        <v>45317</v>
      </c>
      <c r="D810" s="5" t="s">
        <v>1148</v>
      </c>
      <c r="E810" s="5" t="s">
        <v>3075</v>
      </c>
      <c r="F810" s="5">
        <f>IF(AND(B810=SEARCHES!A810, C810=SEARCHES!B810), IF(SEARCHES!D810&lt;&gt;"NULL", 1, 0), 0)</f>
        <v>1</v>
      </c>
    </row>
    <row r="811" spans="1:6" x14ac:dyDescent="0.3">
      <c r="A811" s="5">
        <v>5852</v>
      </c>
      <c r="B811" s="5" t="str">
        <f>[1]Random_IP_CIDR_Addresses!A487</f>
        <v>62.164.152.171/30</v>
      </c>
      <c r="C811" s="37">
        <v>44958</v>
      </c>
      <c r="D811" s="5" t="s">
        <v>1146</v>
      </c>
      <c r="E811" s="5" t="s">
        <v>3072</v>
      </c>
      <c r="F811" s="5">
        <f>IF(AND(B811=SEARCHES!A811, C811=SEARCHES!B811), IF(SEARCHES!D811&lt;&gt;"NULL", 1, 0), 0)</f>
        <v>0</v>
      </c>
    </row>
    <row r="812" spans="1:6" x14ac:dyDescent="0.3">
      <c r="A812" s="5">
        <v>5853</v>
      </c>
      <c r="B812" s="5" t="str">
        <f>[1]Random_IP_CIDR_Addresses!A488</f>
        <v>217.99.237.228/15</v>
      </c>
      <c r="C812" s="37">
        <v>44827</v>
      </c>
      <c r="D812" s="5" t="s">
        <v>1142</v>
      </c>
      <c r="E812" s="5" t="s">
        <v>3065</v>
      </c>
      <c r="F812" s="5">
        <f>IF(AND(B812=SEARCHES!A812, C812=SEARCHES!B812), IF(SEARCHES!D812&lt;&gt;"NULL", 1, 0), 0)</f>
        <v>1</v>
      </c>
    </row>
    <row r="813" spans="1:6" x14ac:dyDescent="0.3">
      <c r="A813" s="5">
        <v>5854</v>
      </c>
      <c r="B813" s="5" t="str">
        <f>[1]Random_IP_CIDR_Addresses!A489</f>
        <v>85.158.212.153/18</v>
      </c>
      <c r="C813" s="37">
        <v>45120</v>
      </c>
      <c r="D813" s="5" t="s">
        <v>1145</v>
      </c>
      <c r="E813" s="5" t="s">
        <v>3136</v>
      </c>
      <c r="F813" s="5">
        <f>IF(AND(B813=SEARCHES!A813, C813=SEARCHES!B813), IF(SEARCHES!D813&lt;&gt;"NULL", 1, 0), 0)</f>
        <v>1</v>
      </c>
    </row>
    <row r="814" spans="1:6" x14ac:dyDescent="0.3">
      <c r="A814" s="5">
        <v>5855</v>
      </c>
      <c r="B814" s="5" t="str">
        <f>[1]Random_IP_CIDR_Addresses!A490</f>
        <v>14.91.133.123/18</v>
      </c>
      <c r="C814" s="37">
        <v>44853</v>
      </c>
      <c r="D814" s="5" t="s">
        <v>1141</v>
      </c>
      <c r="E814" s="5" t="s">
        <v>3145</v>
      </c>
      <c r="F814" s="5">
        <f>IF(AND(B814=SEARCHES!A814, C814=SEARCHES!B814), IF(SEARCHES!D814&lt;&gt;"NULL", 1, 0), 0)</f>
        <v>1</v>
      </c>
    </row>
    <row r="815" spans="1:6" x14ac:dyDescent="0.3">
      <c r="A815" s="5">
        <v>5856</v>
      </c>
      <c r="B815" s="5" t="str">
        <f>[1]Random_IP_CIDR_Addresses!A491</f>
        <v>60.15.199.21/20</v>
      </c>
      <c r="C815" s="37">
        <v>44989</v>
      </c>
      <c r="D815" s="5" t="s">
        <v>1141</v>
      </c>
      <c r="E815" s="5" t="s">
        <v>3076</v>
      </c>
      <c r="F815" s="5">
        <f>IF(AND(B815=SEARCHES!A815, C815=SEARCHES!B815), IF(SEARCHES!D815&lt;&gt;"NULL", 1, 0), 0)</f>
        <v>1</v>
      </c>
    </row>
    <row r="816" spans="1:6" x14ac:dyDescent="0.3">
      <c r="A816" s="5">
        <v>5857</v>
      </c>
      <c r="B816" s="5" t="str">
        <f>[1]Random_IP_CIDR_Addresses!A492</f>
        <v>49.39.64.142/21</v>
      </c>
      <c r="C816" s="37">
        <v>45136</v>
      </c>
      <c r="D816" s="5" t="s">
        <v>1146</v>
      </c>
      <c r="E816" s="5" t="s">
        <v>3069</v>
      </c>
      <c r="F816" s="5">
        <f>IF(AND(B816=SEARCHES!A816, C816=SEARCHES!B816), IF(SEARCHES!D816&lt;&gt;"NULL", 1, 0), 0)</f>
        <v>0</v>
      </c>
    </row>
    <row r="817" spans="1:6" x14ac:dyDescent="0.3">
      <c r="A817" s="5">
        <v>5858</v>
      </c>
      <c r="B817" s="5" t="str">
        <f>[1]Random_IP_CIDR_Addresses!A493</f>
        <v>195.132.148.73/8</v>
      </c>
      <c r="C817" s="37">
        <v>44865</v>
      </c>
      <c r="D817" s="5" t="s">
        <v>1145</v>
      </c>
      <c r="E817" s="5" t="s">
        <v>3145</v>
      </c>
      <c r="F817" s="5">
        <f>IF(AND(B817=SEARCHES!A817, C817=SEARCHES!B817), IF(SEARCHES!D817&lt;&gt;"NULL", 1, 0), 0)</f>
        <v>1</v>
      </c>
    </row>
    <row r="818" spans="1:6" x14ac:dyDescent="0.3">
      <c r="A818" s="5">
        <v>5859</v>
      </c>
      <c r="B818" s="5" t="str">
        <f>[1]Random_IP_CIDR_Addresses!A494</f>
        <v>28.5.39.201/18</v>
      </c>
      <c r="C818" s="37">
        <v>45045</v>
      </c>
      <c r="D818" s="5" t="s">
        <v>1141</v>
      </c>
      <c r="E818" s="5" t="s">
        <v>3071</v>
      </c>
      <c r="F818" s="5">
        <f>IF(AND(B818=SEARCHES!A818, C818=SEARCHES!B818), IF(SEARCHES!D818&lt;&gt;"NULL", 1, 0), 0)</f>
        <v>1</v>
      </c>
    </row>
    <row r="819" spans="1:6" x14ac:dyDescent="0.3">
      <c r="A819" s="5">
        <v>5860</v>
      </c>
      <c r="B819" s="5" t="str">
        <f>[1]Random_IP_CIDR_Addresses!A495</f>
        <v>104.108.199.122/24</v>
      </c>
      <c r="C819" s="37">
        <v>44587</v>
      </c>
      <c r="D819" s="5" t="s">
        <v>1142</v>
      </c>
      <c r="E819" s="5" t="s">
        <v>3071</v>
      </c>
      <c r="F819" s="5">
        <f>IF(AND(B819=SEARCHES!A819, C819=SEARCHES!B819), IF(SEARCHES!D819&lt;&gt;"NULL", 1, 0), 0)</f>
        <v>1</v>
      </c>
    </row>
    <row r="820" spans="1:6" x14ac:dyDescent="0.3">
      <c r="A820" s="5">
        <v>5861</v>
      </c>
      <c r="B820" s="5" t="str">
        <f>[1]Random_IP_CIDR_Addresses!A496</f>
        <v>21.94.91.231/26</v>
      </c>
      <c r="C820" s="37">
        <v>45028</v>
      </c>
      <c r="D820" s="5" t="s">
        <v>1149</v>
      </c>
      <c r="E820" s="5" t="s">
        <v>3152</v>
      </c>
      <c r="F820" s="5">
        <f>IF(AND(B820=SEARCHES!A820, C820=SEARCHES!B820), IF(SEARCHES!D820&lt;&gt;"NULL", 1, 0), 0)</f>
        <v>1</v>
      </c>
    </row>
    <row r="821" spans="1:6" x14ac:dyDescent="0.3">
      <c r="A821" s="5">
        <v>5862</v>
      </c>
      <c r="B821" s="5" t="str">
        <f>[1]Random_IP_CIDR_Addresses!A497</f>
        <v>110.245.201.168/29</v>
      </c>
      <c r="C821" s="37">
        <v>45037</v>
      </c>
      <c r="D821" s="5" t="s">
        <v>1142</v>
      </c>
      <c r="E821" s="5" t="s">
        <v>3136</v>
      </c>
      <c r="F821" s="5">
        <f>IF(AND(B821=SEARCHES!A821, C821=SEARCHES!B821), IF(SEARCHES!D821&lt;&gt;"NULL", 1, 0), 0)</f>
        <v>1</v>
      </c>
    </row>
    <row r="822" spans="1:6" x14ac:dyDescent="0.3">
      <c r="A822" s="5">
        <v>5863</v>
      </c>
      <c r="B822" s="5" t="str">
        <f>[1]Random_IP_CIDR_Addresses!A498</f>
        <v>3.185.188.71/18</v>
      </c>
      <c r="C822" s="37">
        <v>45408</v>
      </c>
      <c r="D822" s="5" t="s">
        <v>1145</v>
      </c>
      <c r="E822" s="5" t="s">
        <v>3066</v>
      </c>
      <c r="F822" s="5">
        <f>IF(AND(B822=SEARCHES!A822, C822=SEARCHES!B822), IF(SEARCHES!D822&lt;&gt;"NULL", 1, 0), 0)</f>
        <v>1</v>
      </c>
    </row>
    <row r="823" spans="1:6" x14ac:dyDescent="0.3">
      <c r="A823" s="5">
        <v>5864</v>
      </c>
      <c r="B823" s="5" t="str">
        <f>[1]Random_IP_CIDR_Addresses!A499</f>
        <v>55.125.60.66/14</v>
      </c>
      <c r="C823" s="37">
        <v>44619</v>
      </c>
      <c r="D823" s="5" t="s">
        <v>1141</v>
      </c>
      <c r="E823" s="5" t="s">
        <v>3073</v>
      </c>
      <c r="F823" s="5">
        <f>IF(AND(B823=SEARCHES!A823, C823=SEARCHES!B823), IF(SEARCHES!D823&lt;&gt;"NULL", 1, 0), 0)</f>
        <v>1</v>
      </c>
    </row>
    <row r="824" spans="1:6" x14ac:dyDescent="0.3">
      <c r="A824" s="5">
        <v>5865</v>
      </c>
      <c r="B824" s="5" t="str">
        <f>[1]Random_IP_CIDR_Addresses!A500</f>
        <v>111.166.22.65/22</v>
      </c>
      <c r="C824" s="37">
        <v>44983</v>
      </c>
      <c r="D824" s="5" t="s">
        <v>1140</v>
      </c>
      <c r="E824" s="5" t="s">
        <v>3152</v>
      </c>
      <c r="F824" s="5">
        <f>IF(AND(B824=SEARCHES!A824, C824=SEARCHES!B824), IF(SEARCHES!D824&lt;&gt;"NULL", 1, 0), 0)</f>
        <v>1</v>
      </c>
    </row>
    <row r="825" spans="1:6" x14ac:dyDescent="0.3">
      <c r="A825" s="5">
        <v>5866</v>
      </c>
      <c r="B825" s="5" t="str">
        <f>[1]Random_IP_CIDR_Addresses!A501</f>
        <v>67.189.176.123/18</v>
      </c>
      <c r="C825" s="37">
        <v>44713</v>
      </c>
      <c r="D825" s="5" t="s">
        <v>1147</v>
      </c>
      <c r="E825" s="5" t="s">
        <v>3070</v>
      </c>
      <c r="F825" s="5">
        <f>IF(AND(B825=SEARCHES!A825, C825=SEARCHES!B825), IF(SEARCHES!D825&lt;&gt;"NULL", 1, 0), 0)</f>
        <v>1</v>
      </c>
    </row>
    <row r="826" spans="1:6" x14ac:dyDescent="0.3">
      <c r="A826" s="5">
        <v>5867</v>
      </c>
      <c r="B826" s="5" t="s">
        <v>5628</v>
      </c>
      <c r="C826" s="5" t="s">
        <v>6128</v>
      </c>
      <c r="D826" s="5" t="s">
        <v>1143</v>
      </c>
      <c r="E826" s="5" t="s">
        <v>3067</v>
      </c>
      <c r="F826" s="5">
        <f>IF(AND(B826=SEARCHES!A826, C826=SEARCHES!B826), IF(SEARCHES!D826&lt;&gt;"NULL", 1, 0), 0)</f>
        <v>1</v>
      </c>
    </row>
    <row r="827" spans="1:6" x14ac:dyDescent="0.3">
      <c r="A827" s="5">
        <v>5868</v>
      </c>
      <c r="B827" s="5" t="s">
        <v>5629</v>
      </c>
      <c r="C827" s="5" t="s">
        <v>6129</v>
      </c>
      <c r="D827" s="5" t="s">
        <v>1147</v>
      </c>
      <c r="E827" s="5" t="s">
        <v>3073</v>
      </c>
      <c r="F827" s="5">
        <f>IF(AND(B827=SEARCHES!A827, C827=SEARCHES!B827), IF(SEARCHES!D827&lt;&gt;"NULL", 1, 0), 0)</f>
        <v>1</v>
      </c>
    </row>
    <row r="828" spans="1:6" x14ac:dyDescent="0.3">
      <c r="A828" s="5">
        <v>5869</v>
      </c>
      <c r="B828" s="5" t="s">
        <v>5630</v>
      </c>
      <c r="C828" s="5" t="s">
        <v>6130</v>
      </c>
      <c r="D828" s="5" t="s">
        <v>1147</v>
      </c>
      <c r="E828" s="5" t="s">
        <v>3073</v>
      </c>
      <c r="F828" s="5">
        <f>IF(AND(B828=SEARCHES!A828, C828=SEARCHES!B828), IF(SEARCHES!D828&lt;&gt;"NULL", 1, 0), 0)</f>
        <v>1</v>
      </c>
    </row>
    <row r="829" spans="1:6" x14ac:dyDescent="0.3">
      <c r="A829" s="5">
        <v>5870</v>
      </c>
      <c r="B829" s="5" t="s">
        <v>5631</v>
      </c>
      <c r="C829" s="5" t="s">
        <v>6131</v>
      </c>
      <c r="D829" s="5" t="s">
        <v>1142</v>
      </c>
      <c r="E829" s="5" t="s">
        <v>3076</v>
      </c>
      <c r="F829" s="5">
        <f>IF(AND(B829=SEARCHES!A829, C829=SEARCHES!B829), IF(SEARCHES!D829&lt;&gt;"NULL", 1, 0), 0)</f>
        <v>1</v>
      </c>
    </row>
    <row r="830" spans="1:6" x14ac:dyDescent="0.3">
      <c r="A830" s="5">
        <v>5871</v>
      </c>
      <c r="B830" s="5" t="s">
        <v>5632</v>
      </c>
      <c r="C830" s="5" t="s">
        <v>6132</v>
      </c>
      <c r="D830" s="5" t="s">
        <v>1140</v>
      </c>
      <c r="E830" s="5" t="s">
        <v>3065</v>
      </c>
      <c r="F830" s="5">
        <f>IF(AND(B830=SEARCHES!A830, C830=SEARCHES!B830), IF(SEARCHES!D830&lt;&gt;"NULL", 1, 0), 0)</f>
        <v>1</v>
      </c>
    </row>
    <row r="831" spans="1:6" x14ac:dyDescent="0.3">
      <c r="A831" s="5">
        <v>5872</v>
      </c>
      <c r="B831" s="5" t="s">
        <v>5633</v>
      </c>
      <c r="C831" s="5" t="s">
        <v>6133</v>
      </c>
      <c r="D831" s="5" t="s">
        <v>1140</v>
      </c>
      <c r="E831" s="5" t="s">
        <v>3065</v>
      </c>
      <c r="F831" s="5">
        <f>IF(AND(B831=SEARCHES!A831, C831=SEARCHES!B831), IF(SEARCHES!D831&lt;&gt;"NULL", 1, 0), 0)</f>
        <v>1</v>
      </c>
    </row>
    <row r="832" spans="1:6" x14ac:dyDescent="0.3">
      <c r="A832" s="5">
        <v>5873</v>
      </c>
      <c r="B832" s="5" t="s">
        <v>5634</v>
      </c>
      <c r="C832" s="5" t="s">
        <v>6134</v>
      </c>
      <c r="D832" s="5" t="s">
        <v>1141</v>
      </c>
      <c r="E832" s="5" t="s">
        <v>3072</v>
      </c>
      <c r="F832" s="5">
        <f>IF(AND(B832=SEARCHES!A832, C832=SEARCHES!B832), IF(SEARCHES!D832&lt;&gt;"NULL", 1, 0), 0)</f>
        <v>1</v>
      </c>
    </row>
    <row r="833" spans="1:6" x14ac:dyDescent="0.3">
      <c r="A833" s="5">
        <v>5874</v>
      </c>
      <c r="B833" s="5" t="s">
        <v>5635</v>
      </c>
      <c r="C833" s="5" t="s">
        <v>6135</v>
      </c>
      <c r="D833" s="5" t="s">
        <v>1146</v>
      </c>
      <c r="E833" s="5" t="s">
        <v>3075</v>
      </c>
      <c r="F833" s="5">
        <f>IF(AND(B833=SEARCHES!A833, C833=SEARCHES!B833), IF(SEARCHES!D833&lt;&gt;"NULL", 1, 0), 0)</f>
        <v>0</v>
      </c>
    </row>
    <row r="834" spans="1:6" x14ac:dyDescent="0.3">
      <c r="A834" s="5">
        <v>5875</v>
      </c>
      <c r="B834" s="5" t="s">
        <v>5636</v>
      </c>
      <c r="C834" s="5" t="s">
        <v>6136</v>
      </c>
      <c r="D834" s="5" t="s">
        <v>1149</v>
      </c>
      <c r="E834" s="5" t="s">
        <v>3068</v>
      </c>
      <c r="F834" s="5">
        <f>IF(AND(B834=SEARCHES!A834, C834=SEARCHES!B834), IF(SEARCHES!D834&lt;&gt;"NULL", 1, 0), 0)</f>
        <v>1</v>
      </c>
    </row>
    <row r="835" spans="1:6" x14ac:dyDescent="0.3">
      <c r="A835" s="5">
        <v>5876</v>
      </c>
      <c r="B835" s="5" t="s">
        <v>5637</v>
      </c>
      <c r="C835" s="5" t="s">
        <v>6137</v>
      </c>
      <c r="D835" s="5" t="s">
        <v>1143</v>
      </c>
      <c r="E835" s="5" t="s">
        <v>3066</v>
      </c>
      <c r="F835" s="5">
        <f>IF(AND(B835=SEARCHES!A835, C835=SEARCHES!B835), IF(SEARCHES!D835&lt;&gt;"NULL", 1, 0), 0)</f>
        <v>1</v>
      </c>
    </row>
    <row r="836" spans="1:6" x14ac:dyDescent="0.3">
      <c r="A836" s="5">
        <v>5877</v>
      </c>
      <c r="B836" s="5" t="s">
        <v>5638</v>
      </c>
      <c r="C836" s="5" t="s">
        <v>6138</v>
      </c>
      <c r="D836" s="5" t="s">
        <v>1149</v>
      </c>
      <c r="E836" s="5" t="s">
        <v>3073</v>
      </c>
      <c r="F836" s="5">
        <f>IF(AND(B836=SEARCHES!A836, C836=SEARCHES!B836), IF(SEARCHES!D836&lt;&gt;"NULL", 1, 0), 0)</f>
        <v>1</v>
      </c>
    </row>
    <row r="837" spans="1:6" x14ac:dyDescent="0.3">
      <c r="A837" s="5">
        <v>5878</v>
      </c>
      <c r="B837" s="5" t="s">
        <v>5639</v>
      </c>
      <c r="C837" s="5" t="s">
        <v>6139</v>
      </c>
      <c r="D837" s="5" t="s">
        <v>1145</v>
      </c>
      <c r="E837" s="5" t="s">
        <v>3070</v>
      </c>
      <c r="F837" s="5">
        <f>IF(AND(B837=SEARCHES!A837, C837=SEARCHES!B837), IF(SEARCHES!D837&lt;&gt;"NULL", 1, 0), 0)</f>
        <v>1</v>
      </c>
    </row>
    <row r="838" spans="1:6" x14ac:dyDescent="0.3">
      <c r="A838" s="5">
        <v>5879</v>
      </c>
      <c r="B838" s="5" t="s">
        <v>5640</v>
      </c>
      <c r="C838" s="5" t="s">
        <v>6140</v>
      </c>
      <c r="D838" s="5" t="s">
        <v>1144</v>
      </c>
      <c r="E838" s="5" t="s">
        <v>3072</v>
      </c>
      <c r="F838" s="5">
        <f>IF(AND(B838=SEARCHES!A838, C838=SEARCHES!B838), IF(SEARCHES!D838&lt;&gt;"NULL", 1, 0), 0)</f>
        <v>0</v>
      </c>
    </row>
    <row r="839" spans="1:6" x14ac:dyDescent="0.3">
      <c r="A839" s="5">
        <v>5880</v>
      </c>
      <c r="B839" s="5" t="s">
        <v>5641</v>
      </c>
      <c r="C839" s="5" t="s">
        <v>6141</v>
      </c>
      <c r="D839" s="5" t="s">
        <v>1149</v>
      </c>
      <c r="E839" s="5" t="s">
        <v>3136</v>
      </c>
      <c r="F839" s="5">
        <f>IF(AND(B839=SEARCHES!A839, C839=SEARCHES!B839), IF(SEARCHES!D839&lt;&gt;"NULL", 1, 0), 0)</f>
        <v>1</v>
      </c>
    </row>
    <row r="840" spans="1:6" x14ac:dyDescent="0.3">
      <c r="A840" s="5">
        <v>5881</v>
      </c>
      <c r="B840" s="5" t="s">
        <v>5642</v>
      </c>
      <c r="C840" s="5" t="s">
        <v>6142</v>
      </c>
      <c r="D840" s="5" t="s">
        <v>1140</v>
      </c>
      <c r="E840" s="5" t="s">
        <v>3067</v>
      </c>
      <c r="F840" s="5">
        <f>IF(AND(B840=SEARCHES!A840, C840=SEARCHES!B840), IF(SEARCHES!D840&lt;&gt;"NULL", 1, 0), 0)</f>
        <v>1</v>
      </c>
    </row>
    <row r="841" spans="1:6" x14ac:dyDescent="0.3">
      <c r="A841" s="5">
        <v>5882</v>
      </c>
      <c r="B841" s="5" t="s">
        <v>5643</v>
      </c>
      <c r="C841" s="5" t="s">
        <v>6143</v>
      </c>
      <c r="D841" s="5" t="s">
        <v>1147</v>
      </c>
      <c r="E841" s="5" t="s">
        <v>3072</v>
      </c>
      <c r="F841" s="5">
        <f>IF(AND(B841=SEARCHES!A841, C841=SEARCHES!B841), IF(SEARCHES!D841&lt;&gt;"NULL", 1, 0), 0)</f>
        <v>1</v>
      </c>
    </row>
    <row r="842" spans="1:6" x14ac:dyDescent="0.3">
      <c r="A842" s="5">
        <v>5883</v>
      </c>
      <c r="B842" s="5" t="s">
        <v>5644</v>
      </c>
      <c r="C842" s="5" t="s">
        <v>6144</v>
      </c>
      <c r="D842" s="5" t="s">
        <v>1147</v>
      </c>
      <c r="E842" s="5" t="s">
        <v>3066</v>
      </c>
      <c r="F842" s="5">
        <f>IF(AND(B842=SEARCHES!A842, C842=SEARCHES!B842), IF(SEARCHES!D842&lt;&gt;"NULL", 1, 0), 0)</f>
        <v>1</v>
      </c>
    </row>
    <row r="843" spans="1:6" x14ac:dyDescent="0.3">
      <c r="A843" s="5">
        <v>5884</v>
      </c>
      <c r="B843" s="5" t="s">
        <v>5645</v>
      </c>
      <c r="C843" s="5" t="s">
        <v>6145</v>
      </c>
      <c r="D843" s="5" t="s">
        <v>1149</v>
      </c>
      <c r="E843" s="5" t="s">
        <v>3076</v>
      </c>
      <c r="F843" s="5">
        <f>IF(AND(B843=SEARCHES!A843, C843=SEARCHES!B843), IF(SEARCHES!D843&lt;&gt;"NULL", 1, 0), 0)</f>
        <v>1</v>
      </c>
    </row>
    <row r="844" spans="1:6" x14ac:dyDescent="0.3">
      <c r="A844" s="5">
        <v>5885</v>
      </c>
      <c r="B844" s="5" t="s">
        <v>5646</v>
      </c>
      <c r="C844" s="5" t="s">
        <v>6146</v>
      </c>
      <c r="D844" s="5" t="s">
        <v>1143</v>
      </c>
      <c r="E844" s="5" t="s">
        <v>3076</v>
      </c>
      <c r="F844" s="5">
        <f>IF(AND(B844=SEARCHES!A844, C844=SEARCHES!B844), IF(SEARCHES!D844&lt;&gt;"NULL", 1, 0), 0)</f>
        <v>1</v>
      </c>
    </row>
    <row r="845" spans="1:6" x14ac:dyDescent="0.3">
      <c r="A845" s="5">
        <v>5886</v>
      </c>
      <c r="B845" s="5" t="s">
        <v>5647</v>
      </c>
      <c r="C845" s="5" t="s">
        <v>6147</v>
      </c>
      <c r="D845" s="5" t="s">
        <v>1149</v>
      </c>
      <c r="E845" s="5" t="s">
        <v>3073</v>
      </c>
      <c r="F845" s="5">
        <f>IF(AND(B845=SEARCHES!A845, C845=SEARCHES!B845), IF(SEARCHES!D845&lt;&gt;"NULL", 1, 0), 0)</f>
        <v>1</v>
      </c>
    </row>
    <row r="846" spans="1:6" x14ac:dyDescent="0.3">
      <c r="A846" s="5">
        <v>5887</v>
      </c>
      <c r="B846" s="5" t="s">
        <v>5648</v>
      </c>
      <c r="C846" s="5" t="s">
        <v>6148</v>
      </c>
      <c r="D846" s="5" t="s">
        <v>1149</v>
      </c>
      <c r="E846" s="5" t="s">
        <v>3071</v>
      </c>
      <c r="F846" s="5">
        <f>IF(AND(B846=SEARCHES!A846, C846=SEARCHES!B846), IF(SEARCHES!D846&lt;&gt;"NULL", 1, 0), 0)</f>
        <v>1</v>
      </c>
    </row>
    <row r="847" spans="1:6" x14ac:dyDescent="0.3">
      <c r="A847" s="5">
        <v>5888</v>
      </c>
      <c r="B847" s="5" t="s">
        <v>5649</v>
      </c>
      <c r="C847" s="5" t="s">
        <v>6149</v>
      </c>
      <c r="D847" s="5" t="s">
        <v>1142</v>
      </c>
      <c r="E847" s="5" t="s">
        <v>3075</v>
      </c>
      <c r="F847" s="5">
        <f>IF(AND(B847=SEARCHES!A847, C847=SEARCHES!B847), IF(SEARCHES!D847&lt;&gt;"NULL", 1, 0), 0)</f>
        <v>1</v>
      </c>
    </row>
    <row r="848" spans="1:6" x14ac:dyDescent="0.3">
      <c r="A848" s="5">
        <v>5889</v>
      </c>
      <c r="B848" s="5" t="s">
        <v>5650</v>
      </c>
      <c r="C848" s="5" t="s">
        <v>6150</v>
      </c>
      <c r="D848" s="5" t="s">
        <v>1145</v>
      </c>
      <c r="E848" s="5" t="s">
        <v>3069</v>
      </c>
      <c r="F848" s="5">
        <f>IF(AND(B848=SEARCHES!A848, C848=SEARCHES!B848), IF(SEARCHES!D848&lt;&gt;"NULL", 1, 0), 0)</f>
        <v>1</v>
      </c>
    </row>
    <row r="849" spans="1:6" x14ac:dyDescent="0.3">
      <c r="A849" s="5">
        <v>5890</v>
      </c>
      <c r="B849" s="5" t="s">
        <v>5651</v>
      </c>
      <c r="C849" s="5" t="s">
        <v>6151</v>
      </c>
      <c r="D849" s="5" t="s">
        <v>1142</v>
      </c>
      <c r="E849" s="5" t="s">
        <v>3068</v>
      </c>
      <c r="F849" s="5">
        <f>IF(AND(B849=SEARCHES!A849, C849=SEARCHES!B849), IF(SEARCHES!D849&lt;&gt;"NULL", 1, 0), 0)</f>
        <v>1</v>
      </c>
    </row>
    <row r="850" spans="1:6" x14ac:dyDescent="0.3">
      <c r="A850" s="5">
        <v>5891</v>
      </c>
      <c r="B850" s="5" t="s">
        <v>5652</v>
      </c>
      <c r="C850" s="5" t="s">
        <v>6152</v>
      </c>
      <c r="D850" s="5" t="s">
        <v>1141</v>
      </c>
      <c r="E850" s="5" t="s">
        <v>3069</v>
      </c>
      <c r="F850" s="5">
        <f>IF(AND(B850=SEARCHES!A850, C850=SEARCHES!B850), IF(SEARCHES!D850&lt;&gt;"NULL", 1, 0), 0)</f>
        <v>1</v>
      </c>
    </row>
    <row r="851" spans="1:6" x14ac:dyDescent="0.3">
      <c r="A851" s="5">
        <v>5892</v>
      </c>
      <c r="B851" s="5" t="s">
        <v>5653</v>
      </c>
      <c r="C851" s="5" t="s">
        <v>6153</v>
      </c>
      <c r="D851" s="5" t="s">
        <v>1144</v>
      </c>
      <c r="E851" s="5" t="s">
        <v>3074</v>
      </c>
      <c r="F851" s="5">
        <f>IF(AND(B851=SEARCHES!A851, C851=SEARCHES!B851), IF(SEARCHES!D851&lt;&gt;"NULL", 1, 0), 0)</f>
        <v>0</v>
      </c>
    </row>
    <row r="852" spans="1:6" x14ac:dyDescent="0.3">
      <c r="A852" s="5">
        <v>5893</v>
      </c>
      <c r="B852" s="5" t="s">
        <v>5654</v>
      </c>
      <c r="C852" s="5" t="s">
        <v>6131</v>
      </c>
      <c r="D852" s="5" t="s">
        <v>1146</v>
      </c>
      <c r="E852" s="5" t="s">
        <v>3066</v>
      </c>
      <c r="F852" s="5">
        <f>IF(AND(B852=SEARCHES!A852, C852=SEARCHES!B852), IF(SEARCHES!D852&lt;&gt;"NULL", 1, 0), 0)</f>
        <v>0</v>
      </c>
    </row>
    <row r="853" spans="1:6" x14ac:dyDescent="0.3">
      <c r="A853" s="5">
        <v>5894</v>
      </c>
      <c r="B853" s="5" t="s">
        <v>5655</v>
      </c>
      <c r="C853" s="5" t="s">
        <v>6150</v>
      </c>
      <c r="D853" s="5" t="s">
        <v>1140</v>
      </c>
      <c r="E853" s="5" t="s">
        <v>3066</v>
      </c>
      <c r="F853" s="5">
        <f>IF(AND(B853=SEARCHES!A853, C853=SEARCHES!B853), IF(SEARCHES!D853&lt;&gt;"NULL", 1, 0), 0)</f>
        <v>1</v>
      </c>
    </row>
    <row r="854" spans="1:6" x14ac:dyDescent="0.3">
      <c r="A854" s="5">
        <v>5895</v>
      </c>
      <c r="B854" s="5" t="s">
        <v>5656</v>
      </c>
      <c r="C854" s="5" t="s">
        <v>6154</v>
      </c>
      <c r="D854" s="5" t="s">
        <v>1145</v>
      </c>
      <c r="E854" s="5" t="s">
        <v>3066</v>
      </c>
      <c r="F854" s="5">
        <f>IF(AND(B854=SEARCHES!A854, C854=SEARCHES!B854), IF(SEARCHES!D854&lt;&gt;"NULL", 1, 0), 0)</f>
        <v>1</v>
      </c>
    </row>
    <row r="855" spans="1:6" x14ac:dyDescent="0.3">
      <c r="A855" s="5">
        <v>5896</v>
      </c>
      <c r="B855" s="5" t="s">
        <v>5657</v>
      </c>
      <c r="C855" s="5" t="s">
        <v>6155</v>
      </c>
      <c r="D855" s="5" t="s">
        <v>1140</v>
      </c>
      <c r="E855" s="5" t="s">
        <v>3145</v>
      </c>
      <c r="F855" s="5">
        <f>IF(AND(B855=SEARCHES!A855, C855=SEARCHES!B855), IF(SEARCHES!D855&lt;&gt;"NULL", 1, 0), 0)</f>
        <v>1</v>
      </c>
    </row>
    <row r="856" spans="1:6" x14ac:dyDescent="0.3">
      <c r="A856" s="5">
        <v>5897</v>
      </c>
      <c r="B856" s="5" t="s">
        <v>5658</v>
      </c>
      <c r="C856" s="5" t="s">
        <v>6156</v>
      </c>
      <c r="D856" s="5" t="s">
        <v>1141</v>
      </c>
      <c r="E856" s="5" t="s">
        <v>3069</v>
      </c>
      <c r="F856" s="5">
        <f>IF(AND(B856=SEARCHES!A856, C856=SEARCHES!B856), IF(SEARCHES!D856&lt;&gt;"NULL", 1, 0), 0)</f>
        <v>1</v>
      </c>
    </row>
    <row r="857" spans="1:6" x14ac:dyDescent="0.3">
      <c r="A857" s="5">
        <v>5898</v>
      </c>
      <c r="B857" s="5" t="s">
        <v>5659</v>
      </c>
      <c r="C857" s="5" t="s">
        <v>6157</v>
      </c>
      <c r="D857" s="5" t="s">
        <v>1149</v>
      </c>
      <c r="E857" s="5" t="s">
        <v>3152</v>
      </c>
      <c r="F857" s="5">
        <f>IF(AND(B857=SEARCHES!A857, C857=SEARCHES!B857), IF(SEARCHES!D857&lt;&gt;"NULL", 1, 0), 0)</f>
        <v>1</v>
      </c>
    </row>
    <row r="858" spans="1:6" x14ac:dyDescent="0.3">
      <c r="A858" s="5">
        <v>5899</v>
      </c>
      <c r="B858" s="5" t="s">
        <v>5660</v>
      </c>
      <c r="C858" s="5" t="s">
        <v>6158</v>
      </c>
      <c r="D858" s="5" t="s">
        <v>1144</v>
      </c>
      <c r="E858" s="5" t="s">
        <v>3070</v>
      </c>
      <c r="F858" s="5">
        <f>IF(AND(B858=SEARCHES!A858, C858=SEARCHES!B858), IF(SEARCHES!D858&lt;&gt;"NULL", 1, 0), 0)</f>
        <v>0</v>
      </c>
    </row>
    <row r="859" spans="1:6" x14ac:dyDescent="0.3">
      <c r="A859" s="5">
        <v>5900</v>
      </c>
      <c r="B859" s="5" t="s">
        <v>5661</v>
      </c>
      <c r="C859" s="5" t="s">
        <v>6159</v>
      </c>
      <c r="D859" s="5" t="s">
        <v>1147</v>
      </c>
      <c r="E859" s="5" t="s">
        <v>3070</v>
      </c>
      <c r="F859" s="5">
        <f>IF(AND(B859=SEARCHES!A859, C859=SEARCHES!B859), IF(SEARCHES!D859&lt;&gt;"NULL", 1, 0), 0)</f>
        <v>1</v>
      </c>
    </row>
    <row r="860" spans="1:6" x14ac:dyDescent="0.3">
      <c r="A860" s="5">
        <v>5901</v>
      </c>
      <c r="B860" s="5" t="s">
        <v>5662</v>
      </c>
      <c r="C860" s="5" t="s">
        <v>6160</v>
      </c>
      <c r="D860" s="5" t="s">
        <v>1148</v>
      </c>
      <c r="E860" s="5" t="s">
        <v>3069</v>
      </c>
      <c r="F860" s="5">
        <f>IF(AND(B860=SEARCHES!A860, C860=SEARCHES!B860), IF(SEARCHES!D860&lt;&gt;"NULL", 1, 0), 0)</f>
        <v>1</v>
      </c>
    </row>
    <row r="861" spans="1:6" x14ac:dyDescent="0.3">
      <c r="A861" s="5">
        <v>5902</v>
      </c>
      <c r="B861" s="5" t="s">
        <v>5663</v>
      </c>
      <c r="C861" s="5" t="s">
        <v>6161</v>
      </c>
      <c r="D861" s="5" t="s">
        <v>1149</v>
      </c>
      <c r="E861" s="5" t="s">
        <v>3073</v>
      </c>
      <c r="F861" s="5">
        <f>IF(AND(B861=SEARCHES!A861, C861=SEARCHES!B861), IF(SEARCHES!D861&lt;&gt;"NULL", 1, 0), 0)</f>
        <v>1</v>
      </c>
    </row>
    <row r="862" spans="1:6" x14ac:dyDescent="0.3">
      <c r="A862" s="5">
        <v>5903</v>
      </c>
      <c r="B862" s="5" t="s">
        <v>5664</v>
      </c>
      <c r="C862" s="5" t="s">
        <v>6162</v>
      </c>
      <c r="D862" s="5" t="s">
        <v>1147</v>
      </c>
      <c r="E862" s="5" t="s">
        <v>3065</v>
      </c>
      <c r="F862" s="5">
        <f>IF(AND(B862=SEARCHES!A862, C862=SEARCHES!B862), IF(SEARCHES!D862&lt;&gt;"NULL", 1, 0), 0)</f>
        <v>1</v>
      </c>
    </row>
    <row r="863" spans="1:6" x14ac:dyDescent="0.3">
      <c r="A863" s="5">
        <v>5904</v>
      </c>
      <c r="B863" s="5" t="s">
        <v>5665</v>
      </c>
      <c r="C863" s="5" t="s">
        <v>6163</v>
      </c>
      <c r="D863" s="5" t="s">
        <v>1145</v>
      </c>
      <c r="E863" s="5" t="s">
        <v>3076</v>
      </c>
      <c r="F863" s="5">
        <f>IF(AND(B863=SEARCHES!A863, C863=SEARCHES!B863), IF(SEARCHES!D863&lt;&gt;"NULL", 1, 0), 0)</f>
        <v>1</v>
      </c>
    </row>
    <row r="864" spans="1:6" x14ac:dyDescent="0.3">
      <c r="A864" s="5">
        <v>5905</v>
      </c>
      <c r="B864" s="5" t="s">
        <v>5666</v>
      </c>
      <c r="C864" s="5" t="s">
        <v>6164</v>
      </c>
      <c r="D864" s="5" t="s">
        <v>1146</v>
      </c>
      <c r="E864" s="5" t="s">
        <v>3070</v>
      </c>
      <c r="F864" s="5">
        <f>IF(AND(B864=SEARCHES!A864, C864=SEARCHES!B864), IF(SEARCHES!D864&lt;&gt;"NULL", 1, 0), 0)</f>
        <v>0</v>
      </c>
    </row>
    <row r="865" spans="1:6" x14ac:dyDescent="0.3">
      <c r="A865" s="5">
        <v>5906</v>
      </c>
      <c r="B865" s="5" t="s">
        <v>5667</v>
      </c>
      <c r="C865" s="5" t="s">
        <v>6165</v>
      </c>
      <c r="D865" s="5" t="s">
        <v>1147</v>
      </c>
      <c r="E865" s="5" t="s">
        <v>3070</v>
      </c>
      <c r="F865" s="5">
        <f>IF(AND(B865=SEARCHES!A865, C865=SEARCHES!B865), IF(SEARCHES!D865&lt;&gt;"NULL", 1, 0), 0)</f>
        <v>1</v>
      </c>
    </row>
    <row r="866" spans="1:6" x14ac:dyDescent="0.3">
      <c r="A866" s="5">
        <v>5907</v>
      </c>
      <c r="B866" s="5" t="s">
        <v>5668</v>
      </c>
      <c r="C866" s="5" t="s">
        <v>6166</v>
      </c>
      <c r="D866" s="5" t="s">
        <v>1144</v>
      </c>
      <c r="E866" s="5" t="s">
        <v>3136</v>
      </c>
      <c r="F866" s="5">
        <f>IF(AND(B866=SEARCHES!A866, C866=SEARCHES!B866), IF(SEARCHES!D866&lt;&gt;"NULL", 1, 0), 0)</f>
        <v>0</v>
      </c>
    </row>
    <row r="867" spans="1:6" x14ac:dyDescent="0.3">
      <c r="A867" s="5">
        <v>5908</v>
      </c>
      <c r="B867" s="5" t="s">
        <v>5669</v>
      </c>
      <c r="C867" s="5" t="s">
        <v>6167</v>
      </c>
      <c r="D867" s="5" t="s">
        <v>1146</v>
      </c>
      <c r="E867" s="5" t="s">
        <v>3070</v>
      </c>
      <c r="F867" s="5">
        <f>IF(AND(B867=SEARCHES!A867, C867=SEARCHES!B867), IF(SEARCHES!D867&lt;&gt;"NULL", 1, 0), 0)</f>
        <v>0</v>
      </c>
    </row>
    <row r="868" spans="1:6" x14ac:dyDescent="0.3">
      <c r="A868" s="5">
        <v>5909</v>
      </c>
      <c r="B868" s="5" t="s">
        <v>5670</v>
      </c>
      <c r="C868" s="5" t="s">
        <v>6168</v>
      </c>
      <c r="D868" s="5" t="s">
        <v>1144</v>
      </c>
      <c r="E868" s="5" t="s">
        <v>3136</v>
      </c>
      <c r="F868" s="5">
        <f>IF(AND(B868=SEARCHES!A868, C868=SEARCHES!B868), IF(SEARCHES!D868&lt;&gt;"NULL", 1, 0), 0)</f>
        <v>0</v>
      </c>
    </row>
    <row r="869" spans="1:6" x14ac:dyDescent="0.3">
      <c r="A869" s="5">
        <v>5910</v>
      </c>
      <c r="B869" s="5" t="s">
        <v>5671</v>
      </c>
      <c r="C869" s="5" t="s">
        <v>6169</v>
      </c>
      <c r="D869" s="5" t="s">
        <v>1148</v>
      </c>
      <c r="E869" s="5" t="s">
        <v>3145</v>
      </c>
      <c r="F869" s="5">
        <f>IF(AND(B869=SEARCHES!A869, C869=SEARCHES!B869), IF(SEARCHES!D869&lt;&gt;"NULL", 1, 0), 0)</f>
        <v>1</v>
      </c>
    </row>
    <row r="870" spans="1:6" x14ac:dyDescent="0.3">
      <c r="A870" s="5">
        <v>5911</v>
      </c>
      <c r="B870" s="5" t="s">
        <v>5672</v>
      </c>
      <c r="C870" s="5" t="s">
        <v>6170</v>
      </c>
      <c r="D870" s="5" t="s">
        <v>1148</v>
      </c>
      <c r="E870" s="5" t="s">
        <v>3074</v>
      </c>
      <c r="F870" s="5">
        <f>IF(AND(B870=SEARCHES!A870, C870=SEARCHES!B870), IF(SEARCHES!D870&lt;&gt;"NULL", 1, 0), 0)</f>
        <v>1</v>
      </c>
    </row>
    <row r="871" spans="1:6" x14ac:dyDescent="0.3">
      <c r="A871" s="5">
        <v>5912</v>
      </c>
      <c r="B871" s="5" t="s">
        <v>5673</v>
      </c>
      <c r="C871" s="5" t="s">
        <v>6171</v>
      </c>
      <c r="D871" s="5" t="s">
        <v>1147</v>
      </c>
      <c r="E871" s="5" t="s">
        <v>3072</v>
      </c>
      <c r="F871" s="5">
        <f>IF(AND(B871=SEARCHES!A871, C871=SEARCHES!B871), IF(SEARCHES!D871&lt;&gt;"NULL", 1, 0), 0)</f>
        <v>1</v>
      </c>
    </row>
    <row r="872" spans="1:6" x14ac:dyDescent="0.3">
      <c r="A872" s="5">
        <v>5913</v>
      </c>
      <c r="B872" s="5" t="s">
        <v>5674</v>
      </c>
      <c r="C872" s="5" t="s">
        <v>6172</v>
      </c>
      <c r="D872" s="5" t="s">
        <v>1147</v>
      </c>
      <c r="E872" s="5" t="s">
        <v>3065</v>
      </c>
      <c r="F872" s="5">
        <f>IF(AND(B872=SEARCHES!A872, C872=SEARCHES!B872), IF(SEARCHES!D872&lt;&gt;"NULL", 1, 0), 0)</f>
        <v>1</v>
      </c>
    </row>
    <row r="873" spans="1:6" x14ac:dyDescent="0.3">
      <c r="A873" s="5">
        <v>5914</v>
      </c>
      <c r="B873" s="5" t="s">
        <v>5675</v>
      </c>
      <c r="C873" s="5" t="s">
        <v>6173</v>
      </c>
      <c r="D873" s="5" t="s">
        <v>1146</v>
      </c>
      <c r="E873" s="5" t="s">
        <v>3075</v>
      </c>
      <c r="F873" s="5">
        <f>IF(AND(B873=SEARCHES!A873, C873=SEARCHES!B873), IF(SEARCHES!D873&lt;&gt;"NULL", 1, 0), 0)</f>
        <v>0</v>
      </c>
    </row>
    <row r="874" spans="1:6" x14ac:dyDescent="0.3">
      <c r="A874" s="5">
        <v>5915</v>
      </c>
      <c r="B874" s="5" t="s">
        <v>5676</v>
      </c>
      <c r="C874" s="5" t="s">
        <v>6174</v>
      </c>
      <c r="D874" s="5" t="s">
        <v>1146</v>
      </c>
      <c r="E874" s="5" t="s">
        <v>3067</v>
      </c>
      <c r="F874" s="5">
        <f>IF(AND(B874=SEARCHES!A874, C874=SEARCHES!B874), IF(SEARCHES!D874&lt;&gt;"NULL", 1, 0), 0)</f>
        <v>0</v>
      </c>
    </row>
    <row r="875" spans="1:6" x14ac:dyDescent="0.3">
      <c r="A875" s="5">
        <v>5916</v>
      </c>
      <c r="B875" s="5" t="s">
        <v>5677</v>
      </c>
      <c r="C875" s="5" t="s">
        <v>6175</v>
      </c>
      <c r="D875" s="5" t="s">
        <v>1146</v>
      </c>
      <c r="E875" s="5" t="s">
        <v>3069</v>
      </c>
      <c r="F875" s="5">
        <f>IF(AND(B875=SEARCHES!A875, C875=SEARCHES!B875), IF(SEARCHES!D875&lt;&gt;"NULL", 1, 0), 0)</f>
        <v>0</v>
      </c>
    </row>
    <row r="876" spans="1:6" x14ac:dyDescent="0.3">
      <c r="A876" s="5">
        <v>5917</v>
      </c>
      <c r="B876" s="5" t="s">
        <v>5678</v>
      </c>
      <c r="C876" s="5" t="s">
        <v>6176</v>
      </c>
      <c r="D876" s="5" t="s">
        <v>1143</v>
      </c>
      <c r="E876" s="5" t="s">
        <v>3074</v>
      </c>
      <c r="F876" s="5">
        <f>IF(AND(B876=SEARCHES!A876, C876=SEARCHES!B876), IF(SEARCHES!D876&lt;&gt;"NULL", 1, 0), 0)</f>
        <v>1</v>
      </c>
    </row>
    <row r="877" spans="1:6" x14ac:dyDescent="0.3">
      <c r="A877" s="5">
        <v>5918</v>
      </c>
      <c r="B877" s="5" t="s">
        <v>5679</v>
      </c>
      <c r="C877" s="5" t="s">
        <v>6177</v>
      </c>
      <c r="D877" s="5" t="s">
        <v>1149</v>
      </c>
      <c r="E877" s="5" t="s">
        <v>3074</v>
      </c>
      <c r="F877" s="5">
        <f>IF(AND(B877=SEARCHES!A877, C877=SEARCHES!B877), IF(SEARCHES!D877&lt;&gt;"NULL", 1, 0), 0)</f>
        <v>1</v>
      </c>
    </row>
    <row r="878" spans="1:6" x14ac:dyDescent="0.3">
      <c r="A878" s="5">
        <v>5919</v>
      </c>
      <c r="B878" s="5" t="s">
        <v>5680</v>
      </c>
      <c r="C878" s="5" t="s">
        <v>6174</v>
      </c>
      <c r="D878" s="5" t="s">
        <v>1146</v>
      </c>
      <c r="E878" s="5" t="s">
        <v>3076</v>
      </c>
      <c r="F878" s="5">
        <f>IF(AND(B878=SEARCHES!A878, C878=SEARCHES!B878), IF(SEARCHES!D878&lt;&gt;"NULL", 1, 0), 0)</f>
        <v>0</v>
      </c>
    </row>
    <row r="879" spans="1:6" x14ac:dyDescent="0.3">
      <c r="A879" s="5">
        <v>5920</v>
      </c>
      <c r="B879" s="5" t="s">
        <v>5681</v>
      </c>
      <c r="C879" s="5" t="s">
        <v>6178</v>
      </c>
      <c r="D879" s="5" t="s">
        <v>1142</v>
      </c>
      <c r="E879" s="5" t="s">
        <v>3068</v>
      </c>
      <c r="F879" s="5">
        <f>IF(AND(B879=SEARCHES!A879, C879=SEARCHES!B879), IF(SEARCHES!D879&lt;&gt;"NULL", 1, 0), 0)</f>
        <v>1</v>
      </c>
    </row>
    <row r="880" spans="1:6" x14ac:dyDescent="0.3">
      <c r="A880" s="5">
        <v>5921</v>
      </c>
      <c r="B880" s="5" t="s">
        <v>5682</v>
      </c>
      <c r="C880" s="5" t="s">
        <v>6179</v>
      </c>
      <c r="D880" s="5" t="s">
        <v>1143</v>
      </c>
      <c r="E880" s="5" t="s">
        <v>3067</v>
      </c>
      <c r="F880" s="5">
        <f>IF(AND(B880=SEARCHES!A880, C880=SEARCHES!B880), IF(SEARCHES!D880&lt;&gt;"NULL", 1, 0), 0)</f>
        <v>1</v>
      </c>
    </row>
    <row r="881" spans="1:6" x14ac:dyDescent="0.3">
      <c r="A881" s="5">
        <v>5922</v>
      </c>
      <c r="B881" s="5" t="s">
        <v>5683</v>
      </c>
      <c r="C881" s="5" t="s">
        <v>6180</v>
      </c>
      <c r="D881" s="5" t="s">
        <v>1143</v>
      </c>
      <c r="E881" s="5" t="s">
        <v>3067</v>
      </c>
      <c r="F881" s="5">
        <f>IF(AND(B881=SEARCHES!A881, C881=SEARCHES!B881), IF(SEARCHES!D881&lt;&gt;"NULL", 1, 0), 0)</f>
        <v>1</v>
      </c>
    </row>
    <row r="882" spans="1:6" x14ac:dyDescent="0.3">
      <c r="A882" s="5">
        <v>5923</v>
      </c>
      <c r="B882" s="5" t="s">
        <v>5684</v>
      </c>
      <c r="C882" s="5" t="s">
        <v>6181</v>
      </c>
      <c r="D882" s="5" t="s">
        <v>1148</v>
      </c>
      <c r="E882" s="5" t="s">
        <v>3152</v>
      </c>
      <c r="F882" s="5">
        <f>IF(AND(B882=SEARCHES!A882, C882=SEARCHES!B882), IF(SEARCHES!D882&lt;&gt;"NULL", 1, 0), 0)</f>
        <v>1</v>
      </c>
    </row>
    <row r="883" spans="1:6" x14ac:dyDescent="0.3">
      <c r="A883" s="5">
        <v>5924</v>
      </c>
      <c r="B883" s="5" t="s">
        <v>5685</v>
      </c>
      <c r="C883" s="5" t="s">
        <v>6182</v>
      </c>
      <c r="D883" s="5" t="s">
        <v>1144</v>
      </c>
      <c r="E883" s="5" t="s">
        <v>3075</v>
      </c>
      <c r="F883" s="5">
        <f>IF(AND(B883=SEARCHES!A883, C883=SEARCHES!B883), IF(SEARCHES!D883&lt;&gt;"NULL", 1, 0), 0)</f>
        <v>0</v>
      </c>
    </row>
    <row r="884" spans="1:6" x14ac:dyDescent="0.3">
      <c r="A884" s="5">
        <v>5925</v>
      </c>
      <c r="B884" s="5" t="s">
        <v>5686</v>
      </c>
      <c r="C884" s="5" t="s">
        <v>6158</v>
      </c>
      <c r="D884" s="5" t="s">
        <v>1149</v>
      </c>
      <c r="E884" s="5" t="s">
        <v>3069</v>
      </c>
      <c r="F884" s="5">
        <f>IF(AND(B884=SEARCHES!A884, C884=SEARCHES!B884), IF(SEARCHES!D884&lt;&gt;"NULL", 1, 0), 0)</f>
        <v>1</v>
      </c>
    </row>
    <row r="885" spans="1:6" x14ac:dyDescent="0.3">
      <c r="A885" s="5">
        <v>5926</v>
      </c>
      <c r="B885" s="5" t="s">
        <v>5687</v>
      </c>
      <c r="C885" s="5" t="s">
        <v>6183</v>
      </c>
      <c r="D885" s="5" t="s">
        <v>1146</v>
      </c>
      <c r="E885" s="5" t="s">
        <v>3069</v>
      </c>
      <c r="F885" s="5">
        <f>IF(AND(B885=SEARCHES!A885, C885=SEARCHES!B885), IF(SEARCHES!D885&lt;&gt;"NULL", 1, 0), 0)</f>
        <v>0</v>
      </c>
    </row>
    <row r="886" spans="1:6" x14ac:dyDescent="0.3">
      <c r="A886" s="5">
        <v>5927</v>
      </c>
      <c r="B886" s="5" t="s">
        <v>5688</v>
      </c>
      <c r="C886" s="5" t="s">
        <v>6184</v>
      </c>
      <c r="D886" s="5" t="s">
        <v>1146</v>
      </c>
      <c r="E886" s="5" t="s">
        <v>3068</v>
      </c>
      <c r="F886" s="5">
        <f>IF(AND(B886=SEARCHES!A886, C886=SEARCHES!B886), IF(SEARCHES!D886&lt;&gt;"NULL", 1, 0), 0)</f>
        <v>0</v>
      </c>
    </row>
    <row r="887" spans="1:6" x14ac:dyDescent="0.3">
      <c r="A887" s="5">
        <v>5928</v>
      </c>
      <c r="B887" s="5" t="s">
        <v>5689</v>
      </c>
      <c r="C887" s="5" t="s">
        <v>6185</v>
      </c>
      <c r="D887" s="5" t="s">
        <v>1140</v>
      </c>
      <c r="E887" s="5" t="s">
        <v>3073</v>
      </c>
      <c r="F887" s="5">
        <f>IF(AND(B887=SEARCHES!A887, C887=SEARCHES!B887), IF(SEARCHES!D887&lt;&gt;"NULL", 1, 0), 0)</f>
        <v>1</v>
      </c>
    </row>
    <row r="888" spans="1:6" x14ac:dyDescent="0.3">
      <c r="A888" s="5">
        <v>5929</v>
      </c>
      <c r="B888" s="5" t="s">
        <v>5690</v>
      </c>
      <c r="C888" s="5" t="s">
        <v>6180</v>
      </c>
      <c r="D888" s="5" t="s">
        <v>1141</v>
      </c>
      <c r="E888" s="5" t="s">
        <v>3065</v>
      </c>
      <c r="F888" s="5">
        <f>IF(AND(B888=SEARCHES!A888, C888=SEARCHES!B888), IF(SEARCHES!D888&lt;&gt;"NULL", 1, 0), 0)</f>
        <v>1</v>
      </c>
    </row>
    <row r="889" spans="1:6" x14ac:dyDescent="0.3">
      <c r="A889" s="5">
        <v>5930</v>
      </c>
      <c r="B889" s="5" t="s">
        <v>5691</v>
      </c>
      <c r="C889" s="5" t="s">
        <v>6186</v>
      </c>
      <c r="D889" s="5" t="s">
        <v>1146</v>
      </c>
      <c r="E889" s="5" t="s">
        <v>3074</v>
      </c>
      <c r="F889" s="5">
        <f>IF(AND(B889=SEARCHES!A889, C889=SEARCHES!B889), IF(SEARCHES!D889&lt;&gt;"NULL", 1, 0), 0)</f>
        <v>0</v>
      </c>
    </row>
    <row r="890" spans="1:6" x14ac:dyDescent="0.3">
      <c r="A890" s="5">
        <v>5931</v>
      </c>
      <c r="B890" s="5" t="s">
        <v>5692</v>
      </c>
      <c r="C890" s="5" t="s">
        <v>6187</v>
      </c>
      <c r="D890" s="5" t="s">
        <v>1145</v>
      </c>
      <c r="E890" s="5" t="s">
        <v>3076</v>
      </c>
      <c r="F890" s="5">
        <f>IF(AND(B890=SEARCHES!A890, C890=SEARCHES!B890), IF(SEARCHES!D890&lt;&gt;"NULL", 1, 0), 0)</f>
        <v>1</v>
      </c>
    </row>
    <row r="891" spans="1:6" x14ac:dyDescent="0.3">
      <c r="A891" s="5">
        <v>5932</v>
      </c>
      <c r="B891" s="5" t="s">
        <v>5693</v>
      </c>
      <c r="C891" s="5" t="s">
        <v>6188</v>
      </c>
      <c r="D891" s="5" t="s">
        <v>1148</v>
      </c>
      <c r="E891" s="5" t="s">
        <v>3066</v>
      </c>
      <c r="F891" s="5">
        <f>IF(AND(B891=SEARCHES!A891, C891=SEARCHES!B891), IF(SEARCHES!D891&lt;&gt;"NULL", 1, 0), 0)</f>
        <v>1</v>
      </c>
    </row>
    <row r="892" spans="1:6" x14ac:dyDescent="0.3">
      <c r="A892" s="5">
        <v>5933</v>
      </c>
      <c r="B892" s="5" t="s">
        <v>5694</v>
      </c>
      <c r="C892" s="5" t="s">
        <v>6189</v>
      </c>
      <c r="D892" s="5" t="s">
        <v>1149</v>
      </c>
      <c r="E892" s="5" t="s">
        <v>3070</v>
      </c>
      <c r="F892" s="5">
        <f>IF(AND(B892=SEARCHES!A892, C892=SEARCHES!B892), IF(SEARCHES!D892&lt;&gt;"NULL", 1, 0), 0)</f>
        <v>1</v>
      </c>
    </row>
    <row r="893" spans="1:6" x14ac:dyDescent="0.3">
      <c r="A893" s="5">
        <v>5934</v>
      </c>
      <c r="B893" s="5" t="s">
        <v>5695</v>
      </c>
      <c r="C893" s="5" t="s">
        <v>6165</v>
      </c>
      <c r="D893" s="5" t="s">
        <v>1141</v>
      </c>
      <c r="E893" s="5" t="s">
        <v>3067</v>
      </c>
      <c r="F893" s="5">
        <f>IF(AND(B893=SEARCHES!A893, C893=SEARCHES!B893), IF(SEARCHES!D893&lt;&gt;"NULL", 1, 0), 0)</f>
        <v>1</v>
      </c>
    </row>
    <row r="894" spans="1:6" x14ac:dyDescent="0.3">
      <c r="A894" s="5">
        <v>5935</v>
      </c>
      <c r="B894" s="5" t="s">
        <v>5696</v>
      </c>
      <c r="C894" s="5" t="s">
        <v>6190</v>
      </c>
      <c r="D894" s="5" t="s">
        <v>1145</v>
      </c>
      <c r="E894" s="5" t="s">
        <v>3136</v>
      </c>
      <c r="F894" s="5">
        <f>IF(AND(B894=SEARCHES!A894, C894=SEARCHES!B894), IF(SEARCHES!D894&lt;&gt;"NULL", 1, 0), 0)</f>
        <v>1</v>
      </c>
    </row>
    <row r="895" spans="1:6" x14ac:dyDescent="0.3">
      <c r="A895" s="5">
        <v>5936</v>
      </c>
      <c r="B895" s="5" t="s">
        <v>5697</v>
      </c>
      <c r="C895" s="5" t="s">
        <v>6191</v>
      </c>
      <c r="D895" s="5" t="s">
        <v>1147</v>
      </c>
      <c r="E895" s="5" t="s">
        <v>3070</v>
      </c>
      <c r="F895" s="5">
        <f>IF(AND(B895=SEARCHES!A895, C895=SEARCHES!B895), IF(SEARCHES!D895&lt;&gt;"NULL", 1, 0), 0)</f>
        <v>1</v>
      </c>
    </row>
    <row r="896" spans="1:6" x14ac:dyDescent="0.3">
      <c r="A896" s="5">
        <v>5937</v>
      </c>
      <c r="B896" s="5" t="s">
        <v>5698</v>
      </c>
      <c r="C896" s="5" t="s">
        <v>6192</v>
      </c>
      <c r="D896" s="5" t="s">
        <v>1148</v>
      </c>
      <c r="E896" s="5" t="s">
        <v>3075</v>
      </c>
      <c r="F896" s="5">
        <f>IF(AND(B896=SEARCHES!A896, C896=SEARCHES!B896), IF(SEARCHES!D896&lt;&gt;"NULL", 1, 0), 0)</f>
        <v>1</v>
      </c>
    </row>
    <row r="897" spans="1:6" x14ac:dyDescent="0.3">
      <c r="A897" s="5">
        <v>5938</v>
      </c>
      <c r="B897" s="5" t="s">
        <v>5699</v>
      </c>
      <c r="C897" s="5" t="s">
        <v>6193</v>
      </c>
      <c r="D897" s="5" t="s">
        <v>1148</v>
      </c>
      <c r="E897" s="5" t="s">
        <v>3152</v>
      </c>
      <c r="F897" s="5">
        <f>IF(AND(B897=SEARCHES!A897, C897=SEARCHES!B897), IF(SEARCHES!D897&lt;&gt;"NULL", 1, 0), 0)</f>
        <v>1</v>
      </c>
    </row>
    <row r="898" spans="1:6" x14ac:dyDescent="0.3">
      <c r="A898" s="5">
        <v>5939</v>
      </c>
      <c r="B898" s="5" t="s">
        <v>5700</v>
      </c>
      <c r="C898" s="5" t="s">
        <v>6194</v>
      </c>
      <c r="D898" s="5" t="s">
        <v>1147</v>
      </c>
      <c r="E898" s="5" t="s">
        <v>3069</v>
      </c>
      <c r="F898" s="5">
        <f>IF(AND(B898=SEARCHES!A898, C898=SEARCHES!B898), IF(SEARCHES!D898&lt;&gt;"NULL", 1, 0), 0)</f>
        <v>1</v>
      </c>
    </row>
    <row r="899" spans="1:6" x14ac:dyDescent="0.3">
      <c r="A899" s="5">
        <v>5940</v>
      </c>
      <c r="B899" s="5" t="s">
        <v>5701</v>
      </c>
      <c r="C899" s="5" t="s">
        <v>6195</v>
      </c>
      <c r="D899" s="5" t="s">
        <v>1142</v>
      </c>
      <c r="E899" s="5" t="s">
        <v>3066</v>
      </c>
      <c r="F899" s="5">
        <f>IF(AND(B899=SEARCHES!A899, C899=SEARCHES!B899), IF(SEARCHES!D899&lt;&gt;"NULL", 1, 0), 0)</f>
        <v>1</v>
      </c>
    </row>
    <row r="900" spans="1:6" x14ac:dyDescent="0.3">
      <c r="A900" s="5">
        <v>5941</v>
      </c>
      <c r="B900" s="5" t="s">
        <v>5702</v>
      </c>
      <c r="C900" s="5" t="s">
        <v>6196</v>
      </c>
      <c r="D900" s="5" t="s">
        <v>1142</v>
      </c>
      <c r="E900" s="5" t="s">
        <v>3076</v>
      </c>
      <c r="F900" s="5">
        <f>IF(AND(B900=SEARCHES!A900, C900=SEARCHES!B900), IF(SEARCHES!D900&lt;&gt;"NULL", 1, 0), 0)</f>
        <v>1</v>
      </c>
    </row>
    <row r="901" spans="1:6" x14ac:dyDescent="0.3">
      <c r="A901" s="5">
        <v>5942</v>
      </c>
      <c r="B901" s="5" t="s">
        <v>5703</v>
      </c>
      <c r="C901" s="5" t="s">
        <v>6197</v>
      </c>
      <c r="D901" s="5" t="s">
        <v>1146</v>
      </c>
      <c r="E901" s="5" t="s">
        <v>3073</v>
      </c>
      <c r="F901" s="5">
        <f>IF(AND(B901=SEARCHES!A901, C901=SEARCHES!B901), IF(SEARCHES!D901&lt;&gt;"NULL", 1, 0), 0)</f>
        <v>0</v>
      </c>
    </row>
    <row r="902" spans="1:6" x14ac:dyDescent="0.3">
      <c r="A902" s="5">
        <v>5943</v>
      </c>
      <c r="B902" s="5" t="s">
        <v>5704</v>
      </c>
      <c r="C902" s="5" t="s">
        <v>6198</v>
      </c>
      <c r="D902" s="5" t="s">
        <v>1147</v>
      </c>
      <c r="E902" s="5" t="s">
        <v>3076</v>
      </c>
      <c r="F902" s="5">
        <f>IF(AND(B902=SEARCHES!A902, C902=SEARCHES!B902), IF(SEARCHES!D902&lt;&gt;"NULL", 1, 0), 0)</f>
        <v>1</v>
      </c>
    </row>
    <row r="903" spans="1:6" x14ac:dyDescent="0.3">
      <c r="A903" s="5">
        <v>5944</v>
      </c>
      <c r="B903" s="5" t="s">
        <v>5705</v>
      </c>
      <c r="C903" s="5" t="s">
        <v>6199</v>
      </c>
      <c r="D903" s="5" t="s">
        <v>1148</v>
      </c>
      <c r="E903" s="5" t="s">
        <v>3067</v>
      </c>
      <c r="F903" s="5">
        <f>IF(AND(B903=SEARCHES!A903, C903=SEARCHES!B903), IF(SEARCHES!D903&lt;&gt;"NULL", 1, 0), 0)</f>
        <v>1</v>
      </c>
    </row>
    <row r="904" spans="1:6" x14ac:dyDescent="0.3">
      <c r="A904" s="5">
        <v>5945</v>
      </c>
      <c r="B904" s="5" t="s">
        <v>5706</v>
      </c>
      <c r="C904" s="5" t="s">
        <v>6200</v>
      </c>
      <c r="D904" s="5" t="s">
        <v>1142</v>
      </c>
      <c r="E904" s="5" t="s">
        <v>3072</v>
      </c>
      <c r="F904" s="5">
        <f>IF(AND(B904=SEARCHES!A904, C904=SEARCHES!B904), IF(SEARCHES!D904&lt;&gt;"NULL", 1, 0), 0)</f>
        <v>1</v>
      </c>
    </row>
    <row r="905" spans="1:6" x14ac:dyDescent="0.3">
      <c r="A905" s="5">
        <v>5946</v>
      </c>
      <c r="B905" s="5" t="s">
        <v>5707</v>
      </c>
      <c r="C905" s="5" t="s">
        <v>6201</v>
      </c>
      <c r="D905" s="5" t="s">
        <v>1143</v>
      </c>
      <c r="E905" s="5" t="s">
        <v>3145</v>
      </c>
      <c r="F905" s="5">
        <f>IF(AND(B905=SEARCHES!A905, C905=SEARCHES!B905), IF(SEARCHES!D905&lt;&gt;"NULL", 1, 0), 0)</f>
        <v>1</v>
      </c>
    </row>
    <row r="906" spans="1:6" x14ac:dyDescent="0.3">
      <c r="A906" s="5">
        <v>5947</v>
      </c>
      <c r="B906" s="5" t="s">
        <v>5708</v>
      </c>
      <c r="C906" s="5" t="s">
        <v>6185</v>
      </c>
      <c r="D906" s="5" t="s">
        <v>1144</v>
      </c>
      <c r="E906" s="5" t="s">
        <v>3066</v>
      </c>
      <c r="F906" s="5">
        <f>IF(AND(B906=SEARCHES!A906, C906=SEARCHES!B906), IF(SEARCHES!D906&lt;&gt;"NULL", 1, 0), 0)</f>
        <v>0</v>
      </c>
    </row>
    <row r="907" spans="1:6" x14ac:dyDescent="0.3">
      <c r="A907" s="5">
        <v>5948</v>
      </c>
      <c r="B907" s="5" t="s">
        <v>5709</v>
      </c>
      <c r="C907" s="5" t="s">
        <v>6202</v>
      </c>
      <c r="D907" s="5" t="s">
        <v>1140</v>
      </c>
      <c r="E907" s="5" t="s">
        <v>3067</v>
      </c>
      <c r="F907" s="5">
        <f>IF(AND(B907=SEARCHES!A907, C907=SEARCHES!B907), IF(SEARCHES!D907&lt;&gt;"NULL", 1, 0), 0)</f>
        <v>1</v>
      </c>
    </row>
    <row r="908" spans="1:6" x14ac:dyDescent="0.3">
      <c r="A908" s="5">
        <v>5949</v>
      </c>
      <c r="B908" s="5" t="s">
        <v>5710</v>
      </c>
      <c r="C908" s="5" t="s">
        <v>6203</v>
      </c>
      <c r="D908" s="5" t="s">
        <v>1141</v>
      </c>
      <c r="E908" s="5" t="s">
        <v>3136</v>
      </c>
      <c r="F908" s="5">
        <f>IF(AND(B908=SEARCHES!A908, C908=SEARCHES!B908), IF(SEARCHES!D908&lt;&gt;"NULL", 1, 0), 0)</f>
        <v>1</v>
      </c>
    </row>
    <row r="909" spans="1:6" x14ac:dyDescent="0.3">
      <c r="A909" s="5">
        <v>5950</v>
      </c>
      <c r="B909" s="5" t="s">
        <v>5711</v>
      </c>
      <c r="C909" s="5" t="s">
        <v>6204</v>
      </c>
      <c r="D909" s="5" t="s">
        <v>1142</v>
      </c>
      <c r="E909" s="5" t="s">
        <v>3069</v>
      </c>
      <c r="F909" s="5">
        <f>IF(AND(B909=SEARCHES!A909, C909=SEARCHES!B909), IF(SEARCHES!D909&lt;&gt;"NULL", 1, 0), 0)</f>
        <v>1</v>
      </c>
    </row>
    <row r="910" spans="1:6" x14ac:dyDescent="0.3">
      <c r="A910" s="5">
        <v>5951</v>
      </c>
      <c r="B910" s="5" t="s">
        <v>5712</v>
      </c>
      <c r="C910" s="5" t="s">
        <v>6205</v>
      </c>
      <c r="D910" s="5" t="s">
        <v>1140</v>
      </c>
      <c r="E910" s="5" t="s">
        <v>3069</v>
      </c>
      <c r="F910" s="5">
        <f>IF(AND(B910=SEARCHES!A910, C910=SEARCHES!B910), IF(SEARCHES!D910&lt;&gt;"NULL", 1, 0), 0)</f>
        <v>1</v>
      </c>
    </row>
    <row r="911" spans="1:6" x14ac:dyDescent="0.3">
      <c r="A911" s="5">
        <v>5952</v>
      </c>
      <c r="B911" s="5" t="s">
        <v>5713</v>
      </c>
      <c r="C911" s="5" t="s">
        <v>6206</v>
      </c>
      <c r="D911" s="5" t="s">
        <v>1147</v>
      </c>
      <c r="E911" s="5" t="s">
        <v>3072</v>
      </c>
      <c r="F911" s="5">
        <f>IF(AND(B911=SEARCHES!A911, C911=SEARCHES!B911), IF(SEARCHES!D911&lt;&gt;"NULL", 1, 0), 0)</f>
        <v>1</v>
      </c>
    </row>
    <row r="912" spans="1:6" x14ac:dyDescent="0.3">
      <c r="A912" s="5">
        <v>5953</v>
      </c>
      <c r="B912" s="5" t="s">
        <v>5714</v>
      </c>
      <c r="C912" s="5" t="s">
        <v>6207</v>
      </c>
      <c r="D912" s="5" t="s">
        <v>1144</v>
      </c>
      <c r="E912" s="5" t="s">
        <v>3070</v>
      </c>
      <c r="F912" s="5">
        <f>IF(AND(B912=SEARCHES!A912, C912=SEARCHES!B912), IF(SEARCHES!D912&lt;&gt;"NULL", 1, 0), 0)</f>
        <v>0</v>
      </c>
    </row>
    <row r="913" spans="1:6" x14ac:dyDescent="0.3">
      <c r="A913" s="5">
        <v>5954</v>
      </c>
      <c r="B913" s="5" t="s">
        <v>5715</v>
      </c>
      <c r="C913" s="5" t="s">
        <v>6170</v>
      </c>
      <c r="D913" s="5" t="s">
        <v>1140</v>
      </c>
      <c r="E913" s="5" t="s">
        <v>3068</v>
      </c>
      <c r="F913" s="5">
        <f>IF(AND(B913=SEARCHES!A913, C913=SEARCHES!B913), IF(SEARCHES!D913&lt;&gt;"NULL", 1, 0), 0)</f>
        <v>1</v>
      </c>
    </row>
    <row r="914" spans="1:6" x14ac:dyDescent="0.3">
      <c r="A914" s="5">
        <v>5955</v>
      </c>
      <c r="B914" s="5" t="s">
        <v>5716</v>
      </c>
      <c r="C914" s="5" t="s">
        <v>6208</v>
      </c>
      <c r="D914" s="5" t="s">
        <v>1148</v>
      </c>
      <c r="E914" s="5" t="s">
        <v>3071</v>
      </c>
      <c r="F914" s="5">
        <f>IF(AND(B914=SEARCHES!A914, C914=SEARCHES!B914), IF(SEARCHES!D914&lt;&gt;"NULL", 1, 0), 0)</f>
        <v>1</v>
      </c>
    </row>
    <row r="915" spans="1:6" x14ac:dyDescent="0.3">
      <c r="A915" s="5">
        <v>5956</v>
      </c>
      <c r="B915" s="5" t="s">
        <v>5717</v>
      </c>
      <c r="C915" s="5" t="s">
        <v>6209</v>
      </c>
      <c r="D915" s="5" t="s">
        <v>1144</v>
      </c>
      <c r="E915" s="5" t="s">
        <v>3074</v>
      </c>
      <c r="F915" s="5">
        <f>IF(AND(B915=SEARCHES!A915, C915=SEARCHES!B915), IF(SEARCHES!D915&lt;&gt;"NULL", 1, 0), 0)</f>
        <v>0</v>
      </c>
    </row>
    <row r="916" spans="1:6" x14ac:dyDescent="0.3">
      <c r="A916" s="5">
        <v>5957</v>
      </c>
      <c r="B916" s="5" t="s">
        <v>5718</v>
      </c>
      <c r="C916" s="5" t="s">
        <v>6210</v>
      </c>
      <c r="D916" s="5" t="s">
        <v>1149</v>
      </c>
      <c r="E916" s="5" t="s">
        <v>3065</v>
      </c>
      <c r="F916" s="5">
        <f>IF(AND(B916=SEARCHES!A916, C916=SEARCHES!B916), IF(SEARCHES!D916&lt;&gt;"NULL", 1, 0), 0)</f>
        <v>1</v>
      </c>
    </row>
    <row r="917" spans="1:6" x14ac:dyDescent="0.3">
      <c r="A917" s="5">
        <v>5958</v>
      </c>
      <c r="B917" s="5" t="s">
        <v>5719</v>
      </c>
      <c r="C917" s="5" t="s">
        <v>6211</v>
      </c>
      <c r="D917" s="5" t="s">
        <v>1142</v>
      </c>
      <c r="E917" s="5" t="s">
        <v>3065</v>
      </c>
      <c r="F917" s="5">
        <f>IF(AND(B917=SEARCHES!A917, C917=SEARCHES!B917), IF(SEARCHES!D917&lt;&gt;"NULL", 1, 0), 0)</f>
        <v>1</v>
      </c>
    </row>
    <row r="918" spans="1:6" x14ac:dyDescent="0.3">
      <c r="A918" s="5">
        <v>5959</v>
      </c>
      <c r="B918" s="5" t="s">
        <v>5720</v>
      </c>
      <c r="C918" s="5" t="s">
        <v>6212</v>
      </c>
      <c r="D918" s="5" t="s">
        <v>1140</v>
      </c>
      <c r="E918" s="5" t="s">
        <v>3069</v>
      </c>
      <c r="F918" s="5">
        <f>IF(AND(B918=SEARCHES!A918, C918=SEARCHES!B918), IF(SEARCHES!D918&lt;&gt;"NULL", 1, 0), 0)</f>
        <v>1</v>
      </c>
    </row>
    <row r="919" spans="1:6" x14ac:dyDescent="0.3">
      <c r="A919" s="5">
        <v>5960</v>
      </c>
      <c r="B919" s="5" t="s">
        <v>5721</v>
      </c>
      <c r="C919" s="5" t="s">
        <v>6213</v>
      </c>
      <c r="D919" s="5" t="s">
        <v>1142</v>
      </c>
      <c r="E919" s="5" t="s">
        <v>3072</v>
      </c>
      <c r="F919" s="5">
        <f>IF(AND(B919=SEARCHES!A919, C919=SEARCHES!B919), IF(SEARCHES!D919&lt;&gt;"NULL", 1, 0), 0)</f>
        <v>1</v>
      </c>
    </row>
    <row r="920" spans="1:6" x14ac:dyDescent="0.3">
      <c r="A920" s="5">
        <v>5961</v>
      </c>
      <c r="B920" s="5" t="s">
        <v>5722</v>
      </c>
      <c r="C920" s="5" t="s">
        <v>6206</v>
      </c>
      <c r="D920" s="5" t="s">
        <v>1144</v>
      </c>
      <c r="E920" s="5" t="s">
        <v>3068</v>
      </c>
      <c r="F920" s="5">
        <f>IF(AND(B920=SEARCHES!A920, C920=SEARCHES!B920), IF(SEARCHES!D920&lt;&gt;"NULL", 1, 0), 0)</f>
        <v>0</v>
      </c>
    </row>
    <row r="921" spans="1:6" x14ac:dyDescent="0.3">
      <c r="A921" s="5">
        <v>5962</v>
      </c>
      <c r="B921" s="5" t="s">
        <v>5723</v>
      </c>
      <c r="C921" s="5" t="s">
        <v>6214</v>
      </c>
      <c r="D921" s="5" t="s">
        <v>1145</v>
      </c>
      <c r="E921" s="5" t="s">
        <v>3074</v>
      </c>
      <c r="F921" s="5">
        <f>IF(AND(B921=SEARCHES!A921, C921=SEARCHES!B921), IF(SEARCHES!D921&lt;&gt;"NULL", 1, 0), 0)</f>
        <v>1</v>
      </c>
    </row>
    <row r="922" spans="1:6" x14ac:dyDescent="0.3">
      <c r="A922" s="5">
        <v>5963</v>
      </c>
      <c r="B922" s="5" t="s">
        <v>5724</v>
      </c>
      <c r="C922" s="5" t="s">
        <v>6215</v>
      </c>
      <c r="D922" s="5" t="s">
        <v>1148</v>
      </c>
      <c r="E922" s="5" t="s">
        <v>3072</v>
      </c>
      <c r="F922" s="5">
        <f>IF(AND(B922=SEARCHES!A922, C922=SEARCHES!B922), IF(SEARCHES!D922&lt;&gt;"NULL", 1, 0), 0)</f>
        <v>1</v>
      </c>
    </row>
    <row r="923" spans="1:6" x14ac:dyDescent="0.3">
      <c r="A923" s="5">
        <v>5964</v>
      </c>
      <c r="B923" s="5" t="s">
        <v>5725</v>
      </c>
      <c r="C923" s="5" t="s">
        <v>6216</v>
      </c>
      <c r="D923" s="5" t="s">
        <v>1142</v>
      </c>
      <c r="E923" s="5" t="s">
        <v>3074</v>
      </c>
      <c r="F923" s="5">
        <f>IF(AND(B923=SEARCHES!A923, C923=SEARCHES!B923), IF(SEARCHES!D923&lt;&gt;"NULL", 1, 0), 0)</f>
        <v>1</v>
      </c>
    </row>
    <row r="924" spans="1:6" x14ac:dyDescent="0.3">
      <c r="A924" s="5">
        <v>5965</v>
      </c>
      <c r="B924" s="5" t="s">
        <v>5726</v>
      </c>
      <c r="C924" s="5" t="s">
        <v>6217</v>
      </c>
      <c r="D924" s="5" t="s">
        <v>1144</v>
      </c>
      <c r="E924" s="5" t="s">
        <v>3068</v>
      </c>
      <c r="F924" s="5">
        <f>IF(AND(B924=SEARCHES!A924, C924=SEARCHES!B924), IF(SEARCHES!D924&lt;&gt;"NULL", 1, 0), 0)</f>
        <v>0</v>
      </c>
    </row>
    <row r="925" spans="1:6" x14ac:dyDescent="0.3">
      <c r="A925" s="5">
        <v>5966</v>
      </c>
      <c r="B925" s="5" t="s">
        <v>5727</v>
      </c>
      <c r="C925" s="5" t="s">
        <v>6218</v>
      </c>
      <c r="D925" s="5" t="s">
        <v>1141</v>
      </c>
      <c r="E925" s="5" t="s">
        <v>3066</v>
      </c>
      <c r="F925" s="5">
        <f>IF(AND(B925=SEARCHES!A925, C925=SEARCHES!B925), IF(SEARCHES!D925&lt;&gt;"NULL", 1, 0), 0)</f>
        <v>1</v>
      </c>
    </row>
    <row r="926" spans="1:6" x14ac:dyDescent="0.3">
      <c r="A926" s="5">
        <v>5967</v>
      </c>
      <c r="B926" s="5" t="s">
        <v>5728</v>
      </c>
      <c r="C926" s="5" t="s">
        <v>6219</v>
      </c>
      <c r="D926" s="5" t="s">
        <v>1148</v>
      </c>
      <c r="E926" s="5" t="s">
        <v>3071</v>
      </c>
      <c r="F926" s="5">
        <f>IF(AND(B926=SEARCHES!A926, C926=SEARCHES!B926), IF(SEARCHES!D926&lt;&gt;"NULL", 1, 0), 0)</f>
        <v>1</v>
      </c>
    </row>
    <row r="927" spans="1:6" x14ac:dyDescent="0.3">
      <c r="A927" s="5">
        <v>5968</v>
      </c>
      <c r="B927" s="5" t="s">
        <v>5729</v>
      </c>
      <c r="C927" s="5" t="s">
        <v>6220</v>
      </c>
      <c r="D927" s="5" t="s">
        <v>1149</v>
      </c>
      <c r="E927" s="5" t="s">
        <v>3069</v>
      </c>
      <c r="F927" s="5">
        <f>IF(AND(B927=SEARCHES!A927, C927=SEARCHES!B927), IF(SEARCHES!D927&lt;&gt;"NULL", 1, 0), 0)</f>
        <v>1</v>
      </c>
    </row>
    <row r="928" spans="1:6" x14ac:dyDescent="0.3">
      <c r="A928" s="5">
        <v>5969</v>
      </c>
      <c r="B928" s="5" t="s">
        <v>5730</v>
      </c>
      <c r="C928" s="5" t="s">
        <v>6221</v>
      </c>
      <c r="D928" s="5" t="s">
        <v>1149</v>
      </c>
      <c r="E928" s="5" t="s">
        <v>3068</v>
      </c>
      <c r="F928" s="5">
        <f>IF(AND(B928=SEARCHES!A928, C928=SEARCHES!B928), IF(SEARCHES!D928&lt;&gt;"NULL", 1, 0), 0)</f>
        <v>1</v>
      </c>
    </row>
    <row r="929" spans="1:6" x14ac:dyDescent="0.3">
      <c r="A929" s="5">
        <v>5970</v>
      </c>
      <c r="B929" s="5" t="s">
        <v>5731</v>
      </c>
      <c r="C929" s="5" t="s">
        <v>6222</v>
      </c>
      <c r="D929" s="5" t="s">
        <v>1140</v>
      </c>
      <c r="E929" s="5" t="s">
        <v>3072</v>
      </c>
      <c r="F929" s="5">
        <f>IF(AND(B929=SEARCHES!A929, C929=SEARCHES!B929), IF(SEARCHES!D929&lt;&gt;"NULL", 1, 0), 0)</f>
        <v>1</v>
      </c>
    </row>
    <row r="930" spans="1:6" x14ac:dyDescent="0.3">
      <c r="A930" s="5">
        <v>5971</v>
      </c>
      <c r="B930" s="5" t="s">
        <v>5732</v>
      </c>
      <c r="C930" s="5" t="s">
        <v>6223</v>
      </c>
      <c r="D930" s="5" t="s">
        <v>1141</v>
      </c>
      <c r="E930" s="5" t="s">
        <v>3065</v>
      </c>
      <c r="F930" s="5">
        <f>IF(AND(B930=SEARCHES!A930, C930=SEARCHES!B930), IF(SEARCHES!D930&lt;&gt;"NULL", 1, 0), 0)</f>
        <v>1</v>
      </c>
    </row>
    <row r="931" spans="1:6" x14ac:dyDescent="0.3">
      <c r="A931" s="5">
        <v>5972</v>
      </c>
      <c r="B931" s="5" t="s">
        <v>5733</v>
      </c>
      <c r="C931" s="5" t="s">
        <v>6224</v>
      </c>
      <c r="D931" s="5" t="s">
        <v>1146</v>
      </c>
      <c r="E931" s="5" t="s">
        <v>3072</v>
      </c>
      <c r="F931" s="5">
        <f>IF(AND(B931=SEARCHES!A931, C931=SEARCHES!B931), IF(SEARCHES!D931&lt;&gt;"NULL", 1, 0), 0)</f>
        <v>0</v>
      </c>
    </row>
    <row r="932" spans="1:6" x14ac:dyDescent="0.3">
      <c r="A932" s="5">
        <v>5973</v>
      </c>
      <c r="B932" s="5" t="s">
        <v>5734</v>
      </c>
      <c r="C932" s="5" t="s">
        <v>6225</v>
      </c>
      <c r="D932" s="5" t="s">
        <v>1146</v>
      </c>
      <c r="E932" s="5" t="s">
        <v>3067</v>
      </c>
      <c r="F932" s="5">
        <f>IF(AND(B932=SEARCHES!A932, C932=SEARCHES!B932), IF(SEARCHES!D932&lt;&gt;"NULL", 1, 0), 0)</f>
        <v>0</v>
      </c>
    </row>
    <row r="933" spans="1:6" x14ac:dyDescent="0.3">
      <c r="A933" s="5">
        <v>5974</v>
      </c>
      <c r="B933" s="5" t="s">
        <v>5735</v>
      </c>
      <c r="C933" s="5" t="s">
        <v>6226</v>
      </c>
      <c r="D933" s="5" t="s">
        <v>1142</v>
      </c>
      <c r="E933" s="5" t="s">
        <v>3073</v>
      </c>
      <c r="F933" s="5">
        <f>IF(AND(B933=SEARCHES!A933, C933=SEARCHES!B933), IF(SEARCHES!D933&lt;&gt;"NULL", 1, 0), 0)</f>
        <v>1</v>
      </c>
    </row>
    <row r="934" spans="1:6" x14ac:dyDescent="0.3">
      <c r="A934" s="5">
        <v>5975</v>
      </c>
      <c r="B934" s="5" t="s">
        <v>5736</v>
      </c>
      <c r="C934" s="5" t="s">
        <v>6227</v>
      </c>
      <c r="D934" s="5" t="s">
        <v>1143</v>
      </c>
      <c r="E934" s="5" t="s">
        <v>3065</v>
      </c>
      <c r="F934" s="5">
        <f>IF(AND(B934=SEARCHES!A934, C934=SEARCHES!B934), IF(SEARCHES!D934&lt;&gt;"NULL", 1, 0), 0)</f>
        <v>1</v>
      </c>
    </row>
    <row r="935" spans="1:6" x14ac:dyDescent="0.3">
      <c r="A935" s="5">
        <v>5976</v>
      </c>
      <c r="B935" s="5" t="s">
        <v>5737</v>
      </c>
      <c r="C935" s="5" t="s">
        <v>6228</v>
      </c>
      <c r="D935" s="5" t="s">
        <v>1148</v>
      </c>
      <c r="E935" s="5" t="s">
        <v>3145</v>
      </c>
      <c r="F935" s="5">
        <f>IF(AND(B935=SEARCHES!A935, C935=SEARCHES!B935), IF(SEARCHES!D935&lt;&gt;"NULL", 1, 0), 0)</f>
        <v>1</v>
      </c>
    </row>
    <row r="936" spans="1:6" x14ac:dyDescent="0.3">
      <c r="A936" s="5">
        <v>5977</v>
      </c>
      <c r="B936" s="5" t="s">
        <v>5738</v>
      </c>
      <c r="C936" s="5" t="s">
        <v>6229</v>
      </c>
      <c r="D936" s="5" t="s">
        <v>1142</v>
      </c>
      <c r="E936" s="5" t="s">
        <v>3072</v>
      </c>
      <c r="F936" s="5">
        <f>IF(AND(B936=SEARCHES!A936, C936=SEARCHES!B936), IF(SEARCHES!D936&lt;&gt;"NULL", 1, 0), 0)</f>
        <v>1</v>
      </c>
    </row>
    <row r="937" spans="1:6" x14ac:dyDescent="0.3">
      <c r="A937" s="5">
        <v>5978</v>
      </c>
      <c r="B937" s="5" t="s">
        <v>5739</v>
      </c>
      <c r="C937" s="5" t="s">
        <v>6230</v>
      </c>
      <c r="D937" s="5" t="s">
        <v>1144</v>
      </c>
      <c r="E937" s="5" t="s">
        <v>3136</v>
      </c>
      <c r="F937" s="5">
        <f>IF(AND(B937=SEARCHES!A937, C937=SEARCHES!B937), IF(SEARCHES!D937&lt;&gt;"NULL", 1, 0), 0)</f>
        <v>0</v>
      </c>
    </row>
    <row r="938" spans="1:6" x14ac:dyDescent="0.3">
      <c r="A938" s="5">
        <v>5979</v>
      </c>
      <c r="B938" s="5" t="s">
        <v>5740</v>
      </c>
      <c r="C938" s="5" t="s">
        <v>6231</v>
      </c>
      <c r="D938" s="5" t="s">
        <v>1143</v>
      </c>
      <c r="E938" s="5" t="s">
        <v>3145</v>
      </c>
      <c r="F938" s="5">
        <f>IF(AND(B938=SEARCHES!A938, C938=SEARCHES!B938), IF(SEARCHES!D938&lt;&gt;"NULL", 1, 0), 0)</f>
        <v>1</v>
      </c>
    </row>
    <row r="939" spans="1:6" x14ac:dyDescent="0.3">
      <c r="A939" s="5">
        <v>5980</v>
      </c>
      <c r="B939" s="5" t="s">
        <v>5741</v>
      </c>
      <c r="C939" s="5" t="s">
        <v>6232</v>
      </c>
      <c r="D939" s="5" t="s">
        <v>1148</v>
      </c>
      <c r="E939" s="5" t="s">
        <v>3076</v>
      </c>
      <c r="F939" s="5">
        <f>IF(AND(B939=SEARCHES!A939, C939=SEARCHES!B939), IF(SEARCHES!D939&lt;&gt;"NULL", 1, 0), 0)</f>
        <v>1</v>
      </c>
    </row>
    <row r="940" spans="1:6" x14ac:dyDescent="0.3">
      <c r="A940" s="5">
        <v>5981</v>
      </c>
      <c r="B940" s="5" t="s">
        <v>5742</v>
      </c>
      <c r="C940" s="5" t="s">
        <v>6233</v>
      </c>
      <c r="D940" s="5" t="s">
        <v>1147</v>
      </c>
      <c r="E940" s="5" t="s">
        <v>3065</v>
      </c>
      <c r="F940" s="5">
        <f>IF(AND(B940=SEARCHES!A940, C940=SEARCHES!B940), IF(SEARCHES!D940&lt;&gt;"NULL", 1, 0), 0)</f>
        <v>1</v>
      </c>
    </row>
    <row r="941" spans="1:6" x14ac:dyDescent="0.3">
      <c r="A941" s="5">
        <v>5982</v>
      </c>
      <c r="B941" s="5" t="s">
        <v>5743</v>
      </c>
      <c r="C941" s="5" t="s">
        <v>6234</v>
      </c>
      <c r="D941" s="5" t="s">
        <v>1149</v>
      </c>
      <c r="E941" s="5" t="s">
        <v>3073</v>
      </c>
      <c r="F941" s="5">
        <f>IF(AND(B941=SEARCHES!A941, C941=SEARCHES!B941), IF(SEARCHES!D941&lt;&gt;"NULL", 1, 0), 0)</f>
        <v>1</v>
      </c>
    </row>
    <row r="942" spans="1:6" x14ac:dyDescent="0.3">
      <c r="A942" s="5">
        <v>5983</v>
      </c>
      <c r="B942" s="5" t="s">
        <v>5744</v>
      </c>
      <c r="C942" s="5" t="s">
        <v>6235</v>
      </c>
      <c r="D942" s="5" t="s">
        <v>1148</v>
      </c>
      <c r="E942" s="5" t="s">
        <v>3072</v>
      </c>
      <c r="F942" s="5">
        <f>IF(AND(B942=SEARCHES!A942, C942=SEARCHES!B942), IF(SEARCHES!D942&lt;&gt;"NULL", 1, 0), 0)</f>
        <v>1</v>
      </c>
    </row>
    <row r="943" spans="1:6" x14ac:dyDescent="0.3">
      <c r="A943" s="5">
        <v>5984</v>
      </c>
      <c r="B943" s="5" t="s">
        <v>5745</v>
      </c>
      <c r="C943" s="5" t="s">
        <v>6236</v>
      </c>
      <c r="D943" s="5" t="s">
        <v>1142</v>
      </c>
      <c r="E943" s="5" t="s">
        <v>3072</v>
      </c>
      <c r="F943" s="5">
        <f>IF(AND(B943=SEARCHES!A943, C943=SEARCHES!B943), IF(SEARCHES!D943&lt;&gt;"NULL", 1, 0), 0)</f>
        <v>1</v>
      </c>
    </row>
    <row r="944" spans="1:6" x14ac:dyDescent="0.3">
      <c r="A944" s="5">
        <v>5985</v>
      </c>
      <c r="B944" s="5" t="s">
        <v>5746</v>
      </c>
      <c r="C944" s="5" t="s">
        <v>6237</v>
      </c>
      <c r="D944" s="5" t="s">
        <v>1148</v>
      </c>
      <c r="E944" s="5" t="s">
        <v>3065</v>
      </c>
      <c r="F944" s="5">
        <f>IF(AND(B944=SEARCHES!A944, C944=SEARCHES!B944), IF(SEARCHES!D944&lt;&gt;"NULL", 1, 0), 0)</f>
        <v>1</v>
      </c>
    </row>
    <row r="945" spans="1:6" x14ac:dyDescent="0.3">
      <c r="A945" s="5">
        <v>5986</v>
      </c>
      <c r="B945" s="5" t="s">
        <v>5747</v>
      </c>
      <c r="C945" s="5" t="s">
        <v>6238</v>
      </c>
      <c r="D945" s="5" t="s">
        <v>1140</v>
      </c>
      <c r="E945" s="5" t="s">
        <v>3071</v>
      </c>
      <c r="F945" s="5">
        <f>IF(AND(B945=SEARCHES!A945, C945=SEARCHES!B945), IF(SEARCHES!D945&lt;&gt;"NULL", 1, 0), 0)</f>
        <v>1</v>
      </c>
    </row>
    <row r="946" spans="1:6" x14ac:dyDescent="0.3">
      <c r="A946" s="5">
        <v>5987</v>
      </c>
      <c r="B946" s="5" t="s">
        <v>5748</v>
      </c>
      <c r="C946" s="5" t="s">
        <v>6239</v>
      </c>
      <c r="D946" s="5" t="s">
        <v>1140</v>
      </c>
      <c r="E946" s="5" t="s">
        <v>3145</v>
      </c>
      <c r="F946" s="5">
        <f>IF(AND(B946=SEARCHES!A946, C946=SEARCHES!B946), IF(SEARCHES!D946&lt;&gt;"NULL", 1, 0), 0)</f>
        <v>1</v>
      </c>
    </row>
    <row r="947" spans="1:6" x14ac:dyDescent="0.3">
      <c r="A947" s="5">
        <v>5988</v>
      </c>
      <c r="B947" s="5" t="s">
        <v>5749</v>
      </c>
      <c r="C947" s="5" t="s">
        <v>6178</v>
      </c>
      <c r="D947" s="5" t="s">
        <v>1146</v>
      </c>
      <c r="E947" s="5" t="s">
        <v>3152</v>
      </c>
      <c r="F947" s="5">
        <f>IF(AND(B947=SEARCHES!A947, C947=SEARCHES!B947), IF(SEARCHES!D947&lt;&gt;"NULL", 1, 0), 0)</f>
        <v>0</v>
      </c>
    </row>
    <row r="948" spans="1:6" x14ac:dyDescent="0.3">
      <c r="A948" s="5">
        <v>5989</v>
      </c>
      <c r="B948" s="5" t="s">
        <v>5750</v>
      </c>
      <c r="C948" s="5" t="s">
        <v>6240</v>
      </c>
      <c r="D948" s="5" t="s">
        <v>1143</v>
      </c>
      <c r="E948" s="5" t="s">
        <v>3070</v>
      </c>
      <c r="F948" s="5">
        <f>IF(AND(B948=SEARCHES!A948, C948=SEARCHES!B948), IF(SEARCHES!D948&lt;&gt;"NULL", 1, 0), 0)</f>
        <v>1</v>
      </c>
    </row>
    <row r="949" spans="1:6" x14ac:dyDescent="0.3">
      <c r="A949" s="5">
        <v>5990</v>
      </c>
      <c r="B949" s="5" t="s">
        <v>5751</v>
      </c>
      <c r="C949" s="5" t="s">
        <v>6241</v>
      </c>
      <c r="D949" s="5" t="s">
        <v>1149</v>
      </c>
      <c r="E949" s="5" t="s">
        <v>3145</v>
      </c>
      <c r="F949" s="5">
        <f>IF(AND(B949=SEARCHES!A949, C949=SEARCHES!B949), IF(SEARCHES!D949&lt;&gt;"NULL", 1, 0), 0)</f>
        <v>1</v>
      </c>
    </row>
    <row r="950" spans="1:6" x14ac:dyDescent="0.3">
      <c r="A950" s="5">
        <v>5991</v>
      </c>
      <c r="B950" s="5" t="s">
        <v>5752</v>
      </c>
      <c r="C950" s="5" t="s">
        <v>6242</v>
      </c>
      <c r="D950" s="5" t="s">
        <v>1146</v>
      </c>
      <c r="E950" s="5" t="s">
        <v>3076</v>
      </c>
      <c r="F950" s="5">
        <f>IF(AND(B950=SEARCHES!A950, C950=SEARCHES!B950), IF(SEARCHES!D950&lt;&gt;"NULL", 1, 0), 0)</f>
        <v>0</v>
      </c>
    </row>
    <row r="951" spans="1:6" x14ac:dyDescent="0.3">
      <c r="A951" s="5">
        <v>5992</v>
      </c>
      <c r="B951" s="5" t="s">
        <v>5753</v>
      </c>
      <c r="C951" s="5" t="s">
        <v>6243</v>
      </c>
      <c r="D951" s="5" t="s">
        <v>1145</v>
      </c>
      <c r="E951" s="5" t="s">
        <v>3073</v>
      </c>
      <c r="F951" s="5">
        <f>IF(AND(B951=SEARCHES!A951, C951=SEARCHES!B951), IF(SEARCHES!D951&lt;&gt;"NULL", 1, 0), 0)</f>
        <v>1</v>
      </c>
    </row>
    <row r="952" spans="1:6" x14ac:dyDescent="0.3">
      <c r="A952" s="5">
        <v>5993</v>
      </c>
      <c r="B952" s="5" t="s">
        <v>5754</v>
      </c>
      <c r="C952" s="5" t="s">
        <v>6173</v>
      </c>
      <c r="D952" s="5" t="s">
        <v>1142</v>
      </c>
      <c r="E952" s="5" t="s">
        <v>3145</v>
      </c>
      <c r="F952" s="5">
        <f>IF(AND(B952=SEARCHES!A952, C952=SEARCHES!B952), IF(SEARCHES!D952&lt;&gt;"NULL", 1, 0), 0)</f>
        <v>1</v>
      </c>
    </row>
    <row r="953" spans="1:6" x14ac:dyDescent="0.3">
      <c r="A953" s="5">
        <v>5994</v>
      </c>
      <c r="B953" s="5" t="s">
        <v>5755</v>
      </c>
      <c r="C953" s="5" t="s">
        <v>6244</v>
      </c>
      <c r="D953" s="5" t="s">
        <v>1148</v>
      </c>
      <c r="E953" s="5" t="s">
        <v>3065</v>
      </c>
      <c r="F953" s="5">
        <f>IF(AND(B953=SEARCHES!A953, C953=SEARCHES!B953), IF(SEARCHES!D953&lt;&gt;"NULL", 1, 0), 0)</f>
        <v>1</v>
      </c>
    </row>
    <row r="954" spans="1:6" x14ac:dyDescent="0.3">
      <c r="A954" s="5">
        <v>5995</v>
      </c>
      <c r="B954" s="5" t="s">
        <v>5756</v>
      </c>
      <c r="C954" s="5" t="s">
        <v>6245</v>
      </c>
      <c r="D954" s="5" t="s">
        <v>1143</v>
      </c>
      <c r="E954" s="5" t="s">
        <v>3145</v>
      </c>
      <c r="F954" s="5">
        <f>IF(AND(B954=SEARCHES!A954, C954=SEARCHES!B954), IF(SEARCHES!D954&lt;&gt;"NULL", 1, 0), 0)</f>
        <v>1</v>
      </c>
    </row>
    <row r="955" spans="1:6" x14ac:dyDescent="0.3">
      <c r="A955" s="5">
        <v>5996</v>
      </c>
      <c r="B955" s="5" t="s">
        <v>5757</v>
      </c>
      <c r="C955" s="5" t="s">
        <v>6246</v>
      </c>
      <c r="D955" s="5" t="s">
        <v>1146</v>
      </c>
      <c r="E955" s="5" t="s">
        <v>3072</v>
      </c>
      <c r="F955" s="5">
        <f>IF(AND(B955=SEARCHES!A955, C955=SEARCHES!B955), IF(SEARCHES!D955&lt;&gt;"NULL", 1, 0), 0)</f>
        <v>0</v>
      </c>
    </row>
    <row r="956" spans="1:6" x14ac:dyDescent="0.3">
      <c r="A956" s="5">
        <v>5997</v>
      </c>
      <c r="B956" s="5" t="s">
        <v>5758</v>
      </c>
      <c r="C956" s="5" t="s">
        <v>6247</v>
      </c>
      <c r="D956" s="5" t="s">
        <v>1143</v>
      </c>
      <c r="E956" s="5" t="s">
        <v>3075</v>
      </c>
      <c r="F956" s="5">
        <f>IF(AND(B956=SEARCHES!A956, C956=SEARCHES!B956), IF(SEARCHES!D956&lt;&gt;"NULL", 1, 0), 0)</f>
        <v>1</v>
      </c>
    </row>
    <row r="957" spans="1:6" x14ac:dyDescent="0.3">
      <c r="A957" s="5">
        <v>5998</v>
      </c>
      <c r="B957" s="5" t="s">
        <v>5759</v>
      </c>
      <c r="C957" s="5" t="s">
        <v>6248</v>
      </c>
      <c r="D957" s="5" t="s">
        <v>1145</v>
      </c>
      <c r="E957" s="5" t="s">
        <v>3075</v>
      </c>
      <c r="F957" s="5">
        <f>IF(AND(B957=SEARCHES!A957, C957=SEARCHES!B957), IF(SEARCHES!D957&lt;&gt;"NULL", 1, 0), 0)</f>
        <v>1</v>
      </c>
    </row>
    <row r="958" spans="1:6" x14ac:dyDescent="0.3">
      <c r="A958" s="5">
        <v>5999</v>
      </c>
      <c r="B958" s="5" t="s">
        <v>5760</v>
      </c>
      <c r="C958" s="5" t="s">
        <v>6249</v>
      </c>
      <c r="D958" s="5" t="s">
        <v>1143</v>
      </c>
      <c r="E958" s="5" t="s">
        <v>3076</v>
      </c>
      <c r="F958" s="5">
        <f>IF(AND(B958=SEARCHES!A958, C958=SEARCHES!B958), IF(SEARCHES!D958&lt;&gt;"NULL", 1, 0), 0)</f>
        <v>1</v>
      </c>
    </row>
    <row r="959" spans="1:6" x14ac:dyDescent="0.3">
      <c r="A959" s="5">
        <v>6000</v>
      </c>
      <c r="B959" s="5" t="s">
        <v>5761</v>
      </c>
      <c r="C959" s="5" t="s">
        <v>6250</v>
      </c>
      <c r="D959" s="5" t="s">
        <v>1142</v>
      </c>
      <c r="E959" s="5" t="s">
        <v>3072</v>
      </c>
      <c r="F959" s="5">
        <f>IF(AND(B959=SEARCHES!A959, C959=SEARCHES!B959), IF(SEARCHES!D959&lt;&gt;"NULL", 1, 0), 0)</f>
        <v>1</v>
      </c>
    </row>
    <row r="960" spans="1:6" x14ac:dyDescent="0.3">
      <c r="A960" s="5">
        <v>6001</v>
      </c>
      <c r="B960" s="5" t="s">
        <v>5762</v>
      </c>
      <c r="C960" s="5" t="s">
        <v>6205</v>
      </c>
      <c r="D960" s="5" t="s">
        <v>1148</v>
      </c>
      <c r="E960" s="5" t="s">
        <v>3070</v>
      </c>
      <c r="F960" s="5">
        <f>IF(AND(B960=SEARCHES!A960, C960=SEARCHES!B960), IF(SEARCHES!D960&lt;&gt;"NULL", 1, 0), 0)</f>
        <v>1</v>
      </c>
    </row>
    <row r="961" spans="1:6" x14ac:dyDescent="0.3">
      <c r="A961" s="5">
        <v>6002</v>
      </c>
      <c r="B961" s="5" t="s">
        <v>5763</v>
      </c>
      <c r="C961" s="5" t="s">
        <v>6251</v>
      </c>
      <c r="D961" s="5" t="s">
        <v>1144</v>
      </c>
      <c r="E961" s="5" t="s">
        <v>3065</v>
      </c>
      <c r="F961" s="5">
        <f>IF(AND(B961=SEARCHES!A961, C961=SEARCHES!B961), IF(SEARCHES!D961&lt;&gt;"NULL", 1, 0), 0)</f>
        <v>0</v>
      </c>
    </row>
    <row r="962" spans="1:6" x14ac:dyDescent="0.3">
      <c r="A962" s="5">
        <v>6003</v>
      </c>
      <c r="B962" s="5" t="s">
        <v>5764</v>
      </c>
      <c r="C962" s="5" t="s">
        <v>6252</v>
      </c>
      <c r="D962" s="5" t="s">
        <v>1147</v>
      </c>
      <c r="E962" s="5" t="s">
        <v>3065</v>
      </c>
      <c r="F962" s="5">
        <f>IF(AND(B962=SEARCHES!A962, C962=SEARCHES!B962), IF(SEARCHES!D962&lt;&gt;"NULL", 1, 0), 0)</f>
        <v>1</v>
      </c>
    </row>
    <row r="963" spans="1:6" x14ac:dyDescent="0.3">
      <c r="A963" s="5">
        <v>6004</v>
      </c>
      <c r="B963" s="5" t="s">
        <v>5765</v>
      </c>
      <c r="C963" s="5" t="s">
        <v>6137</v>
      </c>
      <c r="D963" s="5" t="s">
        <v>1147</v>
      </c>
      <c r="E963" s="5" t="s">
        <v>3067</v>
      </c>
      <c r="F963" s="5">
        <f>IF(AND(B963=SEARCHES!A963, C963=SEARCHES!B963), IF(SEARCHES!D963&lt;&gt;"NULL", 1, 0), 0)</f>
        <v>1</v>
      </c>
    </row>
    <row r="964" spans="1:6" x14ac:dyDescent="0.3">
      <c r="A964" s="5">
        <v>6005</v>
      </c>
      <c r="B964" s="5" t="s">
        <v>5766</v>
      </c>
      <c r="C964" s="5" t="s">
        <v>6253</v>
      </c>
      <c r="D964" s="5" t="s">
        <v>1145</v>
      </c>
      <c r="E964" s="5" t="s">
        <v>3066</v>
      </c>
      <c r="F964" s="5">
        <f>IF(AND(B964=SEARCHES!A964, C964=SEARCHES!B964), IF(SEARCHES!D964&lt;&gt;"NULL", 1, 0), 0)</f>
        <v>1</v>
      </c>
    </row>
    <row r="965" spans="1:6" x14ac:dyDescent="0.3">
      <c r="A965" s="5">
        <v>6006</v>
      </c>
      <c r="B965" s="5" t="s">
        <v>5767</v>
      </c>
      <c r="C965" s="5" t="s">
        <v>6254</v>
      </c>
      <c r="D965" s="5" t="s">
        <v>1149</v>
      </c>
      <c r="E965" s="5" t="s">
        <v>3072</v>
      </c>
      <c r="F965" s="5">
        <f>IF(AND(B965=SEARCHES!A965, C965=SEARCHES!B965), IF(SEARCHES!D965&lt;&gt;"NULL", 1, 0), 0)</f>
        <v>1</v>
      </c>
    </row>
    <row r="966" spans="1:6" x14ac:dyDescent="0.3">
      <c r="A966" s="5">
        <v>6007</v>
      </c>
      <c r="B966" s="5" t="s">
        <v>5768</v>
      </c>
      <c r="C966" s="5" t="s">
        <v>6255</v>
      </c>
      <c r="D966" s="5" t="s">
        <v>1142</v>
      </c>
      <c r="E966" s="5" t="s">
        <v>3066</v>
      </c>
      <c r="F966" s="5">
        <f>IF(AND(B966=SEARCHES!A966, C966=SEARCHES!B966), IF(SEARCHES!D966&lt;&gt;"NULL", 1, 0), 0)</f>
        <v>1</v>
      </c>
    </row>
    <row r="967" spans="1:6" x14ac:dyDescent="0.3">
      <c r="A967" s="5">
        <v>6008</v>
      </c>
      <c r="B967" s="5" t="s">
        <v>5769</v>
      </c>
      <c r="C967" s="5" t="s">
        <v>6256</v>
      </c>
      <c r="D967" s="5" t="s">
        <v>1140</v>
      </c>
      <c r="E967" s="5" t="s">
        <v>3152</v>
      </c>
      <c r="F967" s="5">
        <f>IF(AND(B967=SEARCHES!A967, C967=SEARCHES!B967), IF(SEARCHES!D967&lt;&gt;"NULL", 1, 0), 0)</f>
        <v>1</v>
      </c>
    </row>
    <row r="968" spans="1:6" x14ac:dyDescent="0.3">
      <c r="A968" s="5">
        <v>6009</v>
      </c>
      <c r="B968" s="5" t="s">
        <v>5770</v>
      </c>
      <c r="C968" s="5" t="s">
        <v>6257</v>
      </c>
      <c r="D968" s="5" t="s">
        <v>1148</v>
      </c>
      <c r="E968" s="5" t="s">
        <v>3069</v>
      </c>
      <c r="F968" s="5">
        <f>IF(AND(B968=SEARCHES!A968, C968=SEARCHES!B968), IF(SEARCHES!D968&lt;&gt;"NULL", 1, 0), 0)</f>
        <v>1</v>
      </c>
    </row>
    <row r="969" spans="1:6" x14ac:dyDescent="0.3">
      <c r="A969" s="5">
        <v>6010</v>
      </c>
      <c r="B969" s="5" t="s">
        <v>5771</v>
      </c>
      <c r="C969" s="5" t="s">
        <v>6258</v>
      </c>
      <c r="D969" s="5" t="s">
        <v>1140</v>
      </c>
      <c r="E969" s="5" t="s">
        <v>3066</v>
      </c>
      <c r="F969" s="5">
        <f>IF(AND(B969=SEARCHES!A969, C969=SEARCHES!B969), IF(SEARCHES!D969&lt;&gt;"NULL", 1, 0), 0)</f>
        <v>1</v>
      </c>
    </row>
    <row r="970" spans="1:6" x14ac:dyDescent="0.3">
      <c r="A970" s="5">
        <v>6011</v>
      </c>
      <c r="B970" s="5" t="s">
        <v>5772</v>
      </c>
      <c r="C970" s="5" t="s">
        <v>6259</v>
      </c>
      <c r="D970" s="5" t="s">
        <v>1145</v>
      </c>
      <c r="E970" s="5" t="s">
        <v>3073</v>
      </c>
      <c r="F970" s="5">
        <f>IF(AND(B970=SEARCHES!A970, C970=SEARCHES!B970), IF(SEARCHES!D970&lt;&gt;"NULL", 1, 0), 0)</f>
        <v>1</v>
      </c>
    </row>
    <row r="971" spans="1:6" x14ac:dyDescent="0.3">
      <c r="A971" s="5">
        <v>6012</v>
      </c>
      <c r="B971" s="5" t="s">
        <v>5773</v>
      </c>
      <c r="C971" s="5" t="s">
        <v>6260</v>
      </c>
      <c r="D971" s="5" t="s">
        <v>1146</v>
      </c>
      <c r="E971" s="5" t="s">
        <v>3071</v>
      </c>
      <c r="F971" s="5">
        <f>IF(AND(B971=SEARCHES!A971, C971=SEARCHES!B971), IF(SEARCHES!D971&lt;&gt;"NULL", 1, 0), 0)</f>
        <v>0</v>
      </c>
    </row>
    <row r="972" spans="1:6" x14ac:dyDescent="0.3">
      <c r="A972" s="5">
        <v>6013</v>
      </c>
      <c r="B972" s="5" t="s">
        <v>5774</v>
      </c>
      <c r="C972" s="5" t="s">
        <v>6261</v>
      </c>
      <c r="D972" s="5" t="s">
        <v>1149</v>
      </c>
      <c r="E972" s="5" t="s">
        <v>3071</v>
      </c>
      <c r="F972" s="5">
        <f>IF(AND(B972=SEARCHES!A972, C972=SEARCHES!B972), IF(SEARCHES!D972&lt;&gt;"NULL", 1, 0), 0)</f>
        <v>1</v>
      </c>
    </row>
    <row r="973" spans="1:6" x14ac:dyDescent="0.3">
      <c r="A973" s="5">
        <v>6014</v>
      </c>
      <c r="B973" s="5" t="s">
        <v>5775</v>
      </c>
      <c r="C973" s="5" t="s">
        <v>6262</v>
      </c>
      <c r="D973" s="5" t="s">
        <v>1145</v>
      </c>
      <c r="E973" s="5" t="s">
        <v>3145</v>
      </c>
      <c r="F973" s="5">
        <f>IF(AND(B973=SEARCHES!A973, C973=SEARCHES!B973), IF(SEARCHES!D973&lt;&gt;"NULL", 1, 0), 0)</f>
        <v>1</v>
      </c>
    </row>
    <row r="974" spans="1:6" x14ac:dyDescent="0.3">
      <c r="A974" s="5">
        <v>6015</v>
      </c>
      <c r="B974" s="5" t="s">
        <v>5776</v>
      </c>
      <c r="C974" s="5" t="s">
        <v>6263</v>
      </c>
      <c r="D974" s="5" t="s">
        <v>1142</v>
      </c>
      <c r="E974" s="5" t="s">
        <v>3071</v>
      </c>
      <c r="F974" s="5">
        <f>IF(AND(B974=SEARCHES!A974, C974=SEARCHES!B974), IF(SEARCHES!D974&lt;&gt;"NULL", 1, 0), 0)</f>
        <v>1</v>
      </c>
    </row>
    <row r="975" spans="1:6" x14ac:dyDescent="0.3">
      <c r="A975" s="5">
        <v>6016</v>
      </c>
      <c r="B975" s="5" t="s">
        <v>5777</v>
      </c>
      <c r="C975" s="5" t="s">
        <v>6264</v>
      </c>
      <c r="D975" s="5" t="s">
        <v>1140</v>
      </c>
      <c r="E975" s="5" t="s">
        <v>3072</v>
      </c>
      <c r="F975" s="5">
        <f>IF(AND(B975=SEARCHES!A975, C975=SEARCHES!B975), IF(SEARCHES!D975&lt;&gt;"NULL", 1, 0), 0)</f>
        <v>1</v>
      </c>
    </row>
    <row r="976" spans="1:6" x14ac:dyDescent="0.3">
      <c r="A976" s="5">
        <v>6017</v>
      </c>
      <c r="B976" s="5" t="s">
        <v>5778</v>
      </c>
      <c r="C976" s="5" t="s">
        <v>6265</v>
      </c>
      <c r="D976" s="5" t="s">
        <v>1145</v>
      </c>
      <c r="E976" s="5" t="s">
        <v>3075</v>
      </c>
      <c r="F976" s="5">
        <f>IF(AND(B976=SEARCHES!A976, C976=SEARCHES!B976), IF(SEARCHES!D976&lt;&gt;"NULL", 1, 0), 0)</f>
        <v>1</v>
      </c>
    </row>
    <row r="977" spans="1:6" x14ac:dyDescent="0.3">
      <c r="A977" s="5">
        <v>6018</v>
      </c>
      <c r="B977" s="5" t="s">
        <v>5779</v>
      </c>
      <c r="C977" s="5" t="s">
        <v>6266</v>
      </c>
      <c r="D977" s="5" t="s">
        <v>1141</v>
      </c>
      <c r="E977" s="5" t="s">
        <v>3145</v>
      </c>
      <c r="F977" s="5">
        <f>IF(AND(B977=SEARCHES!A977, C977=SEARCHES!B977), IF(SEARCHES!D977&lt;&gt;"NULL", 1, 0), 0)</f>
        <v>1</v>
      </c>
    </row>
    <row r="978" spans="1:6" x14ac:dyDescent="0.3">
      <c r="A978" s="5">
        <v>6019</v>
      </c>
      <c r="B978" s="5" t="s">
        <v>5780</v>
      </c>
      <c r="C978" s="5" t="s">
        <v>6267</v>
      </c>
      <c r="D978" s="5" t="s">
        <v>1143</v>
      </c>
      <c r="E978" s="5" t="s">
        <v>3071</v>
      </c>
      <c r="F978" s="5">
        <f>IF(AND(B978=SEARCHES!A978, C978=SEARCHES!B978), IF(SEARCHES!D978&lt;&gt;"NULL", 1, 0), 0)</f>
        <v>1</v>
      </c>
    </row>
    <row r="979" spans="1:6" x14ac:dyDescent="0.3">
      <c r="A979" s="5">
        <v>6020</v>
      </c>
      <c r="B979" s="5" t="s">
        <v>5781</v>
      </c>
      <c r="C979" s="5" t="s">
        <v>6268</v>
      </c>
      <c r="D979" s="5" t="s">
        <v>1140</v>
      </c>
      <c r="E979" s="5" t="s">
        <v>3136</v>
      </c>
      <c r="F979" s="5">
        <f>IF(AND(B979=SEARCHES!A979, C979=SEARCHES!B979), IF(SEARCHES!D979&lt;&gt;"NULL", 1, 0), 0)</f>
        <v>1</v>
      </c>
    </row>
    <row r="980" spans="1:6" x14ac:dyDescent="0.3">
      <c r="A980" s="5">
        <v>6021</v>
      </c>
      <c r="B980" s="5" t="s">
        <v>5782</v>
      </c>
      <c r="C980" s="5" t="s">
        <v>6269</v>
      </c>
      <c r="D980" s="5" t="s">
        <v>1147</v>
      </c>
      <c r="E980" s="5" t="s">
        <v>3076</v>
      </c>
      <c r="F980" s="5">
        <f>IF(AND(B980=SEARCHES!A980, C980=SEARCHES!B980), IF(SEARCHES!D980&lt;&gt;"NULL", 1, 0), 0)</f>
        <v>1</v>
      </c>
    </row>
    <row r="981" spans="1:6" x14ac:dyDescent="0.3">
      <c r="A981" s="5">
        <v>6022</v>
      </c>
      <c r="B981" s="5" t="s">
        <v>5783</v>
      </c>
      <c r="C981" s="5" t="s">
        <v>6270</v>
      </c>
      <c r="D981" s="5" t="s">
        <v>1148</v>
      </c>
      <c r="E981" s="5" t="s">
        <v>3071</v>
      </c>
      <c r="F981" s="5">
        <f>IF(AND(B981=SEARCHES!A981, C981=SEARCHES!B981), IF(SEARCHES!D981&lt;&gt;"NULL", 1, 0), 0)</f>
        <v>1</v>
      </c>
    </row>
    <row r="982" spans="1:6" x14ac:dyDescent="0.3">
      <c r="A982" s="5">
        <v>6023</v>
      </c>
      <c r="B982" s="5" t="s">
        <v>5784</v>
      </c>
      <c r="C982" s="5" t="s">
        <v>6271</v>
      </c>
      <c r="D982" s="5" t="s">
        <v>1149</v>
      </c>
      <c r="E982" s="5" t="s">
        <v>3067</v>
      </c>
      <c r="F982" s="5">
        <f>IF(AND(B982=SEARCHES!A982, C982=SEARCHES!B982), IF(SEARCHES!D982&lt;&gt;"NULL", 1, 0), 0)</f>
        <v>1</v>
      </c>
    </row>
    <row r="983" spans="1:6" x14ac:dyDescent="0.3">
      <c r="A983" s="5">
        <v>6024</v>
      </c>
      <c r="B983" s="5" t="s">
        <v>5785</v>
      </c>
      <c r="C983" s="5" t="s">
        <v>6272</v>
      </c>
      <c r="D983" s="5" t="s">
        <v>1146</v>
      </c>
      <c r="E983" s="5" t="s">
        <v>3069</v>
      </c>
      <c r="F983" s="5">
        <f>IF(AND(B983=SEARCHES!A983, C983=SEARCHES!B983), IF(SEARCHES!D983&lt;&gt;"NULL", 1, 0), 0)</f>
        <v>0</v>
      </c>
    </row>
    <row r="984" spans="1:6" x14ac:dyDescent="0.3">
      <c r="A984" s="5">
        <v>6025</v>
      </c>
      <c r="B984" s="5" t="s">
        <v>5786</v>
      </c>
      <c r="C984" s="5" t="s">
        <v>6273</v>
      </c>
      <c r="D984" s="5" t="s">
        <v>1140</v>
      </c>
      <c r="E984" s="5" t="s">
        <v>3068</v>
      </c>
      <c r="F984" s="5">
        <f>IF(AND(B984=SEARCHES!A984, C984=SEARCHES!B984), IF(SEARCHES!D984&lt;&gt;"NULL", 1, 0), 0)</f>
        <v>1</v>
      </c>
    </row>
    <row r="985" spans="1:6" x14ac:dyDescent="0.3">
      <c r="A985" s="5">
        <v>6026</v>
      </c>
      <c r="B985" s="5" t="s">
        <v>5787</v>
      </c>
      <c r="C985" s="5" t="s">
        <v>6274</v>
      </c>
      <c r="D985" s="5" t="s">
        <v>1149</v>
      </c>
      <c r="E985" s="5" t="s">
        <v>3136</v>
      </c>
      <c r="F985" s="5">
        <f>IF(AND(B985=SEARCHES!A985, C985=SEARCHES!B985), IF(SEARCHES!D985&lt;&gt;"NULL", 1, 0), 0)</f>
        <v>1</v>
      </c>
    </row>
    <row r="986" spans="1:6" x14ac:dyDescent="0.3">
      <c r="A986" s="5">
        <v>6027</v>
      </c>
      <c r="B986" s="5" t="s">
        <v>5788</v>
      </c>
      <c r="C986" s="5" t="s">
        <v>6275</v>
      </c>
      <c r="D986" s="5" t="s">
        <v>1144</v>
      </c>
      <c r="E986" s="5" t="s">
        <v>3070</v>
      </c>
      <c r="F986" s="5">
        <f>IF(AND(B986=SEARCHES!A986, C986=SEARCHES!B986), IF(SEARCHES!D986&lt;&gt;"NULL", 1, 0), 0)</f>
        <v>0</v>
      </c>
    </row>
    <row r="987" spans="1:6" x14ac:dyDescent="0.3">
      <c r="A987" s="5">
        <v>6028</v>
      </c>
      <c r="B987" s="5" t="s">
        <v>5789</v>
      </c>
      <c r="C987" s="5" t="s">
        <v>6276</v>
      </c>
      <c r="D987" s="5" t="s">
        <v>1145</v>
      </c>
      <c r="E987" s="5" t="s">
        <v>3068</v>
      </c>
      <c r="F987" s="5">
        <f>IF(AND(B987=SEARCHES!A987, C987=SEARCHES!B987), IF(SEARCHES!D987&lt;&gt;"NULL", 1, 0), 0)</f>
        <v>1</v>
      </c>
    </row>
    <row r="988" spans="1:6" x14ac:dyDescent="0.3">
      <c r="A988" s="5">
        <v>6029</v>
      </c>
      <c r="B988" s="5" t="s">
        <v>5790</v>
      </c>
      <c r="C988" s="5" t="s">
        <v>6170</v>
      </c>
      <c r="D988" s="5" t="s">
        <v>1141</v>
      </c>
      <c r="E988" s="5" t="s">
        <v>3066</v>
      </c>
      <c r="F988" s="5">
        <f>IF(AND(B988=SEARCHES!A988, C988=SEARCHES!B988), IF(SEARCHES!D988&lt;&gt;"NULL", 1, 0), 0)</f>
        <v>1</v>
      </c>
    </row>
    <row r="989" spans="1:6" x14ac:dyDescent="0.3">
      <c r="A989" s="5">
        <v>6030</v>
      </c>
      <c r="B989" s="5" t="s">
        <v>5791</v>
      </c>
      <c r="C989" s="5" t="s">
        <v>6277</v>
      </c>
      <c r="D989" s="5" t="s">
        <v>1142</v>
      </c>
      <c r="E989" s="5" t="s">
        <v>3065</v>
      </c>
      <c r="F989" s="5">
        <f>IF(AND(B989=SEARCHES!A989, C989=SEARCHES!B989), IF(SEARCHES!D989&lt;&gt;"NULL", 1, 0), 0)</f>
        <v>1</v>
      </c>
    </row>
    <row r="990" spans="1:6" x14ac:dyDescent="0.3">
      <c r="A990" s="5">
        <v>6031</v>
      </c>
      <c r="B990" s="5" t="s">
        <v>5792</v>
      </c>
      <c r="C990" s="5" t="s">
        <v>6278</v>
      </c>
      <c r="D990" s="5" t="s">
        <v>1142</v>
      </c>
      <c r="E990" s="5" t="s">
        <v>3071</v>
      </c>
      <c r="F990" s="5">
        <f>IF(AND(B990=SEARCHES!A990, C990=SEARCHES!B990), IF(SEARCHES!D990&lt;&gt;"NULL", 1, 0), 0)</f>
        <v>1</v>
      </c>
    </row>
    <row r="991" spans="1:6" x14ac:dyDescent="0.3">
      <c r="A991" s="5">
        <v>6032</v>
      </c>
      <c r="B991" s="5" t="s">
        <v>5793</v>
      </c>
      <c r="C991" s="5" t="s">
        <v>6142</v>
      </c>
      <c r="D991" s="5" t="s">
        <v>1140</v>
      </c>
      <c r="E991" s="5" t="s">
        <v>3075</v>
      </c>
      <c r="F991" s="5">
        <f>IF(AND(B991=SEARCHES!A991, C991=SEARCHES!B991), IF(SEARCHES!D991&lt;&gt;"NULL", 1, 0), 0)</f>
        <v>1</v>
      </c>
    </row>
    <row r="992" spans="1:6" x14ac:dyDescent="0.3">
      <c r="A992" s="5">
        <v>6033</v>
      </c>
      <c r="B992" s="5" t="s">
        <v>5794</v>
      </c>
      <c r="C992" s="5" t="s">
        <v>6279</v>
      </c>
      <c r="D992" s="5" t="s">
        <v>1140</v>
      </c>
      <c r="E992" s="5" t="s">
        <v>3073</v>
      </c>
      <c r="F992" s="5">
        <f>IF(AND(B992=SEARCHES!A992, C992=SEARCHES!B992), IF(SEARCHES!D992&lt;&gt;"NULL", 1, 0), 0)</f>
        <v>1</v>
      </c>
    </row>
    <row r="993" spans="1:6" x14ac:dyDescent="0.3">
      <c r="A993" s="5">
        <v>6034</v>
      </c>
      <c r="B993" s="5" t="s">
        <v>5795</v>
      </c>
      <c r="C993" s="5" t="s">
        <v>6280</v>
      </c>
      <c r="D993" s="5" t="s">
        <v>1141</v>
      </c>
      <c r="E993" s="5" t="s">
        <v>3074</v>
      </c>
      <c r="F993" s="5">
        <f>IF(AND(B993=SEARCHES!A993, C993=SEARCHES!B993), IF(SEARCHES!D993&lt;&gt;"NULL", 1, 0), 0)</f>
        <v>1</v>
      </c>
    </row>
    <row r="994" spans="1:6" x14ac:dyDescent="0.3">
      <c r="A994" s="5">
        <v>6035</v>
      </c>
      <c r="B994" s="5" t="s">
        <v>5796</v>
      </c>
      <c r="C994" s="5" t="s">
        <v>6281</v>
      </c>
      <c r="D994" s="5" t="s">
        <v>1145</v>
      </c>
      <c r="E994" s="5" t="s">
        <v>3076</v>
      </c>
      <c r="F994" s="5">
        <f>IF(AND(B994=SEARCHES!A994, C994=SEARCHES!B994), IF(SEARCHES!D994&lt;&gt;"NULL", 1, 0), 0)</f>
        <v>1</v>
      </c>
    </row>
    <row r="995" spans="1:6" x14ac:dyDescent="0.3">
      <c r="A995" s="5">
        <v>6036</v>
      </c>
      <c r="B995" s="5" t="s">
        <v>5797</v>
      </c>
      <c r="C995" s="5" t="s">
        <v>6282</v>
      </c>
      <c r="D995" s="5" t="s">
        <v>1143</v>
      </c>
      <c r="E995" s="5" t="s">
        <v>3145</v>
      </c>
      <c r="F995" s="5">
        <f>IF(AND(B995=SEARCHES!A995, C995=SEARCHES!B995), IF(SEARCHES!D995&lt;&gt;"NULL", 1, 0), 0)</f>
        <v>1</v>
      </c>
    </row>
    <row r="996" spans="1:6" x14ac:dyDescent="0.3">
      <c r="A996" s="5">
        <v>6037</v>
      </c>
      <c r="B996" s="5" t="s">
        <v>5798</v>
      </c>
      <c r="C996" s="5" t="s">
        <v>6256</v>
      </c>
      <c r="D996" s="5" t="s">
        <v>1141</v>
      </c>
      <c r="E996" s="5" t="s">
        <v>3074</v>
      </c>
      <c r="F996" s="5">
        <f>IF(AND(B996=SEARCHES!A996, C996=SEARCHES!B996), IF(SEARCHES!D996&lt;&gt;"NULL", 1, 0), 0)</f>
        <v>1</v>
      </c>
    </row>
    <row r="997" spans="1:6" x14ac:dyDescent="0.3">
      <c r="A997" s="5">
        <v>6038</v>
      </c>
      <c r="B997" s="5" t="s">
        <v>5799</v>
      </c>
      <c r="C997" s="5" t="s">
        <v>6283</v>
      </c>
      <c r="D997" s="5" t="s">
        <v>1149</v>
      </c>
      <c r="E997" s="5" t="s">
        <v>3136</v>
      </c>
      <c r="F997" s="5">
        <f>IF(AND(B997=SEARCHES!A997, C997=SEARCHES!B997), IF(SEARCHES!D997&lt;&gt;"NULL", 1, 0), 0)</f>
        <v>1</v>
      </c>
    </row>
    <row r="998" spans="1:6" x14ac:dyDescent="0.3">
      <c r="A998" s="5">
        <v>6039</v>
      </c>
      <c r="B998" s="5" t="s">
        <v>5800</v>
      </c>
      <c r="C998" s="5" t="s">
        <v>6284</v>
      </c>
      <c r="D998" s="5" t="s">
        <v>1147</v>
      </c>
      <c r="E998" s="5" t="s">
        <v>3069</v>
      </c>
      <c r="F998" s="5">
        <f>IF(AND(B998=SEARCHES!A998, C998=SEARCHES!B998), IF(SEARCHES!D998&lt;&gt;"NULL", 1, 0), 0)</f>
        <v>1</v>
      </c>
    </row>
    <row r="999" spans="1:6" x14ac:dyDescent="0.3">
      <c r="A999" s="5">
        <v>6040</v>
      </c>
      <c r="B999" s="5" t="s">
        <v>5801</v>
      </c>
      <c r="C999" s="5" t="s">
        <v>6285</v>
      </c>
      <c r="D999" s="5" t="s">
        <v>1141</v>
      </c>
      <c r="E999" s="5" t="s">
        <v>3074</v>
      </c>
      <c r="F999" s="5">
        <f>IF(AND(B999=SEARCHES!A999, C999=SEARCHES!B999), IF(SEARCHES!D999&lt;&gt;"NULL", 1, 0), 0)</f>
        <v>1</v>
      </c>
    </row>
    <row r="1000" spans="1:6" x14ac:dyDescent="0.3">
      <c r="A1000" s="5">
        <v>6041</v>
      </c>
      <c r="B1000" s="5" t="s">
        <v>5802</v>
      </c>
      <c r="C1000" s="5" t="s">
        <v>6286</v>
      </c>
      <c r="D1000" s="5" t="s">
        <v>1147</v>
      </c>
      <c r="E1000" s="5" t="s">
        <v>3074</v>
      </c>
      <c r="F1000" s="5">
        <f>IF(AND(B1000=SEARCHES!A1000, C1000=SEARCHES!B1000), IF(SEARCHES!D1000&lt;&gt;"NULL", 1, 0), 0)</f>
        <v>1</v>
      </c>
    </row>
    <row r="1001" spans="1:6" x14ac:dyDescent="0.3">
      <c r="A1001" s="5">
        <v>6042</v>
      </c>
      <c r="B1001" s="5" t="s">
        <v>5803</v>
      </c>
      <c r="C1001" s="5" t="s">
        <v>6287</v>
      </c>
      <c r="D1001" s="5" t="s">
        <v>1148</v>
      </c>
      <c r="E1001" s="5" t="s">
        <v>3076</v>
      </c>
      <c r="F1001" s="5">
        <f>IF(AND(B1001=SEARCHES!A1001, C1001=SEARCHES!B1001), IF(SEARCHES!D1001&lt;&gt;"NULL", 1, 0), 0)</f>
        <v>1</v>
      </c>
    </row>
    <row r="1002" spans="1:6" x14ac:dyDescent="0.3">
      <c r="A1002" s="5">
        <v>6043</v>
      </c>
      <c r="B1002" s="5" t="s">
        <v>5804</v>
      </c>
      <c r="C1002" s="5" t="s">
        <v>6288</v>
      </c>
      <c r="D1002" s="5" t="s">
        <v>1148</v>
      </c>
      <c r="E1002" s="5" t="s">
        <v>3072</v>
      </c>
      <c r="F1002" s="5">
        <f>IF(AND(B1002=SEARCHES!A1002, C1002=SEARCHES!B1002), IF(SEARCHES!D1002&lt;&gt;"NULL", 1, 0), 0)</f>
        <v>1</v>
      </c>
    </row>
    <row r="1003" spans="1:6" x14ac:dyDescent="0.3">
      <c r="A1003" s="5">
        <v>6044</v>
      </c>
      <c r="B1003" s="5" t="s">
        <v>5805</v>
      </c>
      <c r="C1003" s="5" t="s">
        <v>6264</v>
      </c>
      <c r="D1003" s="5" t="s">
        <v>1142</v>
      </c>
      <c r="E1003" s="5" t="s">
        <v>3068</v>
      </c>
      <c r="F1003" s="5">
        <f>IF(AND(B1003=SEARCHES!A1003, C1003=SEARCHES!B1003), IF(SEARCHES!D1003&lt;&gt;"NULL", 1, 0), 0)</f>
        <v>1</v>
      </c>
    </row>
    <row r="1004" spans="1:6" x14ac:dyDescent="0.3">
      <c r="A1004" s="5">
        <v>6045</v>
      </c>
      <c r="B1004" s="5" t="s">
        <v>5806</v>
      </c>
      <c r="C1004" s="5" t="s">
        <v>6289</v>
      </c>
      <c r="D1004" s="5" t="s">
        <v>1146</v>
      </c>
      <c r="E1004" s="5" t="s">
        <v>3066</v>
      </c>
      <c r="F1004" s="5">
        <f>IF(AND(B1004=SEARCHES!A1004, C1004=SEARCHES!B1004), IF(SEARCHES!D1004&lt;&gt;"NULL", 1, 0), 0)</f>
        <v>0</v>
      </c>
    </row>
    <row r="1005" spans="1:6" x14ac:dyDescent="0.3">
      <c r="A1005" s="5">
        <v>6046</v>
      </c>
      <c r="B1005" s="5" t="s">
        <v>5807</v>
      </c>
      <c r="C1005" s="5" t="s">
        <v>6290</v>
      </c>
      <c r="D1005" s="5" t="s">
        <v>1143</v>
      </c>
      <c r="E1005" s="5" t="s">
        <v>3145</v>
      </c>
      <c r="F1005" s="5">
        <f>IF(AND(B1005=SEARCHES!A1005, C1005=SEARCHES!B1005), IF(SEARCHES!D1005&lt;&gt;"NULL", 1, 0), 0)</f>
        <v>1</v>
      </c>
    </row>
    <row r="1006" spans="1:6" x14ac:dyDescent="0.3">
      <c r="A1006" s="5">
        <v>6047</v>
      </c>
      <c r="B1006" s="5" t="s">
        <v>5808</v>
      </c>
      <c r="C1006" s="5" t="s">
        <v>6291</v>
      </c>
      <c r="D1006" s="5" t="s">
        <v>1140</v>
      </c>
      <c r="E1006" s="5" t="s">
        <v>3075</v>
      </c>
      <c r="F1006" s="5">
        <f>IF(AND(B1006=SEARCHES!A1006, C1006=SEARCHES!B1006), IF(SEARCHES!D1006&lt;&gt;"NULL", 1, 0), 0)</f>
        <v>1</v>
      </c>
    </row>
    <row r="1007" spans="1:6" x14ac:dyDescent="0.3">
      <c r="A1007" s="5">
        <v>6048</v>
      </c>
      <c r="B1007" s="5" t="s">
        <v>5809</v>
      </c>
      <c r="C1007" s="5" t="s">
        <v>6292</v>
      </c>
      <c r="D1007" s="5" t="s">
        <v>1140</v>
      </c>
      <c r="E1007" s="5" t="s">
        <v>3075</v>
      </c>
      <c r="F1007" s="5">
        <f>IF(AND(B1007=SEARCHES!A1007, C1007=SEARCHES!B1007), IF(SEARCHES!D1007&lt;&gt;"NULL", 1, 0), 0)</f>
        <v>1</v>
      </c>
    </row>
    <row r="1008" spans="1:6" x14ac:dyDescent="0.3">
      <c r="A1008" s="5">
        <v>6049</v>
      </c>
      <c r="B1008" s="5" t="s">
        <v>5810</v>
      </c>
      <c r="C1008" s="5" t="s">
        <v>6293</v>
      </c>
      <c r="D1008" s="5" t="s">
        <v>1148</v>
      </c>
      <c r="E1008" s="5" t="s">
        <v>3071</v>
      </c>
      <c r="F1008" s="5">
        <f>IF(AND(B1008=SEARCHES!A1008, C1008=SEARCHES!B1008), IF(SEARCHES!D1008&lt;&gt;"NULL", 1, 0), 0)</f>
        <v>1</v>
      </c>
    </row>
    <row r="1009" spans="1:6" x14ac:dyDescent="0.3">
      <c r="A1009" s="5">
        <v>6050</v>
      </c>
      <c r="B1009" s="5" t="s">
        <v>5811</v>
      </c>
      <c r="C1009" s="5" t="s">
        <v>6252</v>
      </c>
      <c r="D1009" s="5" t="s">
        <v>1145</v>
      </c>
      <c r="E1009" s="5" t="s">
        <v>3152</v>
      </c>
      <c r="F1009" s="5">
        <f>IF(AND(B1009=SEARCHES!A1009, C1009=SEARCHES!B1009), IF(SEARCHES!D1009&lt;&gt;"NULL", 1, 0), 0)</f>
        <v>1</v>
      </c>
    </row>
    <row r="1010" spans="1:6" x14ac:dyDescent="0.3">
      <c r="A1010" s="5">
        <v>6051</v>
      </c>
      <c r="B1010" s="5" t="s">
        <v>5812</v>
      </c>
      <c r="C1010" s="5" t="s">
        <v>6294</v>
      </c>
      <c r="D1010" s="5" t="s">
        <v>1149</v>
      </c>
      <c r="E1010" s="5" t="s">
        <v>3145</v>
      </c>
      <c r="F1010" s="5">
        <f>IF(AND(B1010=SEARCHES!A1010, C1010=SEARCHES!B1010), IF(SEARCHES!D1010&lt;&gt;"NULL", 1, 0), 0)</f>
        <v>1</v>
      </c>
    </row>
    <row r="1011" spans="1:6" x14ac:dyDescent="0.3">
      <c r="A1011" s="5">
        <v>6052</v>
      </c>
      <c r="B1011" s="5" t="s">
        <v>5813</v>
      </c>
      <c r="C1011" s="5" t="s">
        <v>6295</v>
      </c>
      <c r="D1011" s="5" t="s">
        <v>1144</v>
      </c>
      <c r="E1011" s="5" t="s">
        <v>3068</v>
      </c>
      <c r="F1011" s="5">
        <f>IF(AND(B1011=SEARCHES!A1011, C1011=SEARCHES!B1011), IF(SEARCHES!D1011&lt;&gt;"NULL", 1, 0), 0)</f>
        <v>0</v>
      </c>
    </row>
    <row r="1012" spans="1:6" x14ac:dyDescent="0.3">
      <c r="A1012" s="5">
        <v>6053</v>
      </c>
      <c r="B1012" s="5" t="s">
        <v>5814</v>
      </c>
      <c r="C1012" s="5" t="s">
        <v>6296</v>
      </c>
      <c r="D1012" s="5" t="s">
        <v>1149</v>
      </c>
      <c r="E1012" s="5" t="s">
        <v>3066</v>
      </c>
      <c r="F1012" s="5">
        <f>IF(AND(B1012=SEARCHES!A1012, C1012=SEARCHES!B1012), IF(SEARCHES!D1012&lt;&gt;"NULL", 1, 0), 0)</f>
        <v>1</v>
      </c>
    </row>
    <row r="1013" spans="1:6" x14ac:dyDescent="0.3">
      <c r="A1013" s="5">
        <v>6054</v>
      </c>
      <c r="B1013" s="5" t="s">
        <v>5815</v>
      </c>
      <c r="C1013" s="5" t="s">
        <v>6276</v>
      </c>
      <c r="D1013" s="5" t="s">
        <v>1143</v>
      </c>
      <c r="E1013" s="5" t="s">
        <v>3068</v>
      </c>
      <c r="F1013" s="5">
        <f>IF(AND(B1013=SEARCHES!A1013, C1013=SEARCHES!B1013), IF(SEARCHES!D1013&lt;&gt;"NULL", 1, 0), 0)</f>
        <v>1</v>
      </c>
    </row>
    <row r="1014" spans="1:6" x14ac:dyDescent="0.3">
      <c r="A1014" s="5">
        <v>6055</v>
      </c>
      <c r="B1014" s="5" t="s">
        <v>5816</v>
      </c>
      <c r="C1014" s="5" t="s">
        <v>6297</v>
      </c>
      <c r="D1014" s="5" t="s">
        <v>1141</v>
      </c>
      <c r="E1014" s="5" t="s">
        <v>3076</v>
      </c>
      <c r="F1014" s="5">
        <f>IF(AND(B1014=SEARCHES!A1014, C1014=SEARCHES!B1014), IF(SEARCHES!D1014&lt;&gt;"NULL", 1, 0), 0)</f>
        <v>1</v>
      </c>
    </row>
    <row r="1015" spans="1:6" x14ac:dyDescent="0.3">
      <c r="A1015" s="5">
        <v>6056</v>
      </c>
      <c r="B1015" s="5" t="s">
        <v>5817</v>
      </c>
      <c r="C1015" s="5" t="s">
        <v>6298</v>
      </c>
      <c r="D1015" s="5" t="s">
        <v>1141</v>
      </c>
      <c r="E1015" s="5" t="s">
        <v>3074</v>
      </c>
      <c r="F1015" s="5">
        <f>IF(AND(B1015=SEARCHES!A1015, C1015=SEARCHES!B1015), IF(SEARCHES!D1015&lt;&gt;"NULL", 1, 0), 0)</f>
        <v>1</v>
      </c>
    </row>
    <row r="1016" spans="1:6" x14ac:dyDescent="0.3">
      <c r="A1016" s="5">
        <v>6057</v>
      </c>
      <c r="B1016" s="5" t="s">
        <v>5818</v>
      </c>
      <c r="C1016" s="5" t="s">
        <v>6299</v>
      </c>
      <c r="D1016" s="5" t="s">
        <v>1144</v>
      </c>
      <c r="E1016" s="5" t="s">
        <v>3145</v>
      </c>
      <c r="F1016" s="5">
        <f>IF(AND(B1016=SEARCHES!A1016, C1016=SEARCHES!B1016), IF(SEARCHES!D1016&lt;&gt;"NULL", 1, 0), 0)</f>
        <v>0</v>
      </c>
    </row>
    <row r="1017" spans="1:6" x14ac:dyDescent="0.3">
      <c r="A1017" s="5">
        <v>6058</v>
      </c>
      <c r="B1017" s="5" t="s">
        <v>5819</v>
      </c>
      <c r="C1017" s="5" t="s">
        <v>6226</v>
      </c>
      <c r="D1017" s="5" t="s">
        <v>1143</v>
      </c>
      <c r="E1017" s="5" t="s">
        <v>3067</v>
      </c>
      <c r="F1017" s="5">
        <f>IF(AND(B1017=SEARCHES!A1017, C1017=SEARCHES!B1017), IF(SEARCHES!D1017&lt;&gt;"NULL", 1, 0), 0)</f>
        <v>1</v>
      </c>
    </row>
    <row r="1018" spans="1:6" x14ac:dyDescent="0.3">
      <c r="A1018" s="5">
        <v>6059</v>
      </c>
      <c r="B1018" s="5" t="s">
        <v>5820</v>
      </c>
      <c r="C1018" s="5" t="s">
        <v>6215</v>
      </c>
      <c r="D1018" s="5" t="s">
        <v>1145</v>
      </c>
      <c r="E1018" s="5" t="s">
        <v>3070</v>
      </c>
      <c r="F1018" s="5">
        <f>IF(AND(B1018=SEARCHES!A1018, C1018=SEARCHES!B1018), IF(SEARCHES!D1018&lt;&gt;"NULL", 1, 0), 0)</f>
        <v>1</v>
      </c>
    </row>
    <row r="1019" spans="1:6" x14ac:dyDescent="0.3">
      <c r="A1019" s="5">
        <v>6060</v>
      </c>
      <c r="B1019" s="5" t="s">
        <v>5821</v>
      </c>
      <c r="C1019" s="5" t="s">
        <v>6300</v>
      </c>
      <c r="D1019" s="5" t="s">
        <v>1143</v>
      </c>
      <c r="E1019" s="5" t="s">
        <v>3074</v>
      </c>
      <c r="F1019" s="5">
        <f>IF(AND(B1019=SEARCHES!A1019, C1019=SEARCHES!B1019), IF(SEARCHES!D1019&lt;&gt;"NULL", 1, 0), 0)</f>
        <v>1</v>
      </c>
    </row>
    <row r="1020" spans="1:6" x14ac:dyDescent="0.3">
      <c r="A1020" s="5">
        <v>6061</v>
      </c>
      <c r="B1020" s="5" t="s">
        <v>5822</v>
      </c>
      <c r="C1020" s="5" t="s">
        <v>6301</v>
      </c>
      <c r="D1020" s="5" t="s">
        <v>1149</v>
      </c>
      <c r="E1020" s="5" t="s">
        <v>3145</v>
      </c>
      <c r="F1020" s="5">
        <f>IF(AND(B1020=SEARCHES!A1020, C1020=SEARCHES!B1020), IF(SEARCHES!D1020&lt;&gt;"NULL", 1, 0), 0)</f>
        <v>1</v>
      </c>
    </row>
    <row r="1021" spans="1:6" x14ac:dyDescent="0.3">
      <c r="A1021" s="5">
        <v>6062</v>
      </c>
      <c r="B1021" s="5" t="s">
        <v>5823</v>
      </c>
      <c r="C1021" s="5" t="s">
        <v>6302</v>
      </c>
      <c r="D1021" s="5" t="s">
        <v>1149</v>
      </c>
      <c r="E1021" s="5" t="s">
        <v>3070</v>
      </c>
      <c r="F1021" s="5">
        <f>IF(AND(B1021=SEARCHES!A1021, C1021=SEARCHES!B1021), IF(SEARCHES!D1021&lt;&gt;"NULL", 1, 0), 0)</f>
        <v>1</v>
      </c>
    </row>
    <row r="1022" spans="1:6" x14ac:dyDescent="0.3">
      <c r="A1022" s="5">
        <v>6063</v>
      </c>
      <c r="B1022" s="5" t="s">
        <v>5824</v>
      </c>
      <c r="C1022" s="5" t="s">
        <v>6303</v>
      </c>
      <c r="D1022" s="5" t="s">
        <v>1147</v>
      </c>
      <c r="E1022" s="5" t="s">
        <v>3069</v>
      </c>
      <c r="F1022" s="5">
        <f>IF(AND(B1022=SEARCHES!A1022, C1022=SEARCHES!B1022), IF(SEARCHES!D1022&lt;&gt;"NULL", 1, 0), 0)</f>
        <v>1</v>
      </c>
    </row>
    <row r="1023" spans="1:6" x14ac:dyDescent="0.3">
      <c r="A1023" s="5">
        <v>6064</v>
      </c>
      <c r="B1023" s="5" t="s">
        <v>5825</v>
      </c>
      <c r="C1023" s="5" t="s">
        <v>6304</v>
      </c>
      <c r="D1023" s="5" t="s">
        <v>1145</v>
      </c>
      <c r="E1023" s="5" t="s">
        <v>3066</v>
      </c>
      <c r="F1023" s="5">
        <f>IF(AND(B1023=SEARCHES!A1023, C1023=SEARCHES!B1023), IF(SEARCHES!D1023&lt;&gt;"NULL", 1, 0), 0)</f>
        <v>1</v>
      </c>
    </row>
    <row r="1024" spans="1:6" x14ac:dyDescent="0.3">
      <c r="A1024" s="5">
        <v>6065</v>
      </c>
      <c r="B1024" s="5" t="s">
        <v>5826</v>
      </c>
      <c r="C1024" s="5" t="s">
        <v>6305</v>
      </c>
      <c r="D1024" s="5" t="s">
        <v>1147</v>
      </c>
      <c r="E1024" s="5" t="s">
        <v>3066</v>
      </c>
      <c r="F1024" s="5">
        <f>IF(AND(B1024=SEARCHES!A1024, C1024=SEARCHES!B1024), IF(SEARCHES!D1024&lt;&gt;"NULL", 1, 0), 0)</f>
        <v>1</v>
      </c>
    </row>
    <row r="1025" spans="1:6" x14ac:dyDescent="0.3">
      <c r="A1025" s="5">
        <v>6066</v>
      </c>
      <c r="B1025" s="5" t="s">
        <v>5827</v>
      </c>
      <c r="C1025" s="5" t="s">
        <v>6306</v>
      </c>
      <c r="D1025" s="5" t="s">
        <v>1140</v>
      </c>
      <c r="E1025" s="5" t="s">
        <v>3074</v>
      </c>
      <c r="F1025" s="5">
        <f>IF(AND(B1025=SEARCHES!A1025, C1025=SEARCHES!B1025), IF(SEARCHES!D1025&lt;&gt;"NULL", 1, 0), 0)</f>
        <v>1</v>
      </c>
    </row>
    <row r="1026" spans="1:6" x14ac:dyDescent="0.3">
      <c r="A1026" s="5">
        <v>6067</v>
      </c>
      <c r="B1026" s="5" t="s">
        <v>5828</v>
      </c>
      <c r="C1026" s="5" t="s">
        <v>6307</v>
      </c>
      <c r="D1026" s="5" t="s">
        <v>1145</v>
      </c>
      <c r="E1026" s="5" t="s">
        <v>3066</v>
      </c>
      <c r="F1026" s="5">
        <f>IF(AND(B1026=SEARCHES!A1026, C1026=SEARCHES!B1026), IF(SEARCHES!D1026&lt;&gt;"NULL", 1, 0), 0)</f>
        <v>1</v>
      </c>
    </row>
    <row r="1027" spans="1:6" x14ac:dyDescent="0.3">
      <c r="A1027" s="5">
        <v>6068</v>
      </c>
      <c r="B1027" s="5" t="s">
        <v>5829</v>
      </c>
      <c r="C1027" s="5" t="s">
        <v>6308</v>
      </c>
      <c r="D1027" s="5" t="s">
        <v>1141</v>
      </c>
      <c r="E1027" s="5" t="s">
        <v>3152</v>
      </c>
      <c r="F1027" s="5">
        <f>IF(AND(B1027=SEARCHES!A1027, C1027=SEARCHES!B1027), IF(SEARCHES!D1027&lt;&gt;"NULL", 1, 0), 0)</f>
        <v>1</v>
      </c>
    </row>
    <row r="1028" spans="1:6" x14ac:dyDescent="0.3">
      <c r="A1028" s="5">
        <v>6069</v>
      </c>
      <c r="B1028" s="5" t="s">
        <v>5830</v>
      </c>
      <c r="C1028" s="5" t="s">
        <v>6309</v>
      </c>
      <c r="D1028" s="5" t="s">
        <v>1147</v>
      </c>
      <c r="E1028" s="5" t="s">
        <v>3145</v>
      </c>
      <c r="F1028" s="5">
        <f>IF(AND(B1028=SEARCHES!A1028, C1028=SEARCHES!B1028), IF(SEARCHES!D1028&lt;&gt;"NULL", 1, 0), 0)</f>
        <v>1</v>
      </c>
    </row>
    <row r="1029" spans="1:6" x14ac:dyDescent="0.3">
      <c r="A1029" s="5">
        <v>6070</v>
      </c>
      <c r="B1029" s="5" t="s">
        <v>5831</v>
      </c>
      <c r="C1029" s="5" t="s">
        <v>6310</v>
      </c>
      <c r="D1029" s="5" t="s">
        <v>1147</v>
      </c>
      <c r="E1029" s="5" t="s">
        <v>3074</v>
      </c>
      <c r="F1029" s="5">
        <f>IF(AND(B1029=SEARCHES!A1029, C1029=SEARCHES!B1029), IF(SEARCHES!D1029&lt;&gt;"NULL", 1, 0), 0)</f>
        <v>1</v>
      </c>
    </row>
    <row r="1030" spans="1:6" x14ac:dyDescent="0.3">
      <c r="A1030" s="5">
        <v>6071</v>
      </c>
      <c r="B1030" s="5" t="s">
        <v>5832</v>
      </c>
      <c r="C1030" s="5" t="s">
        <v>6232</v>
      </c>
      <c r="D1030" s="5" t="s">
        <v>1141</v>
      </c>
      <c r="E1030" s="5" t="s">
        <v>3136</v>
      </c>
      <c r="F1030" s="5">
        <f>IF(AND(B1030=SEARCHES!A1030, C1030=SEARCHES!B1030), IF(SEARCHES!D1030&lt;&gt;"NULL", 1, 0), 0)</f>
        <v>1</v>
      </c>
    </row>
    <row r="1031" spans="1:6" x14ac:dyDescent="0.3">
      <c r="A1031" s="5">
        <v>6072</v>
      </c>
      <c r="B1031" s="5" t="s">
        <v>5833</v>
      </c>
      <c r="C1031" s="5" t="s">
        <v>6250</v>
      </c>
      <c r="D1031" s="5" t="s">
        <v>1149</v>
      </c>
      <c r="E1031" s="5" t="s">
        <v>3076</v>
      </c>
      <c r="F1031" s="5">
        <f>IF(AND(B1031=SEARCHES!A1031, C1031=SEARCHES!B1031), IF(SEARCHES!D1031&lt;&gt;"NULL", 1, 0), 0)</f>
        <v>1</v>
      </c>
    </row>
    <row r="1032" spans="1:6" x14ac:dyDescent="0.3">
      <c r="A1032" s="5">
        <v>6073</v>
      </c>
      <c r="B1032" s="5" t="s">
        <v>5834</v>
      </c>
      <c r="C1032" s="5" t="s">
        <v>6305</v>
      </c>
      <c r="D1032" s="5" t="s">
        <v>1149</v>
      </c>
      <c r="E1032" s="5" t="s">
        <v>3071</v>
      </c>
      <c r="F1032" s="5">
        <f>IF(AND(B1032=SEARCHES!A1032, C1032=SEARCHES!B1032), IF(SEARCHES!D1032&lt;&gt;"NULL", 1, 0), 0)</f>
        <v>1</v>
      </c>
    </row>
    <row r="1033" spans="1:6" x14ac:dyDescent="0.3">
      <c r="A1033" s="5">
        <v>6074</v>
      </c>
      <c r="B1033" s="5" t="s">
        <v>5835</v>
      </c>
      <c r="C1033" s="5" t="s">
        <v>6311</v>
      </c>
      <c r="D1033" s="5" t="s">
        <v>1147</v>
      </c>
      <c r="E1033" s="5" t="s">
        <v>3074</v>
      </c>
      <c r="F1033" s="5">
        <f>IF(AND(B1033=SEARCHES!A1033, C1033=SEARCHES!B1033), IF(SEARCHES!D1033&lt;&gt;"NULL", 1, 0), 0)</f>
        <v>1</v>
      </c>
    </row>
    <row r="1034" spans="1:6" x14ac:dyDescent="0.3">
      <c r="A1034" s="5">
        <v>6075</v>
      </c>
      <c r="B1034" s="5" t="s">
        <v>5836</v>
      </c>
      <c r="C1034" s="5" t="s">
        <v>6312</v>
      </c>
      <c r="D1034" s="5" t="s">
        <v>1141</v>
      </c>
      <c r="E1034" s="5" t="s">
        <v>3065</v>
      </c>
      <c r="F1034" s="5">
        <f>IF(AND(B1034=SEARCHES!A1034, C1034=SEARCHES!B1034), IF(SEARCHES!D1034&lt;&gt;"NULL", 1, 0), 0)</f>
        <v>1</v>
      </c>
    </row>
    <row r="1035" spans="1:6" x14ac:dyDescent="0.3">
      <c r="A1035" s="5">
        <v>6076</v>
      </c>
      <c r="B1035" s="5" t="s">
        <v>5837</v>
      </c>
      <c r="C1035" s="5" t="s">
        <v>6275</v>
      </c>
      <c r="D1035" s="5" t="s">
        <v>1140</v>
      </c>
      <c r="E1035" s="5" t="s">
        <v>3152</v>
      </c>
      <c r="F1035" s="5">
        <f>IF(AND(B1035=SEARCHES!A1035, C1035=SEARCHES!B1035), IF(SEARCHES!D1035&lt;&gt;"NULL", 1, 0), 0)</f>
        <v>1</v>
      </c>
    </row>
    <row r="1036" spans="1:6" x14ac:dyDescent="0.3">
      <c r="A1036" s="5">
        <v>6077</v>
      </c>
      <c r="B1036" s="5" t="s">
        <v>5838</v>
      </c>
      <c r="C1036" s="5" t="s">
        <v>6313</v>
      </c>
      <c r="D1036" s="5" t="s">
        <v>1147</v>
      </c>
      <c r="E1036" s="5" t="s">
        <v>3067</v>
      </c>
      <c r="F1036" s="5">
        <f>IF(AND(B1036=SEARCHES!A1036, C1036=SEARCHES!B1036), IF(SEARCHES!D1036&lt;&gt;"NULL", 1, 0), 0)</f>
        <v>1</v>
      </c>
    </row>
    <row r="1037" spans="1:6" x14ac:dyDescent="0.3">
      <c r="A1037" s="5">
        <v>6078</v>
      </c>
      <c r="B1037" s="5" t="s">
        <v>5839</v>
      </c>
      <c r="C1037" s="5" t="s">
        <v>6129</v>
      </c>
      <c r="D1037" s="5" t="s">
        <v>1140</v>
      </c>
      <c r="E1037" s="5" t="s">
        <v>3152</v>
      </c>
      <c r="F1037" s="5">
        <f>IF(AND(B1037=SEARCHES!A1037, C1037=SEARCHES!B1037), IF(SEARCHES!D1037&lt;&gt;"NULL", 1, 0), 0)</f>
        <v>1</v>
      </c>
    </row>
    <row r="1038" spans="1:6" x14ac:dyDescent="0.3">
      <c r="A1038" s="5">
        <v>6079</v>
      </c>
      <c r="B1038" s="5" t="s">
        <v>5840</v>
      </c>
      <c r="C1038" s="5" t="s">
        <v>6314</v>
      </c>
      <c r="D1038" s="5" t="s">
        <v>1148</v>
      </c>
      <c r="E1038" s="5" t="s">
        <v>3067</v>
      </c>
      <c r="F1038" s="5">
        <f>IF(AND(B1038=SEARCHES!A1038, C1038=SEARCHES!B1038), IF(SEARCHES!D1038&lt;&gt;"NULL", 1, 0), 0)</f>
        <v>1</v>
      </c>
    </row>
    <row r="1039" spans="1:6" x14ac:dyDescent="0.3">
      <c r="A1039" s="5">
        <v>6080</v>
      </c>
      <c r="B1039" s="5" t="s">
        <v>5841</v>
      </c>
      <c r="C1039" s="5" t="s">
        <v>6315</v>
      </c>
      <c r="D1039" s="5" t="s">
        <v>1145</v>
      </c>
      <c r="E1039" s="5" t="s">
        <v>3069</v>
      </c>
      <c r="F1039" s="5">
        <f>IF(AND(B1039=SEARCHES!A1039, C1039=SEARCHES!B1039), IF(SEARCHES!D1039&lt;&gt;"NULL", 1, 0), 0)</f>
        <v>1</v>
      </c>
    </row>
    <row r="1040" spans="1:6" x14ac:dyDescent="0.3">
      <c r="A1040" s="5">
        <v>6081</v>
      </c>
      <c r="B1040" s="5" t="s">
        <v>5842</v>
      </c>
      <c r="C1040" s="5" t="s">
        <v>6316</v>
      </c>
      <c r="D1040" s="5" t="s">
        <v>1145</v>
      </c>
      <c r="E1040" s="5" t="s">
        <v>3067</v>
      </c>
      <c r="F1040" s="5">
        <f>IF(AND(B1040=SEARCHES!A1040, C1040=SEARCHES!B1040), IF(SEARCHES!D1040&lt;&gt;"NULL", 1, 0), 0)</f>
        <v>1</v>
      </c>
    </row>
    <row r="1041" spans="1:6" x14ac:dyDescent="0.3">
      <c r="A1041" s="5">
        <v>6082</v>
      </c>
      <c r="B1041" s="5" t="s">
        <v>5843</v>
      </c>
      <c r="C1041" s="5" t="s">
        <v>6317</v>
      </c>
      <c r="D1041" s="5" t="s">
        <v>1144</v>
      </c>
      <c r="E1041" s="5" t="s">
        <v>3070</v>
      </c>
      <c r="F1041" s="5">
        <f>IF(AND(B1041=SEARCHES!A1041, C1041=SEARCHES!B1041), IF(SEARCHES!D1041&lt;&gt;"NULL", 1, 0), 0)</f>
        <v>0</v>
      </c>
    </row>
    <row r="1042" spans="1:6" x14ac:dyDescent="0.3">
      <c r="A1042" s="5">
        <v>6083</v>
      </c>
      <c r="B1042" s="5" t="s">
        <v>5844</v>
      </c>
      <c r="C1042" s="5" t="s">
        <v>6318</v>
      </c>
      <c r="D1042" s="5" t="s">
        <v>1148</v>
      </c>
      <c r="E1042" s="5" t="s">
        <v>3069</v>
      </c>
      <c r="F1042" s="5">
        <f>IF(AND(B1042=SEARCHES!A1042, C1042=SEARCHES!B1042), IF(SEARCHES!D1042&lt;&gt;"NULL", 1, 0), 0)</f>
        <v>1</v>
      </c>
    </row>
    <row r="1043" spans="1:6" x14ac:dyDescent="0.3">
      <c r="A1043" s="5">
        <v>6084</v>
      </c>
      <c r="B1043" s="5" t="s">
        <v>5845</v>
      </c>
      <c r="C1043" s="5" t="s">
        <v>6319</v>
      </c>
      <c r="D1043" s="5" t="s">
        <v>1149</v>
      </c>
      <c r="E1043" s="5" t="s">
        <v>3076</v>
      </c>
      <c r="F1043" s="5">
        <f>IF(AND(B1043=SEARCHES!A1043, C1043=SEARCHES!B1043), IF(SEARCHES!D1043&lt;&gt;"NULL", 1, 0), 0)</f>
        <v>1</v>
      </c>
    </row>
    <row r="1044" spans="1:6" x14ac:dyDescent="0.3">
      <c r="A1044" s="5">
        <v>6085</v>
      </c>
      <c r="B1044" s="5" t="s">
        <v>5846</v>
      </c>
      <c r="C1044" s="5" t="s">
        <v>6320</v>
      </c>
      <c r="D1044" s="5" t="s">
        <v>1149</v>
      </c>
      <c r="E1044" s="5" t="s">
        <v>3075</v>
      </c>
      <c r="F1044" s="5">
        <f>IF(AND(B1044=SEARCHES!A1044, C1044=SEARCHES!B1044), IF(SEARCHES!D1044&lt;&gt;"NULL", 1, 0), 0)</f>
        <v>1</v>
      </c>
    </row>
    <row r="1045" spans="1:6" x14ac:dyDescent="0.3">
      <c r="A1045" s="5">
        <v>6086</v>
      </c>
      <c r="B1045" s="5" t="s">
        <v>5847</v>
      </c>
      <c r="C1045" s="5" t="s">
        <v>6183</v>
      </c>
      <c r="D1045" s="5" t="s">
        <v>1147</v>
      </c>
      <c r="E1045" s="5" t="s">
        <v>3076</v>
      </c>
      <c r="F1045" s="5">
        <f>IF(AND(B1045=SEARCHES!A1045, C1045=SEARCHES!B1045), IF(SEARCHES!D1045&lt;&gt;"NULL", 1, 0), 0)</f>
        <v>1</v>
      </c>
    </row>
    <row r="1046" spans="1:6" x14ac:dyDescent="0.3">
      <c r="A1046" s="5">
        <v>6087</v>
      </c>
      <c r="B1046" s="5" t="s">
        <v>5848</v>
      </c>
      <c r="C1046" s="5" t="s">
        <v>6321</v>
      </c>
      <c r="D1046" s="5" t="s">
        <v>1148</v>
      </c>
      <c r="E1046" s="5" t="s">
        <v>3068</v>
      </c>
      <c r="F1046" s="5">
        <f>IF(AND(B1046=SEARCHES!A1046, C1046=SEARCHES!B1046), IF(SEARCHES!D1046&lt;&gt;"NULL", 1, 0), 0)</f>
        <v>1</v>
      </c>
    </row>
    <row r="1047" spans="1:6" x14ac:dyDescent="0.3">
      <c r="A1047" s="5">
        <v>6088</v>
      </c>
      <c r="B1047" s="5" t="s">
        <v>5849</v>
      </c>
      <c r="C1047" s="5" t="s">
        <v>6322</v>
      </c>
      <c r="D1047" s="5" t="s">
        <v>1142</v>
      </c>
      <c r="E1047" s="5" t="s">
        <v>3076</v>
      </c>
      <c r="F1047" s="5">
        <f>IF(AND(B1047=SEARCHES!A1047, C1047=SEARCHES!B1047), IF(SEARCHES!D1047&lt;&gt;"NULL", 1, 0), 0)</f>
        <v>1</v>
      </c>
    </row>
    <row r="1048" spans="1:6" x14ac:dyDescent="0.3">
      <c r="A1048" s="5">
        <v>6089</v>
      </c>
      <c r="B1048" s="5" t="s">
        <v>5850</v>
      </c>
      <c r="C1048" s="5" t="s">
        <v>6323</v>
      </c>
      <c r="D1048" s="5" t="s">
        <v>1142</v>
      </c>
      <c r="E1048" s="5" t="s">
        <v>3075</v>
      </c>
      <c r="F1048" s="5">
        <f>IF(AND(B1048=SEARCHES!A1048, C1048=SEARCHES!B1048), IF(SEARCHES!D1048&lt;&gt;"NULL", 1, 0), 0)</f>
        <v>1</v>
      </c>
    </row>
    <row r="1049" spans="1:6" x14ac:dyDescent="0.3">
      <c r="A1049" s="5">
        <v>6090</v>
      </c>
      <c r="B1049" s="5" t="s">
        <v>5851</v>
      </c>
      <c r="C1049" s="5" t="s">
        <v>6324</v>
      </c>
      <c r="D1049" s="5" t="s">
        <v>1146</v>
      </c>
      <c r="E1049" s="5" t="s">
        <v>3067</v>
      </c>
      <c r="F1049" s="5">
        <f>IF(AND(B1049=SEARCHES!A1049, C1049=SEARCHES!B1049), IF(SEARCHES!D1049&lt;&gt;"NULL", 1, 0), 0)</f>
        <v>0</v>
      </c>
    </row>
    <row r="1050" spans="1:6" x14ac:dyDescent="0.3">
      <c r="A1050" s="5">
        <v>6091</v>
      </c>
      <c r="B1050" s="5" t="s">
        <v>5852</v>
      </c>
      <c r="C1050" s="5" t="s">
        <v>6325</v>
      </c>
      <c r="D1050" s="5" t="s">
        <v>1148</v>
      </c>
      <c r="E1050" s="5" t="s">
        <v>3067</v>
      </c>
      <c r="F1050" s="5">
        <f>IF(AND(B1050=SEARCHES!A1050, C1050=SEARCHES!B1050), IF(SEARCHES!D1050&lt;&gt;"NULL", 1, 0), 0)</f>
        <v>1</v>
      </c>
    </row>
    <row r="1051" spans="1:6" x14ac:dyDescent="0.3">
      <c r="A1051" s="5">
        <v>6092</v>
      </c>
      <c r="B1051" s="5" t="s">
        <v>5853</v>
      </c>
      <c r="C1051" s="5" t="s">
        <v>6326</v>
      </c>
      <c r="D1051" s="5" t="s">
        <v>1147</v>
      </c>
      <c r="E1051" s="5" t="s">
        <v>3069</v>
      </c>
      <c r="F1051" s="5">
        <f>IF(AND(B1051=SEARCHES!A1051, C1051=SEARCHES!B1051), IF(SEARCHES!D1051&lt;&gt;"NULL", 1, 0), 0)</f>
        <v>1</v>
      </c>
    </row>
    <row r="1052" spans="1:6" x14ac:dyDescent="0.3">
      <c r="A1052" s="5">
        <v>6093</v>
      </c>
      <c r="B1052" s="5" t="s">
        <v>5854</v>
      </c>
      <c r="C1052" s="5" t="s">
        <v>6175</v>
      </c>
      <c r="D1052" s="5" t="s">
        <v>1143</v>
      </c>
      <c r="E1052" s="5" t="s">
        <v>3075</v>
      </c>
      <c r="F1052" s="5">
        <f>IF(AND(B1052=SEARCHES!A1052, C1052=SEARCHES!B1052), IF(SEARCHES!D1052&lt;&gt;"NULL", 1, 0), 0)</f>
        <v>1</v>
      </c>
    </row>
    <row r="1053" spans="1:6" x14ac:dyDescent="0.3">
      <c r="A1053" s="5">
        <v>6094</v>
      </c>
      <c r="B1053" s="5" t="s">
        <v>5855</v>
      </c>
      <c r="C1053" s="5" t="s">
        <v>6327</v>
      </c>
      <c r="D1053" s="5" t="s">
        <v>1142</v>
      </c>
      <c r="E1053" s="5" t="s">
        <v>3068</v>
      </c>
      <c r="F1053" s="5">
        <f>IF(AND(B1053=SEARCHES!A1053, C1053=SEARCHES!B1053), IF(SEARCHES!D1053&lt;&gt;"NULL", 1, 0), 0)</f>
        <v>1</v>
      </c>
    </row>
    <row r="1054" spans="1:6" x14ac:dyDescent="0.3">
      <c r="A1054" s="5">
        <v>6095</v>
      </c>
      <c r="B1054" s="5" t="s">
        <v>5856</v>
      </c>
      <c r="C1054" s="5" t="s">
        <v>6328</v>
      </c>
      <c r="D1054" s="5" t="s">
        <v>1148</v>
      </c>
      <c r="E1054" s="5" t="s">
        <v>3075</v>
      </c>
      <c r="F1054" s="5">
        <f>IF(AND(B1054=SEARCHES!A1054, C1054=SEARCHES!B1054), IF(SEARCHES!D1054&lt;&gt;"NULL", 1, 0), 0)</f>
        <v>1</v>
      </c>
    </row>
    <row r="1055" spans="1:6" x14ac:dyDescent="0.3">
      <c r="A1055" s="5">
        <v>6096</v>
      </c>
      <c r="B1055" s="5" t="s">
        <v>5857</v>
      </c>
      <c r="C1055" s="5" t="s">
        <v>6329</v>
      </c>
      <c r="D1055" s="5" t="s">
        <v>1148</v>
      </c>
      <c r="E1055" s="5" t="s">
        <v>3145</v>
      </c>
      <c r="F1055" s="5">
        <f>IF(AND(B1055=SEARCHES!A1055, C1055=SEARCHES!B1055), IF(SEARCHES!D1055&lt;&gt;"NULL", 1, 0), 0)</f>
        <v>1</v>
      </c>
    </row>
    <row r="1056" spans="1:6" x14ac:dyDescent="0.3">
      <c r="A1056" s="5">
        <v>6097</v>
      </c>
      <c r="B1056" s="5" t="s">
        <v>5858</v>
      </c>
      <c r="C1056" s="5" t="s">
        <v>6330</v>
      </c>
      <c r="D1056" s="5" t="s">
        <v>1149</v>
      </c>
      <c r="E1056" s="5" t="s">
        <v>3069</v>
      </c>
      <c r="F1056" s="5">
        <f>IF(AND(B1056=SEARCHES!A1056, C1056=SEARCHES!B1056), IF(SEARCHES!D1056&lt;&gt;"NULL", 1, 0), 0)</f>
        <v>1</v>
      </c>
    </row>
    <row r="1057" spans="1:6" x14ac:dyDescent="0.3">
      <c r="A1057" s="5">
        <v>6098</v>
      </c>
      <c r="B1057" s="5" t="s">
        <v>5859</v>
      </c>
      <c r="C1057" s="5" t="s">
        <v>6331</v>
      </c>
      <c r="D1057" s="5" t="s">
        <v>1145</v>
      </c>
      <c r="E1057" s="5" t="s">
        <v>3076</v>
      </c>
      <c r="F1057" s="5">
        <f>IF(AND(B1057=SEARCHES!A1057, C1057=SEARCHES!B1057), IF(SEARCHES!D1057&lt;&gt;"NULL", 1, 0), 0)</f>
        <v>1</v>
      </c>
    </row>
    <row r="1058" spans="1:6" x14ac:dyDescent="0.3">
      <c r="A1058" s="5">
        <v>6099</v>
      </c>
      <c r="B1058" s="5" t="s">
        <v>5860</v>
      </c>
      <c r="C1058" s="5" t="s">
        <v>6131</v>
      </c>
      <c r="D1058" s="5" t="s">
        <v>1141</v>
      </c>
      <c r="E1058" s="5" t="s">
        <v>3066</v>
      </c>
      <c r="F1058" s="5">
        <f>IF(AND(B1058=SEARCHES!A1058, C1058=SEARCHES!B1058), IF(SEARCHES!D1058&lt;&gt;"NULL", 1, 0), 0)</f>
        <v>1</v>
      </c>
    </row>
    <row r="1059" spans="1:6" x14ac:dyDescent="0.3">
      <c r="A1059" s="5">
        <v>6100</v>
      </c>
      <c r="B1059" s="5" t="s">
        <v>5861</v>
      </c>
      <c r="C1059" s="5" t="s">
        <v>6332</v>
      </c>
      <c r="D1059" s="5" t="s">
        <v>1148</v>
      </c>
      <c r="E1059" s="5" t="s">
        <v>3066</v>
      </c>
      <c r="F1059" s="5">
        <f>IF(AND(B1059=SEARCHES!A1059, C1059=SEARCHES!B1059), IF(SEARCHES!D1059&lt;&gt;"NULL", 1, 0), 0)</f>
        <v>1</v>
      </c>
    </row>
    <row r="1060" spans="1:6" x14ac:dyDescent="0.3">
      <c r="A1060" s="5">
        <v>6101</v>
      </c>
      <c r="B1060" s="5" t="s">
        <v>5862</v>
      </c>
      <c r="C1060" s="5" t="s">
        <v>6333</v>
      </c>
      <c r="D1060" s="5" t="s">
        <v>1149</v>
      </c>
      <c r="E1060" s="5" t="s">
        <v>3065</v>
      </c>
      <c r="F1060" s="5">
        <f>IF(AND(B1060=SEARCHES!A1060, C1060=SEARCHES!B1060), IF(SEARCHES!D1060&lt;&gt;"NULL", 1, 0), 0)</f>
        <v>1</v>
      </c>
    </row>
    <row r="1061" spans="1:6" x14ac:dyDescent="0.3">
      <c r="A1061" s="5">
        <v>6102</v>
      </c>
      <c r="B1061" s="5" t="s">
        <v>5863</v>
      </c>
      <c r="C1061" s="5" t="s">
        <v>6334</v>
      </c>
      <c r="D1061" s="5" t="s">
        <v>1141</v>
      </c>
      <c r="E1061" s="5" t="s">
        <v>3067</v>
      </c>
      <c r="F1061" s="5">
        <f>IF(AND(B1061=SEARCHES!A1061, C1061=SEARCHES!B1061), IF(SEARCHES!D1061&lt;&gt;"NULL", 1, 0), 0)</f>
        <v>1</v>
      </c>
    </row>
    <row r="1062" spans="1:6" x14ac:dyDescent="0.3">
      <c r="A1062" s="5">
        <v>6103</v>
      </c>
      <c r="B1062" s="5" t="s">
        <v>5864</v>
      </c>
      <c r="C1062" s="5" t="s">
        <v>6335</v>
      </c>
      <c r="D1062" s="5" t="s">
        <v>1149</v>
      </c>
      <c r="E1062" s="5" t="s">
        <v>3070</v>
      </c>
      <c r="F1062" s="5">
        <f>IF(AND(B1062=SEARCHES!A1062, C1062=SEARCHES!B1062), IF(SEARCHES!D1062&lt;&gt;"NULL", 1, 0), 0)</f>
        <v>1</v>
      </c>
    </row>
    <row r="1063" spans="1:6" x14ac:dyDescent="0.3">
      <c r="A1063" s="5">
        <v>6104</v>
      </c>
      <c r="B1063" s="5" t="s">
        <v>5865</v>
      </c>
      <c r="C1063" s="5" t="s">
        <v>6336</v>
      </c>
      <c r="D1063" s="5" t="s">
        <v>1141</v>
      </c>
      <c r="E1063" s="5" t="s">
        <v>3152</v>
      </c>
      <c r="F1063" s="5">
        <f>IF(AND(B1063=SEARCHES!A1063, C1063=SEARCHES!B1063), IF(SEARCHES!D1063&lt;&gt;"NULL", 1, 0), 0)</f>
        <v>1</v>
      </c>
    </row>
    <row r="1064" spans="1:6" x14ac:dyDescent="0.3">
      <c r="A1064" s="5">
        <v>6105</v>
      </c>
      <c r="B1064" s="5" t="s">
        <v>5866</v>
      </c>
      <c r="C1064" s="5" t="s">
        <v>6337</v>
      </c>
      <c r="D1064" s="5" t="s">
        <v>1145</v>
      </c>
      <c r="E1064" s="5" t="s">
        <v>3152</v>
      </c>
      <c r="F1064" s="5">
        <f>IF(AND(B1064=SEARCHES!A1064, C1064=SEARCHES!B1064), IF(SEARCHES!D1064&lt;&gt;"NULL", 1, 0), 0)</f>
        <v>1</v>
      </c>
    </row>
    <row r="1065" spans="1:6" x14ac:dyDescent="0.3">
      <c r="A1065" s="5">
        <v>6106</v>
      </c>
      <c r="B1065" s="5" t="s">
        <v>5867</v>
      </c>
      <c r="C1065" s="5" t="s">
        <v>6338</v>
      </c>
      <c r="D1065" s="5" t="s">
        <v>1148</v>
      </c>
      <c r="E1065" s="5" t="s">
        <v>3065</v>
      </c>
      <c r="F1065" s="5">
        <f>IF(AND(B1065=SEARCHES!A1065, C1065=SEARCHES!B1065), IF(SEARCHES!D1065&lt;&gt;"NULL", 1, 0), 0)</f>
        <v>1</v>
      </c>
    </row>
    <row r="1066" spans="1:6" x14ac:dyDescent="0.3">
      <c r="A1066" s="5">
        <v>6107</v>
      </c>
      <c r="B1066" s="5" t="s">
        <v>5868</v>
      </c>
      <c r="C1066" s="5" t="s">
        <v>6321</v>
      </c>
      <c r="D1066" s="5" t="s">
        <v>1146</v>
      </c>
      <c r="E1066" s="5" t="s">
        <v>3152</v>
      </c>
      <c r="F1066" s="5">
        <f>IF(AND(B1066=SEARCHES!A1066, C1066=SEARCHES!B1066), IF(SEARCHES!D1066&lt;&gt;"NULL", 1, 0), 0)</f>
        <v>0</v>
      </c>
    </row>
    <row r="1067" spans="1:6" x14ac:dyDescent="0.3">
      <c r="A1067" s="5">
        <v>6108</v>
      </c>
      <c r="B1067" s="5" t="s">
        <v>5869</v>
      </c>
      <c r="C1067" s="5" t="s">
        <v>6173</v>
      </c>
      <c r="D1067" s="5" t="s">
        <v>1147</v>
      </c>
      <c r="E1067" s="5" t="s">
        <v>3074</v>
      </c>
      <c r="F1067" s="5">
        <f>IF(AND(B1067=SEARCHES!A1067, C1067=SEARCHES!B1067), IF(SEARCHES!D1067&lt;&gt;"NULL", 1, 0), 0)</f>
        <v>1</v>
      </c>
    </row>
    <row r="1068" spans="1:6" x14ac:dyDescent="0.3">
      <c r="A1068" s="5">
        <v>6109</v>
      </c>
      <c r="B1068" s="5" t="s">
        <v>5870</v>
      </c>
      <c r="C1068" s="5" t="s">
        <v>6339</v>
      </c>
      <c r="D1068" s="5" t="s">
        <v>1149</v>
      </c>
      <c r="E1068" s="5" t="s">
        <v>3074</v>
      </c>
      <c r="F1068" s="5">
        <f>IF(AND(B1068=SEARCHES!A1068, C1068=SEARCHES!B1068), IF(SEARCHES!D1068&lt;&gt;"NULL", 1, 0), 0)</f>
        <v>1</v>
      </c>
    </row>
    <row r="1069" spans="1:6" x14ac:dyDescent="0.3">
      <c r="A1069" s="5">
        <v>6110</v>
      </c>
      <c r="B1069" s="5" t="s">
        <v>5871</v>
      </c>
      <c r="C1069" s="5" t="s">
        <v>6340</v>
      </c>
      <c r="D1069" s="5" t="s">
        <v>1147</v>
      </c>
      <c r="E1069" s="5" t="s">
        <v>3066</v>
      </c>
      <c r="F1069" s="5">
        <f>IF(AND(B1069=SEARCHES!A1069, C1069=SEARCHES!B1069), IF(SEARCHES!D1069&lt;&gt;"NULL", 1, 0), 0)</f>
        <v>1</v>
      </c>
    </row>
    <row r="1070" spans="1:6" x14ac:dyDescent="0.3">
      <c r="A1070" s="5">
        <v>6111</v>
      </c>
      <c r="B1070" s="5" t="s">
        <v>5872</v>
      </c>
      <c r="C1070" s="5" t="s">
        <v>6341</v>
      </c>
      <c r="D1070" s="5" t="s">
        <v>1142</v>
      </c>
      <c r="E1070" s="5" t="s">
        <v>3073</v>
      </c>
      <c r="F1070" s="5">
        <f>IF(AND(B1070=SEARCHES!A1070, C1070=SEARCHES!B1070), IF(SEARCHES!D1070&lt;&gt;"NULL", 1, 0), 0)</f>
        <v>1</v>
      </c>
    </row>
    <row r="1071" spans="1:6" x14ac:dyDescent="0.3">
      <c r="A1071" s="5">
        <v>6112</v>
      </c>
      <c r="B1071" s="5" t="s">
        <v>5873</v>
      </c>
      <c r="C1071" s="5" t="s">
        <v>6179</v>
      </c>
      <c r="D1071" s="5" t="s">
        <v>1143</v>
      </c>
      <c r="E1071" s="5" t="s">
        <v>3068</v>
      </c>
      <c r="F1071" s="5">
        <f>IF(AND(B1071=SEARCHES!A1071, C1071=SEARCHES!B1071), IF(SEARCHES!D1071&lt;&gt;"NULL", 1, 0), 0)</f>
        <v>1</v>
      </c>
    </row>
    <row r="1072" spans="1:6" x14ac:dyDescent="0.3">
      <c r="A1072" s="5">
        <v>6113</v>
      </c>
      <c r="B1072" s="5" t="s">
        <v>5874</v>
      </c>
      <c r="C1072" s="5" t="s">
        <v>6342</v>
      </c>
      <c r="D1072" s="5" t="s">
        <v>1148</v>
      </c>
      <c r="E1072" s="5" t="s">
        <v>3076</v>
      </c>
      <c r="F1072" s="5">
        <f>IF(AND(B1072=SEARCHES!A1072, C1072=SEARCHES!B1072), IF(SEARCHES!D1072&lt;&gt;"NULL", 1, 0), 0)</f>
        <v>1</v>
      </c>
    </row>
    <row r="1073" spans="1:6" x14ac:dyDescent="0.3">
      <c r="A1073" s="5">
        <v>6114</v>
      </c>
      <c r="B1073" s="5" t="s">
        <v>5875</v>
      </c>
      <c r="C1073" s="5" t="s">
        <v>6343</v>
      </c>
      <c r="D1073" s="5" t="s">
        <v>1149</v>
      </c>
      <c r="E1073" s="5" t="s">
        <v>3069</v>
      </c>
      <c r="F1073" s="5">
        <f>IF(AND(B1073=SEARCHES!A1073, C1073=SEARCHES!B1073), IF(SEARCHES!D1073&lt;&gt;"NULL", 1, 0), 0)</f>
        <v>1</v>
      </c>
    </row>
    <row r="1074" spans="1:6" x14ac:dyDescent="0.3">
      <c r="A1074" s="5">
        <v>6115</v>
      </c>
      <c r="B1074" s="5" t="s">
        <v>5876</v>
      </c>
      <c r="C1074" s="5" t="s">
        <v>6344</v>
      </c>
      <c r="D1074" s="5" t="s">
        <v>1142</v>
      </c>
      <c r="E1074" s="5" t="s">
        <v>3074</v>
      </c>
      <c r="F1074" s="5">
        <f>IF(AND(B1074=SEARCHES!A1074, C1074=SEARCHES!B1074), IF(SEARCHES!D1074&lt;&gt;"NULL", 1, 0), 0)</f>
        <v>1</v>
      </c>
    </row>
    <row r="1075" spans="1:6" x14ac:dyDescent="0.3">
      <c r="A1075" s="5">
        <v>6116</v>
      </c>
      <c r="B1075" s="5" t="s">
        <v>5877</v>
      </c>
      <c r="C1075" s="5" t="s">
        <v>6345</v>
      </c>
      <c r="D1075" s="5" t="s">
        <v>1142</v>
      </c>
      <c r="E1075" s="5" t="s">
        <v>3065</v>
      </c>
      <c r="F1075" s="5">
        <f>IF(AND(B1075=SEARCHES!A1075, C1075=SEARCHES!B1075), IF(SEARCHES!D1075&lt;&gt;"NULL", 1, 0), 0)</f>
        <v>1</v>
      </c>
    </row>
    <row r="1076" spans="1:6" x14ac:dyDescent="0.3">
      <c r="A1076" s="5">
        <v>6117</v>
      </c>
      <c r="B1076" s="5" t="s">
        <v>5878</v>
      </c>
      <c r="C1076" s="5" t="s">
        <v>6161</v>
      </c>
      <c r="D1076" s="5" t="s">
        <v>1145</v>
      </c>
      <c r="E1076" s="5" t="s">
        <v>3074</v>
      </c>
      <c r="F1076" s="5">
        <f>IF(AND(B1076=SEARCHES!A1076, C1076=SEARCHES!B1076), IF(SEARCHES!D1076&lt;&gt;"NULL", 1, 0), 0)</f>
        <v>1</v>
      </c>
    </row>
    <row r="1077" spans="1:6" x14ac:dyDescent="0.3">
      <c r="A1077" s="5">
        <v>6118</v>
      </c>
      <c r="B1077" s="5" t="s">
        <v>5879</v>
      </c>
      <c r="C1077" s="5" t="s">
        <v>6307</v>
      </c>
      <c r="D1077" s="5" t="s">
        <v>1145</v>
      </c>
      <c r="E1077" s="5" t="s">
        <v>3076</v>
      </c>
      <c r="F1077" s="5">
        <f>IF(AND(B1077=SEARCHES!A1077, C1077=SEARCHES!B1077), IF(SEARCHES!D1077&lt;&gt;"NULL", 1, 0), 0)</f>
        <v>1</v>
      </c>
    </row>
    <row r="1078" spans="1:6" x14ac:dyDescent="0.3">
      <c r="A1078" s="5">
        <v>6119</v>
      </c>
      <c r="B1078" s="5" t="s">
        <v>5880</v>
      </c>
      <c r="C1078" s="5" t="s">
        <v>6346</v>
      </c>
      <c r="D1078" s="5" t="s">
        <v>1147</v>
      </c>
      <c r="E1078" s="5" t="s">
        <v>3136</v>
      </c>
      <c r="F1078" s="5">
        <f>IF(AND(B1078=SEARCHES!A1078, C1078=SEARCHES!B1078), IF(SEARCHES!D1078&lt;&gt;"NULL", 1, 0), 0)</f>
        <v>1</v>
      </c>
    </row>
    <row r="1079" spans="1:6" x14ac:dyDescent="0.3">
      <c r="A1079" s="5">
        <v>6120</v>
      </c>
      <c r="B1079" s="5" t="s">
        <v>5881</v>
      </c>
      <c r="C1079" s="5" t="s">
        <v>6347</v>
      </c>
      <c r="D1079" s="5" t="s">
        <v>1148</v>
      </c>
      <c r="E1079" s="5" t="s">
        <v>3071</v>
      </c>
      <c r="F1079" s="5">
        <f>IF(AND(B1079=SEARCHES!A1079, C1079=SEARCHES!B1079), IF(SEARCHES!D1079&lt;&gt;"NULL", 1, 0), 0)</f>
        <v>1</v>
      </c>
    </row>
    <row r="1080" spans="1:6" x14ac:dyDescent="0.3">
      <c r="A1080" s="5">
        <v>6121</v>
      </c>
      <c r="B1080" s="5" t="s">
        <v>5882</v>
      </c>
      <c r="C1080" s="5" t="s">
        <v>6348</v>
      </c>
      <c r="D1080" s="5" t="s">
        <v>1142</v>
      </c>
      <c r="E1080" s="5" t="s">
        <v>3071</v>
      </c>
      <c r="F1080" s="5">
        <f>IF(AND(B1080=SEARCHES!A1080, C1080=SEARCHES!B1080), IF(SEARCHES!D1080&lt;&gt;"NULL", 1, 0), 0)</f>
        <v>1</v>
      </c>
    </row>
    <row r="1081" spans="1:6" x14ac:dyDescent="0.3">
      <c r="A1081" s="5">
        <v>6122</v>
      </c>
      <c r="B1081" s="5" t="s">
        <v>5883</v>
      </c>
      <c r="C1081" s="5" t="s">
        <v>6326</v>
      </c>
      <c r="D1081" s="5" t="s">
        <v>1144</v>
      </c>
      <c r="E1081" s="5" t="s">
        <v>3136</v>
      </c>
      <c r="F1081" s="5">
        <f>IF(AND(B1081=SEARCHES!A1081, C1081=SEARCHES!B1081), IF(SEARCHES!D1081&lt;&gt;"NULL", 1, 0), 0)</f>
        <v>0</v>
      </c>
    </row>
    <row r="1082" spans="1:6" x14ac:dyDescent="0.3">
      <c r="A1082" s="5">
        <v>6123</v>
      </c>
      <c r="B1082" s="5" t="s">
        <v>5884</v>
      </c>
      <c r="C1082" s="5" t="s">
        <v>6349</v>
      </c>
      <c r="D1082" s="5" t="s">
        <v>1145</v>
      </c>
      <c r="E1082" s="5" t="s">
        <v>3075</v>
      </c>
      <c r="F1082" s="5">
        <f>IF(AND(B1082=SEARCHES!A1082, C1082=SEARCHES!B1082), IF(SEARCHES!D1082&lt;&gt;"NULL", 1, 0), 0)</f>
        <v>1</v>
      </c>
    </row>
    <row r="1083" spans="1:6" x14ac:dyDescent="0.3">
      <c r="A1083" s="5">
        <v>6124</v>
      </c>
      <c r="B1083" s="5" t="s">
        <v>5885</v>
      </c>
      <c r="C1083" s="5" t="s">
        <v>6350</v>
      </c>
      <c r="D1083" s="5" t="s">
        <v>1146</v>
      </c>
      <c r="E1083" s="5" t="s">
        <v>3069</v>
      </c>
      <c r="F1083" s="5">
        <f>IF(AND(B1083=SEARCHES!A1083, C1083=SEARCHES!B1083), IF(SEARCHES!D1083&lt;&gt;"NULL", 1, 0), 0)</f>
        <v>0</v>
      </c>
    </row>
    <row r="1084" spans="1:6" x14ac:dyDescent="0.3">
      <c r="A1084" s="5">
        <v>6125</v>
      </c>
      <c r="B1084" s="5" t="s">
        <v>5886</v>
      </c>
      <c r="C1084" s="5" t="s">
        <v>6351</v>
      </c>
      <c r="D1084" s="5" t="s">
        <v>1147</v>
      </c>
      <c r="E1084" s="5" t="s">
        <v>3071</v>
      </c>
      <c r="F1084" s="5">
        <f>IF(AND(B1084=SEARCHES!A1084, C1084=SEARCHES!B1084), IF(SEARCHES!D1084&lt;&gt;"NULL", 1, 0), 0)</f>
        <v>1</v>
      </c>
    </row>
    <row r="1085" spans="1:6" x14ac:dyDescent="0.3">
      <c r="A1085" s="5">
        <v>6126</v>
      </c>
      <c r="B1085" s="5" t="s">
        <v>5887</v>
      </c>
      <c r="C1085" s="5" t="s">
        <v>6352</v>
      </c>
      <c r="D1085" s="5" t="s">
        <v>1147</v>
      </c>
      <c r="E1085" s="5" t="s">
        <v>3075</v>
      </c>
      <c r="F1085" s="5">
        <f>IF(AND(B1085=SEARCHES!A1085, C1085=SEARCHES!B1085), IF(SEARCHES!D1085&lt;&gt;"NULL", 1, 0), 0)</f>
        <v>1</v>
      </c>
    </row>
    <row r="1086" spans="1:6" x14ac:dyDescent="0.3">
      <c r="A1086" s="5">
        <v>6127</v>
      </c>
      <c r="B1086" s="5" t="s">
        <v>5888</v>
      </c>
      <c r="C1086" s="5" t="s">
        <v>6353</v>
      </c>
      <c r="D1086" s="5" t="s">
        <v>1148</v>
      </c>
      <c r="E1086" s="5" t="s">
        <v>3071</v>
      </c>
      <c r="F1086" s="5">
        <f>IF(AND(B1086=SEARCHES!A1086, C1086=SEARCHES!B1086), IF(SEARCHES!D1086&lt;&gt;"NULL", 1, 0), 0)</f>
        <v>1</v>
      </c>
    </row>
    <row r="1087" spans="1:6" x14ac:dyDescent="0.3">
      <c r="A1087" s="5">
        <v>6128</v>
      </c>
      <c r="B1087" s="5" t="s">
        <v>5889</v>
      </c>
      <c r="C1087" s="5" t="s">
        <v>6354</v>
      </c>
      <c r="D1087" s="5" t="s">
        <v>1145</v>
      </c>
      <c r="E1087" s="5" t="s">
        <v>3066</v>
      </c>
      <c r="F1087" s="5">
        <f>IF(AND(B1087=SEARCHES!A1087, C1087=SEARCHES!B1087), IF(SEARCHES!D1087&lt;&gt;"NULL", 1, 0), 0)</f>
        <v>1</v>
      </c>
    </row>
    <row r="1088" spans="1:6" x14ac:dyDescent="0.3">
      <c r="A1088" s="5">
        <v>6129</v>
      </c>
      <c r="B1088" s="5" t="s">
        <v>5890</v>
      </c>
      <c r="C1088" s="5" t="s">
        <v>6157</v>
      </c>
      <c r="D1088" s="5" t="s">
        <v>1145</v>
      </c>
      <c r="E1088" s="5" t="s">
        <v>3152</v>
      </c>
      <c r="F1088" s="5">
        <f>IF(AND(B1088=SEARCHES!A1088, C1088=SEARCHES!B1088), IF(SEARCHES!D1088&lt;&gt;"NULL", 1, 0), 0)</f>
        <v>1</v>
      </c>
    </row>
    <row r="1089" spans="1:6" x14ac:dyDescent="0.3">
      <c r="A1089" s="5">
        <v>6130</v>
      </c>
      <c r="B1089" s="5" t="s">
        <v>5891</v>
      </c>
      <c r="C1089" s="5" t="s">
        <v>6355</v>
      </c>
      <c r="D1089" s="5" t="s">
        <v>1142</v>
      </c>
      <c r="E1089" s="5" t="s">
        <v>3152</v>
      </c>
      <c r="F1089" s="5">
        <f>IF(AND(B1089=SEARCHES!A1089, C1089=SEARCHES!B1089), IF(SEARCHES!D1089&lt;&gt;"NULL", 1, 0), 0)</f>
        <v>1</v>
      </c>
    </row>
    <row r="1090" spans="1:6" x14ac:dyDescent="0.3">
      <c r="A1090" s="5">
        <v>6131</v>
      </c>
      <c r="B1090" s="5" t="s">
        <v>5892</v>
      </c>
      <c r="C1090" s="5" t="s">
        <v>6356</v>
      </c>
      <c r="D1090" s="5" t="s">
        <v>1147</v>
      </c>
      <c r="E1090" s="5" t="s">
        <v>3073</v>
      </c>
      <c r="F1090" s="5">
        <f>IF(AND(B1090=SEARCHES!A1090, C1090=SEARCHES!B1090), IF(SEARCHES!D1090&lt;&gt;"NULL", 1, 0), 0)</f>
        <v>1</v>
      </c>
    </row>
    <row r="1091" spans="1:6" x14ac:dyDescent="0.3">
      <c r="A1091" s="5">
        <v>6132</v>
      </c>
      <c r="B1091" s="5" t="s">
        <v>5893</v>
      </c>
      <c r="C1091" s="5" t="s">
        <v>6357</v>
      </c>
      <c r="D1091" s="5" t="s">
        <v>1147</v>
      </c>
      <c r="E1091" s="5" t="s">
        <v>3069</v>
      </c>
      <c r="F1091" s="5">
        <f>IF(AND(B1091=SEARCHES!A1091, C1091=SEARCHES!B1091), IF(SEARCHES!D1091&lt;&gt;"NULL", 1, 0), 0)</f>
        <v>1</v>
      </c>
    </row>
    <row r="1092" spans="1:6" x14ac:dyDescent="0.3">
      <c r="A1092" s="5">
        <v>6133</v>
      </c>
      <c r="B1092" s="5" t="s">
        <v>5894</v>
      </c>
      <c r="C1092" s="5" t="s">
        <v>6343</v>
      </c>
      <c r="D1092" s="5" t="s">
        <v>1144</v>
      </c>
      <c r="E1092" s="5" t="s">
        <v>3152</v>
      </c>
      <c r="F1092" s="5">
        <f>IF(AND(B1092=SEARCHES!A1092, C1092=SEARCHES!B1092), IF(SEARCHES!D1092&lt;&gt;"NULL", 1, 0), 0)</f>
        <v>0</v>
      </c>
    </row>
    <row r="1093" spans="1:6" x14ac:dyDescent="0.3">
      <c r="A1093" s="5">
        <v>6134</v>
      </c>
      <c r="B1093" s="5" t="s">
        <v>5895</v>
      </c>
      <c r="C1093" s="5" t="s">
        <v>6358</v>
      </c>
      <c r="D1093" s="5" t="s">
        <v>1142</v>
      </c>
      <c r="E1093" s="5" t="s">
        <v>3072</v>
      </c>
      <c r="F1093" s="5">
        <f>IF(AND(B1093=SEARCHES!A1093, C1093=SEARCHES!B1093), IF(SEARCHES!D1093&lt;&gt;"NULL", 1, 0), 0)</f>
        <v>1</v>
      </c>
    </row>
    <row r="1094" spans="1:6" x14ac:dyDescent="0.3">
      <c r="A1094" s="5">
        <v>6135</v>
      </c>
      <c r="B1094" s="5" t="s">
        <v>5896</v>
      </c>
      <c r="C1094" s="5" t="s">
        <v>6359</v>
      </c>
      <c r="D1094" s="5" t="s">
        <v>1142</v>
      </c>
      <c r="E1094" s="5" t="s">
        <v>3076</v>
      </c>
      <c r="F1094" s="5">
        <f>IF(AND(B1094=SEARCHES!A1094, C1094=SEARCHES!B1094), IF(SEARCHES!D1094&lt;&gt;"NULL", 1, 0), 0)</f>
        <v>1</v>
      </c>
    </row>
    <row r="1095" spans="1:6" x14ac:dyDescent="0.3">
      <c r="A1095" s="5">
        <v>6136</v>
      </c>
      <c r="B1095" s="5" t="s">
        <v>5897</v>
      </c>
      <c r="C1095" s="5" t="s">
        <v>6261</v>
      </c>
      <c r="D1095" s="5" t="s">
        <v>1143</v>
      </c>
      <c r="E1095" s="5" t="s">
        <v>3069</v>
      </c>
      <c r="F1095" s="5">
        <f>IF(AND(B1095=SEARCHES!A1095, C1095=SEARCHES!B1095), IF(SEARCHES!D1095&lt;&gt;"NULL", 1, 0), 0)</f>
        <v>1</v>
      </c>
    </row>
    <row r="1096" spans="1:6" x14ac:dyDescent="0.3">
      <c r="A1096" s="5">
        <v>6137</v>
      </c>
      <c r="B1096" s="5" t="s">
        <v>5898</v>
      </c>
      <c r="C1096" s="5" t="s">
        <v>6360</v>
      </c>
      <c r="D1096" s="5" t="s">
        <v>1146</v>
      </c>
      <c r="E1096" s="5" t="s">
        <v>3067</v>
      </c>
      <c r="F1096" s="5">
        <f>IF(AND(B1096=SEARCHES!A1096, C1096=SEARCHES!B1096), IF(SEARCHES!D1096&lt;&gt;"NULL", 1, 0), 0)</f>
        <v>0</v>
      </c>
    </row>
    <row r="1097" spans="1:6" x14ac:dyDescent="0.3">
      <c r="A1097" s="5">
        <v>6138</v>
      </c>
      <c r="B1097" s="5" t="s">
        <v>5899</v>
      </c>
      <c r="C1097" s="5" t="s">
        <v>6361</v>
      </c>
      <c r="D1097" s="5" t="s">
        <v>1149</v>
      </c>
      <c r="E1097" s="5" t="s">
        <v>3068</v>
      </c>
      <c r="F1097" s="5">
        <f>IF(AND(B1097=SEARCHES!A1097, C1097=SEARCHES!B1097), IF(SEARCHES!D1097&lt;&gt;"NULL", 1, 0), 0)</f>
        <v>1</v>
      </c>
    </row>
    <row r="1098" spans="1:6" x14ac:dyDescent="0.3">
      <c r="A1098" s="5">
        <v>6139</v>
      </c>
      <c r="B1098" s="5" t="s">
        <v>5900</v>
      </c>
      <c r="C1098" s="5" t="s">
        <v>6214</v>
      </c>
      <c r="D1098" s="5" t="s">
        <v>1148</v>
      </c>
      <c r="E1098" s="5" t="s">
        <v>3073</v>
      </c>
      <c r="F1098" s="5">
        <f>IF(AND(B1098=SEARCHES!A1098, C1098=SEARCHES!B1098), IF(SEARCHES!D1098&lt;&gt;"NULL", 1, 0), 0)</f>
        <v>1</v>
      </c>
    </row>
    <row r="1099" spans="1:6" x14ac:dyDescent="0.3">
      <c r="A1099" s="5">
        <v>6140</v>
      </c>
      <c r="B1099" s="5" t="s">
        <v>5901</v>
      </c>
      <c r="C1099" s="5" t="s">
        <v>6362</v>
      </c>
      <c r="D1099" s="5" t="s">
        <v>1141</v>
      </c>
      <c r="E1099" s="5" t="s">
        <v>3072</v>
      </c>
      <c r="F1099" s="5">
        <f>IF(AND(B1099=SEARCHES!A1099, C1099=SEARCHES!B1099), IF(SEARCHES!D1099&lt;&gt;"NULL", 1, 0), 0)</f>
        <v>1</v>
      </c>
    </row>
    <row r="1100" spans="1:6" x14ac:dyDescent="0.3">
      <c r="A1100" s="5">
        <v>6141</v>
      </c>
      <c r="B1100" s="5" t="s">
        <v>5902</v>
      </c>
      <c r="C1100" s="5" t="s">
        <v>6363</v>
      </c>
      <c r="D1100" s="5" t="s">
        <v>1144</v>
      </c>
      <c r="E1100" s="5" t="s">
        <v>3065</v>
      </c>
      <c r="F1100" s="5">
        <f>IF(AND(B1100=SEARCHES!A1100, C1100=SEARCHES!B1100), IF(SEARCHES!D1100&lt;&gt;"NULL", 1, 0), 0)</f>
        <v>0</v>
      </c>
    </row>
    <row r="1101" spans="1:6" x14ac:dyDescent="0.3">
      <c r="A1101" s="5">
        <v>6142</v>
      </c>
      <c r="B1101" s="5" t="s">
        <v>5903</v>
      </c>
      <c r="C1101" s="5" t="s">
        <v>6364</v>
      </c>
      <c r="D1101" s="5" t="s">
        <v>1141</v>
      </c>
      <c r="E1101" s="5" t="s">
        <v>3067</v>
      </c>
      <c r="F1101" s="5">
        <f>IF(AND(B1101=SEARCHES!A1101, C1101=SEARCHES!B1101), IF(SEARCHES!D1101&lt;&gt;"NULL", 1, 0), 0)</f>
        <v>1</v>
      </c>
    </row>
    <row r="1102" spans="1:6" x14ac:dyDescent="0.3">
      <c r="A1102" s="5">
        <v>6143</v>
      </c>
      <c r="B1102" s="5" t="s">
        <v>5904</v>
      </c>
      <c r="C1102" s="5" t="s">
        <v>6365</v>
      </c>
      <c r="D1102" s="5" t="s">
        <v>1143</v>
      </c>
      <c r="E1102" s="5" t="s">
        <v>3145</v>
      </c>
      <c r="F1102" s="5">
        <f>IF(AND(B1102=SEARCHES!A1102, C1102=SEARCHES!B1102), IF(SEARCHES!D1102&lt;&gt;"NULL", 1, 0), 0)</f>
        <v>1</v>
      </c>
    </row>
    <row r="1103" spans="1:6" x14ac:dyDescent="0.3">
      <c r="A1103" s="5">
        <v>6144</v>
      </c>
      <c r="B1103" s="5" t="s">
        <v>5905</v>
      </c>
      <c r="C1103" s="5" t="s">
        <v>6366</v>
      </c>
      <c r="D1103" s="5" t="s">
        <v>1146</v>
      </c>
      <c r="E1103" s="5" t="s">
        <v>3070</v>
      </c>
      <c r="F1103" s="5">
        <f>IF(AND(B1103=SEARCHES!A1103, C1103=SEARCHES!B1103), IF(SEARCHES!D1103&lt;&gt;"NULL", 1, 0), 0)</f>
        <v>0</v>
      </c>
    </row>
    <row r="1104" spans="1:6" x14ac:dyDescent="0.3">
      <c r="A1104" s="5">
        <v>6145</v>
      </c>
      <c r="B1104" s="5" t="s">
        <v>5906</v>
      </c>
      <c r="C1104" s="5" t="s">
        <v>6367</v>
      </c>
      <c r="D1104" s="5" t="s">
        <v>1149</v>
      </c>
      <c r="E1104" s="5" t="s">
        <v>3071</v>
      </c>
      <c r="F1104" s="5">
        <f>IF(AND(B1104=SEARCHES!A1104, C1104=SEARCHES!B1104), IF(SEARCHES!D1104&lt;&gt;"NULL", 1, 0), 0)</f>
        <v>1</v>
      </c>
    </row>
    <row r="1105" spans="1:6" x14ac:dyDescent="0.3">
      <c r="A1105" s="5">
        <v>6146</v>
      </c>
      <c r="B1105" s="5" t="s">
        <v>5907</v>
      </c>
      <c r="C1105" s="5" t="s">
        <v>6368</v>
      </c>
      <c r="D1105" s="5" t="s">
        <v>1142</v>
      </c>
      <c r="E1105" s="5" t="s">
        <v>3071</v>
      </c>
      <c r="F1105" s="5">
        <f>IF(AND(B1105=SEARCHES!A1105, C1105=SEARCHES!B1105), IF(SEARCHES!D1105&lt;&gt;"NULL", 1, 0), 0)</f>
        <v>1</v>
      </c>
    </row>
    <row r="1106" spans="1:6" x14ac:dyDescent="0.3">
      <c r="A1106" s="5">
        <v>6147</v>
      </c>
      <c r="B1106" s="5" t="s">
        <v>5908</v>
      </c>
      <c r="C1106" s="5" t="s">
        <v>6369</v>
      </c>
      <c r="D1106" s="5" t="s">
        <v>1144</v>
      </c>
      <c r="E1106" s="5" t="s">
        <v>3152</v>
      </c>
      <c r="F1106" s="5">
        <f>IF(AND(B1106=SEARCHES!A1106, C1106=SEARCHES!B1106), IF(SEARCHES!D1106&lt;&gt;"NULL", 1, 0), 0)</f>
        <v>0</v>
      </c>
    </row>
    <row r="1107" spans="1:6" x14ac:dyDescent="0.3">
      <c r="A1107" s="5">
        <v>6148</v>
      </c>
      <c r="B1107" s="5" t="s">
        <v>5909</v>
      </c>
      <c r="C1107" s="5" t="s">
        <v>6370</v>
      </c>
      <c r="D1107" s="5" t="s">
        <v>1147</v>
      </c>
      <c r="E1107" s="5" t="s">
        <v>3152</v>
      </c>
      <c r="F1107" s="5">
        <f>IF(AND(B1107=SEARCHES!A1107, C1107=SEARCHES!B1107), IF(SEARCHES!D1107&lt;&gt;"NULL", 1, 0), 0)</f>
        <v>1</v>
      </c>
    </row>
    <row r="1108" spans="1:6" x14ac:dyDescent="0.3">
      <c r="A1108" s="5">
        <v>6149</v>
      </c>
      <c r="B1108" s="5" t="s">
        <v>5910</v>
      </c>
      <c r="C1108" s="5" t="s">
        <v>6371</v>
      </c>
      <c r="D1108" s="5" t="s">
        <v>1146</v>
      </c>
      <c r="E1108" s="5" t="s">
        <v>3070</v>
      </c>
      <c r="F1108" s="5">
        <f>IF(AND(B1108=SEARCHES!A1108, C1108=SEARCHES!B1108), IF(SEARCHES!D1108&lt;&gt;"NULL", 1, 0), 0)</f>
        <v>0</v>
      </c>
    </row>
    <row r="1109" spans="1:6" x14ac:dyDescent="0.3">
      <c r="A1109" s="5">
        <v>6150</v>
      </c>
      <c r="B1109" s="5" t="s">
        <v>5911</v>
      </c>
      <c r="C1109" s="5" t="s">
        <v>6372</v>
      </c>
      <c r="D1109" s="5" t="s">
        <v>1142</v>
      </c>
      <c r="E1109" s="5" t="s">
        <v>3152</v>
      </c>
      <c r="F1109" s="5">
        <f>IF(AND(B1109=SEARCHES!A1109, C1109=SEARCHES!B1109), IF(SEARCHES!D1109&lt;&gt;"NULL", 1, 0), 0)</f>
        <v>1</v>
      </c>
    </row>
    <row r="1110" spans="1:6" x14ac:dyDescent="0.3">
      <c r="A1110" s="5">
        <v>6151</v>
      </c>
      <c r="B1110" s="5" t="s">
        <v>5912</v>
      </c>
      <c r="C1110" s="5" t="s">
        <v>6373</v>
      </c>
      <c r="D1110" s="5" t="s">
        <v>1144</v>
      </c>
      <c r="E1110" s="5" t="s">
        <v>3071</v>
      </c>
      <c r="F1110" s="5">
        <f>IF(AND(B1110=SEARCHES!A1110, C1110=SEARCHES!B1110), IF(SEARCHES!D1110&lt;&gt;"NULL", 1, 0), 0)</f>
        <v>0</v>
      </c>
    </row>
    <row r="1111" spans="1:6" x14ac:dyDescent="0.3">
      <c r="A1111" s="5">
        <v>6152</v>
      </c>
      <c r="B1111" s="5" t="s">
        <v>5913</v>
      </c>
      <c r="C1111" s="5" t="s">
        <v>6374</v>
      </c>
      <c r="D1111" s="5" t="s">
        <v>1146</v>
      </c>
      <c r="E1111" s="5" t="s">
        <v>3066</v>
      </c>
      <c r="F1111" s="5">
        <f>IF(AND(B1111=SEARCHES!A1111, C1111=SEARCHES!B1111), IF(SEARCHES!D1111&lt;&gt;"NULL", 1, 0), 0)</f>
        <v>0</v>
      </c>
    </row>
    <row r="1112" spans="1:6" x14ac:dyDescent="0.3">
      <c r="A1112" s="5">
        <v>6153</v>
      </c>
      <c r="B1112" s="5" t="s">
        <v>5914</v>
      </c>
      <c r="C1112" s="5" t="s">
        <v>6375</v>
      </c>
      <c r="D1112" s="5" t="s">
        <v>1142</v>
      </c>
      <c r="E1112" s="5" t="s">
        <v>3152</v>
      </c>
      <c r="F1112" s="5">
        <f>IF(AND(B1112=SEARCHES!A1112, C1112=SEARCHES!B1112), IF(SEARCHES!D1112&lt;&gt;"NULL", 1, 0), 0)</f>
        <v>1</v>
      </c>
    </row>
    <row r="1113" spans="1:6" x14ac:dyDescent="0.3">
      <c r="A1113" s="5">
        <v>6154</v>
      </c>
      <c r="B1113" s="5" t="s">
        <v>5915</v>
      </c>
      <c r="C1113" s="5" t="s">
        <v>6376</v>
      </c>
      <c r="D1113" s="5" t="s">
        <v>1146</v>
      </c>
      <c r="E1113" s="5" t="s">
        <v>3073</v>
      </c>
      <c r="F1113" s="5">
        <f>IF(AND(B1113=SEARCHES!A1113, C1113=SEARCHES!B1113), IF(SEARCHES!D1113&lt;&gt;"NULL", 1, 0), 0)</f>
        <v>0</v>
      </c>
    </row>
    <row r="1114" spans="1:6" x14ac:dyDescent="0.3">
      <c r="A1114" s="5">
        <v>6155</v>
      </c>
      <c r="B1114" s="5" t="s">
        <v>5916</v>
      </c>
      <c r="C1114" s="5" t="s">
        <v>6199</v>
      </c>
      <c r="D1114" s="5" t="s">
        <v>1146</v>
      </c>
      <c r="E1114" s="5" t="s">
        <v>3152</v>
      </c>
      <c r="F1114" s="5">
        <f>IF(AND(B1114=SEARCHES!A1114, C1114=SEARCHES!B1114), IF(SEARCHES!D1114&lt;&gt;"NULL", 1, 0), 0)</f>
        <v>0</v>
      </c>
    </row>
    <row r="1115" spans="1:6" x14ac:dyDescent="0.3">
      <c r="A1115" s="5">
        <v>6156</v>
      </c>
      <c r="B1115" s="5" t="s">
        <v>5917</v>
      </c>
      <c r="C1115" s="5" t="s">
        <v>6377</v>
      </c>
      <c r="D1115" s="5" t="s">
        <v>1142</v>
      </c>
      <c r="E1115" s="5" t="s">
        <v>3069</v>
      </c>
      <c r="F1115" s="5">
        <f>IF(AND(B1115=SEARCHES!A1115, C1115=SEARCHES!B1115), IF(SEARCHES!D1115&lt;&gt;"NULL", 1, 0), 0)</f>
        <v>1</v>
      </c>
    </row>
    <row r="1116" spans="1:6" x14ac:dyDescent="0.3">
      <c r="A1116" s="5">
        <v>6157</v>
      </c>
      <c r="B1116" s="5" t="s">
        <v>5918</v>
      </c>
      <c r="C1116" s="5" t="s">
        <v>6378</v>
      </c>
      <c r="D1116" s="5" t="s">
        <v>1146</v>
      </c>
      <c r="E1116" s="5" t="s">
        <v>3069</v>
      </c>
      <c r="F1116" s="5">
        <f>IF(AND(B1116=SEARCHES!A1116, C1116=SEARCHES!B1116), IF(SEARCHES!D1116&lt;&gt;"NULL", 1, 0), 0)</f>
        <v>0</v>
      </c>
    </row>
    <row r="1117" spans="1:6" x14ac:dyDescent="0.3">
      <c r="A1117" s="5">
        <v>6158</v>
      </c>
      <c r="B1117" s="5" t="s">
        <v>5919</v>
      </c>
      <c r="C1117" s="5" t="s">
        <v>6375</v>
      </c>
      <c r="D1117" s="5" t="s">
        <v>1146</v>
      </c>
      <c r="E1117" s="5" t="s">
        <v>3152</v>
      </c>
      <c r="F1117" s="5">
        <f>IF(AND(B1117=SEARCHES!A1117, C1117=SEARCHES!B1117), IF(SEARCHES!D1117&lt;&gt;"NULL", 1, 0), 0)</f>
        <v>0</v>
      </c>
    </row>
    <row r="1118" spans="1:6" x14ac:dyDescent="0.3">
      <c r="A1118" s="5">
        <v>6159</v>
      </c>
      <c r="B1118" s="5" t="s">
        <v>5920</v>
      </c>
      <c r="C1118" s="5" t="s">
        <v>6290</v>
      </c>
      <c r="D1118" s="5" t="s">
        <v>1148</v>
      </c>
      <c r="E1118" s="5" t="s">
        <v>3076</v>
      </c>
      <c r="F1118" s="5">
        <f>IF(AND(B1118=SEARCHES!A1118, C1118=SEARCHES!B1118), IF(SEARCHES!D1118&lt;&gt;"NULL", 1, 0), 0)</f>
        <v>1</v>
      </c>
    </row>
    <row r="1119" spans="1:6" x14ac:dyDescent="0.3">
      <c r="A1119" s="5">
        <v>6160</v>
      </c>
      <c r="B1119" s="5" t="s">
        <v>5921</v>
      </c>
      <c r="C1119" s="5" t="s">
        <v>6379</v>
      </c>
      <c r="D1119" s="5" t="s">
        <v>1144</v>
      </c>
      <c r="E1119" s="5" t="s">
        <v>3066</v>
      </c>
      <c r="F1119" s="5">
        <f>IF(AND(B1119=SEARCHES!A1119, C1119=SEARCHES!B1119), IF(SEARCHES!D1119&lt;&gt;"NULL", 1, 0), 0)</f>
        <v>0</v>
      </c>
    </row>
    <row r="1120" spans="1:6" x14ac:dyDescent="0.3">
      <c r="A1120" s="5">
        <v>6161</v>
      </c>
      <c r="B1120" s="5" t="s">
        <v>5922</v>
      </c>
      <c r="C1120" s="5" t="s">
        <v>6189</v>
      </c>
      <c r="D1120" s="5" t="s">
        <v>1145</v>
      </c>
      <c r="E1120" s="5" t="s">
        <v>3066</v>
      </c>
      <c r="F1120" s="5">
        <f>IF(AND(B1120=SEARCHES!A1120, C1120=SEARCHES!B1120), IF(SEARCHES!D1120&lt;&gt;"NULL", 1, 0), 0)</f>
        <v>1</v>
      </c>
    </row>
    <row r="1121" spans="1:6" x14ac:dyDescent="0.3">
      <c r="A1121" s="5">
        <v>6162</v>
      </c>
      <c r="B1121" s="5" t="s">
        <v>5923</v>
      </c>
      <c r="C1121" s="5" t="s">
        <v>6190</v>
      </c>
      <c r="D1121" s="5" t="s">
        <v>1144</v>
      </c>
      <c r="E1121" s="5" t="s">
        <v>3066</v>
      </c>
      <c r="F1121" s="5">
        <f>IF(AND(B1121=SEARCHES!A1121, C1121=SEARCHES!B1121), IF(SEARCHES!D1121&lt;&gt;"NULL", 1, 0), 0)</f>
        <v>0</v>
      </c>
    </row>
    <row r="1122" spans="1:6" x14ac:dyDescent="0.3">
      <c r="A1122" s="5">
        <v>6163</v>
      </c>
      <c r="B1122" s="5" t="s">
        <v>5924</v>
      </c>
      <c r="C1122" s="5" t="s">
        <v>6380</v>
      </c>
      <c r="D1122" s="5" t="s">
        <v>1143</v>
      </c>
      <c r="E1122" s="5" t="s">
        <v>3076</v>
      </c>
      <c r="F1122" s="5">
        <f>IF(AND(B1122=SEARCHES!A1122, C1122=SEARCHES!B1122), IF(SEARCHES!D1122&lt;&gt;"NULL", 1, 0), 0)</f>
        <v>1</v>
      </c>
    </row>
    <row r="1123" spans="1:6" x14ac:dyDescent="0.3">
      <c r="A1123" s="5">
        <v>6164</v>
      </c>
      <c r="B1123" s="5" t="s">
        <v>5925</v>
      </c>
      <c r="C1123" s="5" t="s">
        <v>6381</v>
      </c>
      <c r="D1123" s="5" t="s">
        <v>1143</v>
      </c>
      <c r="E1123" s="5" t="s">
        <v>3145</v>
      </c>
      <c r="F1123" s="5">
        <f>IF(AND(B1123=SEARCHES!A1123, C1123=SEARCHES!B1123), IF(SEARCHES!D1123&lt;&gt;"NULL", 1, 0), 0)</f>
        <v>1</v>
      </c>
    </row>
    <row r="1124" spans="1:6" x14ac:dyDescent="0.3">
      <c r="A1124" s="5">
        <v>6165</v>
      </c>
      <c r="B1124" s="5" t="s">
        <v>5926</v>
      </c>
      <c r="C1124" s="5" t="s">
        <v>6239</v>
      </c>
      <c r="D1124" s="5" t="s">
        <v>1140</v>
      </c>
      <c r="E1124" s="5" t="s">
        <v>3152</v>
      </c>
      <c r="F1124" s="5">
        <f>IF(AND(B1124=SEARCHES!A1124, C1124=SEARCHES!B1124), IF(SEARCHES!D1124&lt;&gt;"NULL", 1, 0), 0)</f>
        <v>1</v>
      </c>
    </row>
    <row r="1125" spans="1:6" x14ac:dyDescent="0.3">
      <c r="A1125" s="5">
        <v>6166</v>
      </c>
      <c r="B1125" s="5" t="s">
        <v>5927</v>
      </c>
      <c r="C1125" s="5" t="s">
        <v>6382</v>
      </c>
      <c r="D1125" s="5" t="s">
        <v>1140</v>
      </c>
      <c r="E1125" s="5" t="s">
        <v>3069</v>
      </c>
      <c r="F1125" s="5">
        <f>IF(AND(B1125=SEARCHES!A1125, C1125=SEARCHES!B1125), IF(SEARCHES!D1125&lt;&gt;"NULL", 1, 0), 0)</f>
        <v>1</v>
      </c>
    </row>
    <row r="1126" spans="1:6" x14ac:dyDescent="0.3">
      <c r="A1126" s="5">
        <v>6167</v>
      </c>
      <c r="B1126" s="5" t="s">
        <v>5928</v>
      </c>
      <c r="C1126" s="5" t="s">
        <v>6265</v>
      </c>
      <c r="D1126" s="5" t="s">
        <v>1148</v>
      </c>
      <c r="E1126" s="5" t="s">
        <v>3145</v>
      </c>
      <c r="F1126" s="5">
        <f>IF(AND(B1126=SEARCHES!A1126, C1126=SEARCHES!B1126), IF(SEARCHES!D1126&lt;&gt;"NULL", 1, 0), 0)</f>
        <v>1</v>
      </c>
    </row>
    <row r="1127" spans="1:6" x14ac:dyDescent="0.3">
      <c r="A1127" s="5">
        <v>6168</v>
      </c>
      <c r="B1127" s="5" t="s">
        <v>5929</v>
      </c>
      <c r="C1127" s="5" t="s">
        <v>6383</v>
      </c>
      <c r="D1127" s="5" t="s">
        <v>1147</v>
      </c>
      <c r="E1127" s="5" t="s">
        <v>3072</v>
      </c>
      <c r="F1127" s="5">
        <f>IF(AND(B1127=SEARCHES!A1127, C1127=SEARCHES!B1127), IF(SEARCHES!D1127&lt;&gt;"NULL", 1, 0), 0)</f>
        <v>1</v>
      </c>
    </row>
    <row r="1128" spans="1:6" x14ac:dyDescent="0.3">
      <c r="A1128" s="5">
        <v>6169</v>
      </c>
      <c r="B1128" s="5" t="s">
        <v>5930</v>
      </c>
      <c r="C1128" s="5" t="s">
        <v>6384</v>
      </c>
      <c r="D1128" s="5" t="s">
        <v>1143</v>
      </c>
      <c r="E1128" s="5" t="s">
        <v>3076</v>
      </c>
      <c r="F1128" s="5">
        <f>IF(AND(B1128=SEARCHES!A1128, C1128=SEARCHES!B1128), IF(SEARCHES!D1128&lt;&gt;"NULL", 1, 0), 0)</f>
        <v>1</v>
      </c>
    </row>
    <row r="1129" spans="1:6" x14ac:dyDescent="0.3">
      <c r="A1129" s="5">
        <v>6170</v>
      </c>
      <c r="B1129" s="5" t="s">
        <v>5931</v>
      </c>
      <c r="C1129" s="5" t="s">
        <v>6383</v>
      </c>
      <c r="D1129" s="5" t="s">
        <v>1142</v>
      </c>
      <c r="E1129" s="5" t="s">
        <v>3074</v>
      </c>
      <c r="F1129" s="5">
        <f>IF(AND(B1129=SEARCHES!A1129, C1129=SEARCHES!B1129), IF(SEARCHES!D1129&lt;&gt;"NULL", 1, 0), 0)</f>
        <v>1</v>
      </c>
    </row>
    <row r="1130" spans="1:6" x14ac:dyDescent="0.3">
      <c r="A1130" s="5">
        <v>6171</v>
      </c>
      <c r="B1130" s="5" t="s">
        <v>5932</v>
      </c>
      <c r="C1130" s="5" t="s">
        <v>6298</v>
      </c>
      <c r="D1130" s="5" t="s">
        <v>1144</v>
      </c>
      <c r="E1130" s="5" t="s">
        <v>3072</v>
      </c>
      <c r="F1130" s="5">
        <f>IF(AND(B1130=SEARCHES!A1130, C1130=SEARCHES!B1130), IF(SEARCHES!D1130&lt;&gt;"NULL", 1, 0), 0)</f>
        <v>0</v>
      </c>
    </row>
    <row r="1131" spans="1:6" x14ac:dyDescent="0.3">
      <c r="A1131" s="5">
        <v>6172</v>
      </c>
      <c r="B1131" s="5" t="s">
        <v>5933</v>
      </c>
      <c r="C1131" s="5" t="s">
        <v>6385</v>
      </c>
      <c r="D1131" s="5" t="s">
        <v>1144</v>
      </c>
      <c r="E1131" s="5" t="s">
        <v>3136</v>
      </c>
      <c r="F1131" s="5">
        <f>IF(AND(B1131=SEARCHES!A1131, C1131=SEARCHES!B1131), IF(SEARCHES!D1131&lt;&gt;"NULL", 1, 0), 0)</f>
        <v>0</v>
      </c>
    </row>
    <row r="1132" spans="1:6" x14ac:dyDescent="0.3">
      <c r="A1132" s="5">
        <v>6173</v>
      </c>
      <c r="B1132" s="5" t="s">
        <v>5934</v>
      </c>
      <c r="C1132" s="5" t="s">
        <v>6386</v>
      </c>
      <c r="D1132" s="5" t="s">
        <v>1149</v>
      </c>
      <c r="E1132" s="5" t="s">
        <v>3145</v>
      </c>
      <c r="F1132" s="5">
        <f>IF(AND(B1132=SEARCHES!A1132, C1132=SEARCHES!B1132), IF(SEARCHES!D1132&lt;&gt;"NULL", 1, 0), 0)</f>
        <v>1</v>
      </c>
    </row>
    <row r="1133" spans="1:6" x14ac:dyDescent="0.3">
      <c r="A1133" s="5">
        <v>6174</v>
      </c>
      <c r="B1133" s="5" t="s">
        <v>5935</v>
      </c>
      <c r="C1133" s="5" t="s">
        <v>6387</v>
      </c>
      <c r="D1133" s="5" t="s">
        <v>1145</v>
      </c>
      <c r="E1133" s="5" t="s">
        <v>3070</v>
      </c>
      <c r="F1133" s="5">
        <f>IF(AND(B1133=SEARCHES!A1133, C1133=SEARCHES!B1133), IF(SEARCHES!D1133&lt;&gt;"NULL", 1, 0), 0)</f>
        <v>1</v>
      </c>
    </row>
    <row r="1134" spans="1:6" x14ac:dyDescent="0.3">
      <c r="A1134" s="5">
        <v>6175</v>
      </c>
      <c r="B1134" s="5" t="s">
        <v>5936</v>
      </c>
      <c r="C1134" s="5" t="s">
        <v>6388</v>
      </c>
      <c r="D1134" s="5" t="s">
        <v>1144</v>
      </c>
      <c r="E1134" s="5" t="s">
        <v>3068</v>
      </c>
      <c r="F1134" s="5">
        <f>IF(AND(B1134=SEARCHES!A1134, C1134=SEARCHES!B1134), IF(SEARCHES!D1134&lt;&gt;"NULL", 1, 0), 0)</f>
        <v>0</v>
      </c>
    </row>
    <row r="1135" spans="1:6" x14ac:dyDescent="0.3">
      <c r="A1135" s="5">
        <v>6176</v>
      </c>
      <c r="B1135" s="5" t="s">
        <v>5937</v>
      </c>
      <c r="C1135" s="5" t="s">
        <v>6237</v>
      </c>
      <c r="D1135" s="5" t="s">
        <v>1149</v>
      </c>
      <c r="E1135" s="5" t="s">
        <v>3075</v>
      </c>
      <c r="F1135" s="5">
        <f>IF(AND(B1135=SEARCHES!A1135, C1135=SEARCHES!B1135), IF(SEARCHES!D1135&lt;&gt;"NULL", 1, 0), 0)</f>
        <v>1</v>
      </c>
    </row>
    <row r="1136" spans="1:6" x14ac:dyDescent="0.3">
      <c r="A1136" s="5">
        <v>6177</v>
      </c>
      <c r="B1136" s="5" t="s">
        <v>5938</v>
      </c>
      <c r="C1136" s="5" t="s">
        <v>6389</v>
      </c>
      <c r="D1136" s="5" t="s">
        <v>1148</v>
      </c>
      <c r="E1136" s="5" t="s">
        <v>3136</v>
      </c>
      <c r="F1136" s="5">
        <f>IF(AND(B1136=SEARCHES!A1136, C1136=SEARCHES!B1136), IF(SEARCHES!D1136&lt;&gt;"NULL", 1, 0), 0)</f>
        <v>1</v>
      </c>
    </row>
    <row r="1137" spans="1:6" x14ac:dyDescent="0.3">
      <c r="A1137" s="5">
        <v>6178</v>
      </c>
      <c r="B1137" s="5" t="s">
        <v>5939</v>
      </c>
      <c r="C1137" s="5" t="s">
        <v>6390</v>
      </c>
      <c r="D1137" s="5" t="s">
        <v>1142</v>
      </c>
      <c r="E1137" s="5" t="s">
        <v>3070</v>
      </c>
      <c r="F1137" s="5">
        <f>IF(AND(B1137=SEARCHES!A1137, C1137=SEARCHES!B1137), IF(SEARCHES!D1137&lt;&gt;"NULL", 1, 0), 0)</f>
        <v>1</v>
      </c>
    </row>
    <row r="1138" spans="1:6" x14ac:dyDescent="0.3">
      <c r="A1138" s="5">
        <v>6179</v>
      </c>
      <c r="B1138" s="5" t="s">
        <v>5940</v>
      </c>
      <c r="C1138" s="5" t="s">
        <v>6391</v>
      </c>
      <c r="D1138" s="5" t="s">
        <v>1144</v>
      </c>
      <c r="E1138" s="5" t="s">
        <v>3145</v>
      </c>
      <c r="F1138" s="5">
        <f>IF(AND(B1138=SEARCHES!A1138, C1138=SEARCHES!B1138), IF(SEARCHES!D1138&lt;&gt;"NULL", 1, 0), 0)</f>
        <v>0</v>
      </c>
    </row>
    <row r="1139" spans="1:6" x14ac:dyDescent="0.3">
      <c r="A1139" s="5">
        <v>6180</v>
      </c>
      <c r="B1139" s="5" t="s">
        <v>5941</v>
      </c>
      <c r="C1139" s="5" t="s">
        <v>6392</v>
      </c>
      <c r="D1139" s="5" t="s">
        <v>1149</v>
      </c>
      <c r="E1139" s="5" t="s">
        <v>3071</v>
      </c>
      <c r="F1139" s="5">
        <f>IF(AND(B1139=SEARCHES!A1139, C1139=SEARCHES!B1139), IF(SEARCHES!D1139&lt;&gt;"NULL", 1, 0), 0)</f>
        <v>1</v>
      </c>
    </row>
    <row r="1140" spans="1:6" x14ac:dyDescent="0.3">
      <c r="A1140" s="5">
        <v>6181</v>
      </c>
      <c r="B1140" s="5" t="s">
        <v>5942</v>
      </c>
      <c r="C1140" s="5" t="s">
        <v>6393</v>
      </c>
      <c r="D1140" s="5" t="s">
        <v>1148</v>
      </c>
      <c r="E1140" s="5" t="s">
        <v>3065</v>
      </c>
      <c r="F1140" s="5">
        <f>IF(AND(B1140=SEARCHES!A1140, C1140=SEARCHES!B1140), IF(SEARCHES!D1140&lt;&gt;"NULL", 1, 0), 0)</f>
        <v>1</v>
      </c>
    </row>
    <row r="1141" spans="1:6" x14ac:dyDescent="0.3">
      <c r="A1141" s="5">
        <v>6182</v>
      </c>
      <c r="B1141" s="5" t="s">
        <v>5943</v>
      </c>
      <c r="C1141" s="5" t="s">
        <v>6394</v>
      </c>
      <c r="D1141" s="5" t="s">
        <v>1142</v>
      </c>
      <c r="E1141" s="5" t="s">
        <v>3076</v>
      </c>
      <c r="F1141" s="5">
        <f>IF(AND(B1141=SEARCHES!A1141, C1141=SEARCHES!B1141), IF(SEARCHES!D1141&lt;&gt;"NULL", 1, 0), 0)</f>
        <v>1</v>
      </c>
    </row>
    <row r="1142" spans="1:6" x14ac:dyDescent="0.3">
      <c r="A1142" s="5">
        <v>6183</v>
      </c>
      <c r="B1142" s="5" t="s">
        <v>5944</v>
      </c>
      <c r="C1142" s="5" t="s">
        <v>6294</v>
      </c>
      <c r="D1142" s="5" t="s">
        <v>1142</v>
      </c>
      <c r="E1142" s="5" t="s">
        <v>3069</v>
      </c>
      <c r="F1142" s="5">
        <f>IF(AND(B1142=SEARCHES!A1142, C1142=SEARCHES!B1142), IF(SEARCHES!D1142&lt;&gt;"NULL", 1, 0), 0)</f>
        <v>1</v>
      </c>
    </row>
    <row r="1143" spans="1:6" x14ac:dyDescent="0.3">
      <c r="A1143" s="5">
        <v>6184</v>
      </c>
      <c r="B1143" s="5" t="s">
        <v>5945</v>
      </c>
      <c r="C1143" s="5" t="s">
        <v>6395</v>
      </c>
      <c r="D1143" s="5" t="s">
        <v>1149</v>
      </c>
      <c r="E1143" s="5" t="s">
        <v>3074</v>
      </c>
      <c r="F1143" s="5">
        <f>IF(AND(B1143=SEARCHES!A1143, C1143=SEARCHES!B1143), IF(SEARCHES!D1143&lt;&gt;"NULL", 1, 0), 0)</f>
        <v>1</v>
      </c>
    </row>
    <row r="1144" spans="1:6" x14ac:dyDescent="0.3">
      <c r="A1144" s="5">
        <v>6185</v>
      </c>
      <c r="B1144" s="5" t="s">
        <v>5946</v>
      </c>
      <c r="C1144" s="5" t="s">
        <v>6253</v>
      </c>
      <c r="D1144" s="5" t="s">
        <v>1142</v>
      </c>
      <c r="E1144" s="5" t="s">
        <v>3065</v>
      </c>
      <c r="F1144" s="5">
        <f>IF(AND(B1144=SEARCHES!A1144, C1144=SEARCHES!B1144), IF(SEARCHES!D1144&lt;&gt;"NULL", 1, 0), 0)</f>
        <v>1</v>
      </c>
    </row>
    <row r="1145" spans="1:6" x14ac:dyDescent="0.3">
      <c r="A1145" s="5">
        <v>6186</v>
      </c>
      <c r="B1145" s="5" t="s">
        <v>5947</v>
      </c>
      <c r="C1145" s="5" t="s">
        <v>6396</v>
      </c>
      <c r="D1145" s="5" t="s">
        <v>1149</v>
      </c>
      <c r="E1145" s="5" t="s">
        <v>3068</v>
      </c>
      <c r="F1145" s="5">
        <f>IF(AND(B1145=SEARCHES!A1145, C1145=SEARCHES!B1145), IF(SEARCHES!D1145&lt;&gt;"NULL", 1, 0), 0)</f>
        <v>1</v>
      </c>
    </row>
    <row r="1146" spans="1:6" x14ac:dyDescent="0.3">
      <c r="A1146" s="5">
        <v>6187</v>
      </c>
      <c r="B1146" s="5" t="s">
        <v>5948</v>
      </c>
      <c r="C1146" s="5" t="s">
        <v>6335</v>
      </c>
      <c r="D1146" s="5" t="s">
        <v>1149</v>
      </c>
      <c r="E1146" s="5" t="s">
        <v>3073</v>
      </c>
      <c r="F1146" s="5">
        <f>IF(AND(B1146=SEARCHES!A1146, C1146=SEARCHES!B1146), IF(SEARCHES!D1146&lt;&gt;"NULL", 1, 0), 0)</f>
        <v>1</v>
      </c>
    </row>
    <row r="1147" spans="1:6" x14ac:dyDescent="0.3">
      <c r="A1147" s="5">
        <v>6188</v>
      </c>
      <c r="B1147" s="5" t="s">
        <v>5949</v>
      </c>
      <c r="C1147" s="5" t="s">
        <v>6397</v>
      </c>
      <c r="D1147" s="5" t="s">
        <v>1146</v>
      </c>
      <c r="E1147" s="5" t="s">
        <v>3072</v>
      </c>
      <c r="F1147" s="5">
        <f>IF(AND(B1147=SEARCHES!A1147, C1147=SEARCHES!B1147), IF(SEARCHES!D1147&lt;&gt;"NULL", 1, 0), 0)</f>
        <v>0</v>
      </c>
    </row>
    <row r="1148" spans="1:6" x14ac:dyDescent="0.3">
      <c r="A1148" s="5">
        <v>6189</v>
      </c>
      <c r="B1148" s="5" t="s">
        <v>5950</v>
      </c>
      <c r="C1148" s="5" t="s">
        <v>6398</v>
      </c>
      <c r="D1148" s="5" t="s">
        <v>1146</v>
      </c>
      <c r="E1148" s="5" t="s">
        <v>3067</v>
      </c>
      <c r="F1148" s="5">
        <f>IF(AND(B1148=SEARCHES!A1148, C1148=SEARCHES!B1148), IF(SEARCHES!D1148&lt;&gt;"NULL", 1, 0), 0)</f>
        <v>0</v>
      </c>
    </row>
    <row r="1149" spans="1:6" x14ac:dyDescent="0.3">
      <c r="A1149" s="5">
        <v>6190</v>
      </c>
      <c r="B1149" s="5" t="s">
        <v>5951</v>
      </c>
      <c r="C1149" s="5" t="s">
        <v>6399</v>
      </c>
      <c r="D1149" s="5" t="s">
        <v>1144</v>
      </c>
      <c r="E1149" s="5" t="s">
        <v>3066</v>
      </c>
      <c r="F1149" s="5">
        <f>IF(AND(B1149=SEARCHES!A1149, C1149=SEARCHES!B1149), IF(SEARCHES!D1149&lt;&gt;"NULL", 1, 0), 0)</f>
        <v>0</v>
      </c>
    </row>
    <row r="1150" spans="1:6" x14ac:dyDescent="0.3">
      <c r="A1150" s="5">
        <v>6191</v>
      </c>
      <c r="B1150" s="5" t="s">
        <v>5952</v>
      </c>
      <c r="C1150" s="5" t="s">
        <v>6400</v>
      </c>
      <c r="D1150" s="5" t="s">
        <v>1141</v>
      </c>
      <c r="E1150" s="5" t="s">
        <v>3069</v>
      </c>
      <c r="F1150" s="5">
        <f>IF(AND(B1150=SEARCHES!A1150, C1150=SEARCHES!B1150), IF(SEARCHES!D1150&lt;&gt;"NULL", 1, 0), 0)</f>
        <v>1</v>
      </c>
    </row>
    <row r="1151" spans="1:6" x14ac:dyDescent="0.3">
      <c r="A1151" s="5">
        <v>6192</v>
      </c>
      <c r="B1151" s="5" t="s">
        <v>5953</v>
      </c>
      <c r="C1151" s="5" t="s">
        <v>6214</v>
      </c>
      <c r="D1151" s="5" t="s">
        <v>1141</v>
      </c>
      <c r="E1151" s="5" t="s">
        <v>3145</v>
      </c>
      <c r="F1151" s="5">
        <f>IF(AND(B1151=SEARCHES!A1151, C1151=SEARCHES!B1151), IF(SEARCHES!D1151&lt;&gt;"NULL", 1, 0), 0)</f>
        <v>1</v>
      </c>
    </row>
    <row r="1152" spans="1:6" x14ac:dyDescent="0.3">
      <c r="A1152" s="5">
        <v>6193</v>
      </c>
      <c r="B1152" s="5" t="s">
        <v>5954</v>
      </c>
      <c r="C1152" s="5" t="s">
        <v>6401</v>
      </c>
      <c r="D1152" s="5" t="s">
        <v>1149</v>
      </c>
      <c r="E1152" s="5" t="s">
        <v>3145</v>
      </c>
      <c r="F1152" s="5">
        <f>IF(AND(B1152=SEARCHES!A1152, C1152=SEARCHES!B1152), IF(SEARCHES!D1152&lt;&gt;"NULL", 1, 0), 0)</f>
        <v>1</v>
      </c>
    </row>
    <row r="1153" spans="1:6" x14ac:dyDescent="0.3">
      <c r="A1153" s="5">
        <v>6194</v>
      </c>
      <c r="B1153" s="5" t="s">
        <v>5955</v>
      </c>
      <c r="C1153" s="5" t="s">
        <v>6153</v>
      </c>
      <c r="D1153" s="5" t="s">
        <v>1140</v>
      </c>
      <c r="E1153" s="5" t="s">
        <v>3136</v>
      </c>
      <c r="F1153" s="5">
        <f>IF(AND(B1153=SEARCHES!A1153, C1153=SEARCHES!B1153), IF(SEARCHES!D1153&lt;&gt;"NULL", 1, 0), 0)</f>
        <v>1</v>
      </c>
    </row>
    <row r="1154" spans="1:6" x14ac:dyDescent="0.3">
      <c r="A1154" s="5">
        <v>6195</v>
      </c>
      <c r="B1154" s="5" t="s">
        <v>5956</v>
      </c>
      <c r="C1154" s="5" t="s">
        <v>6199</v>
      </c>
      <c r="D1154" s="5" t="s">
        <v>1145</v>
      </c>
      <c r="E1154" s="5" t="s">
        <v>3076</v>
      </c>
      <c r="F1154" s="5">
        <f>IF(AND(B1154=SEARCHES!A1154, C1154=SEARCHES!B1154), IF(SEARCHES!D1154&lt;&gt;"NULL", 1, 0), 0)</f>
        <v>1</v>
      </c>
    </row>
    <row r="1155" spans="1:6" x14ac:dyDescent="0.3">
      <c r="A1155" s="5">
        <v>6196</v>
      </c>
      <c r="B1155" s="5" t="s">
        <v>5957</v>
      </c>
      <c r="C1155" s="5" t="s">
        <v>6402</v>
      </c>
      <c r="D1155" s="5" t="s">
        <v>1147</v>
      </c>
      <c r="E1155" s="5" t="s">
        <v>3152</v>
      </c>
      <c r="F1155" s="5">
        <f>IF(AND(B1155=SEARCHES!A1155, C1155=SEARCHES!B1155), IF(SEARCHES!D1155&lt;&gt;"NULL", 1, 0), 0)</f>
        <v>1</v>
      </c>
    </row>
    <row r="1156" spans="1:6" x14ac:dyDescent="0.3">
      <c r="A1156" s="5">
        <v>6197</v>
      </c>
      <c r="B1156" s="5" t="s">
        <v>5958</v>
      </c>
      <c r="C1156" s="5" t="s">
        <v>6403</v>
      </c>
      <c r="D1156" s="5" t="s">
        <v>1141</v>
      </c>
      <c r="E1156" s="5" t="s">
        <v>3076</v>
      </c>
      <c r="F1156" s="5">
        <f>IF(AND(B1156=SEARCHES!A1156, C1156=SEARCHES!B1156), IF(SEARCHES!D1156&lt;&gt;"NULL", 1, 0), 0)</f>
        <v>1</v>
      </c>
    </row>
    <row r="1157" spans="1:6" x14ac:dyDescent="0.3">
      <c r="A1157" s="5">
        <v>6198</v>
      </c>
      <c r="B1157" s="5" t="s">
        <v>5959</v>
      </c>
      <c r="C1157" s="5" t="s">
        <v>6135</v>
      </c>
      <c r="D1157" s="5" t="s">
        <v>1147</v>
      </c>
      <c r="E1157" s="5" t="s">
        <v>3145</v>
      </c>
      <c r="F1157" s="5">
        <f>IF(AND(B1157=SEARCHES!A1157, C1157=SEARCHES!B1157), IF(SEARCHES!D1157&lt;&gt;"NULL", 1, 0), 0)</f>
        <v>1</v>
      </c>
    </row>
    <row r="1158" spans="1:6" x14ac:dyDescent="0.3">
      <c r="A1158" s="5">
        <v>6199</v>
      </c>
      <c r="B1158" s="5" t="s">
        <v>5960</v>
      </c>
      <c r="C1158" s="5" t="s">
        <v>6314</v>
      </c>
      <c r="D1158" s="5" t="s">
        <v>1142</v>
      </c>
      <c r="E1158" s="5" t="s">
        <v>3070</v>
      </c>
      <c r="F1158" s="5">
        <f>IF(AND(B1158=SEARCHES!A1158, C1158=SEARCHES!B1158), IF(SEARCHES!D1158&lt;&gt;"NULL", 1, 0), 0)</f>
        <v>1</v>
      </c>
    </row>
    <row r="1159" spans="1:6" x14ac:dyDescent="0.3">
      <c r="A1159" s="5">
        <v>6200</v>
      </c>
      <c r="B1159" s="5" t="s">
        <v>5961</v>
      </c>
      <c r="C1159" s="5" t="s">
        <v>6404</v>
      </c>
      <c r="D1159" s="5" t="s">
        <v>1148</v>
      </c>
      <c r="E1159" s="5" t="s">
        <v>3068</v>
      </c>
      <c r="F1159" s="5">
        <f>IF(AND(B1159=SEARCHES!A1159, C1159=SEARCHES!B1159), IF(SEARCHES!D1159&lt;&gt;"NULL", 1, 0), 0)</f>
        <v>1</v>
      </c>
    </row>
    <row r="1160" spans="1:6" x14ac:dyDescent="0.3">
      <c r="A1160" s="5">
        <v>6201</v>
      </c>
      <c r="B1160" s="5" t="s">
        <v>5962</v>
      </c>
      <c r="C1160" s="5" t="s">
        <v>6348</v>
      </c>
      <c r="D1160" s="5" t="s">
        <v>1142</v>
      </c>
      <c r="E1160" s="5" t="s">
        <v>3071</v>
      </c>
      <c r="F1160" s="5">
        <f>IF(AND(B1160=SEARCHES!A1160, C1160=SEARCHES!B1160), IF(SEARCHES!D1160&lt;&gt;"NULL", 1, 0), 0)</f>
        <v>1</v>
      </c>
    </row>
    <row r="1161" spans="1:6" x14ac:dyDescent="0.3">
      <c r="A1161" s="5">
        <v>6202</v>
      </c>
      <c r="B1161" s="5" t="s">
        <v>5963</v>
      </c>
      <c r="C1161" s="5" t="s">
        <v>6386</v>
      </c>
      <c r="D1161" s="5" t="s">
        <v>1141</v>
      </c>
      <c r="E1161" s="5" t="s">
        <v>3075</v>
      </c>
      <c r="F1161" s="5">
        <f>IF(AND(B1161=SEARCHES!A1161, C1161=SEARCHES!B1161), IF(SEARCHES!D1161&lt;&gt;"NULL", 1, 0), 0)</f>
        <v>1</v>
      </c>
    </row>
    <row r="1162" spans="1:6" x14ac:dyDescent="0.3">
      <c r="A1162" s="5">
        <v>6203</v>
      </c>
      <c r="B1162" s="5" t="s">
        <v>5964</v>
      </c>
      <c r="C1162" s="5" t="s">
        <v>6405</v>
      </c>
      <c r="D1162" s="5" t="s">
        <v>1143</v>
      </c>
      <c r="E1162" s="5" t="s">
        <v>3070</v>
      </c>
      <c r="F1162" s="5">
        <f>IF(AND(B1162=SEARCHES!A1162, C1162=SEARCHES!B1162), IF(SEARCHES!D1162&lt;&gt;"NULL", 1, 0), 0)</f>
        <v>1</v>
      </c>
    </row>
    <row r="1163" spans="1:6" x14ac:dyDescent="0.3">
      <c r="A1163" s="5">
        <v>6204</v>
      </c>
      <c r="B1163" s="5" t="s">
        <v>5965</v>
      </c>
      <c r="C1163" s="5" t="s">
        <v>6406</v>
      </c>
      <c r="D1163" s="5" t="s">
        <v>1146</v>
      </c>
      <c r="E1163" s="5" t="s">
        <v>3065</v>
      </c>
      <c r="F1163" s="5">
        <f>IF(AND(B1163=SEARCHES!A1163, C1163=SEARCHES!B1163), IF(SEARCHES!D1163&lt;&gt;"NULL", 1, 0), 0)</f>
        <v>0</v>
      </c>
    </row>
    <row r="1164" spans="1:6" x14ac:dyDescent="0.3">
      <c r="A1164" s="5">
        <v>6205</v>
      </c>
      <c r="B1164" s="5" t="s">
        <v>5966</v>
      </c>
      <c r="C1164" s="5" t="s">
        <v>6407</v>
      </c>
      <c r="D1164" s="5" t="s">
        <v>1147</v>
      </c>
      <c r="E1164" s="5" t="s">
        <v>3072</v>
      </c>
      <c r="F1164" s="5">
        <f>IF(AND(B1164=SEARCHES!A1164, C1164=SEARCHES!B1164), IF(SEARCHES!D1164&lt;&gt;"NULL", 1, 0), 0)</f>
        <v>1</v>
      </c>
    </row>
    <row r="1165" spans="1:6" x14ac:dyDescent="0.3">
      <c r="A1165" s="5">
        <v>6206</v>
      </c>
      <c r="B1165" s="5" t="s">
        <v>5967</v>
      </c>
      <c r="C1165" s="5" t="s">
        <v>6408</v>
      </c>
      <c r="D1165" s="5" t="s">
        <v>1142</v>
      </c>
      <c r="E1165" s="5" t="s">
        <v>3069</v>
      </c>
      <c r="F1165" s="5">
        <f>IF(AND(B1165=SEARCHES!A1165, C1165=SEARCHES!B1165), IF(SEARCHES!D1165&lt;&gt;"NULL", 1, 0), 0)</f>
        <v>1</v>
      </c>
    </row>
    <row r="1166" spans="1:6" x14ac:dyDescent="0.3">
      <c r="A1166" s="5">
        <v>6207</v>
      </c>
      <c r="B1166" s="5" t="s">
        <v>5968</v>
      </c>
      <c r="C1166" s="5" t="s">
        <v>6409</v>
      </c>
      <c r="D1166" s="5" t="s">
        <v>1142</v>
      </c>
      <c r="E1166" s="5" t="s">
        <v>3067</v>
      </c>
      <c r="F1166" s="5">
        <f>IF(AND(B1166=SEARCHES!A1166, C1166=SEARCHES!B1166), IF(SEARCHES!D1166&lt;&gt;"NULL", 1, 0), 0)</f>
        <v>1</v>
      </c>
    </row>
    <row r="1167" spans="1:6" x14ac:dyDescent="0.3">
      <c r="A1167" s="5">
        <v>6208</v>
      </c>
      <c r="B1167" s="5" t="s">
        <v>5969</v>
      </c>
      <c r="C1167" s="5" t="s">
        <v>6392</v>
      </c>
      <c r="D1167" s="5" t="s">
        <v>1143</v>
      </c>
      <c r="E1167" s="5" t="s">
        <v>3070</v>
      </c>
      <c r="F1167" s="5">
        <f>IF(AND(B1167=SEARCHES!A1167, C1167=SEARCHES!B1167), IF(SEARCHES!D1167&lt;&gt;"NULL", 1, 0), 0)</f>
        <v>1</v>
      </c>
    </row>
    <row r="1168" spans="1:6" x14ac:dyDescent="0.3">
      <c r="A1168" s="5">
        <v>6209</v>
      </c>
      <c r="B1168" s="5" t="s">
        <v>5970</v>
      </c>
      <c r="C1168" s="5" t="s">
        <v>6377</v>
      </c>
      <c r="D1168" s="5" t="s">
        <v>1149</v>
      </c>
      <c r="E1168" s="5" t="s">
        <v>3073</v>
      </c>
      <c r="F1168" s="5">
        <f>IF(AND(B1168=SEARCHES!A1168, C1168=SEARCHES!B1168), IF(SEARCHES!D1168&lt;&gt;"NULL", 1, 0), 0)</f>
        <v>1</v>
      </c>
    </row>
    <row r="1169" spans="1:6" x14ac:dyDescent="0.3">
      <c r="A1169" s="5">
        <v>6210</v>
      </c>
      <c r="B1169" s="5" t="s">
        <v>5971</v>
      </c>
      <c r="C1169" s="5" t="s">
        <v>6410</v>
      </c>
      <c r="D1169" s="5" t="s">
        <v>1140</v>
      </c>
      <c r="E1169" s="5" t="s">
        <v>3145</v>
      </c>
      <c r="F1169" s="5">
        <f>IF(AND(B1169=SEARCHES!A1169, C1169=SEARCHES!B1169), IF(SEARCHES!D1169&lt;&gt;"NULL", 1, 0), 0)</f>
        <v>1</v>
      </c>
    </row>
    <row r="1170" spans="1:6" x14ac:dyDescent="0.3">
      <c r="A1170" s="5">
        <v>6211</v>
      </c>
      <c r="B1170" s="5" t="s">
        <v>5972</v>
      </c>
      <c r="C1170" s="5" t="s">
        <v>6144</v>
      </c>
      <c r="D1170" s="5" t="s">
        <v>1148</v>
      </c>
      <c r="E1170" s="5" t="s">
        <v>3066</v>
      </c>
      <c r="F1170" s="5">
        <f>IF(AND(B1170=SEARCHES!A1170, C1170=SEARCHES!B1170), IF(SEARCHES!D1170&lt;&gt;"NULL", 1, 0), 0)</f>
        <v>1</v>
      </c>
    </row>
    <row r="1171" spans="1:6" x14ac:dyDescent="0.3">
      <c r="A1171" s="5">
        <v>6212</v>
      </c>
      <c r="B1171" s="5" t="s">
        <v>5973</v>
      </c>
      <c r="C1171" s="5" t="s">
        <v>6347</v>
      </c>
      <c r="D1171" s="5" t="s">
        <v>1147</v>
      </c>
      <c r="E1171" s="5" t="s">
        <v>3065</v>
      </c>
      <c r="F1171" s="5">
        <f>IF(AND(B1171=SEARCHES!A1171, C1171=SEARCHES!B1171), IF(SEARCHES!D1171&lt;&gt;"NULL", 1, 0), 0)</f>
        <v>1</v>
      </c>
    </row>
    <row r="1172" spans="1:6" x14ac:dyDescent="0.3">
      <c r="A1172" s="5">
        <v>6213</v>
      </c>
      <c r="B1172" s="5" t="s">
        <v>5974</v>
      </c>
      <c r="C1172" s="5" t="s">
        <v>6411</v>
      </c>
      <c r="D1172" s="5" t="s">
        <v>1140</v>
      </c>
      <c r="E1172" s="5" t="s">
        <v>3069</v>
      </c>
      <c r="F1172" s="5">
        <f>IF(AND(B1172=SEARCHES!A1172, C1172=SEARCHES!B1172), IF(SEARCHES!D1172&lt;&gt;"NULL", 1, 0), 0)</f>
        <v>1</v>
      </c>
    </row>
    <row r="1173" spans="1:6" x14ac:dyDescent="0.3">
      <c r="A1173" s="5">
        <v>6214</v>
      </c>
      <c r="B1173" s="5" t="s">
        <v>5975</v>
      </c>
      <c r="C1173" s="5" t="s">
        <v>6412</v>
      </c>
      <c r="D1173" s="5" t="s">
        <v>1146</v>
      </c>
      <c r="E1173" s="5" t="s">
        <v>3075</v>
      </c>
      <c r="F1173" s="5">
        <f>IF(AND(B1173=SEARCHES!A1173, C1173=SEARCHES!B1173), IF(SEARCHES!D1173&lt;&gt;"NULL", 1, 0), 0)</f>
        <v>0</v>
      </c>
    </row>
    <row r="1174" spans="1:6" x14ac:dyDescent="0.3">
      <c r="A1174" s="5">
        <v>6215</v>
      </c>
      <c r="B1174" s="5" t="s">
        <v>5976</v>
      </c>
      <c r="C1174" s="5" t="s">
        <v>6413</v>
      </c>
      <c r="D1174" s="5" t="s">
        <v>1145</v>
      </c>
      <c r="E1174" s="5" t="s">
        <v>3152</v>
      </c>
      <c r="F1174" s="5">
        <f>IF(AND(B1174=SEARCHES!A1174, C1174=SEARCHES!B1174), IF(SEARCHES!D1174&lt;&gt;"NULL", 1, 0), 0)</f>
        <v>1</v>
      </c>
    </row>
    <row r="1175" spans="1:6" x14ac:dyDescent="0.3">
      <c r="A1175" s="5">
        <v>6216</v>
      </c>
      <c r="B1175" s="5" t="s">
        <v>5977</v>
      </c>
      <c r="C1175" s="5" t="s">
        <v>6238</v>
      </c>
      <c r="D1175" s="5" t="s">
        <v>1149</v>
      </c>
      <c r="E1175" s="5" t="s">
        <v>3136</v>
      </c>
      <c r="F1175" s="5">
        <f>IF(AND(B1175=SEARCHES!A1175, C1175=SEARCHES!B1175), IF(SEARCHES!D1175&lt;&gt;"NULL", 1, 0), 0)</f>
        <v>1</v>
      </c>
    </row>
    <row r="1176" spans="1:6" x14ac:dyDescent="0.3">
      <c r="A1176" s="5">
        <v>6217</v>
      </c>
      <c r="B1176" s="5" t="s">
        <v>5978</v>
      </c>
      <c r="C1176" s="5" t="s">
        <v>6414</v>
      </c>
      <c r="D1176" s="5" t="s">
        <v>1149</v>
      </c>
      <c r="E1176" s="5" t="s">
        <v>3076</v>
      </c>
      <c r="F1176" s="5">
        <f>IF(AND(B1176=SEARCHES!A1176, C1176=SEARCHES!B1176), IF(SEARCHES!D1176&lt;&gt;"NULL", 1, 0), 0)</f>
        <v>1</v>
      </c>
    </row>
    <row r="1177" spans="1:6" x14ac:dyDescent="0.3">
      <c r="A1177" s="5">
        <v>6218</v>
      </c>
      <c r="B1177" s="5" t="s">
        <v>5979</v>
      </c>
      <c r="C1177" s="5" t="s">
        <v>6415</v>
      </c>
      <c r="D1177" s="5" t="s">
        <v>1141</v>
      </c>
      <c r="E1177" s="5" t="s">
        <v>3075</v>
      </c>
      <c r="F1177" s="5">
        <f>IF(AND(B1177=SEARCHES!A1177, C1177=SEARCHES!B1177), IF(SEARCHES!D1177&lt;&gt;"NULL", 1, 0), 0)</f>
        <v>1</v>
      </c>
    </row>
    <row r="1178" spans="1:6" x14ac:dyDescent="0.3">
      <c r="A1178" s="5">
        <v>6219</v>
      </c>
      <c r="B1178" s="5" t="s">
        <v>5980</v>
      </c>
      <c r="C1178" s="5" t="s">
        <v>6416</v>
      </c>
      <c r="D1178" s="5" t="s">
        <v>1145</v>
      </c>
      <c r="E1178" s="5" t="s">
        <v>3152</v>
      </c>
      <c r="F1178" s="5">
        <f>IF(AND(B1178=SEARCHES!A1178, C1178=SEARCHES!B1178), IF(SEARCHES!D1178&lt;&gt;"NULL", 1, 0), 0)</f>
        <v>1</v>
      </c>
    </row>
    <row r="1179" spans="1:6" x14ac:dyDescent="0.3">
      <c r="A1179" s="5">
        <v>6220</v>
      </c>
      <c r="B1179" s="5" t="s">
        <v>5981</v>
      </c>
      <c r="C1179" s="5" t="s">
        <v>6297</v>
      </c>
      <c r="D1179" s="5" t="s">
        <v>1145</v>
      </c>
      <c r="E1179" s="5" t="s">
        <v>3152</v>
      </c>
      <c r="F1179" s="5">
        <f>IF(AND(B1179=SEARCHES!A1179, C1179=SEARCHES!B1179), IF(SEARCHES!D1179&lt;&gt;"NULL", 1, 0), 0)</f>
        <v>1</v>
      </c>
    </row>
    <row r="1180" spans="1:6" x14ac:dyDescent="0.3">
      <c r="A1180" s="5">
        <v>6221</v>
      </c>
      <c r="B1180" s="5" t="s">
        <v>5982</v>
      </c>
      <c r="C1180" s="5" t="s">
        <v>6417</v>
      </c>
      <c r="D1180" s="5" t="s">
        <v>1145</v>
      </c>
      <c r="E1180" s="5" t="s">
        <v>3065</v>
      </c>
      <c r="F1180" s="5">
        <f>IF(AND(B1180=SEARCHES!A1180, C1180=SEARCHES!B1180), IF(SEARCHES!D1180&lt;&gt;"NULL", 1, 0), 0)</f>
        <v>1</v>
      </c>
    </row>
    <row r="1181" spans="1:6" x14ac:dyDescent="0.3">
      <c r="A1181" s="5">
        <v>6222</v>
      </c>
      <c r="B1181" s="5" t="s">
        <v>5983</v>
      </c>
      <c r="C1181" s="5" t="s">
        <v>6249</v>
      </c>
      <c r="D1181" s="5" t="s">
        <v>1141</v>
      </c>
      <c r="E1181" s="5" t="s">
        <v>3071</v>
      </c>
      <c r="F1181" s="5">
        <f>IF(AND(B1181=SEARCHES!A1181, C1181=SEARCHES!B1181), IF(SEARCHES!D1181&lt;&gt;"NULL", 1, 0), 0)</f>
        <v>1</v>
      </c>
    </row>
    <row r="1182" spans="1:6" x14ac:dyDescent="0.3">
      <c r="A1182" s="5">
        <v>6223</v>
      </c>
      <c r="B1182" s="5" t="s">
        <v>5984</v>
      </c>
      <c r="C1182" s="5" t="s">
        <v>6180</v>
      </c>
      <c r="D1182" s="5" t="s">
        <v>1142</v>
      </c>
      <c r="E1182" s="5" t="s">
        <v>3071</v>
      </c>
      <c r="F1182" s="5">
        <f>IF(AND(B1182=SEARCHES!A1182, C1182=SEARCHES!B1182), IF(SEARCHES!D1182&lt;&gt;"NULL", 1, 0), 0)</f>
        <v>1</v>
      </c>
    </row>
    <row r="1183" spans="1:6" x14ac:dyDescent="0.3">
      <c r="A1183" s="5">
        <v>6224</v>
      </c>
      <c r="B1183" s="5" t="s">
        <v>5985</v>
      </c>
      <c r="C1183" s="5" t="s">
        <v>6291</v>
      </c>
      <c r="D1183" s="5" t="s">
        <v>1146</v>
      </c>
      <c r="E1183" s="5" t="s">
        <v>3071</v>
      </c>
      <c r="F1183" s="5">
        <f>IF(AND(B1183=SEARCHES!A1183, C1183=SEARCHES!B1183), IF(SEARCHES!D1183&lt;&gt;"NULL", 1, 0), 0)</f>
        <v>0</v>
      </c>
    </row>
    <row r="1184" spans="1:6" x14ac:dyDescent="0.3">
      <c r="A1184" s="5">
        <v>6225</v>
      </c>
      <c r="B1184" s="5" t="s">
        <v>5986</v>
      </c>
      <c r="C1184" s="5" t="s">
        <v>6406</v>
      </c>
      <c r="D1184" s="5" t="s">
        <v>1141</v>
      </c>
      <c r="E1184" s="5" t="s">
        <v>3067</v>
      </c>
      <c r="F1184" s="5">
        <f>IF(AND(B1184=SEARCHES!A1184, C1184=SEARCHES!B1184), IF(SEARCHES!D1184&lt;&gt;"NULL", 1, 0), 0)</f>
        <v>1</v>
      </c>
    </row>
    <row r="1185" spans="1:6" x14ac:dyDescent="0.3">
      <c r="A1185" s="5">
        <v>6226</v>
      </c>
      <c r="B1185" s="5" t="s">
        <v>5987</v>
      </c>
      <c r="C1185" s="5" t="s">
        <v>6135</v>
      </c>
      <c r="D1185" s="5" t="s">
        <v>1148</v>
      </c>
      <c r="E1185" s="5" t="s">
        <v>3072</v>
      </c>
      <c r="F1185" s="5">
        <f>IF(AND(B1185=SEARCHES!A1185, C1185=SEARCHES!B1185), IF(SEARCHES!D1185&lt;&gt;"NULL", 1, 0), 0)</f>
        <v>1</v>
      </c>
    </row>
    <row r="1186" spans="1:6" x14ac:dyDescent="0.3">
      <c r="A1186" s="5">
        <v>6227</v>
      </c>
      <c r="B1186" s="5" t="s">
        <v>5988</v>
      </c>
      <c r="C1186" s="5" t="s">
        <v>6270</v>
      </c>
      <c r="D1186" s="5" t="s">
        <v>1142</v>
      </c>
      <c r="E1186" s="5" t="s">
        <v>3066</v>
      </c>
      <c r="F1186" s="5">
        <f>IF(AND(B1186=SEARCHES!A1186, C1186=SEARCHES!B1186), IF(SEARCHES!D1186&lt;&gt;"NULL", 1, 0), 0)</f>
        <v>1</v>
      </c>
    </row>
    <row r="1187" spans="1:6" x14ac:dyDescent="0.3">
      <c r="A1187" s="5">
        <v>6228</v>
      </c>
      <c r="B1187" s="5" t="s">
        <v>5989</v>
      </c>
      <c r="C1187" s="5" t="s">
        <v>6418</v>
      </c>
      <c r="D1187" s="5" t="s">
        <v>1148</v>
      </c>
      <c r="E1187" s="5" t="s">
        <v>3070</v>
      </c>
      <c r="F1187" s="5">
        <f>IF(AND(B1187=SEARCHES!A1187, C1187=SEARCHES!B1187), IF(SEARCHES!D1187&lt;&gt;"NULL", 1, 0), 0)</f>
        <v>1</v>
      </c>
    </row>
    <row r="1188" spans="1:6" x14ac:dyDescent="0.3">
      <c r="A1188" s="5">
        <v>6229</v>
      </c>
      <c r="B1188" s="5" t="s">
        <v>5990</v>
      </c>
      <c r="C1188" s="5" t="s">
        <v>6419</v>
      </c>
      <c r="D1188" s="5" t="s">
        <v>1141</v>
      </c>
      <c r="E1188" s="5" t="s">
        <v>3145</v>
      </c>
      <c r="F1188" s="5">
        <f>IF(AND(B1188=SEARCHES!A1188, C1188=SEARCHES!B1188), IF(SEARCHES!D1188&lt;&gt;"NULL", 1, 0), 0)</f>
        <v>1</v>
      </c>
    </row>
    <row r="1189" spans="1:6" x14ac:dyDescent="0.3">
      <c r="A1189" s="5">
        <v>6230</v>
      </c>
      <c r="B1189" s="5" t="s">
        <v>5991</v>
      </c>
      <c r="C1189" s="5" t="s">
        <v>6420</v>
      </c>
      <c r="D1189" s="5" t="s">
        <v>1143</v>
      </c>
      <c r="E1189" s="5" t="s">
        <v>3066</v>
      </c>
      <c r="F1189" s="5">
        <f>IF(AND(B1189=SEARCHES!A1189, C1189=SEARCHES!B1189), IF(SEARCHES!D1189&lt;&gt;"NULL", 1, 0), 0)</f>
        <v>1</v>
      </c>
    </row>
    <row r="1190" spans="1:6" x14ac:dyDescent="0.3">
      <c r="A1190" s="5">
        <v>6231</v>
      </c>
      <c r="B1190" s="5" t="s">
        <v>5992</v>
      </c>
      <c r="C1190" s="5" t="s">
        <v>6421</v>
      </c>
      <c r="D1190" s="5" t="s">
        <v>1148</v>
      </c>
      <c r="E1190" s="5" t="s">
        <v>3067</v>
      </c>
      <c r="F1190" s="5">
        <f>IF(AND(B1190=SEARCHES!A1190, C1190=SEARCHES!B1190), IF(SEARCHES!D1190&lt;&gt;"NULL", 1, 0), 0)</f>
        <v>1</v>
      </c>
    </row>
    <row r="1191" spans="1:6" x14ac:dyDescent="0.3">
      <c r="A1191" s="5">
        <v>6232</v>
      </c>
      <c r="B1191" s="5" t="s">
        <v>5993</v>
      </c>
      <c r="C1191" s="5" t="s">
        <v>6422</v>
      </c>
      <c r="D1191" s="5" t="s">
        <v>1144</v>
      </c>
      <c r="E1191" s="5" t="s">
        <v>3071</v>
      </c>
      <c r="F1191" s="5">
        <f>IF(AND(B1191=SEARCHES!A1191, C1191=SEARCHES!B1191), IF(SEARCHES!D1191&lt;&gt;"NULL", 1, 0), 0)</f>
        <v>0</v>
      </c>
    </row>
    <row r="1192" spans="1:6" x14ac:dyDescent="0.3">
      <c r="A1192" s="5">
        <v>6233</v>
      </c>
      <c r="B1192" s="5" t="s">
        <v>5994</v>
      </c>
      <c r="C1192" s="5" t="s">
        <v>6382</v>
      </c>
      <c r="D1192" s="5" t="s">
        <v>1141</v>
      </c>
      <c r="E1192" s="5" t="s">
        <v>3071</v>
      </c>
      <c r="F1192" s="5">
        <f>IF(AND(B1192=SEARCHES!A1192, C1192=SEARCHES!B1192), IF(SEARCHES!D1192&lt;&gt;"NULL", 1, 0), 0)</f>
        <v>1</v>
      </c>
    </row>
    <row r="1193" spans="1:6" x14ac:dyDescent="0.3">
      <c r="A1193" s="5">
        <v>6234</v>
      </c>
      <c r="B1193" s="5" t="s">
        <v>5995</v>
      </c>
      <c r="C1193" s="5" t="s">
        <v>6423</v>
      </c>
      <c r="D1193" s="5" t="s">
        <v>1144</v>
      </c>
      <c r="E1193" s="5" t="s">
        <v>3065</v>
      </c>
      <c r="F1193" s="5">
        <f>IF(AND(B1193=SEARCHES!A1193, C1193=SEARCHES!B1193), IF(SEARCHES!D1193&lt;&gt;"NULL", 1, 0), 0)</f>
        <v>0</v>
      </c>
    </row>
    <row r="1194" spans="1:6" x14ac:dyDescent="0.3">
      <c r="A1194" s="5">
        <v>6235</v>
      </c>
      <c r="B1194" s="5" t="s">
        <v>5996</v>
      </c>
      <c r="C1194" s="5" t="s">
        <v>6269</v>
      </c>
      <c r="D1194" s="5" t="s">
        <v>1145</v>
      </c>
      <c r="E1194" s="5" t="s">
        <v>3075</v>
      </c>
      <c r="F1194" s="5">
        <f>IF(AND(B1194=SEARCHES!A1194, C1194=SEARCHES!B1194), IF(SEARCHES!D1194&lt;&gt;"NULL", 1, 0), 0)</f>
        <v>1</v>
      </c>
    </row>
    <row r="1195" spans="1:6" x14ac:dyDescent="0.3">
      <c r="A1195" s="5">
        <v>6236</v>
      </c>
      <c r="B1195" s="5" t="s">
        <v>5997</v>
      </c>
      <c r="C1195" s="5" t="s">
        <v>6424</v>
      </c>
      <c r="D1195" s="5" t="s">
        <v>1148</v>
      </c>
      <c r="E1195" s="5" t="s">
        <v>3071</v>
      </c>
      <c r="F1195" s="5">
        <f>IF(AND(B1195=SEARCHES!A1195, C1195=SEARCHES!B1195), IF(SEARCHES!D1195&lt;&gt;"NULL", 1, 0), 0)</f>
        <v>1</v>
      </c>
    </row>
    <row r="1196" spans="1:6" x14ac:dyDescent="0.3">
      <c r="A1196" s="5">
        <v>6237</v>
      </c>
      <c r="B1196" s="5" t="s">
        <v>5998</v>
      </c>
      <c r="C1196" s="5" t="s">
        <v>6425</v>
      </c>
      <c r="D1196" s="5" t="s">
        <v>1142</v>
      </c>
      <c r="E1196" s="5" t="s">
        <v>3075</v>
      </c>
      <c r="F1196" s="5">
        <f>IF(AND(B1196=SEARCHES!A1196, C1196=SEARCHES!B1196), IF(SEARCHES!D1196&lt;&gt;"NULL", 1, 0), 0)</f>
        <v>1</v>
      </c>
    </row>
    <row r="1197" spans="1:6" x14ac:dyDescent="0.3">
      <c r="A1197" s="5">
        <v>6238</v>
      </c>
      <c r="B1197" s="5" t="s">
        <v>5999</v>
      </c>
      <c r="C1197" s="5" t="s">
        <v>6426</v>
      </c>
      <c r="D1197" s="5" t="s">
        <v>1146</v>
      </c>
      <c r="E1197" s="5" t="s">
        <v>3073</v>
      </c>
      <c r="F1197" s="5">
        <f>IF(AND(B1197=SEARCHES!A1197, C1197=SEARCHES!B1197), IF(SEARCHES!D1197&lt;&gt;"NULL", 1, 0), 0)</f>
        <v>0</v>
      </c>
    </row>
    <row r="1198" spans="1:6" x14ac:dyDescent="0.3">
      <c r="A1198" s="5">
        <v>6239</v>
      </c>
      <c r="B1198" s="5" t="s">
        <v>6000</v>
      </c>
      <c r="C1198" s="5" t="s">
        <v>6396</v>
      </c>
      <c r="D1198" s="5" t="s">
        <v>1143</v>
      </c>
      <c r="E1198" s="5" t="s">
        <v>3152</v>
      </c>
      <c r="F1198" s="5">
        <f>IF(AND(B1198=SEARCHES!A1198, C1198=SEARCHES!B1198), IF(SEARCHES!D1198&lt;&gt;"NULL", 1, 0), 0)</f>
        <v>1</v>
      </c>
    </row>
    <row r="1199" spans="1:6" x14ac:dyDescent="0.3">
      <c r="A1199" s="5">
        <v>6240</v>
      </c>
      <c r="B1199" s="5" t="s">
        <v>6001</v>
      </c>
      <c r="C1199" s="5" t="s">
        <v>6378</v>
      </c>
      <c r="D1199" s="5" t="s">
        <v>1147</v>
      </c>
      <c r="E1199" s="5" t="s">
        <v>3066</v>
      </c>
      <c r="F1199" s="5">
        <f>IF(AND(B1199=SEARCHES!A1199, C1199=SEARCHES!B1199), IF(SEARCHES!D1199&lt;&gt;"NULL", 1, 0), 0)</f>
        <v>1</v>
      </c>
    </row>
    <row r="1200" spans="1:6" x14ac:dyDescent="0.3">
      <c r="A1200" s="5">
        <v>6241</v>
      </c>
      <c r="B1200" s="5" t="s">
        <v>6002</v>
      </c>
      <c r="C1200" s="5" t="s">
        <v>6427</v>
      </c>
      <c r="D1200" s="5" t="s">
        <v>1145</v>
      </c>
      <c r="E1200" s="5" t="s">
        <v>3136</v>
      </c>
      <c r="F1200" s="5">
        <f>IF(AND(B1200=SEARCHES!A1200, C1200=SEARCHES!B1200), IF(SEARCHES!D1200&lt;&gt;"NULL", 1, 0), 0)</f>
        <v>1</v>
      </c>
    </row>
    <row r="1201" spans="1:6" x14ac:dyDescent="0.3">
      <c r="A1201" s="5">
        <v>6242</v>
      </c>
      <c r="B1201" s="5" t="s">
        <v>6003</v>
      </c>
      <c r="C1201" s="5" t="s">
        <v>6428</v>
      </c>
      <c r="D1201" s="5" t="s">
        <v>1145</v>
      </c>
      <c r="E1201" s="5" t="s">
        <v>3068</v>
      </c>
      <c r="F1201" s="5">
        <f>IF(AND(B1201=SEARCHES!A1201, C1201=SEARCHES!B1201), IF(SEARCHES!D1201&lt;&gt;"NULL", 1, 0), 0)</f>
        <v>1</v>
      </c>
    </row>
    <row r="1202" spans="1:6" x14ac:dyDescent="0.3">
      <c r="A1202" s="5">
        <v>6243</v>
      </c>
      <c r="B1202" s="5" t="s">
        <v>6004</v>
      </c>
      <c r="C1202" s="5" t="s">
        <v>6429</v>
      </c>
      <c r="D1202" s="5" t="s">
        <v>1149</v>
      </c>
      <c r="E1202" s="5" t="s">
        <v>3067</v>
      </c>
      <c r="F1202" s="5">
        <f>IF(AND(B1202=SEARCHES!A1202, C1202=SEARCHES!B1202), IF(SEARCHES!D1202&lt;&gt;"NULL", 1, 0), 0)</f>
        <v>1</v>
      </c>
    </row>
    <row r="1203" spans="1:6" x14ac:dyDescent="0.3">
      <c r="A1203" s="5">
        <v>6244</v>
      </c>
      <c r="B1203" s="5" t="s">
        <v>6005</v>
      </c>
      <c r="C1203" s="5" t="s">
        <v>6430</v>
      </c>
      <c r="D1203" s="5" t="s">
        <v>1145</v>
      </c>
      <c r="E1203" s="5" t="s">
        <v>3072</v>
      </c>
      <c r="F1203" s="5">
        <f>IF(AND(B1203=SEARCHES!A1203, C1203=SEARCHES!B1203), IF(SEARCHES!D1203&lt;&gt;"NULL", 1, 0), 0)</f>
        <v>1</v>
      </c>
    </row>
    <row r="1204" spans="1:6" x14ac:dyDescent="0.3">
      <c r="A1204" s="5">
        <v>6245</v>
      </c>
      <c r="B1204" s="5" t="s">
        <v>6006</v>
      </c>
      <c r="C1204" s="5" t="s">
        <v>6431</v>
      </c>
      <c r="D1204" s="5" t="s">
        <v>1146</v>
      </c>
      <c r="E1204" s="5" t="s">
        <v>3071</v>
      </c>
      <c r="F1204" s="5">
        <f>IF(AND(B1204=SEARCHES!A1204, C1204=SEARCHES!B1204), IF(SEARCHES!D1204&lt;&gt;"NULL", 1, 0), 0)</f>
        <v>0</v>
      </c>
    </row>
    <row r="1205" spans="1:6" x14ac:dyDescent="0.3">
      <c r="A1205" s="5">
        <v>6246</v>
      </c>
      <c r="B1205" s="5" t="s">
        <v>6007</v>
      </c>
      <c r="C1205" s="5" t="s">
        <v>6432</v>
      </c>
      <c r="D1205" s="5" t="s">
        <v>1148</v>
      </c>
      <c r="E1205" s="5" t="s">
        <v>3065</v>
      </c>
      <c r="F1205" s="5">
        <f>IF(AND(B1205=SEARCHES!A1205, C1205=SEARCHES!B1205), IF(SEARCHES!D1205&lt;&gt;"NULL", 1, 0), 0)</f>
        <v>1</v>
      </c>
    </row>
    <row r="1206" spans="1:6" x14ac:dyDescent="0.3">
      <c r="A1206" s="5">
        <v>6247</v>
      </c>
      <c r="B1206" s="5" t="s">
        <v>6008</v>
      </c>
      <c r="C1206" s="5" t="s">
        <v>6433</v>
      </c>
      <c r="D1206" s="5" t="s">
        <v>1148</v>
      </c>
      <c r="E1206" s="5" t="s">
        <v>3152</v>
      </c>
      <c r="F1206" s="5">
        <f>IF(AND(B1206=SEARCHES!A1206, C1206=SEARCHES!B1206), IF(SEARCHES!D1206&lt;&gt;"NULL", 1, 0), 0)</f>
        <v>1</v>
      </c>
    </row>
    <row r="1207" spans="1:6" x14ac:dyDescent="0.3">
      <c r="A1207" s="5">
        <v>6248</v>
      </c>
      <c r="B1207" s="5" t="s">
        <v>6009</v>
      </c>
      <c r="C1207" s="5" t="s">
        <v>6434</v>
      </c>
      <c r="D1207" s="5" t="s">
        <v>1140</v>
      </c>
      <c r="E1207" s="5" t="s">
        <v>3071</v>
      </c>
      <c r="F1207" s="5">
        <f>IF(AND(B1207=SEARCHES!A1207, C1207=SEARCHES!B1207), IF(SEARCHES!D1207&lt;&gt;"NULL", 1, 0), 0)</f>
        <v>1</v>
      </c>
    </row>
    <row r="1208" spans="1:6" x14ac:dyDescent="0.3">
      <c r="A1208" s="5">
        <v>6249</v>
      </c>
      <c r="B1208" s="5" t="s">
        <v>6010</v>
      </c>
      <c r="C1208" s="5" t="s">
        <v>6268</v>
      </c>
      <c r="D1208" s="5" t="s">
        <v>1142</v>
      </c>
      <c r="E1208" s="5" t="s">
        <v>3071</v>
      </c>
      <c r="F1208" s="5">
        <f>IF(AND(B1208=SEARCHES!A1208, C1208=SEARCHES!B1208), IF(SEARCHES!D1208&lt;&gt;"NULL", 1, 0), 0)</f>
        <v>1</v>
      </c>
    </row>
    <row r="1209" spans="1:6" x14ac:dyDescent="0.3">
      <c r="A1209" s="5">
        <v>6250</v>
      </c>
      <c r="B1209" s="5" t="s">
        <v>6011</v>
      </c>
      <c r="C1209" s="5" t="s">
        <v>6435</v>
      </c>
      <c r="D1209" s="5" t="s">
        <v>1143</v>
      </c>
      <c r="E1209" s="5" t="s">
        <v>3075</v>
      </c>
      <c r="F1209" s="5">
        <f>IF(AND(B1209=SEARCHES!A1209, C1209=SEARCHES!B1209), IF(SEARCHES!D1209&lt;&gt;"NULL", 1, 0), 0)</f>
        <v>1</v>
      </c>
    </row>
    <row r="1210" spans="1:6" x14ac:dyDescent="0.3">
      <c r="A1210" s="5">
        <v>6251</v>
      </c>
      <c r="B1210" s="5" t="s">
        <v>6012</v>
      </c>
      <c r="C1210" s="5" t="s">
        <v>6436</v>
      </c>
      <c r="D1210" s="5" t="s">
        <v>1146</v>
      </c>
      <c r="E1210" s="5" t="s">
        <v>3069</v>
      </c>
      <c r="F1210" s="5">
        <f>IF(AND(B1210=SEARCHES!A1210, C1210=SEARCHES!B1210), IF(SEARCHES!D1210&lt;&gt;"NULL", 1, 0), 0)</f>
        <v>0</v>
      </c>
    </row>
    <row r="1211" spans="1:6" x14ac:dyDescent="0.3">
      <c r="A1211" s="5">
        <v>6252</v>
      </c>
      <c r="B1211" s="5" t="s">
        <v>6013</v>
      </c>
      <c r="C1211" s="5" t="s">
        <v>6437</v>
      </c>
      <c r="D1211" s="5" t="s">
        <v>1145</v>
      </c>
      <c r="E1211" s="5" t="s">
        <v>3072</v>
      </c>
      <c r="F1211" s="5">
        <f>IF(AND(B1211=SEARCHES!A1211, C1211=SEARCHES!B1211), IF(SEARCHES!D1211&lt;&gt;"NULL", 1, 0), 0)</f>
        <v>1</v>
      </c>
    </row>
    <row r="1212" spans="1:6" x14ac:dyDescent="0.3">
      <c r="A1212" s="5">
        <v>6253</v>
      </c>
      <c r="B1212" s="5" t="s">
        <v>6014</v>
      </c>
      <c r="C1212" s="5" t="s">
        <v>6166</v>
      </c>
      <c r="D1212" s="5" t="s">
        <v>1148</v>
      </c>
      <c r="E1212" s="5" t="s">
        <v>3074</v>
      </c>
      <c r="F1212" s="5">
        <f>IF(AND(B1212=SEARCHES!A1212, C1212=SEARCHES!B1212), IF(SEARCHES!D1212&lt;&gt;"NULL", 1, 0), 0)</f>
        <v>1</v>
      </c>
    </row>
    <row r="1213" spans="1:6" x14ac:dyDescent="0.3">
      <c r="A1213" s="5">
        <v>6254</v>
      </c>
      <c r="B1213" s="5" t="s">
        <v>6015</v>
      </c>
      <c r="C1213" s="5" t="s">
        <v>6274</v>
      </c>
      <c r="D1213" s="5" t="s">
        <v>1145</v>
      </c>
      <c r="E1213" s="5" t="s">
        <v>3066</v>
      </c>
      <c r="F1213" s="5">
        <f>IF(AND(B1213=SEARCHES!A1213, C1213=SEARCHES!B1213), IF(SEARCHES!D1213&lt;&gt;"NULL", 1, 0), 0)</f>
        <v>1</v>
      </c>
    </row>
    <row r="1214" spans="1:6" x14ac:dyDescent="0.3">
      <c r="A1214" s="5">
        <v>6255</v>
      </c>
      <c r="B1214" s="5" t="s">
        <v>6016</v>
      </c>
      <c r="C1214" s="5" t="s">
        <v>6342</v>
      </c>
      <c r="D1214" s="5" t="s">
        <v>1142</v>
      </c>
      <c r="E1214" s="5" t="s">
        <v>3072</v>
      </c>
      <c r="F1214" s="5">
        <f>IF(AND(B1214=SEARCHES!A1214, C1214=SEARCHES!B1214), IF(SEARCHES!D1214&lt;&gt;"NULL", 1, 0), 0)</f>
        <v>1</v>
      </c>
    </row>
    <row r="1215" spans="1:6" x14ac:dyDescent="0.3">
      <c r="A1215" s="5">
        <v>6256</v>
      </c>
      <c r="B1215" s="5" t="s">
        <v>6017</v>
      </c>
      <c r="C1215" s="5" t="s">
        <v>6389</v>
      </c>
      <c r="D1215" s="5" t="s">
        <v>1147</v>
      </c>
      <c r="E1215" s="5" t="s">
        <v>3065</v>
      </c>
      <c r="F1215" s="5">
        <f>IF(AND(B1215=SEARCHES!A1215, C1215=SEARCHES!B1215), IF(SEARCHES!D1215&lt;&gt;"NULL", 1, 0), 0)</f>
        <v>1</v>
      </c>
    </row>
    <row r="1216" spans="1:6" x14ac:dyDescent="0.3">
      <c r="A1216" s="5">
        <v>6257</v>
      </c>
      <c r="B1216" s="5" t="s">
        <v>6018</v>
      </c>
      <c r="C1216" s="5" t="s">
        <v>6438</v>
      </c>
      <c r="D1216" s="5" t="s">
        <v>1142</v>
      </c>
      <c r="E1216" s="5" t="s">
        <v>3076</v>
      </c>
      <c r="F1216" s="5">
        <f>IF(AND(B1216=SEARCHES!A1216, C1216=SEARCHES!B1216), IF(SEARCHES!D1216&lt;&gt;"NULL", 1, 0), 0)</f>
        <v>1</v>
      </c>
    </row>
    <row r="1217" spans="1:6" x14ac:dyDescent="0.3">
      <c r="A1217" s="5">
        <v>6258</v>
      </c>
      <c r="B1217" s="5" t="s">
        <v>6019</v>
      </c>
      <c r="C1217" s="5" t="s">
        <v>6439</v>
      </c>
      <c r="D1217" s="5" t="s">
        <v>1145</v>
      </c>
      <c r="E1217" s="5" t="s">
        <v>3075</v>
      </c>
      <c r="F1217" s="5">
        <f>IF(AND(B1217=SEARCHES!A1217, C1217=SEARCHES!B1217), IF(SEARCHES!D1217&lt;&gt;"NULL", 1, 0), 0)</f>
        <v>1</v>
      </c>
    </row>
    <row r="1218" spans="1:6" x14ac:dyDescent="0.3">
      <c r="A1218" s="5">
        <v>6259</v>
      </c>
      <c r="B1218" s="5" t="s">
        <v>6020</v>
      </c>
      <c r="C1218" s="5" t="s">
        <v>6440</v>
      </c>
      <c r="D1218" s="5" t="s">
        <v>1149</v>
      </c>
      <c r="E1218" s="5" t="s">
        <v>3071</v>
      </c>
      <c r="F1218" s="5">
        <f>IF(AND(B1218=SEARCHES!A1218, C1218=SEARCHES!B1218), IF(SEARCHES!D1218&lt;&gt;"NULL", 1, 0), 0)</f>
        <v>1</v>
      </c>
    </row>
    <row r="1219" spans="1:6" x14ac:dyDescent="0.3">
      <c r="A1219" s="5">
        <v>6260</v>
      </c>
      <c r="B1219" s="5" t="s">
        <v>6021</v>
      </c>
      <c r="C1219" s="5" t="s">
        <v>6441</v>
      </c>
      <c r="D1219" s="5" t="s">
        <v>1146</v>
      </c>
      <c r="E1219" s="5" t="s">
        <v>3069</v>
      </c>
      <c r="F1219" s="5">
        <f>IF(AND(B1219=SEARCHES!A1219, C1219=SEARCHES!B1219), IF(SEARCHES!D1219&lt;&gt;"NULL", 1, 0), 0)</f>
        <v>0</v>
      </c>
    </row>
    <row r="1220" spans="1:6" x14ac:dyDescent="0.3">
      <c r="A1220" s="5">
        <v>6261</v>
      </c>
      <c r="B1220" s="5" t="s">
        <v>6022</v>
      </c>
      <c r="C1220" s="5" t="s">
        <v>6442</v>
      </c>
      <c r="D1220" s="5" t="s">
        <v>1141</v>
      </c>
      <c r="E1220" s="5" t="s">
        <v>3145</v>
      </c>
      <c r="F1220" s="5">
        <f>IF(AND(B1220=SEARCHES!A1220, C1220=SEARCHES!B1220), IF(SEARCHES!D1220&lt;&gt;"NULL", 1, 0), 0)</f>
        <v>1</v>
      </c>
    </row>
    <row r="1221" spans="1:6" x14ac:dyDescent="0.3">
      <c r="A1221" s="5">
        <v>6262</v>
      </c>
      <c r="B1221" s="5" t="s">
        <v>6023</v>
      </c>
      <c r="C1221" s="5" t="s">
        <v>6443</v>
      </c>
      <c r="D1221" s="5" t="s">
        <v>1149</v>
      </c>
      <c r="E1221" s="5" t="s">
        <v>3067</v>
      </c>
      <c r="F1221" s="5">
        <f>IF(AND(B1221=SEARCHES!A1221, C1221=SEARCHES!B1221), IF(SEARCHES!D1221&lt;&gt;"NULL", 1, 0), 0)</f>
        <v>1</v>
      </c>
    </row>
    <row r="1222" spans="1:6" x14ac:dyDescent="0.3">
      <c r="A1222" s="5">
        <v>6263</v>
      </c>
      <c r="B1222" s="5" t="s">
        <v>6024</v>
      </c>
      <c r="C1222" s="5" t="s">
        <v>6444</v>
      </c>
      <c r="D1222" s="5" t="s">
        <v>1141</v>
      </c>
      <c r="E1222" s="5" t="s">
        <v>3074</v>
      </c>
      <c r="F1222" s="5">
        <f>IF(AND(B1222=SEARCHES!A1222, C1222=SEARCHES!B1222), IF(SEARCHES!D1222&lt;&gt;"NULL", 1, 0), 0)</f>
        <v>1</v>
      </c>
    </row>
    <row r="1223" spans="1:6" x14ac:dyDescent="0.3">
      <c r="A1223" s="5">
        <v>6264</v>
      </c>
      <c r="B1223" s="5" t="s">
        <v>6025</v>
      </c>
      <c r="C1223" s="5" t="s">
        <v>6160</v>
      </c>
      <c r="D1223" s="5" t="s">
        <v>1142</v>
      </c>
      <c r="E1223" s="5" t="s">
        <v>3066</v>
      </c>
      <c r="F1223" s="5">
        <f>IF(AND(B1223=SEARCHES!A1223, C1223=SEARCHES!B1223), IF(SEARCHES!D1223&lt;&gt;"NULL", 1, 0), 0)</f>
        <v>1</v>
      </c>
    </row>
    <row r="1224" spans="1:6" x14ac:dyDescent="0.3">
      <c r="A1224" s="5">
        <v>6265</v>
      </c>
      <c r="B1224" s="5" t="s">
        <v>6026</v>
      </c>
      <c r="C1224" s="5" t="s">
        <v>6445</v>
      </c>
      <c r="D1224" s="5" t="s">
        <v>1147</v>
      </c>
      <c r="E1224" s="5" t="s">
        <v>3068</v>
      </c>
      <c r="F1224" s="5">
        <f>IF(AND(B1224=SEARCHES!A1224, C1224=SEARCHES!B1224), IF(SEARCHES!D1224&lt;&gt;"NULL", 1, 0), 0)</f>
        <v>1</v>
      </c>
    </row>
    <row r="1225" spans="1:6" x14ac:dyDescent="0.3">
      <c r="A1225" s="5">
        <v>6266</v>
      </c>
      <c r="B1225" s="5" t="s">
        <v>6027</v>
      </c>
      <c r="C1225" s="5" t="s">
        <v>6446</v>
      </c>
      <c r="D1225" s="5" t="s">
        <v>1146</v>
      </c>
      <c r="E1225" s="5" t="s">
        <v>3136</v>
      </c>
      <c r="F1225" s="5">
        <f>IF(AND(B1225=SEARCHES!A1225, C1225=SEARCHES!B1225), IF(SEARCHES!D1225&lt;&gt;"NULL", 1, 0), 0)</f>
        <v>0</v>
      </c>
    </row>
    <row r="1226" spans="1:6" x14ac:dyDescent="0.3">
      <c r="A1226" s="5">
        <v>6267</v>
      </c>
      <c r="B1226" s="5" t="s">
        <v>6028</v>
      </c>
      <c r="C1226" s="5" t="s">
        <v>6447</v>
      </c>
      <c r="D1226" s="5" t="s">
        <v>1141</v>
      </c>
      <c r="E1226" s="5" t="s">
        <v>3152</v>
      </c>
      <c r="F1226" s="5">
        <f>IF(AND(B1226=SEARCHES!A1226, C1226=SEARCHES!B1226), IF(SEARCHES!D1226&lt;&gt;"NULL", 1, 0), 0)</f>
        <v>1</v>
      </c>
    </row>
    <row r="1227" spans="1:6" x14ac:dyDescent="0.3">
      <c r="A1227" s="5">
        <v>6268</v>
      </c>
      <c r="B1227" s="5" t="s">
        <v>6029</v>
      </c>
      <c r="C1227" s="5" t="s">
        <v>6448</v>
      </c>
      <c r="D1227" s="5" t="s">
        <v>1146</v>
      </c>
      <c r="E1227" s="5" t="s">
        <v>3066</v>
      </c>
      <c r="F1227" s="5">
        <f>IF(AND(B1227=SEARCHES!A1227, C1227=SEARCHES!B1227), IF(SEARCHES!D1227&lt;&gt;"NULL", 1, 0), 0)</f>
        <v>0</v>
      </c>
    </row>
    <row r="1228" spans="1:6" x14ac:dyDescent="0.3">
      <c r="A1228" s="5">
        <v>6269</v>
      </c>
      <c r="B1228" s="5" t="s">
        <v>6030</v>
      </c>
      <c r="C1228" s="5" t="s">
        <v>6449</v>
      </c>
      <c r="D1228" s="5" t="s">
        <v>1141</v>
      </c>
      <c r="E1228" s="5" t="s">
        <v>3074</v>
      </c>
      <c r="F1228" s="5">
        <f>IF(AND(B1228=SEARCHES!A1228, C1228=SEARCHES!B1228), IF(SEARCHES!D1228&lt;&gt;"NULL", 1, 0), 0)</f>
        <v>1</v>
      </c>
    </row>
    <row r="1229" spans="1:6" x14ac:dyDescent="0.3">
      <c r="A1229" s="5">
        <v>6270</v>
      </c>
      <c r="B1229" s="5" t="s">
        <v>6031</v>
      </c>
      <c r="C1229" s="5" t="s">
        <v>6226</v>
      </c>
      <c r="D1229" s="5" t="s">
        <v>1141</v>
      </c>
      <c r="E1229" s="5" t="s">
        <v>3066</v>
      </c>
      <c r="F1229" s="5">
        <f>IF(AND(B1229=SEARCHES!A1229, C1229=SEARCHES!B1229), IF(SEARCHES!D1229&lt;&gt;"NULL", 1, 0), 0)</f>
        <v>1</v>
      </c>
    </row>
    <row r="1230" spans="1:6" x14ac:dyDescent="0.3">
      <c r="A1230" s="5">
        <v>6271</v>
      </c>
      <c r="B1230" s="5" t="s">
        <v>6032</v>
      </c>
      <c r="C1230" s="5" t="s">
        <v>6178</v>
      </c>
      <c r="D1230" s="5" t="s">
        <v>1149</v>
      </c>
      <c r="E1230" s="5" t="s">
        <v>3072</v>
      </c>
      <c r="F1230" s="5">
        <f>IF(AND(B1230=SEARCHES!A1230, C1230=SEARCHES!B1230), IF(SEARCHES!D1230&lt;&gt;"NULL", 1, 0), 0)</f>
        <v>1</v>
      </c>
    </row>
    <row r="1231" spans="1:6" x14ac:dyDescent="0.3">
      <c r="A1231" s="5">
        <v>6272</v>
      </c>
      <c r="B1231" s="5" t="s">
        <v>6033</v>
      </c>
      <c r="C1231" s="5" t="s">
        <v>6450</v>
      </c>
      <c r="D1231" s="5" t="s">
        <v>1148</v>
      </c>
      <c r="E1231" s="5" t="s">
        <v>3065</v>
      </c>
      <c r="F1231" s="5">
        <f>IF(AND(B1231=SEARCHES!A1231, C1231=SEARCHES!B1231), IF(SEARCHES!D1231&lt;&gt;"NULL", 1, 0), 0)</f>
        <v>1</v>
      </c>
    </row>
    <row r="1232" spans="1:6" x14ac:dyDescent="0.3">
      <c r="A1232" s="5">
        <v>6273</v>
      </c>
      <c r="B1232" s="5" t="s">
        <v>6034</v>
      </c>
      <c r="C1232" s="5" t="s">
        <v>6226</v>
      </c>
      <c r="D1232" s="5" t="s">
        <v>1143</v>
      </c>
      <c r="E1232" s="5" t="s">
        <v>3069</v>
      </c>
      <c r="F1232" s="5">
        <f>IF(AND(B1232=SEARCHES!A1232, C1232=SEARCHES!B1232), IF(SEARCHES!D1232&lt;&gt;"NULL", 1, 0), 0)</f>
        <v>1</v>
      </c>
    </row>
    <row r="1233" spans="1:6" x14ac:dyDescent="0.3">
      <c r="A1233" s="5">
        <v>6274</v>
      </c>
      <c r="B1233" s="5" t="s">
        <v>6035</v>
      </c>
      <c r="C1233" s="5" t="s">
        <v>6451</v>
      </c>
      <c r="D1233" s="5" t="s">
        <v>1146</v>
      </c>
      <c r="E1233" s="5" t="s">
        <v>3066</v>
      </c>
      <c r="F1233" s="5">
        <f>IF(AND(B1233=SEARCHES!A1233, C1233=SEARCHES!B1233), IF(SEARCHES!D1233&lt;&gt;"NULL", 1, 0), 0)</f>
        <v>0</v>
      </c>
    </row>
    <row r="1234" spans="1:6" x14ac:dyDescent="0.3">
      <c r="A1234" s="5">
        <v>6275</v>
      </c>
      <c r="B1234" s="5" t="s">
        <v>6036</v>
      </c>
      <c r="C1234" s="5" t="s">
        <v>6452</v>
      </c>
      <c r="D1234" s="5" t="s">
        <v>1143</v>
      </c>
      <c r="E1234" s="5" t="s">
        <v>3075</v>
      </c>
      <c r="F1234" s="5">
        <f>IF(AND(B1234=SEARCHES!A1234, C1234=SEARCHES!B1234), IF(SEARCHES!D1234&lt;&gt;"NULL", 1, 0), 0)</f>
        <v>1</v>
      </c>
    </row>
    <row r="1235" spans="1:6" x14ac:dyDescent="0.3">
      <c r="A1235" s="5">
        <v>6276</v>
      </c>
      <c r="B1235" s="5" t="s">
        <v>6037</v>
      </c>
      <c r="C1235" s="5" t="s">
        <v>6453</v>
      </c>
      <c r="D1235" s="5" t="s">
        <v>1147</v>
      </c>
      <c r="E1235" s="5" t="s">
        <v>3066</v>
      </c>
      <c r="F1235" s="5">
        <f>IF(AND(B1235=SEARCHES!A1235, C1235=SEARCHES!B1235), IF(SEARCHES!D1235&lt;&gt;"NULL", 1, 0), 0)</f>
        <v>1</v>
      </c>
    </row>
    <row r="1236" spans="1:6" x14ac:dyDescent="0.3">
      <c r="A1236" s="5">
        <v>6277</v>
      </c>
      <c r="B1236" s="5" t="s">
        <v>6038</v>
      </c>
      <c r="C1236" s="5" t="s">
        <v>6454</v>
      </c>
      <c r="D1236" s="5" t="s">
        <v>1141</v>
      </c>
      <c r="E1236" s="5" t="s">
        <v>3076</v>
      </c>
      <c r="F1236" s="5">
        <f>IF(AND(B1236=SEARCHES!A1236, C1236=SEARCHES!B1236), IF(SEARCHES!D1236&lt;&gt;"NULL", 1, 0), 0)</f>
        <v>1</v>
      </c>
    </row>
    <row r="1237" spans="1:6" x14ac:dyDescent="0.3">
      <c r="A1237" s="5">
        <v>6278</v>
      </c>
      <c r="B1237" s="5" t="s">
        <v>6039</v>
      </c>
      <c r="C1237" s="5" t="s">
        <v>6345</v>
      </c>
      <c r="D1237" s="5" t="s">
        <v>1140</v>
      </c>
      <c r="E1237" s="5" t="s">
        <v>3136</v>
      </c>
      <c r="F1237" s="5">
        <f>IF(AND(B1237=SEARCHES!A1237, C1237=SEARCHES!B1237), IF(SEARCHES!D1237&lt;&gt;"NULL", 1, 0), 0)</f>
        <v>1</v>
      </c>
    </row>
    <row r="1238" spans="1:6" x14ac:dyDescent="0.3">
      <c r="A1238" s="5">
        <v>6279</v>
      </c>
      <c r="B1238" s="5" t="s">
        <v>6040</v>
      </c>
      <c r="C1238" s="5" t="s">
        <v>6455</v>
      </c>
      <c r="D1238" s="5" t="s">
        <v>1142</v>
      </c>
      <c r="E1238" s="5" t="s">
        <v>3070</v>
      </c>
      <c r="F1238" s="5">
        <f>IF(AND(B1238=SEARCHES!A1238, C1238=SEARCHES!B1238), IF(SEARCHES!D1238&lt;&gt;"NULL", 1, 0), 0)</f>
        <v>1</v>
      </c>
    </row>
    <row r="1239" spans="1:6" x14ac:dyDescent="0.3">
      <c r="A1239" s="5">
        <v>6280</v>
      </c>
      <c r="B1239" s="5" t="s">
        <v>6041</v>
      </c>
      <c r="C1239" s="5" t="s">
        <v>6456</v>
      </c>
      <c r="D1239" s="5" t="s">
        <v>1142</v>
      </c>
      <c r="E1239" s="5" t="s">
        <v>3067</v>
      </c>
      <c r="F1239" s="5">
        <f>IF(AND(B1239=SEARCHES!A1239, C1239=SEARCHES!B1239), IF(SEARCHES!D1239&lt;&gt;"NULL", 1, 0), 0)</f>
        <v>1</v>
      </c>
    </row>
    <row r="1240" spans="1:6" x14ac:dyDescent="0.3">
      <c r="A1240" s="5">
        <v>6281</v>
      </c>
      <c r="B1240" s="5" t="s">
        <v>6042</v>
      </c>
      <c r="C1240" s="5" t="s">
        <v>6457</v>
      </c>
      <c r="D1240" s="5" t="s">
        <v>1140</v>
      </c>
      <c r="E1240" s="5" t="s">
        <v>3145</v>
      </c>
      <c r="F1240" s="5">
        <f>IF(AND(B1240=SEARCHES!A1240, C1240=SEARCHES!B1240), IF(SEARCHES!D1240&lt;&gt;"NULL", 1, 0), 0)</f>
        <v>1</v>
      </c>
    </row>
    <row r="1241" spans="1:6" x14ac:dyDescent="0.3">
      <c r="A1241" s="5">
        <v>6282</v>
      </c>
      <c r="B1241" s="5" t="s">
        <v>6043</v>
      </c>
      <c r="C1241" s="5" t="s">
        <v>6366</v>
      </c>
      <c r="D1241" s="5" t="s">
        <v>1148</v>
      </c>
      <c r="E1241" s="5" t="s">
        <v>3066</v>
      </c>
      <c r="F1241" s="5">
        <f>IF(AND(B1241=SEARCHES!A1241, C1241=SEARCHES!B1241), IF(SEARCHES!D1241&lt;&gt;"NULL", 1, 0), 0)</f>
        <v>1</v>
      </c>
    </row>
    <row r="1242" spans="1:6" x14ac:dyDescent="0.3">
      <c r="A1242" s="5">
        <v>6283</v>
      </c>
      <c r="B1242" s="5" t="s">
        <v>6044</v>
      </c>
      <c r="C1242" s="5" t="s">
        <v>6458</v>
      </c>
      <c r="D1242" s="5" t="s">
        <v>1146</v>
      </c>
      <c r="E1242" s="5" t="s">
        <v>3072</v>
      </c>
      <c r="F1242" s="5">
        <f>IF(AND(B1242=SEARCHES!A1242, C1242=SEARCHES!B1242), IF(SEARCHES!D1242&lt;&gt;"NULL", 1, 0), 0)</f>
        <v>0</v>
      </c>
    </row>
    <row r="1243" spans="1:6" x14ac:dyDescent="0.3">
      <c r="A1243" s="5">
        <v>6284</v>
      </c>
      <c r="B1243" s="5" t="s">
        <v>6045</v>
      </c>
      <c r="C1243" s="5" t="s">
        <v>6459</v>
      </c>
      <c r="D1243" s="5" t="s">
        <v>1148</v>
      </c>
      <c r="E1243" s="5" t="s">
        <v>3065</v>
      </c>
      <c r="F1243" s="5">
        <f>IF(AND(B1243=SEARCHES!A1243, C1243=SEARCHES!B1243), IF(SEARCHES!D1243&lt;&gt;"NULL", 1, 0), 0)</f>
        <v>1</v>
      </c>
    </row>
    <row r="1244" spans="1:6" x14ac:dyDescent="0.3">
      <c r="A1244" s="5">
        <v>6285</v>
      </c>
      <c r="B1244" s="5" t="s">
        <v>6046</v>
      </c>
      <c r="C1244" s="5" t="s">
        <v>6460</v>
      </c>
      <c r="D1244" s="5" t="s">
        <v>1149</v>
      </c>
      <c r="E1244" s="5" t="s">
        <v>3070</v>
      </c>
      <c r="F1244" s="5">
        <f>IF(AND(B1244=SEARCHES!A1244, C1244=SEARCHES!B1244), IF(SEARCHES!D1244&lt;&gt;"NULL", 1, 0), 0)</f>
        <v>1</v>
      </c>
    </row>
    <row r="1245" spans="1:6" x14ac:dyDescent="0.3">
      <c r="A1245" s="5">
        <v>6286</v>
      </c>
      <c r="B1245" s="5" t="s">
        <v>6047</v>
      </c>
      <c r="C1245" s="5" t="s">
        <v>6461</v>
      </c>
      <c r="D1245" s="5" t="s">
        <v>1149</v>
      </c>
      <c r="E1245" s="5" t="s">
        <v>3145</v>
      </c>
      <c r="F1245" s="5">
        <f>IF(AND(B1245=SEARCHES!A1245, C1245=SEARCHES!B1245), IF(SEARCHES!D1245&lt;&gt;"NULL", 1, 0), 0)</f>
        <v>1</v>
      </c>
    </row>
    <row r="1246" spans="1:6" x14ac:dyDescent="0.3">
      <c r="A1246" s="5">
        <v>6287</v>
      </c>
      <c r="B1246" s="5" t="s">
        <v>6048</v>
      </c>
      <c r="C1246" s="5" t="s">
        <v>6462</v>
      </c>
      <c r="D1246" s="5" t="s">
        <v>1141</v>
      </c>
      <c r="E1246" s="5" t="s">
        <v>3145</v>
      </c>
      <c r="F1246" s="5">
        <f>IF(AND(B1246=SEARCHES!A1246, C1246=SEARCHES!B1246), IF(SEARCHES!D1246&lt;&gt;"NULL", 1, 0), 0)</f>
        <v>1</v>
      </c>
    </row>
    <row r="1247" spans="1:6" x14ac:dyDescent="0.3">
      <c r="A1247" s="5">
        <v>6288</v>
      </c>
      <c r="B1247" s="5" t="s">
        <v>6049</v>
      </c>
      <c r="C1247" s="5" t="s">
        <v>6463</v>
      </c>
      <c r="D1247" s="5" t="s">
        <v>1144</v>
      </c>
      <c r="E1247" s="5" t="s">
        <v>3066</v>
      </c>
      <c r="F1247" s="5">
        <f>IF(AND(B1247=SEARCHES!A1247, C1247=SEARCHES!B1247), IF(SEARCHES!D1247&lt;&gt;"NULL", 1, 0), 0)</f>
        <v>0</v>
      </c>
    </row>
    <row r="1248" spans="1:6" x14ac:dyDescent="0.3">
      <c r="A1248" s="5">
        <v>6289</v>
      </c>
      <c r="B1248" s="5" t="s">
        <v>6050</v>
      </c>
      <c r="C1248" s="5" t="s">
        <v>6464</v>
      </c>
      <c r="D1248" s="5" t="s">
        <v>1140</v>
      </c>
      <c r="E1248" s="5" t="s">
        <v>3065</v>
      </c>
      <c r="F1248" s="5">
        <f>IF(AND(B1248=SEARCHES!A1248, C1248=SEARCHES!B1248), IF(SEARCHES!D1248&lt;&gt;"NULL", 1, 0), 0)</f>
        <v>1</v>
      </c>
    </row>
    <row r="1249" spans="1:6" x14ac:dyDescent="0.3">
      <c r="A1249" s="5">
        <v>6290</v>
      </c>
      <c r="B1249" s="5" t="s">
        <v>6051</v>
      </c>
      <c r="C1249" s="5" t="s">
        <v>6465</v>
      </c>
      <c r="D1249" s="5" t="s">
        <v>1141</v>
      </c>
      <c r="E1249" s="5" t="s">
        <v>3066</v>
      </c>
      <c r="F1249" s="5">
        <f>IF(AND(B1249=SEARCHES!A1249, C1249=SEARCHES!B1249), IF(SEARCHES!D1249&lt;&gt;"NULL", 1, 0), 0)</f>
        <v>1</v>
      </c>
    </row>
    <row r="1250" spans="1:6" x14ac:dyDescent="0.3">
      <c r="A1250" s="5">
        <v>6291</v>
      </c>
      <c r="B1250" s="5" t="s">
        <v>6052</v>
      </c>
      <c r="C1250" s="5" t="s">
        <v>6142</v>
      </c>
      <c r="D1250" s="5" t="s">
        <v>1143</v>
      </c>
      <c r="E1250" s="5" t="s">
        <v>3073</v>
      </c>
      <c r="F1250" s="5">
        <f>IF(AND(B1250=SEARCHES!A1250, C1250=SEARCHES!B1250), IF(SEARCHES!D1250&lt;&gt;"NULL", 1, 0), 0)</f>
        <v>1</v>
      </c>
    </row>
    <row r="1251" spans="1:6" x14ac:dyDescent="0.3">
      <c r="A1251" s="5">
        <v>6292</v>
      </c>
      <c r="B1251" s="5" t="s">
        <v>6053</v>
      </c>
      <c r="C1251" s="5" t="s">
        <v>6150</v>
      </c>
      <c r="D1251" s="5" t="s">
        <v>1145</v>
      </c>
      <c r="E1251" s="5" t="s">
        <v>3068</v>
      </c>
      <c r="F1251" s="5">
        <f>IF(AND(B1251=SEARCHES!A1251, C1251=SEARCHES!B1251), IF(SEARCHES!D1251&lt;&gt;"NULL", 1, 0), 0)</f>
        <v>1</v>
      </c>
    </row>
    <row r="1252" spans="1:6" x14ac:dyDescent="0.3">
      <c r="A1252" s="5">
        <v>6293</v>
      </c>
      <c r="B1252" s="5" t="s">
        <v>6054</v>
      </c>
      <c r="C1252" s="5" t="s">
        <v>6466</v>
      </c>
      <c r="D1252" s="5" t="s">
        <v>1147</v>
      </c>
      <c r="E1252" s="5" t="s">
        <v>3136</v>
      </c>
      <c r="F1252" s="5">
        <f>IF(AND(B1252=SEARCHES!A1252, C1252=SEARCHES!B1252), IF(SEARCHES!D1252&lt;&gt;"NULL", 1, 0), 0)</f>
        <v>1</v>
      </c>
    </row>
    <row r="1253" spans="1:6" x14ac:dyDescent="0.3">
      <c r="A1253" s="5">
        <v>6294</v>
      </c>
      <c r="B1253" s="5" t="s">
        <v>6055</v>
      </c>
      <c r="C1253" s="5" t="s">
        <v>6361</v>
      </c>
      <c r="D1253" s="5" t="s">
        <v>1141</v>
      </c>
      <c r="E1253" s="5" t="s">
        <v>3076</v>
      </c>
      <c r="F1253" s="5">
        <f>IF(AND(B1253=SEARCHES!A1253, C1253=SEARCHES!B1253), IF(SEARCHES!D1253&lt;&gt;"NULL", 1, 0), 0)</f>
        <v>1</v>
      </c>
    </row>
    <row r="1254" spans="1:6" x14ac:dyDescent="0.3">
      <c r="A1254" s="5">
        <v>6295</v>
      </c>
      <c r="B1254" s="5" t="s">
        <v>6056</v>
      </c>
      <c r="C1254" s="5" t="s">
        <v>6467</v>
      </c>
      <c r="D1254" s="5" t="s">
        <v>1142</v>
      </c>
      <c r="E1254" s="5" t="s">
        <v>3071</v>
      </c>
      <c r="F1254" s="5">
        <f>IF(AND(B1254=SEARCHES!A1254, C1254=SEARCHES!B1254), IF(SEARCHES!D1254&lt;&gt;"NULL", 1, 0), 0)</f>
        <v>1</v>
      </c>
    </row>
    <row r="1255" spans="1:6" x14ac:dyDescent="0.3">
      <c r="A1255" s="5">
        <v>6296</v>
      </c>
      <c r="B1255" s="5" t="s">
        <v>6057</v>
      </c>
      <c r="C1255" s="5" t="s">
        <v>6468</v>
      </c>
      <c r="D1255" s="5" t="s">
        <v>1145</v>
      </c>
      <c r="E1255" s="5" t="s">
        <v>3071</v>
      </c>
      <c r="F1255" s="5">
        <f>IF(AND(B1255=SEARCHES!A1255, C1255=SEARCHES!B1255), IF(SEARCHES!D1255&lt;&gt;"NULL", 1, 0), 0)</f>
        <v>1</v>
      </c>
    </row>
    <row r="1256" spans="1:6" x14ac:dyDescent="0.3">
      <c r="A1256" s="5">
        <v>6297</v>
      </c>
      <c r="B1256" s="5" t="s">
        <v>6058</v>
      </c>
      <c r="C1256" s="5" t="s">
        <v>6469</v>
      </c>
      <c r="D1256" s="5" t="s">
        <v>1147</v>
      </c>
      <c r="E1256" s="5" t="s">
        <v>3070</v>
      </c>
      <c r="F1256" s="5">
        <f>IF(AND(B1256=SEARCHES!A1256, C1256=SEARCHES!B1256), IF(SEARCHES!D1256&lt;&gt;"NULL", 1, 0), 0)</f>
        <v>1</v>
      </c>
    </row>
    <row r="1257" spans="1:6" x14ac:dyDescent="0.3">
      <c r="A1257" s="5">
        <v>6298</v>
      </c>
      <c r="B1257" s="5" t="s">
        <v>6059</v>
      </c>
      <c r="C1257" s="5" t="s">
        <v>6470</v>
      </c>
      <c r="D1257" s="5" t="s">
        <v>1148</v>
      </c>
      <c r="E1257" s="5" t="s">
        <v>3069</v>
      </c>
      <c r="F1257" s="5">
        <f>IF(AND(B1257=SEARCHES!A1257, C1257=SEARCHES!B1257), IF(SEARCHES!D1257&lt;&gt;"NULL", 1, 0), 0)</f>
        <v>1</v>
      </c>
    </row>
    <row r="1258" spans="1:6" x14ac:dyDescent="0.3">
      <c r="A1258" s="5">
        <v>6299</v>
      </c>
      <c r="B1258" s="5" t="s">
        <v>6060</v>
      </c>
      <c r="C1258" s="5" t="s">
        <v>6471</v>
      </c>
      <c r="D1258" s="5" t="s">
        <v>1143</v>
      </c>
      <c r="E1258" s="5" t="s">
        <v>3065</v>
      </c>
      <c r="F1258" s="5">
        <f>IF(AND(B1258=SEARCHES!A1258, C1258=SEARCHES!B1258), IF(SEARCHES!D1258&lt;&gt;"NULL", 1, 0), 0)</f>
        <v>1</v>
      </c>
    </row>
    <row r="1259" spans="1:6" x14ac:dyDescent="0.3">
      <c r="A1259" s="5">
        <v>6300</v>
      </c>
      <c r="B1259" s="5" t="s">
        <v>6061</v>
      </c>
      <c r="C1259" s="5" t="s">
        <v>6283</v>
      </c>
      <c r="D1259" s="5" t="s">
        <v>1140</v>
      </c>
      <c r="E1259" s="5" t="s">
        <v>3067</v>
      </c>
      <c r="F1259" s="5">
        <f>IF(AND(B1259=SEARCHES!A1259, C1259=SEARCHES!B1259), IF(SEARCHES!D1259&lt;&gt;"NULL", 1, 0), 0)</f>
        <v>1</v>
      </c>
    </row>
    <row r="1260" spans="1:6" x14ac:dyDescent="0.3">
      <c r="A1260" s="5">
        <v>6301</v>
      </c>
      <c r="B1260" s="5" t="s">
        <v>6062</v>
      </c>
      <c r="C1260" s="5" t="s">
        <v>6327</v>
      </c>
      <c r="D1260" s="5" t="s">
        <v>1143</v>
      </c>
      <c r="E1260" s="5" t="s">
        <v>3070</v>
      </c>
      <c r="F1260" s="5">
        <f>IF(AND(B1260=SEARCHES!A1260, C1260=SEARCHES!B1260), IF(SEARCHES!D1260&lt;&gt;"NULL", 1, 0), 0)</f>
        <v>1</v>
      </c>
    </row>
    <row r="1261" spans="1:6" x14ac:dyDescent="0.3">
      <c r="A1261" s="5">
        <v>6302</v>
      </c>
      <c r="B1261" s="5" t="s">
        <v>6063</v>
      </c>
      <c r="C1261" s="5" t="s">
        <v>6472</v>
      </c>
      <c r="D1261" s="5" t="s">
        <v>1143</v>
      </c>
      <c r="E1261" s="5" t="s">
        <v>3136</v>
      </c>
      <c r="F1261" s="5">
        <f>IF(AND(B1261=SEARCHES!A1261, C1261=SEARCHES!B1261), IF(SEARCHES!D1261&lt;&gt;"NULL", 1, 0), 0)</f>
        <v>1</v>
      </c>
    </row>
    <row r="1262" spans="1:6" x14ac:dyDescent="0.3">
      <c r="A1262" s="5">
        <v>6303</v>
      </c>
      <c r="B1262" s="5" t="s">
        <v>6064</v>
      </c>
      <c r="C1262" s="5" t="s">
        <v>6473</v>
      </c>
      <c r="D1262" s="5" t="s">
        <v>1141</v>
      </c>
      <c r="E1262" s="5" t="s">
        <v>3075</v>
      </c>
      <c r="F1262" s="5">
        <f>IF(AND(B1262=SEARCHES!A1262, C1262=SEARCHES!B1262), IF(SEARCHES!D1262&lt;&gt;"NULL", 1, 0), 0)</f>
        <v>1</v>
      </c>
    </row>
    <row r="1263" spans="1:6" x14ac:dyDescent="0.3">
      <c r="A1263" s="5">
        <v>6304</v>
      </c>
      <c r="B1263" s="5" t="s">
        <v>6065</v>
      </c>
      <c r="C1263" s="5" t="s">
        <v>6474</v>
      </c>
      <c r="D1263" s="5" t="s">
        <v>1142</v>
      </c>
      <c r="E1263" s="5" t="s">
        <v>3075</v>
      </c>
      <c r="F1263" s="5">
        <f>IF(AND(B1263=SEARCHES!A1263, C1263=SEARCHES!B1263), IF(SEARCHES!D1263&lt;&gt;"NULL", 1, 0), 0)</f>
        <v>1</v>
      </c>
    </row>
    <row r="1264" spans="1:6" x14ac:dyDescent="0.3">
      <c r="A1264" s="5">
        <v>6305</v>
      </c>
      <c r="B1264" s="5" t="s">
        <v>6066</v>
      </c>
      <c r="C1264" s="5" t="s">
        <v>6458</v>
      </c>
      <c r="D1264" s="5" t="s">
        <v>1148</v>
      </c>
      <c r="E1264" s="5" t="s">
        <v>3068</v>
      </c>
      <c r="F1264" s="5">
        <f>IF(AND(B1264=SEARCHES!A1264, C1264=SEARCHES!B1264), IF(SEARCHES!D1264&lt;&gt;"NULL", 1, 0), 0)</f>
        <v>1</v>
      </c>
    </row>
    <row r="1265" spans="1:6" x14ac:dyDescent="0.3">
      <c r="A1265" s="5">
        <v>6306</v>
      </c>
      <c r="B1265" s="5" t="s">
        <v>6067</v>
      </c>
      <c r="C1265" s="5" t="s">
        <v>6475</v>
      </c>
      <c r="D1265" s="5" t="s">
        <v>1143</v>
      </c>
      <c r="E1265" s="5" t="s">
        <v>3071</v>
      </c>
      <c r="F1265" s="5">
        <f>IF(AND(B1265=SEARCHES!A1265, C1265=SEARCHES!B1265), IF(SEARCHES!D1265&lt;&gt;"NULL", 1, 0), 0)</f>
        <v>1</v>
      </c>
    </row>
    <row r="1266" spans="1:6" x14ac:dyDescent="0.3">
      <c r="A1266" s="5">
        <v>6307</v>
      </c>
      <c r="B1266" s="5" t="s">
        <v>6068</v>
      </c>
      <c r="C1266" s="5" t="s">
        <v>6175</v>
      </c>
      <c r="D1266" s="5" t="s">
        <v>1144</v>
      </c>
      <c r="E1266" s="5" t="s">
        <v>3074</v>
      </c>
      <c r="F1266" s="5">
        <f>IF(AND(B1266=SEARCHES!A1266, C1266=SEARCHES!B1266), IF(SEARCHES!D1266&lt;&gt;"NULL", 1, 0), 0)</f>
        <v>0</v>
      </c>
    </row>
    <row r="1267" spans="1:6" x14ac:dyDescent="0.3">
      <c r="A1267" s="5">
        <v>6308</v>
      </c>
      <c r="B1267" s="5" t="s">
        <v>6069</v>
      </c>
      <c r="C1267" s="5" t="s">
        <v>6476</v>
      </c>
      <c r="D1267" s="5" t="s">
        <v>1144</v>
      </c>
      <c r="E1267" s="5" t="s">
        <v>3072</v>
      </c>
      <c r="F1267" s="5">
        <f>IF(AND(B1267=SEARCHES!A1267, C1267=SEARCHES!B1267), IF(SEARCHES!D1267&lt;&gt;"NULL", 1, 0), 0)</f>
        <v>0</v>
      </c>
    </row>
    <row r="1268" spans="1:6" x14ac:dyDescent="0.3">
      <c r="A1268" s="5">
        <v>6309</v>
      </c>
      <c r="B1268" s="5" t="s">
        <v>6070</v>
      </c>
      <c r="C1268" s="5" t="s">
        <v>6477</v>
      </c>
      <c r="D1268" s="5" t="s">
        <v>1148</v>
      </c>
      <c r="E1268" s="5" t="s">
        <v>3072</v>
      </c>
      <c r="F1268" s="5">
        <f>IF(AND(B1268=SEARCHES!A1268, C1268=SEARCHES!B1268), IF(SEARCHES!D1268&lt;&gt;"NULL", 1, 0), 0)</f>
        <v>1</v>
      </c>
    </row>
    <row r="1269" spans="1:6" x14ac:dyDescent="0.3">
      <c r="A1269" s="5">
        <v>6310</v>
      </c>
      <c r="B1269" s="5" t="s">
        <v>6071</v>
      </c>
      <c r="C1269" s="5" t="s">
        <v>6140</v>
      </c>
      <c r="D1269" s="5" t="s">
        <v>1147</v>
      </c>
      <c r="E1269" s="5" t="s">
        <v>3073</v>
      </c>
      <c r="F1269" s="5">
        <f>IF(AND(B1269=SEARCHES!A1269, C1269=SEARCHES!B1269), IF(SEARCHES!D1269&lt;&gt;"NULL", 1, 0), 0)</f>
        <v>1</v>
      </c>
    </row>
    <row r="1270" spans="1:6" x14ac:dyDescent="0.3">
      <c r="A1270" s="5">
        <v>6311</v>
      </c>
      <c r="B1270" s="5" t="s">
        <v>6072</v>
      </c>
      <c r="C1270" s="5" t="s">
        <v>6478</v>
      </c>
      <c r="D1270" s="5" t="s">
        <v>1146</v>
      </c>
      <c r="E1270" s="5" t="s">
        <v>3068</v>
      </c>
      <c r="F1270" s="5">
        <f>IF(AND(B1270=SEARCHES!A1270, C1270=SEARCHES!B1270), IF(SEARCHES!D1270&lt;&gt;"NULL", 1, 0), 0)</f>
        <v>0</v>
      </c>
    </row>
    <row r="1271" spans="1:6" x14ac:dyDescent="0.3">
      <c r="A1271" s="5">
        <v>6312</v>
      </c>
      <c r="B1271" s="5" t="s">
        <v>6073</v>
      </c>
      <c r="C1271" s="5" t="s">
        <v>6479</v>
      </c>
      <c r="D1271" s="5" t="s">
        <v>1145</v>
      </c>
      <c r="E1271" s="5" t="s">
        <v>3074</v>
      </c>
      <c r="F1271" s="5">
        <f>IF(AND(B1271=SEARCHES!A1271, C1271=SEARCHES!B1271), IF(SEARCHES!D1271&lt;&gt;"NULL", 1, 0), 0)</f>
        <v>1</v>
      </c>
    </row>
    <row r="1272" spans="1:6" x14ac:dyDescent="0.3">
      <c r="A1272" s="5">
        <v>6313</v>
      </c>
      <c r="B1272" s="5" t="s">
        <v>6074</v>
      </c>
      <c r="C1272" s="5" t="s">
        <v>6480</v>
      </c>
      <c r="D1272" s="5" t="s">
        <v>1143</v>
      </c>
      <c r="E1272" s="5" t="s">
        <v>3136</v>
      </c>
      <c r="F1272" s="5">
        <f>IF(AND(B1272=SEARCHES!A1272, C1272=SEARCHES!B1272), IF(SEARCHES!D1272&lt;&gt;"NULL", 1, 0), 0)</f>
        <v>1</v>
      </c>
    </row>
    <row r="1273" spans="1:6" x14ac:dyDescent="0.3">
      <c r="A1273" s="5">
        <v>6314</v>
      </c>
      <c r="B1273" s="5" t="s">
        <v>6075</v>
      </c>
      <c r="C1273" s="5" t="s">
        <v>6142</v>
      </c>
      <c r="D1273" s="5" t="s">
        <v>1148</v>
      </c>
      <c r="E1273" s="5" t="s">
        <v>3145</v>
      </c>
      <c r="F1273" s="5">
        <f>IF(AND(B1273=SEARCHES!A1273, C1273=SEARCHES!B1273), IF(SEARCHES!D1273&lt;&gt;"NULL", 1, 0), 0)</f>
        <v>1</v>
      </c>
    </row>
    <row r="1274" spans="1:6" x14ac:dyDescent="0.3">
      <c r="A1274" s="5">
        <v>6315</v>
      </c>
      <c r="B1274" s="5" t="s">
        <v>6076</v>
      </c>
      <c r="C1274" s="5" t="s">
        <v>6403</v>
      </c>
      <c r="D1274" s="5" t="s">
        <v>1149</v>
      </c>
      <c r="E1274" s="5" t="s">
        <v>3071</v>
      </c>
      <c r="F1274" s="5">
        <f>IF(AND(B1274=SEARCHES!A1274, C1274=SEARCHES!B1274), IF(SEARCHES!D1274&lt;&gt;"NULL", 1, 0), 0)</f>
        <v>1</v>
      </c>
    </row>
    <row r="1275" spans="1:6" x14ac:dyDescent="0.3">
      <c r="A1275" s="5">
        <v>6316</v>
      </c>
      <c r="B1275" s="5" t="s">
        <v>6077</v>
      </c>
      <c r="C1275" s="5" t="s">
        <v>6481</v>
      </c>
      <c r="D1275" s="5" t="s">
        <v>1143</v>
      </c>
      <c r="E1275" s="5" t="s">
        <v>3066</v>
      </c>
      <c r="F1275" s="5">
        <f>IF(AND(B1275=SEARCHES!A1275, C1275=SEARCHES!B1275), IF(SEARCHES!D1275&lt;&gt;"NULL", 1, 0), 0)</f>
        <v>1</v>
      </c>
    </row>
    <row r="1276" spans="1:6" x14ac:dyDescent="0.3">
      <c r="A1276" s="5">
        <v>6317</v>
      </c>
      <c r="B1276" s="5" t="s">
        <v>6078</v>
      </c>
      <c r="C1276" s="5" t="s">
        <v>6482</v>
      </c>
      <c r="D1276" s="5" t="s">
        <v>1141</v>
      </c>
      <c r="E1276" s="5" t="s">
        <v>3065</v>
      </c>
      <c r="F1276" s="5">
        <f>IF(AND(B1276=SEARCHES!A1276, C1276=SEARCHES!B1276), IF(SEARCHES!D1276&lt;&gt;"NULL", 1, 0), 0)</f>
        <v>1</v>
      </c>
    </row>
    <row r="1277" spans="1:6" x14ac:dyDescent="0.3">
      <c r="A1277" s="5">
        <v>6318</v>
      </c>
      <c r="B1277" s="5" t="s">
        <v>6079</v>
      </c>
      <c r="C1277" s="5" t="s">
        <v>6483</v>
      </c>
      <c r="D1277" s="5" t="s">
        <v>1140</v>
      </c>
      <c r="E1277" s="5" t="s">
        <v>3071</v>
      </c>
      <c r="F1277" s="5">
        <f>IF(AND(B1277=SEARCHES!A1277, C1277=SEARCHES!B1277), IF(SEARCHES!D1277&lt;&gt;"NULL", 1, 0), 0)</f>
        <v>1</v>
      </c>
    </row>
    <row r="1278" spans="1:6" x14ac:dyDescent="0.3">
      <c r="A1278" s="5">
        <v>6319</v>
      </c>
      <c r="B1278" s="5" t="s">
        <v>6080</v>
      </c>
      <c r="C1278" s="5" t="s">
        <v>6223</v>
      </c>
      <c r="D1278" s="5" t="s">
        <v>1149</v>
      </c>
      <c r="E1278" s="5" t="s">
        <v>3068</v>
      </c>
      <c r="F1278" s="5">
        <f>IF(AND(B1278=SEARCHES!A1278, C1278=SEARCHES!B1278), IF(SEARCHES!D1278&lt;&gt;"NULL", 1, 0), 0)</f>
        <v>1</v>
      </c>
    </row>
    <row r="1279" spans="1:6" x14ac:dyDescent="0.3">
      <c r="A1279" s="5">
        <v>6320</v>
      </c>
      <c r="B1279" s="5" t="s">
        <v>6081</v>
      </c>
      <c r="C1279" s="5" t="s">
        <v>6484</v>
      </c>
      <c r="D1279" s="5" t="s">
        <v>1142</v>
      </c>
      <c r="E1279" s="5" t="s">
        <v>3075</v>
      </c>
      <c r="F1279" s="5">
        <f>IF(AND(B1279=SEARCHES!A1279, C1279=SEARCHES!B1279), IF(SEARCHES!D1279&lt;&gt;"NULL", 1, 0), 0)</f>
        <v>1</v>
      </c>
    </row>
    <row r="1280" spans="1:6" x14ac:dyDescent="0.3">
      <c r="A1280" s="5">
        <v>6321</v>
      </c>
      <c r="B1280" s="5" t="s">
        <v>6082</v>
      </c>
      <c r="C1280" s="5" t="s">
        <v>6485</v>
      </c>
      <c r="D1280" s="5" t="s">
        <v>1141</v>
      </c>
      <c r="E1280" s="5" t="s">
        <v>3136</v>
      </c>
      <c r="F1280" s="5">
        <f>IF(AND(B1280=SEARCHES!A1280, C1280=SEARCHES!B1280), IF(SEARCHES!D1280&lt;&gt;"NULL", 1, 0), 0)</f>
        <v>1</v>
      </c>
    </row>
    <row r="1281" spans="1:6" x14ac:dyDescent="0.3">
      <c r="A1281" s="5">
        <v>6322</v>
      </c>
      <c r="B1281" s="5" t="s">
        <v>6083</v>
      </c>
      <c r="C1281" s="5" t="s">
        <v>6403</v>
      </c>
      <c r="D1281" s="5" t="s">
        <v>1143</v>
      </c>
      <c r="E1281" s="5" t="s">
        <v>3152</v>
      </c>
      <c r="F1281" s="5">
        <f>IF(AND(B1281=SEARCHES!A1281, C1281=SEARCHES!B1281), IF(SEARCHES!D1281&lt;&gt;"NULL", 1, 0), 0)</f>
        <v>1</v>
      </c>
    </row>
    <row r="1282" spans="1:6" x14ac:dyDescent="0.3">
      <c r="A1282" s="5">
        <v>6323</v>
      </c>
      <c r="B1282" s="5" t="s">
        <v>6084</v>
      </c>
      <c r="C1282" s="5" t="s">
        <v>6486</v>
      </c>
      <c r="D1282" s="5" t="s">
        <v>1149</v>
      </c>
      <c r="E1282" s="5" t="s">
        <v>3152</v>
      </c>
      <c r="F1282" s="5">
        <f>IF(AND(B1282=SEARCHES!A1282, C1282=SEARCHES!B1282), IF(SEARCHES!D1282&lt;&gt;"NULL", 1, 0), 0)</f>
        <v>1</v>
      </c>
    </row>
    <row r="1283" spans="1:6" x14ac:dyDescent="0.3">
      <c r="A1283" s="5">
        <v>6324</v>
      </c>
      <c r="B1283" s="5" t="s">
        <v>6085</v>
      </c>
      <c r="C1283" s="5" t="s">
        <v>6487</v>
      </c>
      <c r="D1283" s="5" t="s">
        <v>1147</v>
      </c>
      <c r="E1283" s="5" t="s">
        <v>3070</v>
      </c>
      <c r="F1283" s="5">
        <f>IF(AND(B1283=SEARCHES!A1283, C1283=SEARCHES!B1283), IF(SEARCHES!D1283&lt;&gt;"NULL", 1, 0), 0)</f>
        <v>1</v>
      </c>
    </row>
    <row r="1284" spans="1:6" x14ac:dyDescent="0.3">
      <c r="A1284" s="5">
        <v>6325</v>
      </c>
      <c r="B1284" s="5" t="s">
        <v>6086</v>
      </c>
      <c r="C1284" s="5" t="s">
        <v>6488</v>
      </c>
      <c r="D1284" s="5" t="s">
        <v>1146</v>
      </c>
      <c r="E1284" s="5" t="s">
        <v>3073</v>
      </c>
      <c r="F1284" s="5">
        <f>IF(AND(B1284=SEARCHES!A1284, C1284=SEARCHES!B1284), IF(SEARCHES!D1284&lt;&gt;"NULL", 1, 0), 0)</f>
        <v>0</v>
      </c>
    </row>
    <row r="1285" spans="1:6" x14ac:dyDescent="0.3">
      <c r="A1285" s="5">
        <v>6326</v>
      </c>
      <c r="B1285" s="5" t="s">
        <v>6087</v>
      </c>
      <c r="C1285" s="5" t="s">
        <v>6489</v>
      </c>
      <c r="D1285" s="5" t="s">
        <v>1141</v>
      </c>
      <c r="E1285" s="5" t="s">
        <v>3066</v>
      </c>
      <c r="F1285" s="5">
        <f>IF(AND(B1285=SEARCHES!A1285, C1285=SEARCHES!B1285), IF(SEARCHES!D1285&lt;&gt;"NULL", 1, 0), 0)</f>
        <v>1</v>
      </c>
    </row>
    <row r="1286" spans="1:6" x14ac:dyDescent="0.3">
      <c r="A1286" s="5">
        <v>6327</v>
      </c>
      <c r="B1286" s="5" t="s">
        <v>6088</v>
      </c>
      <c r="C1286" s="5" t="s">
        <v>6131</v>
      </c>
      <c r="D1286" s="5" t="s">
        <v>1142</v>
      </c>
      <c r="E1286" s="5" t="s">
        <v>3066</v>
      </c>
      <c r="F1286" s="5">
        <f>IF(AND(B1286=SEARCHES!A1286, C1286=SEARCHES!B1286), IF(SEARCHES!D1286&lt;&gt;"NULL", 1, 0), 0)</f>
        <v>1</v>
      </c>
    </row>
    <row r="1287" spans="1:6" x14ac:dyDescent="0.3">
      <c r="A1287" s="5">
        <v>6328</v>
      </c>
      <c r="B1287" s="5" t="s">
        <v>6089</v>
      </c>
      <c r="C1287" s="5" t="s">
        <v>6261</v>
      </c>
      <c r="D1287" s="5" t="s">
        <v>1144</v>
      </c>
      <c r="E1287" s="5" t="s">
        <v>3065</v>
      </c>
      <c r="F1287" s="5">
        <f>IF(AND(B1287=SEARCHES!A1287, C1287=SEARCHES!B1287), IF(SEARCHES!D1287&lt;&gt;"NULL", 1, 0), 0)</f>
        <v>0</v>
      </c>
    </row>
    <row r="1288" spans="1:6" x14ac:dyDescent="0.3">
      <c r="A1288" s="5">
        <v>6329</v>
      </c>
      <c r="B1288" s="5" t="s">
        <v>6090</v>
      </c>
      <c r="C1288" s="5" t="s">
        <v>6490</v>
      </c>
      <c r="D1288" s="5" t="s">
        <v>1146</v>
      </c>
      <c r="E1288" s="5" t="s">
        <v>3076</v>
      </c>
      <c r="F1288" s="5">
        <f>IF(AND(B1288=SEARCHES!A1288, C1288=SEARCHES!B1288), IF(SEARCHES!D1288&lt;&gt;"NULL", 1, 0), 0)</f>
        <v>0</v>
      </c>
    </row>
    <row r="1289" spans="1:6" x14ac:dyDescent="0.3">
      <c r="A1289" s="5">
        <v>6330</v>
      </c>
      <c r="B1289" s="5" t="s">
        <v>6091</v>
      </c>
      <c r="C1289" s="5" t="s">
        <v>6491</v>
      </c>
      <c r="D1289" s="5" t="s">
        <v>1140</v>
      </c>
      <c r="E1289" s="5" t="s">
        <v>3066</v>
      </c>
      <c r="F1289" s="5">
        <f>IF(AND(B1289=SEARCHES!A1289, C1289=SEARCHES!B1289), IF(SEARCHES!D1289&lt;&gt;"NULL", 1, 0), 0)</f>
        <v>1</v>
      </c>
    </row>
    <row r="1290" spans="1:6" x14ac:dyDescent="0.3">
      <c r="A1290" s="5">
        <v>6331</v>
      </c>
      <c r="B1290" s="5" t="s">
        <v>6092</v>
      </c>
      <c r="C1290" s="5" t="s">
        <v>6492</v>
      </c>
      <c r="D1290" s="5" t="s">
        <v>1149</v>
      </c>
      <c r="E1290" s="5" t="s">
        <v>3076</v>
      </c>
      <c r="F1290" s="5">
        <f>IF(AND(B1290=SEARCHES!A1290, C1290=SEARCHES!B1290), IF(SEARCHES!D1290&lt;&gt;"NULL", 1, 0), 0)</f>
        <v>1</v>
      </c>
    </row>
    <row r="1291" spans="1:6" x14ac:dyDescent="0.3">
      <c r="A1291" s="5">
        <v>6332</v>
      </c>
      <c r="B1291" s="5" t="s">
        <v>6093</v>
      </c>
      <c r="C1291" s="5" t="s">
        <v>6415</v>
      </c>
      <c r="D1291" s="5" t="s">
        <v>1141</v>
      </c>
      <c r="E1291" s="5" t="s">
        <v>3070</v>
      </c>
      <c r="F1291" s="5">
        <f>IF(AND(B1291=SEARCHES!A1291, C1291=SEARCHES!B1291), IF(SEARCHES!D1291&lt;&gt;"NULL", 1, 0), 0)</f>
        <v>1</v>
      </c>
    </row>
    <row r="1292" spans="1:6" x14ac:dyDescent="0.3">
      <c r="A1292" s="5">
        <v>6333</v>
      </c>
      <c r="B1292" s="5" t="s">
        <v>6094</v>
      </c>
      <c r="C1292" s="5" t="s">
        <v>6279</v>
      </c>
      <c r="D1292" s="5" t="s">
        <v>1147</v>
      </c>
      <c r="E1292" s="5" t="s">
        <v>3076</v>
      </c>
      <c r="F1292" s="5">
        <f>IF(AND(B1292=SEARCHES!A1292, C1292=SEARCHES!B1292), IF(SEARCHES!D1292&lt;&gt;"NULL", 1, 0), 0)</f>
        <v>1</v>
      </c>
    </row>
    <row r="1293" spans="1:6" x14ac:dyDescent="0.3">
      <c r="A1293" s="5">
        <v>6334</v>
      </c>
      <c r="B1293" s="5" t="s">
        <v>6095</v>
      </c>
      <c r="C1293" s="5" t="s">
        <v>6493</v>
      </c>
      <c r="D1293" s="5" t="s">
        <v>1140</v>
      </c>
      <c r="E1293" s="5" t="s">
        <v>3066</v>
      </c>
      <c r="F1293" s="5">
        <f>IF(AND(B1293=SEARCHES!A1293, C1293=SEARCHES!B1293), IF(SEARCHES!D1293&lt;&gt;"NULL", 1, 0), 0)</f>
        <v>1</v>
      </c>
    </row>
    <row r="1294" spans="1:6" x14ac:dyDescent="0.3">
      <c r="A1294" s="5">
        <v>6335</v>
      </c>
      <c r="B1294" s="5" t="s">
        <v>6096</v>
      </c>
      <c r="C1294" s="5" t="s">
        <v>6141</v>
      </c>
      <c r="D1294" s="5" t="s">
        <v>1149</v>
      </c>
      <c r="E1294" s="5" t="s">
        <v>3076</v>
      </c>
      <c r="F1294" s="5">
        <f>IF(AND(B1294=SEARCHES!A1294, C1294=SEARCHES!B1294), IF(SEARCHES!D1294&lt;&gt;"NULL", 1, 0), 0)</f>
        <v>1</v>
      </c>
    </row>
    <row r="1295" spans="1:6" x14ac:dyDescent="0.3">
      <c r="A1295" s="5">
        <v>6336</v>
      </c>
      <c r="B1295" s="5" t="s">
        <v>6097</v>
      </c>
      <c r="C1295" s="5" t="s">
        <v>6494</v>
      </c>
      <c r="D1295" s="5" t="s">
        <v>1146</v>
      </c>
      <c r="E1295" s="5" t="s">
        <v>3076</v>
      </c>
      <c r="F1295" s="5">
        <f>IF(AND(B1295=SEARCHES!A1295, C1295=SEARCHES!B1295), IF(SEARCHES!D1295&lt;&gt;"NULL", 1, 0), 0)</f>
        <v>0</v>
      </c>
    </row>
    <row r="1296" spans="1:6" x14ac:dyDescent="0.3">
      <c r="A1296" s="5">
        <v>6337</v>
      </c>
      <c r="B1296" s="5" t="s">
        <v>6098</v>
      </c>
      <c r="C1296" s="5" t="s">
        <v>6495</v>
      </c>
      <c r="D1296" s="5" t="s">
        <v>1142</v>
      </c>
      <c r="E1296" s="5" t="s">
        <v>3076</v>
      </c>
      <c r="F1296" s="5">
        <f>IF(AND(B1296=SEARCHES!A1296, C1296=SEARCHES!B1296), IF(SEARCHES!D1296&lt;&gt;"NULL", 1, 0), 0)</f>
        <v>1</v>
      </c>
    </row>
    <row r="1297" spans="1:6" x14ac:dyDescent="0.3">
      <c r="A1297" s="5">
        <v>6338</v>
      </c>
      <c r="B1297" s="5" t="s">
        <v>6099</v>
      </c>
      <c r="C1297" s="5" t="s">
        <v>6421</v>
      </c>
      <c r="D1297" s="5" t="s">
        <v>1146</v>
      </c>
      <c r="E1297" s="5" t="s">
        <v>3074</v>
      </c>
      <c r="F1297" s="5">
        <f>IF(AND(B1297=SEARCHES!A1297, C1297=SEARCHES!B1297), IF(SEARCHES!D1297&lt;&gt;"NULL", 1, 0), 0)</f>
        <v>0</v>
      </c>
    </row>
    <row r="1298" spans="1:6" x14ac:dyDescent="0.3">
      <c r="A1298" s="5">
        <v>6339</v>
      </c>
      <c r="B1298" s="5" t="s">
        <v>6100</v>
      </c>
      <c r="C1298" s="5" t="s">
        <v>6496</v>
      </c>
      <c r="D1298" s="5" t="s">
        <v>1149</v>
      </c>
      <c r="E1298" s="5" t="s">
        <v>3071</v>
      </c>
      <c r="F1298" s="5">
        <f>IF(AND(B1298=SEARCHES!A1298, C1298=SEARCHES!B1298), IF(SEARCHES!D1298&lt;&gt;"NULL", 1, 0), 0)</f>
        <v>1</v>
      </c>
    </row>
    <row r="1299" spans="1:6" x14ac:dyDescent="0.3">
      <c r="A1299" s="5">
        <v>6340</v>
      </c>
      <c r="B1299" s="5" t="s">
        <v>6101</v>
      </c>
      <c r="C1299" s="5" t="s">
        <v>6497</v>
      </c>
      <c r="D1299" s="5" t="s">
        <v>1147</v>
      </c>
      <c r="E1299" s="5" t="s">
        <v>3065</v>
      </c>
      <c r="F1299" s="5">
        <f>IF(AND(B1299=SEARCHES!A1299, C1299=SEARCHES!B1299), IF(SEARCHES!D1299&lt;&gt;"NULL", 1, 0), 0)</f>
        <v>1</v>
      </c>
    </row>
    <row r="1300" spans="1:6" x14ac:dyDescent="0.3">
      <c r="A1300" s="5">
        <v>6341</v>
      </c>
      <c r="B1300" s="5" t="s">
        <v>6102</v>
      </c>
      <c r="C1300" s="5" t="s">
        <v>6498</v>
      </c>
      <c r="D1300" s="5" t="s">
        <v>1143</v>
      </c>
      <c r="E1300" s="5" t="s">
        <v>3145</v>
      </c>
      <c r="F1300" s="5">
        <f>IF(AND(B1300=SEARCHES!A1300, C1300=SEARCHES!B1300), IF(SEARCHES!D1300&lt;&gt;"NULL", 1, 0), 0)</f>
        <v>1</v>
      </c>
    </row>
    <row r="1301" spans="1:6" x14ac:dyDescent="0.3">
      <c r="A1301" s="5">
        <v>6342</v>
      </c>
      <c r="B1301" s="5" t="s">
        <v>6103</v>
      </c>
      <c r="C1301" s="5" t="s">
        <v>6499</v>
      </c>
      <c r="D1301" s="5" t="s">
        <v>1149</v>
      </c>
      <c r="E1301" s="5" t="s">
        <v>3074</v>
      </c>
      <c r="F1301" s="5">
        <f>IF(AND(B1301=SEARCHES!A1301, C1301=SEARCHES!B1301), IF(SEARCHES!D1301&lt;&gt;"NULL", 1, 0), 0)</f>
        <v>1</v>
      </c>
    </row>
    <row r="1302" spans="1:6" x14ac:dyDescent="0.3">
      <c r="A1302" s="5">
        <v>6343</v>
      </c>
      <c r="B1302" s="5" t="s">
        <v>6104</v>
      </c>
      <c r="C1302" s="5" t="s">
        <v>6500</v>
      </c>
      <c r="D1302" s="5" t="s">
        <v>1148</v>
      </c>
      <c r="E1302" s="5" t="s">
        <v>3070</v>
      </c>
      <c r="F1302" s="5">
        <f>IF(AND(B1302=SEARCHES!A1302, C1302=SEARCHES!B1302), IF(SEARCHES!D1302&lt;&gt;"NULL", 1, 0), 0)</f>
        <v>1</v>
      </c>
    </row>
    <row r="1303" spans="1:6" x14ac:dyDescent="0.3">
      <c r="A1303" s="5">
        <v>6344</v>
      </c>
      <c r="B1303" s="5" t="s">
        <v>6105</v>
      </c>
      <c r="C1303" s="5" t="s">
        <v>6501</v>
      </c>
      <c r="D1303" s="5" t="s">
        <v>1145</v>
      </c>
      <c r="E1303" s="5" t="s">
        <v>3073</v>
      </c>
      <c r="F1303" s="5">
        <f>IF(AND(B1303=SEARCHES!A1303, C1303=SEARCHES!B1303), IF(SEARCHES!D1303&lt;&gt;"NULL", 1, 0), 0)</f>
        <v>1</v>
      </c>
    </row>
    <row r="1304" spans="1:6" x14ac:dyDescent="0.3">
      <c r="A1304" s="5">
        <v>6345</v>
      </c>
      <c r="B1304" s="5" t="s">
        <v>6106</v>
      </c>
      <c r="C1304" s="5" t="s">
        <v>6457</v>
      </c>
      <c r="D1304" s="5" t="s">
        <v>1141</v>
      </c>
      <c r="E1304" s="5" t="s">
        <v>3152</v>
      </c>
      <c r="F1304" s="5">
        <f>IF(AND(B1304=SEARCHES!A1304, C1304=SEARCHES!B1304), IF(SEARCHES!D1304&lt;&gt;"NULL", 1, 0), 0)</f>
        <v>1</v>
      </c>
    </row>
    <row r="1305" spans="1:6" x14ac:dyDescent="0.3">
      <c r="A1305" s="5">
        <v>6346</v>
      </c>
      <c r="B1305" s="5" t="s">
        <v>6107</v>
      </c>
      <c r="C1305" s="5" t="s">
        <v>6468</v>
      </c>
      <c r="D1305" s="5" t="s">
        <v>1140</v>
      </c>
      <c r="E1305" s="5" t="s">
        <v>3145</v>
      </c>
      <c r="F1305" s="5">
        <f>IF(AND(B1305=SEARCHES!A1305, C1305=SEARCHES!B1305), IF(SEARCHES!D1305&lt;&gt;"NULL", 1, 0), 0)</f>
        <v>1</v>
      </c>
    </row>
    <row r="1306" spans="1:6" x14ac:dyDescent="0.3">
      <c r="A1306" s="5">
        <v>6347</v>
      </c>
      <c r="B1306" s="5" t="s">
        <v>6108</v>
      </c>
      <c r="C1306" s="5" t="s">
        <v>6449</v>
      </c>
      <c r="D1306" s="5" t="s">
        <v>1142</v>
      </c>
      <c r="E1306" s="5" t="s">
        <v>3066</v>
      </c>
      <c r="F1306" s="5">
        <f>IF(AND(B1306=SEARCHES!A1306, C1306=SEARCHES!B1306), IF(SEARCHES!D1306&lt;&gt;"NULL", 1, 0), 0)</f>
        <v>1</v>
      </c>
    </row>
    <row r="1307" spans="1:6" x14ac:dyDescent="0.3">
      <c r="A1307" s="5">
        <v>6348</v>
      </c>
      <c r="B1307" s="5" t="s">
        <v>6109</v>
      </c>
      <c r="C1307" s="5" t="s">
        <v>6342</v>
      </c>
      <c r="D1307" s="5" t="s">
        <v>1140</v>
      </c>
      <c r="E1307" s="5" t="s">
        <v>3065</v>
      </c>
      <c r="F1307" s="5">
        <f>IF(AND(B1307=SEARCHES!A1307, C1307=SEARCHES!B1307), IF(SEARCHES!D1307&lt;&gt;"NULL", 1, 0), 0)</f>
        <v>1</v>
      </c>
    </row>
    <row r="1308" spans="1:6" x14ac:dyDescent="0.3">
      <c r="A1308" s="5">
        <v>6349</v>
      </c>
      <c r="B1308" s="5" t="s">
        <v>6110</v>
      </c>
      <c r="C1308" s="5" t="s">
        <v>6502</v>
      </c>
      <c r="D1308" s="5" t="s">
        <v>1145</v>
      </c>
      <c r="E1308" s="5" t="s">
        <v>3072</v>
      </c>
      <c r="F1308" s="5">
        <f>IF(AND(B1308=SEARCHES!A1308, C1308=SEARCHES!B1308), IF(SEARCHES!D1308&lt;&gt;"NULL", 1, 0), 0)</f>
        <v>1</v>
      </c>
    </row>
    <row r="1309" spans="1:6" x14ac:dyDescent="0.3">
      <c r="A1309" s="5">
        <v>6350</v>
      </c>
      <c r="B1309" s="5" t="s">
        <v>6111</v>
      </c>
      <c r="C1309" s="5" t="s">
        <v>6419</v>
      </c>
      <c r="D1309" s="5" t="s">
        <v>1142</v>
      </c>
      <c r="E1309" s="5" t="s">
        <v>3136</v>
      </c>
      <c r="F1309" s="5">
        <f>IF(AND(B1309=SEARCHES!A1309, C1309=SEARCHES!B1309), IF(SEARCHES!D1309&lt;&gt;"NULL", 1, 0), 0)</f>
        <v>1</v>
      </c>
    </row>
    <row r="1310" spans="1:6" x14ac:dyDescent="0.3">
      <c r="A1310" s="5">
        <v>6351</v>
      </c>
      <c r="B1310" s="5" t="s">
        <v>6112</v>
      </c>
      <c r="C1310" s="5" t="s">
        <v>6443</v>
      </c>
      <c r="D1310" s="5" t="s">
        <v>1141</v>
      </c>
      <c r="E1310" s="5" t="s">
        <v>3067</v>
      </c>
      <c r="F1310" s="5">
        <f>IF(AND(B1310=SEARCHES!A1310, C1310=SEARCHES!B1310), IF(SEARCHES!D1310&lt;&gt;"NULL", 1, 0), 0)</f>
        <v>1</v>
      </c>
    </row>
    <row r="1311" spans="1:6" x14ac:dyDescent="0.3">
      <c r="A1311" s="5">
        <v>6352</v>
      </c>
      <c r="B1311" s="5" t="s">
        <v>6113</v>
      </c>
      <c r="C1311" s="5" t="s">
        <v>6474</v>
      </c>
      <c r="D1311" s="5" t="s">
        <v>1145</v>
      </c>
      <c r="E1311" s="5" t="s">
        <v>3068</v>
      </c>
      <c r="F1311" s="5">
        <f>IF(AND(B1311=SEARCHES!A1311, C1311=SEARCHES!B1311), IF(SEARCHES!D1311&lt;&gt;"NULL", 1, 0), 0)</f>
        <v>1</v>
      </c>
    </row>
    <row r="1312" spans="1:6" x14ac:dyDescent="0.3">
      <c r="A1312" s="5">
        <v>6353</v>
      </c>
      <c r="B1312" s="5" t="s">
        <v>6114</v>
      </c>
      <c r="C1312" s="5" t="s">
        <v>6388</v>
      </c>
      <c r="D1312" s="5" t="s">
        <v>1140</v>
      </c>
      <c r="E1312" s="5" t="s">
        <v>3074</v>
      </c>
      <c r="F1312" s="5">
        <f>IF(AND(B1312=SEARCHES!A1312, C1312=SEARCHES!B1312), IF(SEARCHES!D1312&lt;&gt;"NULL", 1, 0), 0)</f>
        <v>1</v>
      </c>
    </row>
    <row r="1313" spans="1:6" x14ac:dyDescent="0.3">
      <c r="A1313" s="5">
        <v>6354</v>
      </c>
      <c r="B1313" s="5" t="s">
        <v>6115</v>
      </c>
      <c r="C1313" s="5" t="s">
        <v>6503</v>
      </c>
      <c r="D1313" s="5" t="s">
        <v>1144</v>
      </c>
      <c r="E1313" s="5" t="s">
        <v>3145</v>
      </c>
      <c r="F1313" s="5">
        <f>IF(AND(B1313=SEARCHES!A1313, C1313=SEARCHES!B1313), IF(SEARCHES!D1313&lt;&gt;"NULL", 1, 0), 0)</f>
        <v>0</v>
      </c>
    </row>
    <row r="1314" spans="1:6" x14ac:dyDescent="0.3">
      <c r="A1314" s="5">
        <v>6355</v>
      </c>
      <c r="B1314" s="5" t="s">
        <v>6116</v>
      </c>
      <c r="C1314" s="5" t="s">
        <v>6504</v>
      </c>
      <c r="D1314" s="5" t="s">
        <v>1142</v>
      </c>
      <c r="E1314" s="5" t="s">
        <v>3145</v>
      </c>
      <c r="F1314" s="5">
        <f>IF(AND(B1314=SEARCHES!A1314, C1314=SEARCHES!B1314), IF(SEARCHES!D1314&lt;&gt;"NULL", 1, 0), 0)</f>
        <v>1</v>
      </c>
    </row>
    <row r="1315" spans="1:6" x14ac:dyDescent="0.3">
      <c r="A1315" s="5">
        <v>6356</v>
      </c>
      <c r="B1315" s="5" t="s">
        <v>6117</v>
      </c>
      <c r="C1315" s="5" t="s">
        <v>6505</v>
      </c>
      <c r="D1315" s="5" t="s">
        <v>1144</v>
      </c>
      <c r="E1315" s="5" t="s">
        <v>3152</v>
      </c>
      <c r="F1315" s="5">
        <f>IF(AND(B1315=SEARCHES!A1315, C1315=SEARCHES!B1315), IF(SEARCHES!D1315&lt;&gt;"NULL", 1, 0), 0)</f>
        <v>0</v>
      </c>
    </row>
    <row r="1316" spans="1:6" x14ac:dyDescent="0.3">
      <c r="A1316" s="5">
        <v>6357</v>
      </c>
      <c r="B1316" s="5" t="s">
        <v>6118</v>
      </c>
      <c r="C1316" s="5" t="s">
        <v>6506</v>
      </c>
      <c r="D1316" s="5" t="s">
        <v>1145</v>
      </c>
      <c r="E1316" s="5" t="s">
        <v>3066</v>
      </c>
      <c r="F1316" s="5">
        <f>IF(AND(B1316=SEARCHES!A1316, C1316=SEARCHES!B1316), IF(SEARCHES!D1316&lt;&gt;"NULL", 1, 0), 0)</f>
        <v>1</v>
      </c>
    </row>
    <row r="1317" spans="1:6" x14ac:dyDescent="0.3">
      <c r="A1317" s="5">
        <v>6358</v>
      </c>
      <c r="B1317" s="5" t="s">
        <v>6119</v>
      </c>
      <c r="C1317" s="5" t="s">
        <v>6507</v>
      </c>
      <c r="D1317" s="5" t="s">
        <v>1145</v>
      </c>
      <c r="E1317" s="5" t="s">
        <v>3075</v>
      </c>
      <c r="F1317" s="5">
        <f>IF(AND(B1317=SEARCHES!A1317, C1317=SEARCHES!B1317), IF(SEARCHES!D1317&lt;&gt;"NULL", 1, 0), 0)</f>
        <v>1</v>
      </c>
    </row>
    <row r="1318" spans="1:6" x14ac:dyDescent="0.3">
      <c r="A1318" s="5">
        <v>6359</v>
      </c>
      <c r="B1318" s="5" t="s">
        <v>6120</v>
      </c>
      <c r="C1318" s="5" t="s">
        <v>6508</v>
      </c>
      <c r="D1318" s="5" t="s">
        <v>1142</v>
      </c>
      <c r="E1318" s="5" t="s">
        <v>3072</v>
      </c>
      <c r="F1318" s="5">
        <f>IF(AND(B1318=SEARCHES!A1318, C1318=SEARCHES!B1318), IF(SEARCHES!D1318&lt;&gt;"NULL", 1, 0), 0)</f>
        <v>1</v>
      </c>
    </row>
    <row r="1319" spans="1:6" x14ac:dyDescent="0.3">
      <c r="A1319" s="5">
        <v>6360</v>
      </c>
      <c r="B1319" s="5" t="s">
        <v>6121</v>
      </c>
      <c r="C1319" s="5" t="s">
        <v>6304</v>
      </c>
      <c r="D1319" s="5" t="s">
        <v>1144</v>
      </c>
      <c r="E1319" s="5" t="s">
        <v>3073</v>
      </c>
      <c r="F1319" s="5">
        <f>IF(AND(B1319=SEARCHES!A1319, C1319=SEARCHES!B1319), IF(SEARCHES!D1319&lt;&gt;"NULL", 1, 0), 0)</f>
        <v>0</v>
      </c>
    </row>
    <row r="1320" spans="1:6" x14ac:dyDescent="0.3">
      <c r="A1320" s="5">
        <v>6361</v>
      </c>
      <c r="B1320" s="5" t="s">
        <v>6122</v>
      </c>
      <c r="C1320" s="5" t="s">
        <v>6178</v>
      </c>
      <c r="D1320" s="5" t="s">
        <v>1143</v>
      </c>
      <c r="E1320" s="5" t="s">
        <v>3072</v>
      </c>
      <c r="F1320" s="5">
        <f>IF(AND(B1320=SEARCHES!A1320, C1320=SEARCHES!B1320), IF(SEARCHES!D1320&lt;&gt;"NULL", 1, 0), 0)</f>
        <v>1</v>
      </c>
    </row>
    <row r="1321" spans="1:6" x14ac:dyDescent="0.3">
      <c r="A1321" s="5">
        <v>6362</v>
      </c>
      <c r="B1321" s="5" t="s">
        <v>6123</v>
      </c>
      <c r="C1321" s="5" t="s">
        <v>6509</v>
      </c>
      <c r="D1321" s="5" t="s">
        <v>1145</v>
      </c>
      <c r="E1321" s="5" t="s">
        <v>3070</v>
      </c>
      <c r="F1321" s="5">
        <f>IF(AND(B1321=SEARCHES!A1321, C1321=SEARCHES!B1321), IF(SEARCHES!D1321&lt;&gt;"NULL", 1, 0), 0)</f>
        <v>1</v>
      </c>
    </row>
    <row r="1322" spans="1:6" x14ac:dyDescent="0.3">
      <c r="A1322" s="5">
        <v>6363</v>
      </c>
      <c r="B1322" s="5" t="s">
        <v>6124</v>
      </c>
      <c r="C1322" s="5" t="s">
        <v>6410</v>
      </c>
      <c r="D1322" s="5" t="s">
        <v>1148</v>
      </c>
      <c r="E1322" s="5" t="s">
        <v>3073</v>
      </c>
      <c r="F1322" s="5">
        <f>IF(AND(B1322=SEARCHES!A1322, C1322=SEARCHES!B1322), IF(SEARCHES!D1322&lt;&gt;"NULL", 1, 0), 0)</f>
        <v>1</v>
      </c>
    </row>
    <row r="1323" spans="1:6" x14ac:dyDescent="0.3">
      <c r="A1323" s="5">
        <v>6364</v>
      </c>
      <c r="B1323" s="5" t="s">
        <v>6125</v>
      </c>
      <c r="C1323" s="5" t="s">
        <v>6158</v>
      </c>
      <c r="D1323" s="5" t="s">
        <v>1147</v>
      </c>
      <c r="E1323" s="5" t="s">
        <v>3065</v>
      </c>
      <c r="F1323" s="5">
        <f>IF(AND(B1323=SEARCHES!A1323, C1323=SEARCHES!B1323), IF(SEARCHES!D1323&lt;&gt;"NULL", 1, 0), 0)</f>
        <v>1</v>
      </c>
    </row>
    <row r="1324" spans="1:6" x14ac:dyDescent="0.3">
      <c r="A1324" s="5">
        <v>6365</v>
      </c>
      <c r="B1324" s="5" t="s">
        <v>6126</v>
      </c>
      <c r="C1324" s="5" t="s">
        <v>6510</v>
      </c>
      <c r="D1324" s="5" t="s">
        <v>1146</v>
      </c>
      <c r="E1324" s="5" t="s">
        <v>3136</v>
      </c>
      <c r="F1324" s="5">
        <f>IF(AND(B1324=SEARCHES!A1324, C1324=SEARCHES!B1324), IF(SEARCHES!D1324&lt;&gt;"NULL", 1, 0), 0)</f>
        <v>0</v>
      </c>
    </row>
    <row r="1325" spans="1:6" x14ac:dyDescent="0.3">
      <c r="A1325" s="5">
        <v>6366</v>
      </c>
      <c r="B1325" s="5" t="s">
        <v>6127</v>
      </c>
      <c r="C1325" s="5" t="s">
        <v>6511</v>
      </c>
      <c r="D1325" s="5" t="s">
        <v>1148</v>
      </c>
      <c r="E1325" s="5" t="s">
        <v>3073</v>
      </c>
      <c r="F1325" s="5">
        <f>IF(AND(B1325=SEARCHES!A1325, C1325=SEARCHES!B1325), IF(SEARCHES!D1325&lt;&gt;"NULL", 1, 0), 0)</f>
        <v>1</v>
      </c>
    </row>
    <row r="1326" spans="1:6" x14ac:dyDescent="0.3">
      <c r="A1326" s="5">
        <v>6367</v>
      </c>
      <c r="B1326" s="5" t="s">
        <v>6512</v>
      </c>
      <c r="C1326" s="5" t="s">
        <v>6513</v>
      </c>
      <c r="D1326" s="5" t="s">
        <v>1146</v>
      </c>
      <c r="E1326" s="5" t="s">
        <v>3066</v>
      </c>
      <c r="F1326" s="5">
        <f>IF(AND(B1326=SEARCHES!A1326, C1326=SEARCHES!B1326), IF(SEARCHES!D1326&lt;&gt;"NULL", 1, 0), 0)</f>
        <v>0</v>
      </c>
    </row>
    <row r="1327" spans="1:6" x14ac:dyDescent="0.3">
      <c r="A1327" s="5">
        <v>6368</v>
      </c>
      <c r="B1327" s="5" t="s">
        <v>6514</v>
      </c>
      <c r="C1327" s="5" t="s">
        <v>6515</v>
      </c>
      <c r="D1327" s="5" t="s">
        <v>1146</v>
      </c>
      <c r="E1327" s="5" t="s">
        <v>3074</v>
      </c>
      <c r="F1327" s="5">
        <f>IF(AND(B1327=SEARCHES!A1327, C1327=SEARCHES!B1327), IF(SEARCHES!D1327&lt;&gt;"NULL", 1, 0), 0)</f>
        <v>0</v>
      </c>
    </row>
    <row r="1328" spans="1:6" x14ac:dyDescent="0.3">
      <c r="A1328" s="5">
        <v>6369</v>
      </c>
      <c r="B1328" s="5" t="s">
        <v>6516</v>
      </c>
      <c r="C1328" s="5" t="s">
        <v>6517</v>
      </c>
      <c r="D1328" s="5" t="s">
        <v>1142</v>
      </c>
      <c r="E1328" s="5" t="s">
        <v>3069</v>
      </c>
      <c r="F1328" s="5">
        <f>IF(AND(B1328=SEARCHES!A1328, C1328=SEARCHES!B1328), IF(SEARCHES!D1328&lt;&gt;"NULL", 1, 0), 0)</f>
        <v>1</v>
      </c>
    </row>
    <row r="1329" spans="1:6" x14ac:dyDescent="0.3">
      <c r="A1329" s="5">
        <v>6370</v>
      </c>
      <c r="B1329" s="5" t="s">
        <v>6518</v>
      </c>
      <c r="C1329" s="5" t="s">
        <v>6519</v>
      </c>
      <c r="D1329" s="5" t="s">
        <v>1148</v>
      </c>
      <c r="E1329" s="5" t="s">
        <v>3145</v>
      </c>
      <c r="F1329" s="5">
        <f>IF(AND(B1329=SEARCHES!A1329, C1329=SEARCHES!B1329), IF(SEARCHES!D1329&lt;&gt;"NULL", 1, 0), 0)</f>
        <v>1</v>
      </c>
    </row>
    <row r="1330" spans="1:6" x14ac:dyDescent="0.3">
      <c r="A1330" s="5">
        <v>6371</v>
      </c>
      <c r="B1330" s="5" t="s">
        <v>6520</v>
      </c>
      <c r="C1330" s="5" t="s">
        <v>6521</v>
      </c>
      <c r="D1330" s="5" t="s">
        <v>1143</v>
      </c>
      <c r="E1330" s="5" t="s">
        <v>3071</v>
      </c>
      <c r="F1330" s="5">
        <f>IF(AND(B1330=SEARCHES!A1330, C1330=SEARCHES!B1330), IF(SEARCHES!D1330&lt;&gt;"NULL", 1, 0), 0)</f>
        <v>1</v>
      </c>
    </row>
    <row r="1331" spans="1:6" x14ac:dyDescent="0.3">
      <c r="A1331" s="5">
        <v>6372</v>
      </c>
      <c r="B1331" s="5" t="s">
        <v>6522</v>
      </c>
      <c r="C1331" s="5" t="s">
        <v>6346</v>
      </c>
      <c r="D1331" s="5" t="s">
        <v>1145</v>
      </c>
      <c r="E1331" s="5" t="s">
        <v>3066</v>
      </c>
      <c r="F1331" s="5">
        <f>IF(AND(B1331=SEARCHES!A1331, C1331=SEARCHES!B1331), IF(SEARCHES!D1331&lt;&gt;"NULL", 1, 0), 0)</f>
        <v>1</v>
      </c>
    </row>
    <row r="1332" spans="1:6" x14ac:dyDescent="0.3">
      <c r="A1332" s="5">
        <v>6373</v>
      </c>
      <c r="B1332" s="5" t="s">
        <v>6523</v>
      </c>
      <c r="C1332" s="5" t="s">
        <v>6524</v>
      </c>
      <c r="D1332" s="5" t="s">
        <v>1145</v>
      </c>
      <c r="E1332" s="5" t="s">
        <v>3136</v>
      </c>
      <c r="F1332" s="5">
        <f>IF(AND(B1332=SEARCHES!A1332, C1332=SEARCHES!B1332), IF(SEARCHES!D1332&lt;&gt;"NULL", 1, 0), 0)</f>
        <v>1</v>
      </c>
    </row>
    <row r="1333" spans="1:6" x14ac:dyDescent="0.3">
      <c r="A1333" s="5">
        <v>6374</v>
      </c>
      <c r="B1333" s="5" t="s">
        <v>6525</v>
      </c>
      <c r="C1333" s="5" t="s">
        <v>6526</v>
      </c>
      <c r="D1333" s="5" t="s">
        <v>1148</v>
      </c>
      <c r="E1333" s="5" t="s">
        <v>3076</v>
      </c>
      <c r="F1333" s="5">
        <f>IF(AND(B1333=SEARCHES!A1333, C1333=SEARCHES!B1333), IF(SEARCHES!D1333&lt;&gt;"NULL", 1, 0), 0)</f>
        <v>1</v>
      </c>
    </row>
    <row r="1334" spans="1:6" x14ac:dyDescent="0.3">
      <c r="A1334" s="5">
        <v>6375</v>
      </c>
      <c r="B1334" s="5" t="s">
        <v>6527</v>
      </c>
      <c r="C1334" s="5" t="s">
        <v>6528</v>
      </c>
      <c r="D1334" s="5" t="s">
        <v>1149</v>
      </c>
      <c r="E1334" s="5" t="s">
        <v>3067</v>
      </c>
      <c r="F1334" s="5">
        <f>IF(AND(B1334=SEARCHES!A1334, C1334=SEARCHES!B1334), IF(SEARCHES!D1334&lt;&gt;"NULL", 1, 0), 0)</f>
        <v>1</v>
      </c>
    </row>
    <row r="1335" spans="1:6" x14ac:dyDescent="0.3">
      <c r="A1335" s="5">
        <v>6376</v>
      </c>
      <c r="B1335" s="5" t="s">
        <v>6529</v>
      </c>
      <c r="C1335" s="5" t="s">
        <v>6530</v>
      </c>
      <c r="D1335" s="5" t="s">
        <v>1141</v>
      </c>
      <c r="E1335" s="5" t="s">
        <v>3074</v>
      </c>
      <c r="F1335" s="5">
        <f>IF(AND(B1335=SEARCHES!A1335, C1335=SEARCHES!B1335), IF(SEARCHES!D1335&lt;&gt;"NULL", 1, 0), 0)</f>
        <v>1</v>
      </c>
    </row>
    <row r="1336" spans="1:6" x14ac:dyDescent="0.3">
      <c r="A1336" s="5">
        <v>6377</v>
      </c>
      <c r="B1336" s="5" t="s">
        <v>6531</v>
      </c>
      <c r="C1336" s="5" t="s">
        <v>6532</v>
      </c>
      <c r="D1336" s="5" t="s">
        <v>1143</v>
      </c>
      <c r="E1336" s="5" t="s">
        <v>3070</v>
      </c>
      <c r="F1336" s="5">
        <f>IF(AND(B1336=SEARCHES!A1336, C1336=SEARCHES!B1336), IF(SEARCHES!D1336&lt;&gt;"NULL", 1, 0), 0)</f>
        <v>1</v>
      </c>
    </row>
    <row r="1337" spans="1:6" x14ac:dyDescent="0.3">
      <c r="A1337" s="5">
        <v>6378</v>
      </c>
      <c r="B1337" s="5" t="s">
        <v>6533</v>
      </c>
      <c r="C1337" s="5" t="s">
        <v>6534</v>
      </c>
      <c r="D1337" s="5" t="s">
        <v>1148</v>
      </c>
      <c r="E1337" s="5" t="s">
        <v>3074</v>
      </c>
      <c r="F1337" s="5">
        <f>IF(AND(B1337=SEARCHES!A1337, C1337=SEARCHES!B1337), IF(SEARCHES!D1337&lt;&gt;"NULL", 1, 0), 0)</f>
        <v>1</v>
      </c>
    </row>
    <row r="1338" spans="1:6" x14ac:dyDescent="0.3">
      <c r="A1338" s="5">
        <v>6379</v>
      </c>
      <c r="B1338" s="5" t="s">
        <v>6535</v>
      </c>
      <c r="C1338" s="5" t="s">
        <v>6238</v>
      </c>
      <c r="D1338" s="5" t="s">
        <v>1142</v>
      </c>
      <c r="E1338" s="5" t="s">
        <v>3069</v>
      </c>
      <c r="F1338" s="5">
        <f>IF(AND(B1338=SEARCHES!A1338, C1338=SEARCHES!B1338), IF(SEARCHES!D1338&lt;&gt;"NULL", 1, 0), 0)</f>
        <v>1</v>
      </c>
    </row>
    <row r="1339" spans="1:6" x14ac:dyDescent="0.3">
      <c r="A1339" s="5">
        <v>6380</v>
      </c>
      <c r="B1339" s="5" t="s">
        <v>6536</v>
      </c>
      <c r="C1339" s="5" t="s">
        <v>6537</v>
      </c>
      <c r="D1339" s="5" t="s">
        <v>1142</v>
      </c>
      <c r="E1339" s="5" t="s">
        <v>3065</v>
      </c>
      <c r="F1339" s="5">
        <f>IF(AND(B1339=SEARCHES!A1339, C1339=SEARCHES!B1339), IF(SEARCHES!D1339&lt;&gt;"NULL", 1, 0), 0)</f>
        <v>1</v>
      </c>
    </row>
    <row r="1340" spans="1:6" x14ac:dyDescent="0.3">
      <c r="A1340" s="5">
        <v>6381</v>
      </c>
      <c r="B1340" s="5" t="s">
        <v>6538</v>
      </c>
      <c r="C1340" s="5" t="s">
        <v>6539</v>
      </c>
      <c r="D1340" s="5" t="s">
        <v>1142</v>
      </c>
      <c r="E1340" s="5" t="s">
        <v>3068</v>
      </c>
      <c r="F1340" s="5">
        <f>IF(AND(B1340=SEARCHES!A1340, C1340=SEARCHES!B1340), IF(SEARCHES!D1340&lt;&gt;"NULL", 1, 0), 0)</f>
        <v>1</v>
      </c>
    </row>
    <row r="1341" spans="1:6" x14ac:dyDescent="0.3">
      <c r="A1341" s="5">
        <v>6382</v>
      </c>
      <c r="B1341" s="5" t="s">
        <v>6540</v>
      </c>
      <c r="C1341" s="5" t="s">
        <v>6317</v>
      </c>
      <c r="D1341" s="5" t="s">
        <v>1149</v>
      </c>
      <c r="E1341" s="5" t="s">
        <v>3075</v>
      </c>
      <c r="F1341" s="5">
        <f>IF(AND(B1341=SEARCHES!A1341, C1341=SEARCHES!B1341), IF(SEARCHES!D1341&lt;&gt;"NULL", 1, 0), 0)</f>
        <v>1</v>
      </c>
    </row>
    <row r="1342" spans="1:6" x14ac:dyDescent="0.3">
      <c r="A1342" s="5">
        <v>6383</v>
      </c>
      <c r="B1342" s="5" t="s">
        <v>6541</v>
      </c>
      <c r="C1342" s="5" t="s">
        <v>6542</v>
      </c>
      <c r="D1342" s="5" t="s">
        <v>1142</v>
      </c>
      <c r="E1342" s="5" t="s">
        <v>3068</v>
      </c>
      <c r="F1342" s="5">
        <f>IF(AND(B1342=SEARCHES!A1342, C1342=SEARCHES!B1342), IF(SEARCHES!D1342&lt;&gt;"NULL", 1, 0), 0)</f>
        <v>1</v>
      </c>
    </row>
    <row r="1343" spans="1:6" x14ac:dyDescent="0.3">
      <c r="A1343" s="5">
        <v>6384</v>
      </c>
      <c r="B1343" s="5" t="s">
        <v>6543</v>
      </c>
      <c r="C1343" s="5" t="s">
        <v>6544</v>
      </c>
      <c r="D1343" s="5" t="s">
        <v>1144</v>
      </c>
      <c r="E1343" s="5" t="s">
        <v>3065</v>
      </c>
      <c r="F1343" s="5">
        <f>IF(AND(B1343=SEARCHES!A1343, C1343=SEARCHES!B1343), IF(SEARCHES!D1343&lt;&gt;"NULL", 1, 0), 0)</f>
        <v>0</v>
      </c>
    </row>
    <row r="1344" spans="1:6" x14ac:dyDescent="0.3">
      <c r="A1344" s="5">
        <v>6385</v>
      </c>
      <c r="B1344" s="5" t="s">
        <v>6545</v>
      </c>
      <c r="C1344" s="5" t="s">
        <v>6546</v>
      </c>
      <c r="D1344" s="5" t="s">
        <v>1149</v>
      </c>
      <c r="E1344" s="5" t="s">
        <v>3065</v>
      </c>
      <c r="F1344" s="5">
        <f>IF(AND(B1344=SEARCHES!A1344, C1344=SEARCHES!B1344), IF(SEARCHES!D1344&lt;&gt;"NULL", 1, 0), 0)</f>
        <v>1</v>
      </c>
    </row>
    <row r="1345" spans="1:6" x14ac:dyDescent="0.3">
      <c r="A1345" s="5">
        <v>6386</v>
      </c>
      <c r="B1345" s="5" t="s">
        <v>6547</v>
      </c>
      <c r="C1345" s="5" t="s">
        <v>6307</v>
      </c>
      <c r="D1345" s="5" t="s">
        <v>1144</v>
      </c>
      <c r="E1345" s="5" t="s">
        <v>3136</v>
      </c>
      <c r="F1345" s="5">
        <f>IF(AND(B1345=SEARCHES!A1345, C1345=SEARCHES!B1345), IF(SEARCHES!D1345&lt;&gt;"NULL", 1, 0), 0)</f>
        <v>0</v>
      </c>
    </row>
    <row r="1346" spans="1:6" x14ac:dyDescent="0.3">
      <c r="A1346" s="5">
        <v>6387</v>
      </c>
      <c r="B1346" s="5" t="s">
        <v>6548</v>
      </c>
      <c r="C1346" s="5" t="s">
        <v>6339</v>
      </c>
      <c r="D1346" s="5" t="s">
        <v>1141</v>
      </c>
      <c r="E1346" s="5" t="s">
        <v>3072</v>
      </c>
      <c r="F1346" s="5">
        <f>IF(AND(B1346=SEARCHES!A1346, C1346=SEARCHES!B1346), IF(SEARCHES!D1346&lt;&gt;"NULL", 1, 0), 0)</f>
        <v>1</v>
      </c>
    </row>
    <row r="1347" spans="1:6" x14ac:dyDescent="0.3">
      <c r="A1347" s="5">
        <v>6388</v>
      </c>
      <c r="B1347" s="5" t="s">
        <v>6549</v>
      </c>
      <c r="C1347" s="5" t="s">
        <v>6226</v>
      </c>
      <c r="D1347" s="5" t="s">
        <v>1149</v>
      </c>
      <c r="E1347" s="5" t="s">
        <v>3069</v>
      </c>
      <c r="F1347" s="5">
        <f>IF(AND(B1347=SEARCHES!A1347, C1347=SEARCHES!B1347), IF(SEARCHES!D1347&lt;&gt;"NULL", 1, 0), 0)</f>
        <v>1</v>
      </c>
    </row>
    <row r="1348" spans="1:6" x14ac:dyDescent="0.3">
      <c r="A1348" s="5">
        <v>6389</v>
      </c>
      <c r="B1348" s="5" t="s">
        <v>6550</v>
      </c>
      <c r="C1348" s="5" t="s">
        <v>6551</v>
      </c>
      <c r="D1348" s="5" t="s">
        <v>1147</v>
      </c>
      <c r="E1348" s="5" t="s">
        <v>3152</v>
      </c>
      <c r="F1348" s="5">
        <f>IF(AND(B1348=SEARCHES!A1348, C1348=SEARCHES!B1348), IF(SEARCHES!D1348&lt;&gt;"NULL", 1, 0), 0)</f>
        <v>1</v>
      </c>
    </row>
    <row r="1349" spans="1:6" x14ac:dyDescent="0.3">
      <c r="A1349" s="5">
        <v>6390</v>
      </c>
      <c r="B1349" s="5" t="s">
        <v>6552</v>
      </c>
      <c r="C1349" s="5" t="s">
        <v>6394</v>
      </c>
      <c r="D1349" s="5" t="s">
        <v>1144</v>
      </c>
      <c r="E1349" s="5" t="s">
        <v>3070</v>
      </c>
      <c r="F1349" s="5">
        <f>IF(AND(B1349=SEARCHES!A1349, C1349=SEARCHES!B1349), IF(SEARCHES!D1349&lt;&gt;"NULL", 1, 0), 0)</f>
        <v>0</v>
      </c>
    </row>
    <row r="1350" spans="1:6" x14ac:dyDescent="0.3">
      <c r="A1350" s="5">
        <v>6391</v>
      </c>
      <c r="B1350" s="5" t="s">
        <v>6553</v>
      </c>
      <c r="C1350" s="5" t="s">
        <v>6325</v>
      </c>
      <c r="D1350" s="5" t="s">
        <v>1144</v>
      </c>
      <c r="E1350" s="5" t="s">
        <v>3069</v>
      </c>
      <c r="F1350" s="5">
        <f>IF(AND(B1350=SEARCHES!A1350, C1350=SEARCHES!B1350), IF(SEARCHES!D1350&lt;&gt;"NULL", 1, 0), 0)</f>
        <v>0</v>
      </c>
    </row>
    <row r="1351" spans="1:6" x14ac:dyDescent="0.3">
      <c r="A1351" s="5">
        <v>6392</v>
      </c>
      <c r="B1351" s="5" t="s">
        <v>6554</v>
      </c>
      <c r="C1351" s="5" t="s">
        <v>6173</v>
      </c>
      <c r="D1351" s="5" t="s">
        <v>1141</v>
      </c>
      <c r="E1351" s="5" t="s">
        <v>3072</v>
      </c>
      <c r="F1351" s="5">
        <f>IF(AND(B1351=SEARCHES!A1351, C1351=SEARCHES!B1351), IF(SEARCHES!D1351&lt;&gt;"NULL", 1, 0), 0)</f>
        <v>1</v>
      </c>
    </row>
    <row r="1352" spans="1:6" x14ac:dyDescent="0.3">
      <c r="A1352" s="5">
        <v>6393</v>
      </c>
      <c r="B1352" s="5" t="s">
        <v>6555</v>
      </c>
      <c r="C1352" s="5" t="s">
        <v>6298</v>
      </c>
      <c r="D1352" s="5" t="s">
        <v>1146</v>
      </c>
      <c r="E1352" s="5" t="s">
        <v>3068</v>
      </c>
      <c r="F1352" s="5">
        <f>IF(AND(B1352=SEARCHES!A1352, C1352=SEARCHES!B1352), IF(SEARCHES!D1352&lt;&gt;"NULL", 1, 0), 0)</f>
        <v>0</v>
      </c>
    </row>
    <row r="1353" spans="1:6" x14ac:dyDescent="0.3">
      <c r="A1353" s="5">
        <v>6394</v>
      </c>
      <c r="B1353" s="5" t="s">
        <v>6556</v>
      </c>
      <c r="C1353" s="5" t="s">
        <v>6557</v>
      </c>
      <c r="D1353" s="5" t="s">
        <v>1140</v>
      </c>
      <c r="E1353" s="5" t="s">
        <v>3067</v>
      </c>
      <c r="F1353" s="5">
        <f>IF(AND(B1353=SEARCHES!A1353, C1353=SEARCHES!B1353), IF(SEARCHES!D1353&lt;&gt;"NULL", 1, 0), 0)</f>
        <v>1</v>
      </c>
    </row>
    <row r="1354" spans="1:6" x14ac:dyDescent="0.3">
      <c r="A1354" s="5">
        <v>6395</v>
      </c>
      <c r="B1354" s="5" t="s">
        <v>6558</v>
      </c>
      <c r="C1354" s="5" t="s">
        <v>6242</v>
      </c>
      <c r="D1354" s="5" t="s">
        <v>1143</v>
      </c>
      <c r="E1354" s="5" t="s">
        <v>3073</v>
      </c>
      <c r="F1354" s="5">
        <f>IF(AND(B1354=SEARCHES!A1354, C1354=SEARCHES!B1354), IF(SEARCHES!D1354&lt;&gt;"NULL", 1, 0), 0)</f>
        <v>1</v>
      </c>
    </row>
    <row r="1355" spans="1:6" x14ac:dyDescent="0.3">
      <c r="A1355" s="5">
        <v>6396</v>
      </c>
      <c r="B1355" s="5" t="s">
        <v>6559</v>
      </c>
      <c r="C1355" s="5" t="s">
        <v>6560</v>
      </c>
      <c r="D1355" s="5" t="s">
        <v>1144</v>
      </c>
      <c r="E1355" s="5" t="s">
        <v>3073</v>
      </c>
      <c r="F1355" s="5">
        <f>IF(AND(B1355=SEARCHES!A1355, C1355=SEARCHES!B1355), IF(SEARCHES!D1355&lt;&gt;"NULL", 1, 0), 0)</f>
        <v>0</v>
      </c>
    </row>
    <row r="1356" spans="1:6" x14ac:dyDescent="0.3">
      <c r="A1356" s="5">
        <v>6397</v>
      </c>
      <c r="B1356" s="5" t="s">
        <v>6561</v>
      </c>
      <c r="C1356" s="5" t="s">
        <v>6472</v>
      </c>
      <c r="D1356" s="5" t="s">
        <v>1141</v>
      </c>
      <c r="E1356" s="5" t="s">
        <v>3065</v>
      </c>
      <c r="F1356" s="5">
        <f>IF(AND(B1356=SEARCHES!A1356, C1356=SEARCHES!B1356), IF(SEARCHES!D1356&lt;&gt;"NULL", 1, 0), 0)</f>
        <v>1</v>
      </c>
    </row>
    <row r="1357" spans="1:6" x14ac:dyDescent="0.3">
      <c r="A1357" s="5">
        <v>6398</v>
      </c>
      <c r="B1357" s="5" t="s">
        <v>6562</v>
      </c>
      <c r="C1357" s="5" t="s">
        <v>6563</v>
      </c>
      <c r="D1357" s="5" t="s">
        <v>1140</v>
      </c>
      <c r="E1357" s="5" t="s">
        <v>3066</v>
      </c>
      <c r="F1357" s="5">
        <f>IF(AND(B1357=SEARCHES!A1357, C1357=SEARCHES!B1357), IF(SEARCHES!D1357&lt;&gt;"NULL", 1, 0), 0)</f>
        <v>1</v>
      </c>
    </row>
    <row r="1358" spans="1:6" x14ac:dyDescent="0.3">
      <c r="A1358" s="5">
        <v>6399</v>
      </c>
      <c r="B1358" s="5" t="s">
        <v>6564</v>
      </c>
      <c r="C1358" s="5" t="s">
        <v>6565</v>
      </c>
      <c r="D1358" s="5" t="s">
        <v>1140</v>
      </c>
      <c r="E1358" s="5" t="s">
        <v>3073</v>
      </c>
      <c r="F1358" s="5">
        <f>IF(AND(B1358=SEARCHES!A1358, C1358=SEARCHES!B1358), IF(SEARCHES!D1358&lt;&gt;"NULL", 1, 0), 0)</f>
        <v>1</v>
      </c>
    </row>
    <row r="1359" spans="1:6" x14ac:dyDescent="0.3">
      <c r="A1359" s="5">
        <v>6400</v>
      </c>
      <c r="B1359" s="5" t="s">
        <v>6566</v>
      </c>
      <c r="C1359" s="5" t="s">
        <v>6246</v>
      </c>
      <c r="D1359" s="5" t="s">
        <v>1143</v>
      </c>
      <c r="E1359" s="5" t="s">
        <v>3071</v>
      </c>
      <c r="F1359" s="5">
        <f>IF(AND(B1359=SEARCHES!A1359, C1359=SEARCHES!B1359), IF(SEARCHES!D1359&lt;&gt;"NULL", 1, 0), 0)</f>
        <v>1</v>
      </c>
    </row>
    <row r="1360" spans="1:6" x14ac:dyDescent="0.3">
      <c r="A1360" s="5">
        <v>6401</v>
      </c>
      <c r="B1360" s="5" t="s">
        <v>6567</v>
      </c>
      <c r="C1360" s="5" t="s">
        <v>6568</v>
      </c>
      <c r="D1360" s="5" t="s">
        <v>1147</v>
      </c>
      <c r="E1360" s="5" t="s">
        <v>3066</v>
      </c>
      <c r="F1360" s="5">
        <f>IF(AND(B1360=SEARCHES!A1360, C1360=SEARCHES!B1360), IF(SEARCHES!D1360&lt;&gt;"NULL", 1, 0), 0)</f>
        <v>1</v>
      </c>
    </row>
    <row r="1361" spans="1:6" x14ac:dyDescent="0.3">
      <c r="A1361" s="5">
        <v>6402</v>
      </c>
      <c r="B1361" s="5" t="s">
        <v>6569</v>
      </c>
      <c r="C1361" s="5" t="s">
        <v>6298</v>
      </c>
      <c r="D1361" s="5" t="s">
        <v>1142</v>
      </c>
      <c r="E1361" s="5" t="s">
        <v>3075</v>
      </c>
      <c r="F1361" s="5">
        <f>IF(AND(B1361=SEARCHES!A1361, C1361=SEARCHES!B1361), IF(SEARCHES!D1361&lt;&gt;"NULL", 1, 0), 0)</f>
        <v>1</v>
      </c>
    </row>
    <row r="1362" spans="1:6" x14ac:dyDescent="0.3">
      <c r="A1362" s="5">
        <v>6403</v>
      </c>
      <c r="B1362" s="5" t="s">
        <v>6570</v>
      </c>
      <c r="C1362" s="5" t="s">
        <v>6532</v>
      </c>
      <c r="D1362" s="5" t="s">
        <v>1148</v>
      </c>
      <c r="E1362" s="5" t="s">
        <v>3072</v>
      </c>
      <c r="F1362" s="5">
        <f>IF(AND(B1362=SEARCHES!A1362, C1362=SEARCHES!B1362), IF(SEARCHES!D1362&lt;&gt;"NULL", 1, 0), 0)</f>
        <v>1</v>
      </c>
    </row>
    <row r="1363" spans="1:6" x14ac:dyDescent="0.3">
      <c r="A1363" s="5">
        <v>6404</v>
      </c>
      <c r="B1363" s="5" t="s">
        <v>6571</v>
      </c>
      <c r="C1363" s="5" t="s">
        <v>6572</v>
      </c>
      <c r="D1363" s="5" t="s">
        <v>1141</v>
      </c>
      <c r="E1363" s="5" t="s">
        <v>3068</v>
      </c>
      <c r="F1363" s="5">
        <f>IF(AND(B1363=SEARCHES!A1363, C1363=SEARCHES!B1363), IF(SEARCHES!D1363&lt;&gt;"NULL", 1, 0), 0)</f>
        <v>1</v>
      </c>
    </row>
    <row r="1364" spans="1:6" x14ac:dyDescent="0.3">
      <c r="A1364" s="5">
        <v>6405</v>
      </c>
      <c r="B1364" s="5" t="s">
        <v>6573</v>
      </c>
      <c r="C1364" s="5" t="s">
        <v>6574</v>
      </c>
      <c r="D1364" s="5" t="s">
        <v>1148</v>
      </c>
      <c r="E1364" s="5" t="s">
        <v>3065</v>
      </c>
      <c r="F1364" s="5">
        <f>IF(AND(B1364=SEARCHES!A1364, C1364=SEARCHES!B1364), IF(SEARCHES!D1364&lt;&gt;"NULL", 1, 0), 0)</f>
        <v>1</v>
      </c>
    </row>
    <row r="1365" spans="1:6" x14ac:dyDescent="0.3">
      <c r="A1365" s="5">
        <v>6406</v>
      </c>
      <c r="B1365" s="5" t="s">
        <v>6575</v>
      </c>
      <c r="C1365" s="5" t="s">
        <v>6576</v>
      </c>
      <c r="D1365" s="5" t="s">
        <v>1140</v>
      </c>
      <c r="E1365" s="5" t="s">
        <v>3071</v>
      </c>
      <c r="F1365" s="5">
        <f>IF(AND(B1365=SEARCHES!A1365, C1365=SEARCHES!B1365), IF(SEARCHES!D1365&lt;&gt;"NULL", 1, 0), 0)</f>
        <v>1</v>
      </c>
    </row>
    <row r="1366" spans="1:6" x14ac:dyDescent="0.3">
      <c r="A1366" s="5">
        <v>6407</v>
      </c>
      <c r="B1366" s="5" t="s">
        <v>6577</v>
      </c>
      <c r="C1366" s="5" t="s">
        <v>6578</v>
      </c>
      <c r="D1366" s="5" t="s">
        <v>1149</v>
      </c>
      <c r="E1366" s="5" t="s">
        <v>3068</v>
      </c>
      <c r="F1366" s="5">
        <f>IF(AND(B1366=SEARCHES!A1366, C1366=SEARCHES!B1366), IF(SEARCHES!D1366&lt;&gt;"NULL", 1, 0), 0)</f>
        <v>1</v>
      </c>
    </row>
    <row r="1367" spans="1:6" x14ac:dyDescent="0.3">
      <c r="A1367" s="5">
        <v>6408</v>
      </c>
      <c r="B1367" s="5" t="s">
        <v>6579</v>
      </c>
      <c r="C1367" s="5" t="s">
        <v>6506</v>
      </c>
      <c r="D1367" s="5" t="s">
        <v>1143</v>
      </c>
      <c r="E1367" s="5" t="s">
        <v>3065</v>
      </c>
      <c r="F1367" s="5">
        <f>IF(AND(B1367=SEARCHES!A1367, C1367=SEARCHES!B1367), IF(SEARCHES!D1367&lt;&gt;"NULL", 1, 0), 0)</f>
        <v>1</v>
      </c>
    </row>
    <row r="1368" spans="1:6" x14ac:dyDescent="0.3">
      <c r="A1368" s="5">
        <v>6409</v>
      </c>
      <c r="B1368" s="5" t="s">
        <v>6580</v>
      </c>
      <c r="C1368" s="5" t="s">
        <v>6331</v>
      </c>
      <c r="D1368" s="5" t="s">
        <v>1145</v>
      </c>
      <c r="E1368" s="5" t="s">
        <v>3069</v>
      </c>
      <c r="F1368" s="5">
        <f>IF(AND(B1368=SEARCHES!A1368, C1368=SEARCHES!B1368), IF(SEARCHES!D1368&lt;&gt;"NULL", 1, 0), 0)</f>
        <v>1</v>
      </c>
    </row>
    <row r="1369" spans="1:6" x14ac:dyDescent="0.3">
      <c r="A1369" s="5">
        <v>6410</v>
      </c>
      <c r="B1369" s="5" t="s">
        <v>6581</v>
      </c>
      <c r="C1369" s="5" t="s">
        <v>6255</v>
      </c>
      <c r="D1369" s="5" t="s">
        <v>1141</v>
      </c>
      <c r="E1369" s="5" t="s">
        <v>3067</v>
      </c>
      <c r="F1369" s="5">
        <f>IF(AND(B1369=SEARCHES!A1369, C1369=SEARCHES!B1369), IF(SEARCHES!D1369&lt;&gt;"NULL", 1, 0), 0)</f>
        <v>1</v>
      </c>
    </row>
    <row r="1370" spans="1:6" x14ac:dyDescent="0.3">
      <c r="A1370" s="5">
        <v>6411</v>
      </c>
      <c r="B1370" s="5" t="s">
        <v>6582</v>
      </c>
      <c r="C1370" s="5" t="s">
        <v>6509</v>
      </c>
      <c r="D1370" s="5" t="s">
        <v>1146</v>
      </c>
      <c r="E1370" s="5" t="s">
        <v>3136</v>
      </c>
      <c r="F1370" s="5">
        <f>IF(AND(B1370=SEARCHES!A1370, C1370=SEARCHES!B1370), IF(SEARCHES!D1370&lt;&gt;"NULL", 1, 0), 0)</f>
        <v>0</v>
      </c>
    </row>
    <row r="1371" spans="1:6" x14ac:dyDescent="0.3">
      <c r="A1371" s="5">
        <v>6412</v>
      </c>
      <c r="B1371" s="5" t="s">
        <v>6583</v>
      </c>
      <c r="C1371" s="5" t="s">
        <v>6460</v>
      </c>
      <c r="D1371" s="5" t="s">
        <v>1145</v>
      </c>
      <c r="E1371" s="5" t="s">
        <v>3152</v>
      </c>
      <c r="F1371" s="5">
        <f>IF(AND(B1371=SEARCHES!A1371, C1371=SEARCHES!B1371), IF(SEARCHES!D1371&lt;&gt;"NULL", 1, 0), 0)</f>
        <v>1</v>
      </c>
    </row>
    <row r="1372" spans="1:6" x14ac:dyDescent="0.3">
      <c r="A1372" s="5">
        <v>6413</v>
      </c>
      <c r="B1372" s="5" t="s">
        <v>6584</v>
      </c>
      <c r="C1372" s="5" t="s">
        <v>6373</v>
      </c>
      <c r="D1372" s="5" t="s">
        <v>1144</v>
      </c>
      <c r="E1372" s="5" t="s">
        <v>3068</v>
      </c>
      <c r="F1372" s="5">
        <f>IF(AND(B1372=SEARCHES!A1372, C1372=SEARCHES!B1372), IF(SEARCHES!D1372&lt;&gt;"NULL", 1, 0), 0)</f>
        <v>0</v>
      </c>
    </row>
    <row r="1373" spans="1:6" x14ac:dyDescent="0.3">
      <c r="A1373" s="5">
        <v>6414</v>
      </c>
      <c r="B1373" s="5" t="s">
        <v>6585</v>
      </c>
      <c r="C1373" s="5" t="s">
        <v>6586</v>
      </c>
      <c r="D1373" s="5" t="s">
        <v>1141</v>
      </c>
      <c r="E1373" s="5" t="s">
        <v>3074</v>
      </c>
      <c r="F1373" s="5">
        <f>IF(AND(B1373=SEARCHES!A1373, C1373=SEARCHES!B1373), IF(SEARCHES!D1373&lt;&gt;"NULL", 1, 0), 0)</f>
        <v>1</v>
      </c>
    </row>
    <row r="1374" spans="1:6" x14ac:dyDescent="0.3">
      <c r="A1374" s="5">
        <v>6415</v>
      </c>
      <c r="B1374" s="5" t="s">
        <v>6587</v>
      </c>
      <c r="C1374" s="5" t="s">
        <v>6196</v>
      </c>
      <c r="D1374" s="5" t="s">
        <v>1143</v>
      </c>
      <c r="E1374" s="5" t="s">
        <v>3067</v>
      </c>
      <c r="F1374" s="5">
        <f>IF(AND(B1374=SEARCHES!A1374, C1374=SEARCHES!B1374), IF(SEARCHES!D1374&lt;&gt;"NULL", 1, 0), 0)</f>
        <v>1</v>
      </c>
    </row>
    <row r="1375" spans="1:6" x14ac:dyDescent="0.3">
      <c r="A1375" s="5">
        <v>6416</v>
      </c>
      <c r="B1375" s="5" t="s">
        <v>6588</v>
      </c>
      <c r="C1375" s="5" t="s">
        <v>6589</v>
      </c>
      <c r="D1375" s="5" t="s">
        <v>1142</v>
      </c>
      <c r="E1375" s="5" t="s">
        <v>3073</v>
      </c>
      <c r="F1375" s="5">
        <f>IF(AND(B1375=SEARCHES!A1375, C1375=SEARCHES!B1375), IF(SEARCHES!D1375&lt;&gt;"NULL", 1, 0), 0)</f>
        <v>1</v>
      </c>
    </row>
    <row r="1376" spans="1:6" x14ac:dyDescent="0.3">
      <c r="A1376" s="5">
        <v>6417</v>
      </c>
      <c r="B1376" s="5" t="s">
        <v>6590</v>
      </c>
      <c r="C1376" s="5" t="s">
        <v>6174</v>
      </c>
      <c r="D1376" s="5" t="s">
        <v>1145</v>
      </c>
      <c r="E1376" s="5" t="s">
        <v>3076</v>
      </c>
      <c r="F1376" s="5">
        <f>IF(AND(B1376=SEARCHES!A1376, C1376=SEARCHES!B1376), IF(SEARCHES!D1376&lt;&gt;"NULL", 1, 0), 0)</f>
        <v>1</v>
      </c>
    </row>
    <row r="1377" spans="1:6" x14ac:dyDescent="0.3">
      <c r="A1377" s="5">
        <v>6418</v>
      </c>
      <c r="B1377" s="5" t="s">
        <v>6591</v>
      </c>
      <c r="C1377" s="5" t="s">
        <v>6224</v>
      </c>
      <c r="D1377" s="5" t="s">
        <v>1144</v>
      </c>
      <c r="E1377" s="5" t="s">
        <v>3066</v>
      </c>
      <c r="F1377" s="5">
        <f>IF(AND(B1377=SEARCHES!A1377, C1377=SEARCHES!B1377), IF(SEARCHES!D1377&lt;&gt;"NULL", 1, 0), 0)</f>
        <v>0</v>
      </c>
    </row>
    <row r="1378" spans="1:6" x14ac:dyDescent="0.3">
      <c r="A1378" s="5">
        <v>6419</v>
      </c>
      <c r="B1378" s="5" t="s">
        <v>6592</v>
      </c>
      <c r="C1378" s="5" t="s">
        <v>6593</v>
      </c>
      <c r="D1378" s="5" t="s">
        <v>1142</v>
      </c>
      <c r="E1378" s="5" t="s">
        <v>3065</v>
      </c>
      <c r="F1378" s="5">
        <f>IF(AND(B1378=SEARCHES!A1378, C1378=SEARCHES!B1378), IF(SEARCHES!D1378&lt;&gt;"NULL", 1, 0), 0)</f>
        <v>1</v>
      </c>
    </row>
    <row r="1379" spans="1:6" x14ac:dyDescent="0.3">
      <c r="A1379" s="5">
        <v>6420</v>
      </c>
      <c r="B1379" s="5" t="s">
        <v>6594</v>
      </c>
      <c r="C1379" s="5" t="s">
        <v>6511</v>
      </c>
      <c r="D1379" s="5" t="s">
        <v>1144</v>
      </c>
      <c r="E1379" s="5" t="s">
        <v>3071</v>
      </c>
      <c r="F1379" s="5">
        <f>IF(AND(B1379=SEARCHES!A1379, C1379=SEARCHES!B1379), IF(SEARCHES!D1379&lt;&gt;"NULL", 1, 0), 0)</f>
        <v>0</v>
      </c>
    </row>
    <row r="1380" spans="1:6" x14ac:dyDescent="0.3">
      <c r="A1380" s="5">
        <v>6421</v>
      </c>
      <c r="B1380" s="5" t="s">
        <v>6595</v>
      </c>
      <c r="C1380" s="5" t="s">
        <v>6167</v>
      </c>
      <c r="D1380" s="5" t="s">
        <v>1146</v>
      </c>
      <c r="E1380" s="5" t="s">
        <v>3075</v>
      </c>
      <c r="F1380" s="5">
        <f>IF(AND(B1380=SEARCHES!A1380, C1380=SEARCHES!B1380), IF(SEARCHES!D1380&lt;&gt;"NULL", 1, 0), 0)</f>
        <v>0</v>
      </c>
    </row>
    <row r="1381" spans="1:6" x14ac:dyDescent="0.3">
      <c r="A1381" s="5">
        <v>6422</v>
      </c>
      <c r="B1381" s="5" t="s">
        <v>6596</v>
      </c>
      <c r="C1381" s="5" t="s">
        <v>6496</v>
      </c>
      <c r="D1381" s="5" t="s">
        <v>1145</v>
      </c>
      <c r="E1381" s="5" t="s">
        <v>3068</v>
      </c>
      <c r="F1381" s="5">
        <f>IF(AND(B1381=SEARCHES!A1381, C1381=SEARCHES!B1381), IF(SEARCHES!D1381&lt;&gt;"NULL", 1, 0), 0)</f>
        <v>1</v>
      </c>
    </row>
    <row r="1382" spans="1:6" x14ac:dyDescent="0.3">
      <c r="A1382" s="5">
        <v>6423</v>
      </c>
      <c r="B1382" s="5" t="s">
        <v>6597</v>
      </c>
      <c r="C1382" s="5" t="s">
        <v>6179</v>
      </c>
      <c r="D1382" s="5" t="s">
        <v>1143</v>
      </c>
      <c r="E1382" s="5" t="s">
        <v>3065</v>
      </c>
      <c r="F1382" s="5">
        <f>IF(AND(B1382=SEARCHES!A1382, C1382=SEARCHES!B1382), IF(SEARCHES!D1382&lt;&gt;"NULL", 1, 0), 0)</f>
        <v>1</v>
      </c>
    </row>
    <row r="1383" spans="1:6" x14ac:dyDescent="0.3">
      <c r="A1383" s="5">
        <v>6424</v>
      </c>
      <c r="B1383" s="5" t="s">
        <v>6598</v>
      </c>
      <c r="C1383" s="5" t="s">
        <v>6599</v>
      </c>
      <c r="D1383" s="5" t="s">
        <v>1145</v>
      </c>
      <c r="E1383" s="5" t="s">
        <v>3075</v>
      </c>
      <c r="F1383" s="5">
        <f>IF(AND(B1383=SEARCHES!A1383, C1383=SEARCHES!B1383), IF(SEARCHES!D1383&lt;&gt;"NULL", 1, 0), 0)</f>
        <v>1</v>
      </c>
    </row>
    <row r="1384" spans="1:6" x14ac:dyDescent="0.3">
      <c r="A1384" s="5">
        <v>6425</v>
      </c>
      <c r="B1384" s="5" t="s">
        <v>6600</v>
      </c>
      <c r="C1384" s="5" t="s">
        <v>6225</v>
      </c>
      <c r="D1384" s="5" t="s">
        <v>1146</v>
      </c>
      <c r="E1384" s="5" t="s">
        <v>3145</v>
      </c>
      <c r="F1384" s="5">
        <f>IF(AND(B1384=SEARCHES!A1384, C1384=SEARCHES!B1384), IF(SEARCHES!D1384&lt;&gt;"NULL", 1, 0), 0)</f>
        <v>0</v>
      </c>
    </row>
    <row r="1385" spans="1:6" x14ac:dyDescent="0.3">
      <c r="A1385" s="5">
        <v>6426</v>
      </c>
      <c r="B1385" s="5" t="s">
        <v>6601</v>
      </c>
      <c r="C1385" s="5" t="s">
        <v>6602</v>
      </c>
      <c r="D1385" s="5" t="s">
        <v>1147</v>
      </c>
      <c r="E1385" s="5" t="s">
        <v>3071</v>
      </c>
      <c r="F1385" s="5">
        <f>IF(AND(B1385=SEARCHES!A1385, C1385=SEARCHES!B1385), IF(SEARCHES!D1385&lt;&gt;"NULL", 1, 0), 0)</f>
        <v>1</v>
      </c>
    </row>
    <row r="1386" spans="1:6" x14ac:dyDescent="0.3">
      <c r="A1386" s="5">
        <v>6427</v>
      </c>
      <c r="B1386" s="5" t="s">
        <v>6603</v>
      </c>
      <c r="C1386" s="5" t="s">
        <v>6604</v>
      </c>
      <c r="D1386" s="5" t="s">
        <v>1147</v>
      </c>
      <c r="E1386" s="5" t="s">
        <v>3074</v>
      </c>
      <c r="F1386" s="5">
        <f>IF(AND(B1386=SEARCHES!A1386, C1386=SEARCHES!B1386), IF(SEARCHES!D1386&lt;&gt;"NULL", 1, 0), 0)</f>
        <v>1</v>
      </c>
    </row>
    <row r="1387" spans="1:6" x14ac:dyDescent="0.3">
      <c r="A1387" s="5">
        <v>6428</v>
      </c>
      <c r="B1387" s="5" t="s">
        <v>6605</v>
      </c>
      <c r="C1387" s="5" t="s">
        <v>6396</v>
      </c>
      <c r="D1387" s="5" t="s">
        <v>1145</v>
      </c>
      <c r="E1387" s="5" t="s">
        <v>3076</v>
      </c>
      <c r="F1387" s="5">
        <f>IF(AND(B1387=SEARCHES!A1387, C1387=SEARCHES!B1387), IF(SEARCHES!D1387&lt;&gt;"NULL", 1, 0), 0)</f>
        <v>1</v>
      </c>
    </row>
    <row r="1388" spans="1:6" x14ac:dyDescent="0.3">
      <c r="A1388" s="5">
        <v>6429</v>
      </c>
      <c r="B1388" s="5" t="s">
        <v>6606</v>
      </c>
      <c r="C1388" s="5" t="s">
        <v>6204</v>
      </c>
      <c r="D1388" s="5" t="s">
        <v>1140</v>
      </c>
      <c r="E1388" s="5" t="s">
        <v>3068</v>
      </c>
      <c r="F1388" s="5">
        <f>IF(AND(B1388=SEARCHES!A1388, C1388=SEARCHES!B1388), IF(SEARCHES!D1388&lt;&gt;"NULL", 1, 0), 0)</f>
        <v>1</v>
      </c>
    </row>
    <row r="1389" spans="1:6" x14ac:dyDescent="0.3">
      <c r="A1389" s="5">
        <v>6430</v>
      </c>
      <c r="B1389" s="5" t="s">
        <v>6607</v>
      </c>
      <c r="C1389" s="5" t="s">
        <v>6446</v>
      </c>
      <c r="D1389" s="5" t="s">
        <v>1142</v>
      </c>
      <c r="E1389" s="5" t="s">
        <v>3145</v>
      </c>
      <c r="F1389" s="5">
        <f>IF(AND(B1389=SEARCHES!A1389, C1389=SEARCHES!B1389), IF(SEARCHES!D1389&lt;&gt;"NULL", 1, 0), 0)</f>
        <v>1</v>
      </c>
    </row>
    <row r="1390" spans="1:6" x14ac:dyDescent="0.3">
      <c r="A1390" s="5">
        <v>6431</v>
      </c>
      <c r="B1390" s="5" t="s">
        <v>6608</v>
      </c>
      <c r="C1390" s="5" t="s">
        <v>6391</v>
      </c>
      <c r="D1390" s="5" t="s">
        <v>1148</v>
      </c>
      <c r="E1390" s="5" t="s">
        <v>3067</v>
      </c>
      <c r="F1390" s="5">
        <f>IF(AND(B1390=SEARCHES!A1390, C1390=SEARCHES!B1390), IF(SEARCHES!D1390&lt;&gt;"NULL", 1, 0), 0)</f>
        <v>1</v>
      </c>
    </row>
    <row r="1391" spans="1:6" x14ac:dyDescent="0.3">
      <c r="A1391" s="5">
        <v>6432</v>
      </c>
      <c r="B1391" s="5" t="s">
        <v>6609</v>
      </c>
      <c r="C1391" s="5" t="s">
        <v>6309</v>
      </c>
      <c r="D1391" s="5" t="s">
        <v>1144</v>
      </c>
      <c r="E1391" s="5" t="s">
        <v>3068</v>
      </c>
      <c r="F1391" s="5">
        <f>IF(AND(B1391=SEARCHES!A1391, C1391=SEARCHES!B1391), IF(SEARCHES!D1391&lt;&gt;"NULL", 1, 0), 0)</f>
        <v>0</v>
      </c>
    </row>
    <row r="1392" spans="1:6" x14ac:dyDescent="0.3">
      <c r="A1392" s="5">
        <v>6433</v>
      </c>
      <c r="B1392" s="5" t="s">
        <v>6610</v>
      </c>
      <c r="C1392" s="5" t="s">
        <v>6611</v>
      </c>
      <c r="D1392" s="5" t="s">
        <v>1147</v>
      </c>
      <c r="E1392" s="5" t="s">
        <v>3145</v>
      </c>
      <c r="F1392" s="5">
        <f>IF(AND(B1392=SEARCHES!A1392, C1392=SEARCHES!B1392), IF(SEARCHES!D1392&lt;&gt;"NULL", 1, 0), 0)</f>
        <v>1</v>
      </c>
    </row>
    <row r="1393" spans="1:6" x14ac:dyDescent="0.3">
      <c r="A1393" s="5">
        <v>6434</v>
      </c>
      <c r="B1393" s="5" t="s">
        <v>6612</v>
      </c>
      <c r="C1393" s="5" t="s">
        <v>6613</v>
      </c>
      <c r="D1393" s="5" t="s">
        <v>1143</v>
      </c>
      <c r="E1393" s="5" t="s">
        <v>3073</v>
      </c>
      <c r="F1393" s="5">
        <f>IF(AND(B1393=SEARCHES!A1393, C1393=SEARCHES!B1393), IF(SEARCHES!D1393&lt;&gt;"NULL", 1, 0), 0)</f>
        <v>1</v>
      </c>
    </row>
    <row r="1394" spans="1:6" x14ac:dyDescent="0.3">
      <c r="A1394" s="5">
        <v>6435</v>
      </c>
      <c r="B1394" s="5" t="s">
        <v>6614</v>
      </c>
      <c r="C1394" s="5" t="s">
        <v>6615</v>
      </c>
      <c r="D1394" s="5" t="s">
        <v>1142</v>
      </c>
      <c r="E1394" s="5" t="s">
        <v>3065</v>
      </c>
      <c r="F1394" s="5">
        <f>IF(AND(B1394=SEARCHES!A1394, C1394=SEARCHES!B1394), IF(SEARCHES!D1394&lt;&gt;"NULL", 1, 0), 0)</f>
        <v>1</v>
      </c>
    </row>
    <row r="1395" spans="1:6" x14ac:dyDescent="0.3">
      <c r="A1395" s="5">
        <v>6436</v>
      </c>
      <c r="B1395" s="5" t="s">
        <v>6616</v>
      </c>
      <c r="C1395" s="5" t="s">
        <v>6617</v>
      </c>
      <c r="D1395" s="5" t="s">
        <v>1147</v>
      </c>
      <c r="E1395" s="5" t="s">
        <v>3065</v>
      </c>
      <c r="F1395" s="5">
        <f>IF(AND(B1395=SEARCHES!A1395, C1395=SEARCHES!B1395), IF(SEARCHES!D1395&lt;&gt;"NULL", 1, 0), 0)</f>
        <v>1</v>
      </c>
    </row>
    <row r="1396" spans="1:6" x14ac:dyDescent="0.3">
      <c r="A1396" s="5">
        <v>6437</v>
      </c>
      <c r="B1396" s="5" t="s">
        <v>6618</v>
      </c>
      <c r="C1396" s="5" t="s">
        <v>6148</v>
      </c>
      <c r="D1396" s="5" t="s">
        <v>1143</v>
      </c>
      <c r="E1396" s="5" t="s">
        <v>3074</v>
      </c>
      <c r="F1396" s="5">
        <f>IF(AND(B1396=SEARCHES!A1396, C1396=SEARCHES!B1396), IF(SEARCHES!D1396&lt;&gt;"NULL", 1, 0), 0)</f>
        <v>1</v>
      </c>
    </row>
    <row r="1397" spans="1:6" x14ac:dyDescent="0.3">
      <c r="A1397" s="5">
        <v>6438</v>
      </c>
      <c r="B1397" s="5" t="s">
        <v>6619</v>
      </c>
      <c r="C1397" s="5" t="s">
        <v>6293</v>
      </c>
      <c r="D1397" s="5" t="s">
        <v>1142</v>
      </c>
      <c r="E1397" s="5" t="s">
        <v>3076</v>
      </c>
      <c r="F1397" s="5">
        <f>IF(AND(B1397=SEARCHES!A1397, C1397=SEARCHES!B1397), IF(SEARCHES!D1397&lt;&gt;"NULL", 1, 0), 0)</f>
        <v>1</v>
      </c>
    </row>
    <row r="1398" spans="1:6" x14ac:dyDescent="0.3">
      <c r="A1398" s="5">
        <v>6439</v>
      </c>
      <c r="B1398" s="5" t="s">
        <v>6620</v>
      </c>
      <c r="C1398" s="5" t="s">
        <v>6406</v>
      </c>
      <c r="D1398" s="5" t="s">
        <v>1145</v>
      </c>
      <c r="E1398" s="5" t="s">
        <v>3072</v>
      </c>
      <c r="F1398" s="5">
        <f>IF(AND(B1398=SEARCHES!A1398, C1398=SEARCHES!B1398), IF(SEARCHES!D1398&lt;&gt;"NULL", 1, 0), 0)</f>
        <v>1</v>
      </c>
    </row>
    <row r="1399" spans="1:6" x14ac:dyDescent="0.3">
      <c r="A1399" s="5">
        <v>6440</v>
      </c>
      <c r="B1399" s="5" t="s">
        <v>6621</v>
      </c>
      <c r="C1399" s="5" t="s">
        <v>6622</v>
      </c>
      <c r="D1399" s="5" t="s">
        <v>1143</v>
      </c>
      <c r="E1399" s="5" t="s">
        <v>3067</v>
      </c>
      <c r="F1399" s="5">
        <f>IF(AND(B1399=SEARCHES!A1399, C1399=SEARCHES!B1399), IF(SEARCHES!D1399&lt;&gt;"NULL", 1, 0), 0)</f>
        <v>1</v>
      </c>
    </row>
    <row r="1400" spans="1:6" x14ac:dyDescent="0.3">
      <c r="A1400" s="5">
        <v>6441</v>
      </c>
      <c r="B1400" s="5" t="s">
        <v>6623</v>
      </c>
      <c r="C1400" s="5" t="s">
        <v>6624</v>
      </c>
      <c r="D1400" s="5" t="s">
        <v>1143</v>
      </c>
      <c r="E1400" s="5" t="s">
        <v>3072</v>
      </c>
      <c r="F1400" s="5">
        <f>IF(AND(B1400=SEARCHES!A1400, C1400=SEARCHES!B1400), IF(SEARCHES!D1400&lt;&gt;"NULL", 1, 0), 0)</f>
        <v>1</v>
      </c>
    </row>
    <row r="1401" spans="1:6" x14ac:dyDescent="0.3">
      <c r="A1401" s="5">
        <v>6442</v>
      </c>
      <c r="B1401" s="5" t="s">
        <v>6625</v>
      </c>
      <c r="C1401" s="5" t="s">
        <v>6154</v>
      </c>
      <c r="D1401" s="5" t="s">
        <v>1147</v>
      </c>
      <c r="E1401" s="5" t="s">
        <v>3076</v>
      </c>
      <c r="F1401" s="5">
        <f>IF(AND(B1401=SEARCHES!A1401, C1401=SEARCHES!B1401), IF(SEARCHES!D1401&lt;&gt;"NULL", 1, 0), 0)</f>
        <v>1</v>
      </c>
    </row>
    <row r="1402" spans="1:6" x14ac:dyDescent="0.3">
      <c r="A1402" s="5">
        <v>6443</v>
      </c>
      <c r="B1402" s="5" t="s">
        <v>6626</v>
      </c>
      <c r="C1402" s="5" t="s">
        <v>6627</v>
      </c>
      <c r="D1402" s="5" t="s">
        <v>1146</v>
      </c>
      <c r="E1402" s="5" t="s">
        <v>3075</v>
      </c>
      <c r="F1402" s="5">
        <f>IF(AND(B1402=SEARCHES!A1402, C1402=SEARCHES!B1402), IF(SEARCHES!D1402&lt;&gt;"NULL", 1, 0), 0)</f>
        <v>0</v>
      </c>
    </row>
    <row r="1403" spans="1:6" x14ac:dyDescent="0.3">
      <c r="A1403" s="5">
        <v>6444</v>
      </c>
      <c r="B1403" s="5" t="s">
        <v>6628</v>
      </c>
      <c r="C1403" s="5" t="s">
        <v>6629</v>
      </c>
      <c r="D1403" s="5" t="s">
        <v>1142</v>
      </c>
      <c r="E1403" s="5" t="s">
        <v>3073</v>
      </c>
      <c r="F1403" s="5">
        <f>IF(AND(B1403=SEARCHES!A1403, C1403=SEARCHES!B1403), IF(SEARCHES!D1403&lt;&gt;"NULL", 1, 0), 0)</f>
        <v>1</v>
      </c>
    </row>
    <row r="1404" spans="1:6" x14ac:dyDescent="0.3">
      <c r="A1404" s="5">
        <v>6445</v>
      </c>
      <c r="B1404" s="5" t="s">
        <v>6630</v>
      </c>
      <c r="C1404" s="5" t="s">
        <v>6631</v>
      </c>
      <c r="D1404" s="5" t="s">
        <v>1145</v>
      </c>
      <c r="E1404" s="5" t="s">
        <v>3068</v>
      </c>
      <c r="F1404" s="5">
        <f>IF(AND(B1404=SEARCHES!A1404, C1404=SEARCHES!B1404), IF(SEARCHES!D1404&lt;&gt;"NULL", 1, 0), 0)</f>
        <v>1</v>
      </c>
    </row>
    <row r="1405" spans="1:6" x14ac:dyDescent="0.3">
      <c r="A1405" s="5">
        <v>6446</v>
      </c>
      <c r="B1405" s="5" t="s">
        <v>6632</v>
      </c>
      <c r="C1405" s="5" t="s">
        <v>6234</v>
      </c>
      <c r="D1405" s="5" t="s">
        <v>1146</v>
      </c>
      <c r="E1405" s="5" t="s">
        <v>3068</v>
      </c>
      <c r="F1405" s="5">
        <f>IF(AND(B1405=SEARCHES!A1405, C1405=SEARCHES!B1405), IF(SEARCHES!D1405&lt;&gt;"NULL", 1, 0), 0)</f>
        <v>0</v>
      </c>
    </row>
    <row r="1406" spans="1:6" x14ac:dyDescent="0.3">
      <c r="A1406" s="5">
        <v>6447</v>
      </c>
      <c r="B1406" s="5" t="s">
        <v>6633</v>
      </c>
      <c r="C1406" s="5" t="s">
        <v>6634</v>
      </c>
      <c r="D1406" s="5" t="s">
        <v>1147</v>
      </c>
      <c r="E1406" s="5" t="s">
        <v>3145</v>
      </c>
      <c r="F1406" s="5">
        <f>IF(AND(B1406=SEARCHES!A1406, C1406=SEARCHES!B1406), IF(SEARCHES!D1406&lt;&gt;"NULL", 1, 0), 0)</f>
        <v>1</v>
      </c>
    </row>
    <row r="1407" spans="1:6" x14ac:dyDescent="0.3">
      <c r="A1407" s="5">
        <v>6448</v>
      </c>
      <c r="B1407" s="5" t="s">
        <v>6635</v>
      </c>
      <c r="C1407" s="5" t="s">
        <v>6636</v>
      </c>
      <c r="D1407" s="5" t="s">
        <v>1143</v>
      </c>
      <c r="E1407" s="5" t="s">
        <v>3066</v>
      </c>
      <c r="F1407" s="5">
        <f>IF(AND(B1407=SEARCHES!A1407, C1407=SEARCHES!B1407), IF(SEARCHES!D1407&lt;&gt;"NULL", 1, 0), 0)</f>
        <v>1</v>
      </c>
    </row>
    <row r="1408" spans="1:6" x14ac:dyDescent="0.3">
      <c r="A1408" s="5">
        <v>6449</v>
      </c>
      <c r="B1408" s="5" t="s">
        <v>6637</v>
      </c>
      <c r="C1408" s="5" t="s">
        <v>6471</v>
      </c>
      <c r="D1408" s="5" t="s">
        <v>1147</v>
      </c>
      <c r="E1408" s="5" t="s">
        <v>3145</v>
      </c>
      <c r="F1408" s="5">
        <f>IF(AND(B1408=SEARCHES!A1408, C1408=SEARCHES!B1408), IF(SEARCHES!D1408&lt;&gt;"NULL", 1, 0), 0)</f>
        <v>1</v>
      </c>
    </row>
    <row r="1409" spans="1:6" x14ac:dyDescent="0.3">
      <c r="A1409" s="5">
        <v>6450</v>
      </c>
      <c r="B1409" s="5" t="s">
        <v>6638</v>
      </c>
      <c r="C1409" s="5" t="s">
        <v>6639</v>
      </c>
      <c r="D1409" s="5" t="s">
        <v>1142</v>
      </c>
      <c r="E1409" s="5" t="s">
        <v>3152</v>
      </c>
      <c r="F1409" s="5">
        <f>IF(AND(B1409=SEARCHES!A1409, C1409=SEARCHES!B1409), IF(SEARCHES!D1409&lt;&gt;"NULL", 1, 0), 0)</f>
        <v>1</v>
      </c>
    </row>
    <row r="1410" spans="1:6" x14ac:dyDescent="0.3">
      <c r="A1410" s="5">
        <v>6451</v>
      </c>
      <c r="B1410" s="5" t="s">
        <v>6640</v>
      </c>
      <c r="C1410" s="5" t="s">
        <v>6526</v>
      </c>
      <c r="D1410" s="5" t="s">
        <v>1143</v>
      </c>
      <c r="E1410" s="5" t="s">
        <v>3066</v>
      </c>
      <c r="F1410" s="5">
        <f>IF(AND(B1410=SEARCHES!A1410, C1410=SEARCHES!B1410), IF(SEARCHES!D1410&lt;&gt;"NULL", 1, 0), 0)</f>
        <v>1</v>
      </c>
    </row>
    <row r="1411" spans="1:6" x14ac:dyDescent="0.3">
      <c r="A1411" s="5">
        <v>6452</v>
      </c>
      <c r="B1411" s="5" t="s">
        <v>6641</v>
      </c>
      <c r="C1411" s="5" t="s">
        <v>6446</v>
      </c>
      <c r="D1411" s="5" t="s">
        <v>1149</v>
      </c>
      <c r="E1411" s="5" t="s">
        <v>3136</v>
      </c>
      <c r="F1411" s="5">
        <f>IF(AND(B1411=SEARCHES!A1411, C1411=SEARCHES!B1411), IF(SEARCHES!D1411&lt;&gt;"NULL", 1, 0), 0)</f>
        <v>1</v>
      </c>
    </row>
    <row r="1412" spans="1:6" x14ac:dyDescent="0.3">
      <c r="A1412" s="5">
        <v>6453</v>
      </c>
      <c r="B1412" s="5" t="s">
        <v>6642</v>
      </c>
      <c r="C1412" s="5" t="s">
        <v>6636</v>
      </c>
      <c r="D1412" s="5" t="s">
        <v>1147</v>
      </c>
      <c r="E1412" s="5" t="s">
        <v>3152</v>
      </c>
      <c r="F1412" s="5">
        <f>IF(AND(B1412=SEARCHES!A1412, C1412=SEARCHES!B1412), IF(SEARCHES!D1412&lt;&gt;"NULL", 1, 0), 0)</f>
        <v>1</v>
      </c>
    </row>
    <row r="1413" spans="1:6" x14ac:dyDescent="0.3">
      <c r="A1413" s="5">
        <v>6454</v>
      </c>
      <c r="B1413" s="5" t="s">
        <v>6643</v>
      </c>
      <c r="C1413" s="5" t="s">
        <v>6326</v>
      </c>
      <c r="D1413" s="5" t="s">
        <v>1147</v>
      </c>
      <c r="E1413" s="5" t="s">
        <v>3076</v>
      </c>
      <c r="F1413" s="5">
        <f>IF(AND(B1413=SEARCHES!A1413, C1413=SEARCHES!B1413), IF(SEARCHES!D1413&lt;&gt;"NULL", 1, 0), 0)</f>
        <v>1</v>
      </c>
    </row>
    <row r="1414" spans="1:6" x14ac:dyDescent="0.3">
      <c r="A1414" s="5">
        <v>6455</v>
      </c>
      <c r="B1414" s="5" t="s">
        <v>6644</v>
      </c>
      <c r="C1414" s="5" t="s">
        <v>6645</v>
      </c>
      <c r="D1414" s="5" t="s">
        <v>1140</v>
      </c>
      <c r="E1414" s="5" t="s">
        <v>3065</v>
      </c>
      <c r="F1414" s="5">
        <f>IF(AND(B1414=SEARCHES!A1414, C1414=SEARCHES!B1414), IF(SEARCHES!D1414&lt;&gt;"NULL", 1, 0), 0)</f>
        <v>1</v>
      </c>
    </row>
    <row r="1415" spans="1:6" x14ac:dyDescent="0.3">
      <c r="A1415" s="5">
        <v>6456</v>
      </c>
      <c r="B1415" s="5" t="s">
        <v>6646</v>
      </c>
      <c r="C1415" s="5" t="s">
        <v>6647</v>
      </c>
      <c r="D1415" s="5" t="s">
        <v>1140</v>
      </c>
      <c r="E1415" s="5" t="s">
        <v>3075</v>
      </c>
      <c r="F1415" s="5">
        <f>IF(AND(B1415=SEARCHES!A1415, C1415=SEARCHES!B1415), IF(SEARCHES!D1415&lt;&gt;"NULL", 1, 0), 0)</f>
        <v>1</v>
      </c>
    </row>
    <row r="1416" spans="1:6" x14ac:dyDescent="0.3">
      <c r="A1416" s="5">
        <v>6457</v>
      </c>
      <c r="B1416" s="5" t="s">
        <v>6648</v>
      </c>
      <c r="C1416" s="5" t="s">
        <v>6162</v>
      </c>
      <c r="D1416" s="5" t="s">
        <v>1145</v>
      </c>
      <c r="E1416" s="5" t="s">
        <v>3145</v>
      </c>
      <c r="F1416" s="5">
        <f>IF(AND(B1416=SEARCHES!A1416, C1416=SEARCHES!B1416), IF(SEARCHES!D1416&lt;&gt;"NULL", 1, 0), 0)</f>
        <v>1</v>
      </c>
    </row>
    <row r="1417" spans="1:6" x14ac:dyDescent="0.3">
      <c r="A1417" s="5">
        <v>6458</v>
      </c>
      <c r="B1417" s="5" t="s">
        <v>6649</v>
      </c>
      <c r="C1417" s="5" t="s">
        <v>6187</v>
      </c>
      <c r="D1417" s="5" t="s">
        <v>1149</v>
      </c>
      <c r="E1417" s="5" t="s">
        <v>3069</v>
      </c>
      <c r="F1417" s="5">
        <f>IF(AND(B1417=SEARCHES!A1417, C1417=SEARCHES!B1417), IF(SEARCHES!D1417&lt;&gt;"NULL", 1, 0), 0)</f>
        <v>1</v>
      </c>
    </row>
    <row r="1418" spans="1:6" x14ac:dyDescent="0.3">
      <c r="A1418" s="5">
        <v>6459</v>
      </c>
      <c r="B1418" s="5" t="s">
        <v>6650</v>
      </c>
      <c r="C1418" s="5" t="s">
        <v>6651</v>
      </c>
      <c r="D1418" s="5" t="s">
        <v>1144</v>
      </c>
      <c r="E1418" s="5" t="s">
        <v>3068</v>
      </c>
      <c r="F1418" s="5">
        <f>IF(AND(B1418=SEARCHES!A1418, C1418=SEARCHES!B1418), IF(SEARCHES!D1418&lt;&gt;"NULL", 1, 0), 0)</f>
        <v>0</v>
      </c>
    </row>
    <row r="1419" spans="1:6" x14ac:dyDescent="0.3">
      <c r="A1419" s="5">
        <v>6460</v>
      </c>
      <c r="B1419" s="5" t="s">
        <v>6652</v>
      </c>
      <c r="C1419" s="5" t="s">
        <v>6245</v>
      </c>
      <c r="D1419" s="5" t="s">
        <v>1147</v>
      </c>
      <c r="E1419" s="5" t="s">
        <v>3071</v>
      </c>
      <c r="F1419" s="5">
        <f>IF(AND(B1419=SEARCHES!A1419, C1419=SEARCHES!B1419), IF(SEARCHES!D1419&lt;&gt;"NULL", 1, 0), 0)</f>
        <v>1</v>
      </c>
    </row>
    <row r="1420" spans="1:6" x14ac:dyDescent="0.3">
      <c r="A1420" s="5">
        <v>6461</v>
      </c>
      <c r="B1420" s="5" t="s">
        <v>6653</v>
      </c>
      <c r="C1420" s="5" t="s">
        <v>6654</v>
      </c>
      <c r="D1420" s="5" t="s">
        <v>1146</v>
      </c>
      <c r="E1420" s="5" t="s">
        <v>3065</v>
      </c>
      <c r="F1420" s="5">
        <f>IF(AND(B1420=SEARCHES!A1420, C1420=SEARCHES!B1420), IF(SEARCHES!D1420&lt;&gt;"NULL", 1, 0), 0)</f>
        <v>0</v>
      </c>
    </row>
    <row r="1421" spans="1:6" x14ac:dyDescent="0.3">
      <c r="A1421" s="5">
        <v>6462</v>
      </c>
      <c r="B1421" s="5" t="s">
        <v>6655</v>
      </c>
      <c r="C1421" s="5" t="s">
        <v>6175</v>
      </c>
      <c r="D1421" s="5" t="s">
        <v>1142</v>
      </c>
      <c r="E1421" s="5" t="s">
        <v>3075</v>
      </c>
      <c r="F1421" s="5">
        <f>IF(AND(B1421=SEARCHES!A1421, C1421=SEARCHES!B1421), IF(SEARCHES!D1421&lt;&gt;"NULL", 1, 0), 0)</f>
        <v>1</v>
      </c>
    </row>
    <row r="1422" spans="1:6" x14ac:dyDescent="0.3">
      <c r="A1422" s="5">
        <v>6463</v>
      </c>
      <c r="B1422" s="5" t="s">
        <v>6656</v>
      </c>
      <c r="C1422" s="5" t="s">
        <v>6657</v>
      </c>
      <c r="D1422" s="5" t="s">
        <v>1144</v>
      </c>
      <c r="E1422" s="5" t="s">
        <v>3073</v>
      </c>
      <c r="F1422" s="5">
        <f>IF(AND(B1422=SEARCHES!A1422, C1422=SEARCHES!B1422), IF(SEARCHES!D1422&lt;&gt;"NULL", 1, 0), 0)</f>
        <v>0</v>
      </c>
    </row>
    <row r="1423" spans="1:6" x14ac:dyDescent="0.3">
      <c r="A1423" s="5">
        <v>6464</v>
      </c>
      <c r="B1423" s="5" t="s">
        <v>6658</v>
      </c>
      <c r="C1423" s="5" t="s">
        <v>6394</v>
      </c>
      <c r="D1423" s="5" t="s">
        <v>1149</v>
      </c>
      <c r="E1423" s="5" t="s">
        <v>3065</v>
      </c>
      <c r="F1423" s="5">
        <f>IF(AND(B1423=SEARCHES!A1423, C1423=SEARCHES!B1423), IF(SEARCHES!D1423&lt;&gt;"NULL", 1, 0), 0)</f>
        <v>1</v>
      </c>
    </row>
    <row r="1424" spans="1:6" x14ac:dyDescent="0.3">
      <c r="A1424" s="5">
        <v>6465</v>
      </c>
      <c r="B1424" s="5" t="s">
        <v>6659</v>
      </c>
      <c r="C1424" s="5" t="s">
        <v>6660</v>
      </c>
      <c r="D1424" s="5" t="s">
        <v>1145</v>
      </c>
      <c r="E1424" s="5" t="s">
        <v>3071</v>
      </c>
      <c r="F1424" s="5">
        <f>IF(AND(B1424=SEARCHES!A1424, C1424=SEARCHES!B1424), IF(SEARCHES!D1424&lt;&gt;"NULL", 1, 0), 0)</f>
        <v>1</v>
      </c>
    </row>
    <row r="1425" spans="1:6" x14ac:dyDescent="0.3">
      <c r="A1425" s="5">
        <v>6466</v>
      </c>
      <c r="B1425" s="5" t="s">
        <v>6661</v>
      </c>
      <c r="C1425" s="5" t="s">
        <v>6285</v>
      </c>
      <c r="D1425" s="5" t="s">
        <v>1147</v>
      </c>
      <c r="E1425" s="5" t="s">
        <v>3070</v>
      </c>
      <c r="F1425" s="5">
        <f>IF(AND(B1425=SEARCHES!A1425, C1425=SEARCHES!B1425), IF(SEARCHES!D1425&lt;&gt;"NULL", 1, 0), 0)</f>
        <v>1</v>
      </c>
    </row>
    <row r="1426" spans="1:6" x14ac:dyDescent="0.3">
      <c r="A1426" s="5">
        <v>6467</v>
      </c>
      <c r="B1426" s="5" t="s">
        <v>6662</v>
      </c>
      <c r="C1426" s="5" t="s">
        <v>6342</v>
      </c>
      <c r="D1426" s="5" t="s">
        <v>1146</v>
      </c>
      <c r="E1426" s="5" t="s">
        <v>3072</v>
      </c>
      <c r="F1426" s="5">
        <f>IF(AND(B1426=SEARCHES!A1426, C1426=SEARCHES!B1426), IF(SEARCHES!D1426&lt;&gt;"NULL", 1, 0), 0)</f>
        <v>0</v>
      </c>
    </row>
    <row r="1427" spans="1:6" x14ac:dyDescent="0.3">
      <c r="A1427" s="5">
        <v>6468</v>
      </c>
      <c r="B1427" s="5" t="s">
        <v>6663</v>
      </c>
      <c r="C1427" s="5" t="s">
        <v>6149</v>
      </c>
      <c r="D1427" s="5" t="s">
        <v>1143</v>
      </c>
      <c r="E1427" s="5" t="s">
        <v>3071</v>
      </c>
      <c r="F1427" s="5">
        <f>IF(AND(B1427=SEARCHES!A1427, C1427=SEARCHES!B1427), IF(SEARCHES!D1427&lt;&gt;"NULL", 1, 0), 0)</f>
        <v>1</v>
      </c>
    </row>
    <row r="1428" spans="1:6" x14ac:dyDescent="0.3">
      <c r="A1428" s="5">
        <v>6469</v>
      </c>
      <c r="B1428" s="5" t="s">
        <v>6664</v>
      </c>
      <c r="C1428" s="5" t="s">
        <v>6665</v>
      </c>
      <c r="D1428" s="5" t="s">
        <v>1143</v>
      </c>
      <c r="E1428" s="5" t="s">
        <v>3066</v>
      </c>
      <c r="F1428" s="5">
        <f>IF(AND(B1428=SEARCHES!A1428, C1428=SEARCHES!B1428), IF(SEARCHES!D1428&lt;&gt;"NULL", 1, 0), 0)</f>
        <v>1</v>
      </c>
    </row>
    <row r="1429" spans="1:6" x14ac:dyDescent="0.3">
      <c r="A1429" s="5">
        <v>6470</v>
      </c>
      <c r="B1429" s="5" t="s">
        <v>6666</v>
      </c>
      <c r="C1429" s="5" t="s">
        <v>6274</v>
      </c>
      <c r="D1429" s="5" t="s">
        <v>1141</v>
      </c>
      <c r="E1429" s="5" t="s">
        <v>3065</v>
      </c>
      <c r="F1429" s="5">
        <f>IF(AND(B1429=SEARCHES!A1429, C1429=SEARCHES!B1429), IF(SEARCHES!D1429&lt;&gt;"NULL", 1, 0), 0)</f>
        <v>1</v>
      </c>
    </row>
    <row r="1430" spans="1:6" x14ac:dyDescent="0.3">
      <c r="A1430" s="5">
        <v>6471</v>
      </c>
      <c r="B1430" s="5" t="s">
        <v>6667</v>
      </c>
      <c r="C1430" s="5" t="s">
        <v>6450</v>
      </c>
      <c r="D1430" s="5" t="s">
        <v>1144</v>
      </c>
      <c r="E1430" s="5" t="s">
        <v>3136</v>
      </c>
      <c r="F1430" s="5">
        <f>IF(AND(B1430=SEARCHES!A1430, C1430=SEARCHES!B1430), IF(SEARCHES!D1430&lt;&gt;"NULL", 1, 0), 0)</f>
        <v>0</v>
      </c>
    </row>
    <row r="1431" spans="1:6" x14ac:dyDescent="0.3">
      <c r="A1431" s="5">
        <v>6472</v>
      </c>
      <c r="B1431" s="5" t="s">
        <v>6668</v>
      </c>
      <c r="C1431" s="5" t="s">
        <v>6669</v>
      </c>
      <c r="D1431" s="5" t="s">
        <v>1143</v>
      </c>
      <c r="E1431" s="5" t="s">
        <v>3075</v>
      </c>
      <c r="F1431" s="5">
        <f>IF(AND(B1431=SEARCHES!A1431, C1431=SEARCHES!B1431), IF(SEARCHES!D1431&lt;&gt;"NULL", 1, 0), 0)</f>
        <v>1</v>
      </c>
    </row>
    <row r="1432" spans="1:6" x14ac:dyDescent="0.3">
      <c r="A1432" s="5">
        <v>6473</v>
      </c>
      <c r="B1432" s="5" t="s">
        <v>6670</v>
      </c>
      <c r="C1432" s="5" t="s">
        <v>6671</v>
      </c>
      <c r="D1432" s="5" t="s">
        <v>1142</v>
      </c>
      <c r="E1432" s="5" t="s">
        <v>3076</v>
      </c>
      <c r="F1432" s="5">
        <f>IF(AND(B1432=SEARCHES!A1432, C1432=SEARCHES!B1432), IF(SEARCHES!D1432&lt;&gt;"NULL", 1, 0), 0)</f>
        <v>1</v>
      </c>
    </row>
    <row r="1433" spans="1:6" x14ac:dyDescent="0.3">
      <c r="A1433" s="5">
        <v>6474</v>
      </c>
      <c r="B1433" s="5" t="s">
        <v>6672</v>
      </c>
      <c r="C1433" s="5" t="s">
        <v>6329</v>
      </c>
      <c r="D1433" s="5" t="s">
        <v>1148</v>
      </c>
      <c r="E1433" s="5" t="s">
        <v>3073</v>
      </c>
      <c r="F1433" s="5">
        <f>IF(AND(B1433=SEARCHES!A1433, C1433=SEARCHES!B1433), IF(SEARCHES!D1433&lt;&gt;"NULL", 1, 0), 0)</f>
        <v>1</v>
      </c>
    </row>
    <row r="1434" spans="1:6" x14ac:dyDescent="0.3">
      <c r="A1434" s="5">
        <v>6475</v>
      </c>
      <c r="B1434" s="5" t="s">
        <v>6673</v>
      </c>
      <c r="C1434" s="5" t="s">
        <v>6546</v>
      </c>
      <c r="D1434" s="5" t="s">
        <v>1145</v>
      </c>
      <c r="E1434" s="5" t="s">
        <v>3065</v>
      </c>
      <c r="F1434" s="5">
        <f>IF(AND(B1434=SEARCHES!A1434, C1434=SEARCHES!B1434), IF(SEARCHES!D1434&lt;&gt;"NULL", 1, 0), 0)</f>
        <v>1</v>
      </c>
    </row>
    <row r="1435" spans="1:6" x14ac:dyDescent="0.3">
      <c r="A1435" s="5">
        <v>6476</v>
      </c>
      <c r="B1435" s="5" t="s">
        <v>6674</v>
      </c>
      <c r="C1435" s="5" t="s">
        <v>6200</v>
      </c>
      <c r="D1435" s="5" t="s">
        <v>1146</v>
      </c>
      <c r="E1435" s="5" t="s">
        <v>3145</v>
      </c>
      <c r="F1435" s="5">
        <f>IF(AND(B1435=SEARCHES!A1435, C1435=SEARCHES!B1435), IF(SEARCHES!D1435&lt;&gt;"NULL", 1, 0), 0)</f>
        <v>0</v>
      </c>
    </row>
    <row r="1436" spans="1:6" x14ac:dyDescent="0.3">
      <c r="A1436" s="5">
        <v>6477</v>
      </c>
      <c r="B1436" s="5" t="s">
        <v>6675</v>
      </c>
      <c r="C1436" s="5" t="s">
        <v>6137</v>
      </c>
      <c r="D1436" s="5" t="s">
        <v>1149</v>
      </c>
      <c r="E1436" s="5" t="s">
        <v>3071</v>
      </c>
      <c r="F1436" s="5">
        <f>IF(AND(B1436=SEARCHES!A1436, C1436=SEARCHES!B1436), IF(SEARCHES!D1436&lt;&gt;"NULL", 1, 0), 0)</f>
        <v>1</v>
      </c>
    </row>
    <row r="1437" spans="1:6" x14ac:dyDescent="0.3">
      <c r="A1437" s="5">
        <v>6478</v>
      </c>
      <c r="B1437" s="5" t="s">
        <v>6676</v>
      </c>
      <c r="C1437" s="5" t="s">
        <v>6461</v>
      </c>
      <c r="D1437" s="5" t="s">
        <v>1141</v>
      </c>
      <c r="E1437" s="5" t="s">
        <v>3073</v>
      </c>
      <c r="F1437" s="5">
        <f>IF(AND(B1437=SEARCHES!A1437, C1437=SEARCHES!B1437), IF(SEARCHES!D1437&lt;&gt;"NULL", 1, 0), 0)</f>
        <v>1</v>
      </c>
    </row>
    <row r="1438" spans="1:6" x14ac:dyDescent="0.3">
      <c r="A1438" s="5">
        <v>6479</v>
      </c>
      <c r="B1438" s="5" t="s">
        <v>6677</v>
      </c>
      <c r="C1438" s="5" t="s">
        <v>6678</v>
      </c>
      <c r="D1438" s="5" t="s">
        <v>1142</v>
      </c>
      <c r="E1438" s="5" t="s">
        <v>3066</v>
      </c>
      <c r="F1438" s="5">
        <f>IF(AND(B1438=SEARCHES!A1438, C1438=SEARCHES!B1438), IF(SEARCHES!D1438&lt;&gt;"NULL", 1, 0), 0)</f>
        <v>1</v>
      </c>
    </row>
    <row r="1439" spans="1:6" x14ac:dyDescent="0.3">
      <c r="A1439" s="5">
        <v>6480</v>
      </c>
      <c r="B1439" s="5" t="s">
        <v>6679</v>
      </c>
      <c r="C1439" s="5" t="s">
        <v>6680</v>
      </c>
      <c r="D1439" s="5" t="s">
        <v>1143</v>
      </c>
      <c r="E1439" s="5" t="s">
        <v>3068</v>
      </c>
      <c r="F1439" s="5">
        <f>IF(AND(B1439=SEARCHES!A1439, C1439=SEARCHES!B1439), IF(SEARCHES!D1439&lt;&gt;"NULL", 1, 0), 0)</f>
        <v>1</v>
      </c>
    </row>
    <row r="1440" spans="1:6" x14ac:dyDescent="0.3">
      <c r="A1440" s="5">
        <v>6481</v>
      </c>
      <c r="B1440" s="5" t="s">
        <v>6681</v>
      </c>
      <c r="C1440" s="5" t="s">
        <v>6231</v>
      </c>
      <c r="D1440" s="5" t="s">
        <v>1143</v>
      </c>
      <c r="E1440" s="5" t="s">
        <v>3072</v>
      </c>
      <c r="F1440" s="5">
        <f>IF(AND(B1440=SEARCHES!A1440, C1440=SEARCHES!B1440), IF(SEARCHES!D1440&lt;&gt;"NULL", 1, 0), 0)</f>
        <v>1</v>
      </c>
    </row>
    <row r="1441" spans="1:6" x14ac:dyDescent="0.3">
      <c r="A1441" s="5">
        <v>6482</v>
      </c>
      <c r="B1441" s="5" t="s">
        <v>6682</v>
      </c>
      <c r="C1441" s="5" t="s">
        <v>6203</v>
      </c>
      <c r="D1441" s="5" t="s">
        <v>1141</v>
      </c>
      <c r="E1441" s="5" t="s">
        <v>3070</v>
      </c>
      <c r="F1441" s="5">
        <f>IF(AND(B1441=SEARCHES!A1441, C1441=SEARCHES!B1441), IF(SEARCHES!D1441&lt;&gt;"NULL", 1, 0), 0)</f>
        <v>1</v>
      </c>
    </row>
    <row r="1442" spans="1:6" x14ac:dyDescent="0.3">
      <c r="A1442" s="5">
        <v>6483</v>
      </c>
      <c r="B1442" s="5" t="s">
        <v>6683</v>
      </c>
      <c r="C1442" s="5" t="s">
        <v>6684</v>
      </c>
      <c r="D1442" s="5" t="s">
        <v>1140</v>
      </c>
      <c r="E1442" s="5" t="s">
        <v>3069</v>
      </c>
      <c r="F1442" s="5">
        <f>IF(AND(B1442=SEARCHES!A1442, C1442=SEARCHES!B1442), IF(SEARCHES!D1442&lt;&gt;"NULL", 1, 0), 0)</f>
        <v>1</v>
      </c>
    </row>
    <row r="1443" spans="1:6" x14ac:dyDescent="0.3">
      <c r="A1443" s="5">
        <v>6484</v>
      </c>
      <c r="B1443" s="5" t="s">
        <v>6685</v>
      </c>
      <c r="C1443" s="5" t="s">
        <v>6245</v>
      </c>
      <c r="D1443" s="5" t="s">
        <v>1144</v>
      </c>
      <c r="E1443" s="5" t="s">
        <v>3070</v>
      </c>
      <c r="F1443" s="5">
        <f>IF(AND(B1443=SEARCHES!A1443, C1443=SEARCHES!B1443), IF(SEARCHES!D1443&lt;&gt;"NULL", 1, 0), 0)</f>
        <v>0</v>
      </c>
    </row>
    <row r="1444" spans="1:6" x14ac:dyDescent="0.3">
      <c r="A1444" s="5">
        <v>6485</v>
      </c>
      <c r="B1444" s="5" t="s">
        <v>6686</v>
      </c>
      <c r="C1444" s="5" t="s">
        <v>6604</v>
      </c>
      <c r="D1444" s="5" t="s">
        <v>1142</v>
      </c>
      <c r="E1444" s="5" t="s">
        <v>3073</v>
      </c>
      <c r="F1444" s="5">
        <f>IF(AND(B1444=SEARCHES!A1444, C1444=SEARCHES!B1444), IF(SEARCHES!D1444&lt;&gt;"NULL", 1, 0), 0)</f>
        <v>1</v>
      </c>
    </row>
    <row r="1445" spans="1:6" x14ac:dyDescent="0.3">
      <c r="A1445" s="5">
        <v>6486</v>
      </c>
      <c r="B1445" s="5" t="s">
        <v>6687</v>
      </c>
      <c r="C1445" s="5" t="s">
        <v>6578</v>
      </c>
      <c r="D1445" s="5" t="s">
        <v>1141</v>
      </c>
      <c r="E1445" s="5" t="s">
        <v>3076</v>
      </c>
      <c r="F1445" s="5">
        <f>IF(AND(B1445=SEARCHES!A1445, C1445=SEARCHES!B1445), IF(SEARCHES!D1445&lt;&gt;"NULL", 1, 0), 0)</f>
        <v>1</v>
      </c>
    </row>
    <row r="1446" spans="1:6" x14ac:dyDescent="0.3">
      <c r="A1446" s="5">
        <v>6487</v>
      </c>
      <c r="B1446" s="5" t="s">
        <v>6688</v>
      </c>
      <c r="C1446" s="5" t="s">
        <v>6221</v>
      </c>
      <c r="D1446" s="5" t="s">
        <v>1147</v>
      </c>
      <c r="E1446" s="5" t="s">
        <v>3076</v>
      </c>
      <c r="F1446" s="5">
        <f>IF(AND(B1446=SEARCHES!A1446, C1446=SEARCHES!B1446), IF(SEARCHES!D1446&lt;&gt;"NULL", 1, 0), 0)</f>
        <v>1</v>
      </c>
    </row>
    <row r="1447" spans="1:6" x14ac:dyDescent="0.3">
      <c r="A1447" s="5">
        <v>6488</v>
      </c>
      <c r="B1447" s="5" t="s">
        <v>6689</v>
      </c>
      <c r="C1447" s="5" t="s">
        <v>6219</v>
      </c>
      <c r="D1447" s="5" t="s">
        <v>1140</v>
      </c>
      <c r="E1447" s="5" t="s">
        <v>3067</v>
      </c>
      <c r="F1447" s="5">
        <f>IF(AND(B1447=SEARCHES!A1447, C1447=SEARCHES!B1447), IF(SEARCHES!D1447&lt;&gt;"NULL", 1, 0), 0)</f>
        <v>1</v>
      </c>
    </row>
    <row r="1448" spans="1:6" x14ac:dyDescent="0.3">
      <c r="A1448" s="5">
        <v>6489</v>
      </c>
      <c r="B1448" s="5" t="s">
        <v>6690</v>
      </c>
      <c r="C1448" s="5" t="s">
        <v>6691</v>
      </c>
      <c r="D1448" s="5" t="s">
        <v>1140</v>
      </c>
      <c r="E1448" s="5" t="s">
        <v>3066</v>
      </c>
      <c r="F1448" s="5">
        <f>IF(AND(B1448=SEARCHES!A1448, C1448=SEARCHES!B1448), IF(SEARCHES!D1448&lt;&gt;"NULL", 1, 0), 0)</f>
        <v>1</v>
      </c>
    </row>
    <row r="1449" spans="1:6" x14ac:dyDescent="0.3">
      <c r="A1449" s="5">
        <v>6490</v>
      </c>
      <c r="B1449" s="5" t="s">
        <v>6692</v>
      </c>
      <c r="C1449" s="5" t="s">
        <v>6226</v>
      </c>
      <c r="D1449" s="5" t="s">
        <v>1149</v>
      </c>
      <c r="E1449" s="5" t="s">
        <v>3152</v>
      </c>
      <c r="F1449" s="5">
        <f>IF(AND(B1449=SEARCHES!A1449, C1449=SEARCHES!B1449), IF(SEARCHES!D1449&lt;&gt;"NULL", 1, 0), 0)</f>
        <v>1</v>
      </c>
    </row>
    <row r="1450" spans="1:6" x14ac:dyDescent="0.3">
      <c r="A1450" s="5">
        <v>6491</v>
      </c>
      <c r="B1450" s="5" t="s">
        <v>6693</v>
      </c>
      <c r="C1450" s="5" t="s">
        <v>6576</v>
      </c>
      <c r="D1450" s="5" t="s">
        <v>1146</v>
      </c>
      <c r="E1450" s="5" t="s">
        <v>3067</v>
      </c>
      <c r="F1450" s="5">
        <f>IF(AND(B1450=SEARCHES!A1450, C1450=SEARCHES!B1450), IF(SEARCHES!D1450&lt;&gt;"NULL", 1, 0), 0)</f>
        <v>0</v>
      </c>
    </row>
    <row r="1451" spans="1:6" x14ac:dyDescent="0.3">
      <c r="A1451" s="5">
        <v>6492</v>
      </c>
      <c r="B1451" s="5" t="s">
        <v>6694</v>
      </c>
      <c r="C1451" s="5" t="s">
        <v>6485</v>
      </c>
      <c r="D1451" s="5" t="s">
        <v>1144</v>
      </c>
      <c r="E1451" s="5" t="s">
        <v>3070</v>
      </c>
      <c r="F1451" s="5">
        <f>IF(AND(B1451=SEARCHES!A1451, C1451=SEARCHES!B1451), IF(SEARCHES!D1451&lt;&gt;"NULL", 1, 0), 0)</f>
        <v>0</v>
      </c>
    </row>
    <row r="1452" spans="1:6" x14ac:dyDescent="0.3">
      <c r="A1452" s="5">
        <v>6493</v>
      </c>
      <c r="B1452" s="5" t="s">
        <v>6695</v>
      </c>
      <c r="C1452" s="5" t="s">
        <v>6177</v>
      </c>
      <c r="D1452" s="5" t="s">
        <v>1145</v>
      </c>
      <c r="E1452" s="5" t="s">
        <v>3075</v>
      </c>
      <c r="F1452" s="5">
        <f>IF(AND(B1452=SEARCHES!A1452, C1452=SEARCHES!B1452), IF(SEARCHES!D1452&lt;&gt;"NULL", 1, 0), 0)</f>
        <v>1</v>
      </c>
    </row>
    <row r="1453" spans="1:6" x14ac:dyDescent="0.3">
      <c r="A1453" s="5">
        <v>6494</v>
      </c>
      <c r="B1453" s="5" t="s">
        <v>6696</v>
      </c>
      <c r="C1453" s="5" t="s">
        <v>6342</v>
      </c>
      <c r="D1453" s="5" t="s">
        <v>1143</v>
      </c>
      <c r="E1453" s="5" t="s">
        <v>3069</v>
      </c>
      <c r="F1453" s="5">
        <f>IF(AND(B1453=SEARCHES!A1453, C1453=SEARCHES!B1453), IF(SEARCHES!D1453&lt;&gt;"NULL", 1, 0), 0)</f>
        <v>1</v>
      </c>
    </row>
    <row r="1454" spans="1:6" x14ac:dyDescent="0.3">
      <c r="A1454" s="5">
        <v>6495</v>
      </c>
      <c r="B1454" s="5" t="s">
        <v>6697</v>
      </c>
      <c r="C1454" s="5" t="s">
        <v>6136</v>
      </c>
      <c r="D1454" s="5" t="s">
        <v>1146</v>
      </c>
      <c r="E1454" s="5" t="s">
        <v>3066</v>
      </c>
      <c r="F1454" s="5">
        <f>IF(AND(B1454=SEARCHES!A1454, C1454=SEARCHES!B1454), IF(SEARCHES!D1454&lt;&gt;"NULL", 1, 0), 0)</f>
        <v>0</v>
      </c>
    </row>
    <row r="1455" spans="1:6" x14ac:dyDescent="0.3">
      <c r="A1455" s="5">
        <v>6496</v>
      </c>
      <c r="B1455" s="5" t="s">
        <v>6698</v>
      </c>
      <c r="C1455" s="5" t="s">
        <v>6699</v>
      </c>
      <c r="D1455" s="5" t="s">
        <v>1142</v>
      </c>
      <c r="E1455" s="5" t="s">
        <v>3067</v>
      </c>
      <c r="F1455" s="5">
        <f>IF(AND(B1455=SEARCHES!A1455, C1455=SEARCHES!B1455), IF(SEARCHES!D1455&lt;&gt;"NULL", 1, 0), 0)</f>
        <v>1</v>
      </c>
    </row>
    <row r="1456" spans="1:6" x14ac:dyDescent="0.3">
      <c r="A1456" s="5">
        <v>6497</v>
      </c>
      <c r="B1456" s="5" t="s">
        <v>6700</v>
      </c>
      <c r="C1456" s="5" t="s">
        <v>6701</v>
      </c>
      <c r="D1456" s="5" t="s">
        <v>1146</v>
      </c>
      <c r="E1456" s="5" t="s">
        <v>3076</v>
      </c>
      <c r="F1456" s="5">
        <f>IF(AND(B1456=SEARCHES!A1456, C1456=SEARCHES!B1456), IF(SEARCHES!D1456&lt;&gt;"NULL", 1, 0), 0)</f>
        <v>0</v>
      </c>
    </row>
    <row r="1457" spans="1:6" x14ac:dyDescent="0.3">
      <c r="A1457" s="5">
        <v>6498</v>
      </c>
      <c r="B1457" s="5" t="s">
        <v>6702</v>
      </c>
      <c r="C1457" s="5" t="s">
        <v>6156</v>
      </c>
      <c r="D1457" s="5" t="s">
        <v>1143</v>
      </c>
      <c r="E1457" s="5" t="s">
        <v>3136</v>
      </c>
      <c r="F1457" s="5">
        <f>IF(AND(B1457=SEARCHES!A1457, C1457=SEARCHES!B1457), IF(SEARCHES!D1457&lt;&gt;"NULL", 1, 0), 0)</f>
        <v>1</v>
      </c>
    </row>
    <row r="1458" spans="1:6" x14ac:dyDescent="0.3">
      <c r="A1458" s="5">
        <v>6499</v>
      </c>
      <c r="B1458" s="5" t="s">
        <v>6703</v>
      </c>
      <c r="C1458" s="5" t="s">
        <v>6704</v>
      </c>
      <c r="D1458" s="5" t="s">
        <v>1142</v>
      </c>
      <c r="E1458" s="5" t="s">
        <v>3067</v>
      </c>
      <c r="F1458" s="5">
        <f>IF(AND(B1458=SEARCHES!A1458, C1458=SEARCHES!B1458), IF(SEARCHES!D1458&lt;&gt;"NULL", 1, 0), 0)</f>
        <v>1</v>
      </c>
    </row>
    <row r="1459" spans="1:6" x14ac:dyDescent="0.3">
      <c r="A1459" s="5">
        <v>6500</v>
      </c>
      <c r="B1459" s="5" t="s">
        <v>6705</v>
      </c>
      <c r="C1459" s="5" t="s">
        <v>6706</v>
      </c>
      <c r="D1459" s="5" t="s">
        <v>1147</v>
      </c>
      <c r="E1459" s="5" t="s">
        <v>3076</v>
      </c>
      <c r="F1459" s="5">
        <f>IF(AND(B1459=SEARCHES!A1459, C1459=SEARCHES!B1459), IF(SEARCHES!D1459&lt;&gt;"NULL", 1, 0), 0)</f>
        <v>1</v>
      </c>
    </row>
    <row r="1460" spans="1:6" x14ac:dyDescent="0.3">
      <c r="A1460" s="5">
        <v>6501</v>
      </c>
      <c r="B1460" s="5" t="s">
        <v>6707</v>
      </c>
      <c r="C1460" s="5" t="s">
        <v>6407</v>
      </c>
      <c r="D1460" s="5" t="s">
        <v>1147</v>
      </c>
      <c r="E1460" s="5" t="s">
        <v>3076</v>
      </c>
      <c r="F1460" s="5">
        <f>IF(AND(B1460=SEARCHES!A1460, C1460=SEARCHES!B1460), IF(SEARCHES!D1460&lt;&gt;"NULL", 1, 0), 0)</f>
        <v>1</v>
      </c>
    </row>
    <row r="1461" spans="1:6" x14ac:dyDescent="0.3">
      <c r="A1461" s="5">
        <v>6502</v>
      </c>
      <c r="B1461" s="5" t="s">
        <v>6708</v>
      </c>
      <c r="C1461" s="5" t="s">
        <v>6709</v>
      </c>
      <c r="D1461" s="5" t="s">
        <v>1142</v>
      </c>
      <c r="E1461" s="5" t="s">
        <v>3069</v>
      </c>
      <c r="F1461" s="5">
        <f>IF(AND(B1461=SEARCHES!A1461, C1461=SEARCHES!B1461), IF(SEARCHES!D1461&lt;&gt;"NULL", 1, 0), 0)</f>
        <v>1</v>
      </c>
    </row>
    <row r="1462" spans="1:6" x14ac:dyDescent="0.3">
      <c r="A1462" s="5">
        <v>6503</v>
      </c>
      <c r="B1462" s="5" t="s">
        <v>6710</v>
      </c>
      <c r="C1462" s="5" t="s">
        <v>6317</v>
      </c>
      <c r="D1462" s="5" t="s">
        <v>1142</v>
      </c>
      <c r="E1462" s="5" t="s">
        <v>3152</v>
      </c>
      <c r="F1462" s="5">
        <f>IF(AND(B1462=SEARCHES!A1462, C1462=SEARCHES!B1462), IF(SEARCHES!D1462&lt;&gt;"NULL", 1, 0), 0)</f>
        <v>1</v>
      </c>
    </row>
    <row r="1463" spans="1:6" x14ac:dyDescent="0.3">
      <c r="A1463" s="5">
        <v>6504</v>
      </c>
      <c r="B1463" s="5" t="s">
        <v>6711</v>
      </c>
      <c r="C1463" s="5" t="s">
        <v>6463</v>
      </c>
      <c r="D1463" s="5" t="s">
        <v>1146</v>
      </c>
      <c r="E1463" s="5" t="s">
        <v>3074</v>
      </c>
      <c r="F1463" s="5">
        <f>IF(AND(B1463=SEARCHES!A1463, C1463=SEARCHES!B1463), IF(SEARCHES!D1463&lt;&gt;"NULL", 1, 0), 0)</f>
        <v>0</v>
      </c>
    </row>
    <row r="1464" spans="1:6" x14ac:dyDescent="0.3">
      <c r="A1464" s="5">
        <v>6505</v>
      </c>
      <c r="B1464" s="5" t="s">
        <v>6712</v>
      </c>
      <c r="C1464" s="5" t="s">
        <v>6479</v>
      </c>
      <c r="D1464" s="5" t="s">
        <v>1147</v>
      </c>
      <c r="E1464" s="5" t="s">
        <v>3068</v>
      </c>
      <c r="F1464" s="5">
        <f>IF(AND(B1464=SEARCHES!A1464, C1464=SEARCHES!B1464), IF(SEARCHES!D1464&lt;&gt;"NULL", 1, 0), 0)</f>
        <v>1</v>
      </c>
    </row>
    <row r="1465" spans="1:6" x14ac:dyDescent="0.3">
      <c r="A1465" s="5">
        <v>6506</v>
      </c>
      <c r="B1465" s="5" t="s">
        <v>6713</v>
      </c>
      <c r="C1465" s="5" t="s">
        <v>6164</v>
      </c>
      <c r="D1465" s="5" t="s">
        <v>1147</v>
      </c>
      <c r="E1465" s="5" t="s">
        <v>3069</v>
      </c>
      <c r="F1465" s="5">
        <f>IF(AND(B1465=SEARCHES!A1465, C1465=SEARCHES!B1465), IF(SEARCHES!D1465&lt;&gt;"NULL", 1, 0), 0)</f>
        <v>1</v>
      </c>
    </row>
    <row r="1466" spans="1:6" x14ac:dyDescent="0.3">
      <c r="A1466" s="5">
        <v>6507</v>
      </c>
      <c r="B1466" s="5" t="s">
        <v>6714</v>
      </c>
      <c r="C1466" s="5" t="s">
        <v>6284</v>
      </c>
      <c r="D1466" s="5" t="s">
        <v>1145</v>
      </c>
      <c r="E1466" s="5" t="s">
        <v>3067</v>
      </c>
      <c r="F1466" s="5">
        <f>IF(AND(B1466=SEARCHES!A1466, C1466=SEARCHES!B1466), IF(SEARCHES!D1466&lt;&gt;"NULL", 1, 0), 0)</f>
        <v>1</v>
      </c>
    </row>
    <row r="1467" spans="1:6" x14ac:dyDescent="0.3">
      <c r="A1467" s="5">
        <v>6508</v>
      </c>
      <c r="B1467" s="5" t="s">
        <v>6715</v>
      </c>
      <c r="C1467" s="5" t="s">
        <v>6716</v>
      </c>
      <c r="D1467" s="5" t="s">
        <v>1142</v>
      </c>
      <c r="E1467" s="5" t="s">
        <v>3152</v>
      </c>
      <c r="F1467" s="5">
        <f>IF(AND(B1467=SEARCHES!A1467, C1467=SEARCHES!B1467), IF(SEARCHES!D1467&lt;&gt;"NULL", 1, 0), 0)</f>
        <v>1</v>
      </c>
    </row>
    <row r="1468" spans="1:6" x14ac:dyDescent="0.3">
      <c r="A1468" s="5">
        <v>6509</v>
      </c>
      <c r="B1468" s="5" t="s">
        <v>6717</v>
      </c>
      <c r="C1468" s="5" t="s">
        <v>6718</v>
      </c>
      <c r="D1468" s="5" t="s">
        <v>1149</v>
      </c>
      <c r="E1468" s="5" t="s">
        <v>3136</v>
      </c>
      <c r="F1468" s="5">
        <f>IF(AND(B1468=SEARCHES!A1468, C1468=SEARCHES!B1468), IF(SEARCHES!D1468&lt;&gt;"NULL", 1, 0), 0)</f>
        <v>1</v>
      </c>
    </row>
    <row r="1469" spans="1:6" x14ac:dyDescent="0.3">
      <c r="A1469" s="5">
        <v>6510</v>
      </c>
      <c r="B1469" s="5" t="s">
        <v>6719</v>
      </c>
      <c r="C1469" s="5" t="s">
        <v>6720</v>
      </c>
      <c r="D1469" s="5" t="s">
        <v>1142</v>
      </c>
      <c r="E1469" s="5" t="s">
        <v>3145</v>
      </c>
      <c r="F1469" s="5">
        <f>IF(AND(B1469=SEARCHES!A1469, C1469=SEARCHES!B1469), IF(SEARCHES!D1469&lt;&gt;"NULL", 1, 0), 0)</f>
        <v>1</v>
      </c>
    </row>
    <row r="1470" spans="1:6" x14ac:dyDescent="0.3">
      <c r="A1470" s="5">
        <v>6511</v>
      </c>
      <c r="B1470" s="5" t="s">
        <v>6721</v>
      </c>
      <c r="C1470" s="5" t="s">
        <v>6722</v>
      </c>
      <c r="D1470" s="5" t="s">
        <v>1143</v>
      </c>
      <c r="E1470" s="5" t="s">
        <v>3067</v>
      </c>
      <c r="F1470" s="5">
        <f>IF(AND(B1470=SEARCHES!A1470, C1470=SEARCHES!B1470), IF(SEARCHES!D1470&lt;&gt;"NULL", 1, 0), 0)</f>
        <v>1</v>
      </c>
    </row>
    <row r="1471" spans="1:6" x14ac:dyDescent="0.3">
      <c r="A1471" s="5">
        <v>6512</v>
      </c>
      <c r="B1471" s="5" t="s">
        <v>6723</v>
      </c>
      <c r="C1471" s="5" t="s">
        <v>6347</v>
      </c>
      <c r="D1471" s="5" t="s">
        <v>1144</v>
      </c>
      <c r="E1471" s="5" t="s">
        <v>3069</v>
      </c>
      <c r="F1471" s="5">
        <f>IF(AND(B1471=SEARCHES!A1471, C1471=SEARCHES!B1471), IF(SEARCHES!D1471&lt;&gt;"NULL", 1, 0), 0)</f>
        <v>0</v>
      </c>
    </row>
    <row r="1472" spans="1:6" x14ac:dyDescent="0.3">
      <c r="A1472" s="5">
        <v>6513</v>
      </c>
      <c r="B1472" s="5" t="s">
        <v>6724</v>
      </c>
      <c r="C1472" s="5" t="s">
        <v>6725</v>
      </c>
      <c r="D1472" s="5" t="s">
        <v>1142</v>
      </c>
      <c r="E1472" s="5" t="s">
        <v>3073</v>
      </c>
      <c r="F1472" s="5">
        <f>IF(AND(B1472=SEARCHES!A1472, C1472=SEARCHES!B1472), IF(SEARCHES!D1472&lt;&gt;"NULL", 1, 0), 0)</f>
        <v>1</v>
      </c>
    </row>
    <row r="1473" spans="1:6" x14ac:dyDescent="0.3">
      <c r="A1473" s="5">
        <v>6514</v>
      </c>
      <c r="B1473" s="5" t="s">
        <v>6726</v>
      </c>
      <c r="C1473" s="5" t="s">
        <v>6419</v>
      </c>
      <c r="D1473" s="5" t="s">
        <v>1142</v>
      </c>
      <c r="E1473" s="5" t="s">
        <v>3073</v>
      </c>
      <c r="F1473" s="5">
        <f>IF(AND(B1473=SEARCHES!A1473, C1473=SEARCHES!B1473), IF(SEARCHES!D1473&lt;&gt;"NULL", 1, 0), 0)</f>
        <v>1</v>
      </c>
    </row>
    <row r="1474" spans="1:6" x14ac:dyDescent="0.3">
      <c r="A1474" s="5">
        <v>6515</v>
      </c>
      <c r="B1474" s="5" t="s">
        <v>6727</v>
      </c>
      <c r="C1474" s="5" t="s">
        <v>6366</v>
      </c>
      <c r="D1474" s="5" t="s">
        <v>1140</v>
      </c>
      <c r="E1474" s="5" t="s">
        <v>3073</v>
      </c>
      <c r="F1474" s="5">
        <f>IF(AND(B1474=SEARCHES!A1474, C1474=SEARCHES!B1474), IF(SEARCHES!D1474&lt;&gt;"NULL", 1, 0), 0)</f>
        <v>1</v>
      </c>
    </row>
    <row r="1475" spans="1:6" x14ac:dyDescent="0.3">
      <c r="A1475" s="5">
        <v>6516</v>
      </c>
      <c r="B1475" s="5" t="s">
        <v>6728</v>
      </c>
      <c r="C1475" s="5" t="s">
        <v>6405</v>
      </c>
      <c r="D1475" s="5" t="s">
        <v>1144</v>
      </c>
      <c r="E1475" s="5" t="s">
        <v>3076</v>
      </c>
      <c r="F1475" s="5">
        <f>IF(AND(B1475=SEARCHES!A1475, C1475=SEARCHES!B1475), IF(SEARCHES!D1475&lt;&gt;"NULL", 1, 0), 0)</f>
        <v>0</v>
      </c>
    </row>
    <row r="1476" spans="1:6" x14ac:dyDescent="0.3">
      <c r="A1476" s="5">
        <v>6517</v>
      </c>
      <c r="B1476" s="5" t="s">
        <v>6729</v>
      </c>
      <c r="C1476" s="5" t="s">
        <v>6214</v>
      </c>
      <c r="D1476" s="5" t="s">
        <v>1140</v>
      </c>
      <c r="E1476" s="5" t="s">
        <v>3065</v>
      </c>
      <c r="F1476" s="5">
        <f>IF(AND(B1476=SEARCHES!A1476, C1476=SEARCHES!B1476), IF(SEARCHES!D1476&lt;&gt;"NULL", 1, 0), 0)</f>
        <v>1</v>
      </c>
    </row>
    <row r="1477" spans="1:6" x14ac:dyDescent="0.3">
      <c r="A1477" s="5">
        <v>6518</v>
      </c>
      <c r="B1477" s="5" t="s">
        <v>6730</v>
      </c>
      <c r="C1477" s="5" t="s">
        <v>6433</v>
      </c>
      <c r="D1477" s="5" t="s">
        <v>1140</v>
      </c>
      <c r="E1477" s="5" t="s">
        <v>3136</v>
      </c>
      <c r="F1477" s="5">
        <f>IF(AND(B1477=SEARCHES!A1477, C1477=SEARCHES!B1477), IF(SEARCHES!D1477&lt;&gt;"NULL", 1, 0), 0)</f>
        <v>1</v>
      </c>
    </row>
    <row r="1478" spans="1:6" x14ac:dyDescent="0.3">
      <c r="A1478" s="5">
        <v>6519</v>
      </c>
      <c r="B1478" s="5" t="s">
        <v>6731</v>
      </c>
      <c r="C1478" s="5" t="s">
        <v>6732</v>
      </c>
      <c r="D1478" s="5" t="s">
        <v>1140</v>
      </c>
      <c r="E1478" s="5" t="s">
        <v>3066</v>
      </c>
      <c r="F1478" s="5">
        <f>IF(AND(B1478=SEARCHES!A1478, C1478=SEARCHES!B1478), IF(SEARCHES!D1478&lt;&gt;"NULL", 1, 0), 0)</f>
        <v>1</v>
      </c>
    </row>
    <row r="1479" spans="1:6" x14ac:dyDescent="0.3">
      <c r="A1479" s="5">
        <v>6520</v>
      </c>
      <c r="B1479" s="5" t="s">
        <v>6733</v>
      </c>
      <c r="C1479" s="5" t="s">
        <v>6734</v>
      </c>
      <c r="D1479" s="5" t="s">
        <v>1148</v>
      </c>
      <c r="E1479" s="5" t="s">
        <v>3069</v>
      </c>
      <c r="F1479" s="5">
        <f>IF(AND(B1479=SEARCHES!A1479, C1479=SEARCHES!B1479), IF(SEARCHES!D1479&lt;&gt;"NULL", 1, 0), 0)</f>
        <v>1</v>
      </c>
    </row>
    <row r="1480" spans="1:6" x14ac:dyDescent="0.3">
      <c r="A1480" s="5">
        <v>6521</v>
      </c>
      <c r="B1480" s="5" t="s">
        <v>6735</v>
      </c>
      <c r="C1480" s="5" t="s">
        <v>6736</v>
      </c>
      <c r="D1480" s="5" t="s">
        <v>1143</v>
      </c>
      <c r="E1480" s="5" t="s">
        <v>3075</v>
      </c>
      <c r="F1480" s="5">
        <f>IF(AND(B1480=SEARCHES!A1480, C1480=SEARCHES!B1480), IF(SEARCHES!D1480&lt;&gt;"NULL", 1, 0), 0)</f>
        <v>1</v>
      </c>
    </row>
    <row r="1481" spans="1:6" x14ac:dyDescent="0.3">
      <c r="A1481" s="5">
        <v>6522</v>
      </c>
      <c r="B1481" s="5" t="s">
        <v>6737</v>
      </c>
      <c r="C1481" s="5" t="s">
        <v>6298</v>
      </c>
      <c r="D1481" s="5" t="s">
        <v>1142</v>
      </c>
      <c r="E1481" s="5" t="s">
        <v>3136</v>
      </c>
      <c r="F1481" s="5">
        <f>IF(AND(B1481=SEARCHES!A1481, C1481=SEARCHES!B1481), IF(SEARCHES!D1481&lt;&gt;"NULL", 1, 0), 0)</f>
        <v>1</v>
      </c>
    </row>
    <row r="1482" spans="1:6" x14ac:dyDescent="0.3">
      <c r="A1482" s="5">
        <v>6523</v>
      </c>
      <c r="B1482" s="5" t="s">
        <v>6738</v>
      </c>
      <c r="C1482" s="5" t="s">
        <v>6163</v>
      </c>
      <c r="D1482" s="5" t="s">
        <v>1147</v>
      </c>
      <c r="E1482" s="5" t="s">
        <v>3075</v>
      </c>
      <c r="F1482" s="5">
        <f>IF(AND(B1482=SEARCHES!A1482, C1482=SEARCHES!B1482), IF(SEARCHES!D1482&lt;&gt;"NULL", 1, 0), 0)</f>
        <v>1</v>
      </c>
    </row>
    <row r="1483" spans="1:6" x14ac:dyDescent="0.3">
      <c r="A1483" s="5">
        <v>6524</v>
      </c>
      <c r="B1483" s="5" t="s">
        <v>6739</v>
      </c>
      <c r="C1483" s="5" t="s">
        <v>6740</v>
      </c>
      <c r="D1483" s="5" t="s">
        <v>1144</v>
      </c>
      <c r="E1483" s="5" t="s">
        <v>3075</v>
      </c>
      <c r="F1483" s="5">
        <f>IF(AND(B1483=SEARCHES!A1483, C1483=SEARCHES!B1483), IF(SEARCHES!D1483&lt;&gt;"NULL", 1, 0), 0)</f>
        <v>0</v>
      </c>
    </row>
    <row r="1484" spans="1:6" x14ac:dyDescent="0.3">
      <c r="A1484" s="5">
        <v>6525</v>
      </c>
      <c r="B1484" s="5" t="s">
        <v>6741</v>
      </c>
      <c r="C1484" s="5" t="s">
        <v>6586</v>
      </c>
      <c r="D1484" s="5" t="s">
        <v>1145</v>
      </c>
      <c r="E1484" s="5" t="s">
        <v>3068</v>
      </c>
      <c r="F1484" s="5">
        <f>IF(AND(B1484=SEARCHES!A1484, C1484=SEARCHES!B1484), IF(SEARCHES!D1484&lt;&gt;"NULL", 1, 0), 0)</f>
        <v>1</v>
      </c>
    </row>
    <row r="1485" spans="1:6" x14ac:dyDescent="0.3">
      <c r="A1485" s="5">
        <v>6526</v>
      </c>
      <c r="B1485" s="5" t="s">
        <v>6742</v>
      </c>
      <c r="C1485" s="5" t="s">
        <v>6277</v>
      </c>
      <c r="D1485" s="5" t="s">
        <v>1148</v>
      </c>
      <c r="E1485" s="5" t="s">
        <v>3074</v>
      </c>
      <c r="F1485" s="5">
        <f>IF(AND(B1485=SEARCHES!A1485, C1485=SEARCHES!B1485), IF(SEARCHES!D1485&lt;&gt;"NULL", 1, 0), 0)</f>
        <v>1</v>
      </c>
    </row>
    <row r="1486" spans="1:6" x14ac:dyDescent="0.3">
      <c r="A1486" s="5">
        <v>6527</v>
      </c>
      <c r="B1486" s="5" t="s">
        <v>6743</v>
      </c>
      <c r="C1486" s="5" t="s">
        <v>6744</v>
      </c>
      <c r="D1486" s="5" t="s">
        <v>1140</v>
      </c>
      <c r="E1486" s="5" t="s">
        <v>3069</v>
      </c>
      <c r="F1486" s="5">
        <f>IF(AND(B1486=SEARCHES!A1486, C1486=SEARCHES!B1486), IF(SEARCHES!D1486&lt;&gt;"NULL", 1, 0), 0)</f>
        <v>1</v>
      </c>
    </row>
    <row r="1487" spans="1:6" x14ac:dyDescent="0.3">
      <c r="A1487" s="5">
        <v>6528</v>
      </c>
      <c r="B1487" s="5" t="s">
        <v>6745</v>
      </c>
      <c r="C1487" s="5" t="s">
        <v>6746</v>
      </c>
      <c r="D1487" s="5" t="s">
        <v>1147</v>
      </c>
      <c r="E1487" s="5" t="s">
        <v>3072</v>
      </c>
      <c r="F1487" s="5">
        <f>IF(AND(B1487=SEARCHES!A1487, C1487=SEARCHES!B1487), IF(SEARCHES!D1487&lt;&gt;"NULL", 1, 0), 0)</f>
        <v>1</v>
      </c>
    </row>
    <row r="1488" spans="1:6" x14ac:dyDescent="0.3">
      <c r="A1488" s="5">
        <v>6529</v>
      </c>
      <c r="B1488" s="5" t="s">
        <v>6747</v>
      </c>
      <c r="C1488" s="5" t="s">
        <v>6748</v>
      </c>
      <c r="D1488" s="5" t="s">
        <v>1144</v>
      </c>
      <c r="E1488" s="5" t="s">
        <v>3076</v>
      </c>
      <c r="F1488" s="5">
        <f>IF(AND(B1488=SEARCHES!A1488, C1488=SEARCHES!B1488), IF(SEARCHES!D1488&lt;&gt;"NULL", 1, 0), 0)</f>
        <v>0</v>
      </c>
    </row>
    <row r="1489" spans="1:6" x14ac:dyDescent="0.3">
      <c r="A1489" s="5">
        <v>6530</v>
      </c>
      <c r="B1489" s="5" t="s">
        <v>6749</v>
      </c>
      <c r="C1489" s="5" t="s">
        <v>6750</v>
      </c>
      <c r="D1489" s="5" t="s">
        <v>1147</v>
      </c>
      <c r="E1489" s="5" t="s">
        <v>3065</v>
      </c>
      <c r="F1489" s="5">
        <f>IF(AND(B1489=SEARCHES!A1489, C1489=SEARCHES!B1489), IF(SEARCHES!D1489&lt;&gt;"NULL", 1, 0), 0)</f>
        <v>1</v>
      </c>
    </row>
    <row r="1490" spans="1:6" x14ac:dyDescent="0.3">
      <c r="A1490" s="5">
        <v>6531</v>
      </c>
      <c r="B1490" s="5" t="s">
        <v>6751</v>
      </c>
      <c r="C1490" s="5" t="s">
        <v>6528</v>
      </c>
      <c r="D1490" s="5" t="s">
        <v>1140</v>
      </c>
      <c r="E1490" s="5" t="s">
        <v>3066</v>
      </c>
      <c r="F1490" s="5">
        <f>IF(AND(B1490=SEARCHES!A1490, C1490=SEARCHES!B1490), IF(SEARCHES!D1490&lt;&gt;"NULL", 1, 0), 0)</f>
        <v>1</v>
      </c>
    </row>
    <row r="1491" spans="1:6" x14ac:dyDescent="0.3">
      <c r="A1491" s="5">
        <v>6532</v>
      </c>
      <c r="B1491" s="5" t="s">
        <v>6752</v>
      </c>
      <c r="C1491" s="5" t="s">
        <v>6753</v>
      </c>
      <c r="D1491" s="5" t="s">
        <v>1142</v>
      </c>
      <c r="E1491" s="5" t="s">
        <v>3065</v>
      </c>
      <c r="F1491" s="5">
        <f>IF(AND(B1491=SEARCHES!A1491, C1491=SEARCHES!B1491), IF(SEARCHES!D1491&lt;&gt;"NULL", 1, 0), 0)</f>
        <v>1</v>
      </c>
    </row>
    <row r="1492" spans="1:6" x14ac:dyDescent="0.3">
      <c r="A1492" s="5">
        <v>6533</v>
      </c>
      <c r="B1492" s="5" t="s">
        <v>6754</v>
      </c>
      <c r="C1492" s="5" t="s">
        <v>6755</v>
      </c>
      <c r="D1492" s="5" t="s">
        <v>1149</v>
      </c>
      <c r="E1492" s="5" t="s">
        <v>3068</v>
      </c>
      <c r="F1492" s="5">
        <f>IF(AND(B1492=SEARCHES!A1492, C1492=SEARCHES!B1492), IF(SEARCHES!D1492&lt;&gt;"NULL", 1, 0), 0)</f>
        <v>1</v>
      </c>
    </row>
    <row r="1493" spans="1:6" x14ac:dyDescent="0.3">
      <c r="A1493" s="5">
        <v>6534</v>
      </c>
      <c r="B1493" s="5" t="s">
        <v>6756</v>
      </c>
      <c r="C1493" s="5" t="s">
        <v>6757</v>
      </c>
      <c r="D1493" s="5" t="s">
        <v>1146</v>
      </c>
      <c r="E1493" s="5" t="s">
        <v>3073</v>
      </c>
      <c r="F1493" s="5">
        <f>IF(AND(B1493=SEARCHES!A1493, C1493=SEARCHES!B1493), IF(SEARCHES!D1493&lt;&gt;"NULL", 1, 0), 0)</f>
        <v>0</v>
      </c>
    </row>
    <row r="1494" spans="1:6" x14ac:dyDescent="0.3">
      <c r="A1494" s="5">
        <v>6535</v>
      </c>
      <c r="B1494" s="5" t="s">
        <v>6758</v>
      </c>
      <c r="C1494" s="5" t="s">
        <v>6759</v>
      </c>
      <c r="D1494" s="5" t="s">
        <v>1146</v>
      </c>
      <c r="E1494" s="5" t="s">
        <v>3071</v>
      </c>
      <c r="F1494" s="5">
        <f>IF(AND(B1494=SEARCHES!A1494, C1494=SEARCHES!B1494), IF(SEARCHES!D1494&lt;&gt;"NULL", 1, 0), 0)</f>
        <v>0</v>
      </c>
    </row>
    <row r="1495" spans="1:6" x14ac:dyDescent="0.3">
      <c r="A1495" s="5">
        <v>6536</v>
      </c>
      <c r="B1495" s="5" t="s">
        <v>6760</v>
      </c>
      <c r="C1495" s="5" t="s">
        <v>6761</v>
      </c>
      <c r="D1495" s="5" t="s">
        <v>1141</v>
      </c>
      <c r="E1495" s="5" t="s">
        <v>3066</v>
      </c>
      <c r="F1495" s="5">
        <f>IF(AND(B1495=SEARCHES!A1495, C1495=SEARCHES!B1495), IF(SEARCHES!D1495&lt;&gt;"NULL", 1, 0), 0)</f>
        <v>1</v>
      </c>
    </row>
    <row r="1496" spans="1:6" x14ac:dyDescent="0.3">
      <c r="A1496" s="5">
        <v>6537</v>
      </c>
      <c r="B1496" s="5" t="s">
        <v>6762</v>
      </c>
      <c r="C1496" s="5" t="s">
        <v>6266</v>
      </c>
      <c r="D1496" s="5" t="s">
        <v>1148</v>
      </c>
      <c r="E1496" s="5" t="s">
        <v>3066</v>
      </c>
      <c r="F1496" s="5">
        <f>IF(AND(B1496=SEARCHES!A1496, C1496=SEARCHES!B1496), IF(SEARCHES!D1496&lt;&gt;"NULL", 1, 0), 0)</f>
        <v>1</v>
      </c>
    </row>
    <row r="1497" spans="1:6" x14ac:dyDescent="0.3">
      <c r="A1497" s="5">
        <v>6538</v>
      </c>
      <c r="B1497" s="5" t="s">
        <v>6763</v>
      </c>
      <c r="C1497" s="5" t="s">
        <v>6272</v>
      </c>
      <c r="D1497" s="5" t="s">
        <v>1142</v>
      </c>
      <c r="E1497" s="5" t="s">
        <v>3068</v>
      </c>
      <c r="F1497" s="5">
        <f>IF(AND(B1497=SEARCHES!A1497, C1497=SEARCHES!B1497), IF(SEARCHES!D1497&lt;&gt;"NULL", 1, 0), 0)</f>
        <v>1</v>
      </c>
    </row>
    <row r="1498" spans="1:6" x14ac:dyDescent="0.3">
      <c r="A1498" s="5">
        <v>6539</v>
      </c>
      <c r="B1498" s="5" t="s">
        <v>6764</v>
      </c>
      <c r="C1498" s="5" t="s">
        <v>6765</v>
      </c>
      <c r="D1498" s="5" t="s">
        <v>1143</v>
      </c>
      <c r="E1498" s="5" t="s">
        <v>3136</v>
      </c>
      <c r="F1498" s="5">
        <f>IF(AND(B1498=SEARCHES!A1498, C1498=SEARCHES!B1498), IF(SEARCHES!D1498&lt;&gt;"NULL", 1, 0), 0)</f>
        <v>1</v>
      </c>
    </row>
    <row r="1499" spans="1:6" x14ac:dyDescent="0.3">
      <c r="A1499" s="5">
        <v>6540</v>
      </c>
      <c r="B1499" s="5" t="s">
        <v>6766</v>
      </c>
      <c r="C1499" s="5" t="s">
        <v>6345</v>
      </c>
      <c r="D1499" s="5" t="s">
        <v>1147</v>
      </c>
      <c r="E1499" s="5" t="s">
        <v>3069</v>
      </c>
      <c r="F1499" s="5">
        <f>IF(AND(B1499=SEARCHES!A1499, C1499=SEARCHES!B1499), IF(SEARCHES!D1499&lt;&gt;"NULL", 1, 0), 0)</f>
        <v>1</v>
      </c>
    </row>
    <row r="1500" spans="1:6" x14ac:dyDescent="0.3">
      <c r="A1500" s="5">
        <v>6541</v>
      </c>
      <c r="B1500" s="5" t="s">
        <v>6767</v>
      </c>
      <c r="C1500" s="5" t="s">
        <v>6768</v>
      </c>
      <c r="D1500" s="5" t="s">
        <v>1142</v>
      </c>
      <c r="E1500" s="5" t="s">
        <v>3071</v>
      </c>
      <c r="F1500" s="5">
        <f>IF(AND(B1500=SEARCHES!A1500, C1500=SEARCHES!B1500), IF(SEARCHES!D1500&lt;&gt;"NULL", 1, 0), 0)</f>
        <v>1</v>
      </c>
    </row>
    <row r="1501" spans="1:6" x14ac:dyDescent="0.3">
      <c r="A1501" s="5">
        <v>6542</v>
      </c>
      <c r="B1501" s="5" t="s">
        <v>6769</v>
      </c>
      <c r="C1501" s="5" t="s">
        <v>6770</v>
      </c>
      <c r="D1501" s="5" t="s">
        <v>1144</v>
      </c>
      <c r="E1501" s="5" t="s">
        <v>3065</v>
      </c>
      <c r="F1501" s="5">
        <f>IF(AND(B1501=SEARCHES!A1501, C1501=SEARCHES!B1501), IF(SEARCHES!D1501&lt;&gt;"NULL", 1, 0), 0)</f>
        <v>0</v>
      </c>
    </row>
    <row r="1502" spans="1:6" x14ac:dyDescent="0.3">
      <c r="A1502" s="5">
        <v>6543</v>
      </c>
      <c r="B1502" s="5" t="s">
        <v>6771</v>
      </c>
      <c r="C1502" s="5" t="s">
        <v>6772</v>
      </c>
      <c r="D1502" s="5" t="s">
        <v>1146</v>
      </c>
      <c r="E1502" s="5" t="s">
        <v>3075</v>
      </c>
      <c r="F1502" s="5">
        <f>IF(AND(B1502=SEARCHES!A1502, C1502=SEARCHES!B1502), IF(SEARCHES!D1502&lt;&gt;"NULL", 1, 0), 0)</f>
        <v>0</v>
      </c>
    </row>
    <row r="1503" spans="1:6" x14ac:dyDescent="0.3">
      <c r="A1503" s="5">
        <v>6544</v>
      </c>
      <c r="B1503" s="5" t="s">
        <v>6773</v>
      </c>
      <c r="C1503" s="5" t="s">
        <v>6492</v>
      </c>
      <c r="D1503" s="5" t="s">
        <v>1140</v>
      </c>
      <c r="E1503" s="5" t="s">
        <v>3069</v>
      </c>
      <c r="F1503" s="5">
        <f>IF(AND(B1503=SEARCHES!A1503, C1503=SEARCHES!B1503), IF(SEARCHES!D1503&lt;&gt;"NULL", 1, 0), 0)</f>
        <v>1</v>
      </c>
    </row>
    <row r="1504" spans="1:6" x14ac:dyDescent="0.3">
      <c r="A1504" s="5">
        <v>6545</v>
      </c>
      <c r="B1504" s="5" t="s">
        <v>6774</v>
      </c>
      <c r="C1504" s="5" t="s">
        <v>6775</v>
      </c>
      <c r="D1504" s="5" t="s">
        <v>1140</v>
      </c>
      <c r="E1504" s="5" t="s">
        <v>3067</v>
      </c>
      <c r="F1504" s="5">
        <f>IF(AND(B1504=SEARCHES!A1504, C1504=SEARCHES!B1504), IF(SEARCHES!D1504&lt;&gt;"NULL", 1, 0), 0)</f>
        <v>1</v>
      </c>
    </row>
    <row r="1505" spans="1:6" x14ac:dyDescent="0.3">
      <c r="A1505" s="5">
        <v>6546</v>
      </c>
      <c r="B1505" s="5" t="s">
        <v>6776</v>
      </c>
      <c r="C1505" s="5" t="s">
        <v>6196</v>
      </c>
      <c r="D1505" s="5" t="s">
        <v>1144</v>
      </c>
      <c r="E1505" s="5" t="s">
        <v>3067</v>
      </c>
      <c r="F1505" s="5">
        <f>IF(AND(B1505=SEARCHES!A1505, C1505=SEARCHES!B1505), IF(SEARCHES!D1505&lt;&gt;"NULL", 1, 0), 0)</f>
        <v>0</v>
      </c>
    </row>
    <row r="1506" spans="1:6" x14ac:dyDescent="0.3">
      <c r="A1506" s="5">
        <v>6547</v>
      </c>
      <c r="B1506" s="5" t="s">
        <v>6777</v>
      </c>
      <c r="C1506" s="5" t="s">
        <v>6778</v>
      </c>
      <c r="D1506" s="5" t="s">
        <v>1145</v>
      </c>
      <c r="E1506" s="5" t="s">
        <v>3069</v>
      </c>
      <c r="F1506" s="5">
        <f>IF(AND(B1506=SEARCHES!A1506, C1506=SEARCHES!B1506), IF(SEARCHES!D1506&lt;&gt;"NULL", 1, 0), 0)</f>
        <v>1</v>
      </c>
    </row>
    <row r="1507" spans="1:6" x14ac:dyDescent="0.3">
      <c r="A1507" s="5">
        <v>6548</v>
      </c>
      <c r="B1507" s="5" t="s">
        <v>6779</v>
      </c>
      <c r="C1507" s="5" t="s">
        <v>6780</v>
      </c>
      <c r="D1507" s="5" t="s">
        <v>1146</v>
      </c>
      <c r="E1507" s="5" t="s">
        <v>3075</v>
      </c>
      <c r="F1507" s="5">
        <f>IF(AND(B1507=SEARCHES!A1507, C1507=SEARCHES!B1507), IF(SEARCHES!D1507&lt;&gt;"NULL", 1, 0), 0)</f>
        <v>0</v>
      </c>
    </row>
    <row r="1508" spans="1:6" x14ac:dyDescent="0.3">
      <c r="A1508" s="5">
        <v>6549</v>
      </c>
      <c r="B1508" s="5" t="s">
        <v>6781</v>
      </c>
      <c r="C1508" s="5" t="s">
        <v>6782</v>
      </c>
      <c r="D1508" s="5" t="s">
        <v>1144</v>
      </c>
      <c r="E1508" s="5" t="s">
        <v>3067</v>
      </c>
      <c r="F1508" s="5">
        <f>IF(AND(B1508=SEARCHES!A1508, C1508=SEARCHES!B1508), IF(SEARCHES!D1508&lt;&gt;"NULL", 1, 0), 0)</f>
        <v>0</v>
      </c>
    </row>
    <row r="1509" spans="1:6" x14ac:dyDescent="0.3">
      <c r="A1509" s="5">
        <v>6550</v>
      </c>
      <c r="B1509" s="5" t="s">
        <v>6783</v>
      </c>
      <c r="C1509" s="5" t="s">
        <v>6429</v>
      </c>
      <c r="D1509" s="5" t="s">
        <v>1144</v>
      </c>
      <c r="E1509" s="5" t="s">
        <v>3065</v>
      </c>
      <c r="F1509" s="5">
        <f>IF(AND(B1509=SEARCHES!A1509, C1509=SEARCHES!B1509), IF(SEARCHES!D1509&lt;&gt;"NULL", 1, 0), 0)</f>
        <v>0</v>
      </c>
    </row>
    <row r="1510" spans="1:6" x14ac:dyDescent="0.3">
      <c r="A1510" s="5">
        <v>6551</v>
      </c>
      <c r="B1510" s="5" t="s">
        <v>6784</v>
      </c>
      <c r="C1510" s="5" t="s">
        <v>6785</v>
      </c>
      <c r="D1510" s="5" t="s">
        <v>1148</v>
      </c>
      <c r="E1510" s="5" t="s">
        <v>3075</v>
      </c>
      <c r="F1510" s="5">
        <f>IF(AND(B1510=SEARCHES!A1510, C1510=SEARCHES!B1510), IF(SEARCHES!D1510&lt;&gt;"NULL", 1, 0), 0)</f>
        <v>1</v>
      </c>
    </row>
    <row r="1511" spans="1:6" x14ac:dyDescent="0.3">
      <c r="A1511" s="5">
        <v>6552</v>
      </c>
      <c r="B1511" s="5" t="s">
        <v>6786</v>
      </c>
      <c r="C1511" s="5" t="s">
        <v>6496</v>
      </c>
      <c r="D1511" s="5" t="s">
        <v>1149</v>
      </c>
      <c r="E1511" s="5" t="s">
        <v>3067</v>
      </c>
      <c r="F1511" s="5">
        <f>IF(AND(B1511=SEARCHES!A1511, C1511=SEARCHES!B1511), IF(SEARCHES!D1511&lt;&gt;"NULL", 1, 0), 0)</f>
        <v>1</v>
      </c>
    </row>
    <row r="1512" spans="1:6" x14ac:dyDescent="0.3">
      <c r="A1512" s="5">
        <v>6553</v>
      </c>
      <c r="B1512" s="5" t="s">
        <v>6787</v>
      </c>
      <c r="C1512" s="5" t="s">
        <v>6599</v>
      </c>
      <c r="D1512" s="5" t="s">
        <v>1146</v>
      </c>
      <c r="E1512" s="5" t="s">
        <v>3076</v>
      </c>
      <c r="F1512" s="5">
        <f>IF(AND(B1512=SEARCHES!A1512, C1512=SEARCHES!B1512), IF(SEARCHES!D1512&lt;&gt;"NULL", 1, 0), 0)</f>
        <v>0</v>
      </c>
    </row>
    <row r="1513" spans="1:6" x14ac:dyDescent="0.3">
      <c r="A1513" s="5">
        <v>6554</v>
      </c>
      <c r="B1513" s="5" t="s">
        <v>6788</v>
      </c>
      <c r="C1513" s="5" t="s">
        <v>6270</v>
      </c>
      <c r="D1513" s="5" t="s">
        <v>1148</v>
      </c>
      <c r="E1513" s="5" t="s">
        <v>3065</v>
      </c>
      <c r="F1513" s="5">
        <f>IF(AND(B1513=SEARCHES!A1513, C1513=SEARCHES!B1513), IF(SEARCHES!D1513&lt;&gt;"NULL", 1, 0), 0)</f>
        <v>1</v>
      </c>
    </row>
    <row r="1514" spans="1:6" x14ac:dyDescent="0.3">
      <c r="A1514" s="5">
        <v>6555</v>
      </c>
      <c r="B1514" s="5" t="s">
        <v>6789</v>
      </c>
      <c r="C1514" s="5" t="s">
        <v>6755</v>
      </c>
      <c r="D1514" s="5" t="s">
        <v>1149</v>
      </c>
      <c r="E1514" s="5" t="s">
        <v>3073</v>
      </c>
      <c r="F1514" s="5">
        <f>IF(AND(B1514=SEARCHES!A1514, C1514=SEARCHES!B1514), IF(SEARCHES!D1514&lt;&gt;"NULL", 1, 0), 0)</f>
        <v>1</v>
      </c>
    </row>
    <row r="1515" spans="1:6" x14ac:dyDescent="0.3">
      <c r="A1515" s="5">
        <v>6556</v>
      </c>
      <c r="B1515" s="5" t="s">
        <v>6790</v>
      </c>
      <c r="C1515" s="5" t="s">
        <v>6249</v>
      </c>
      <c r="D1515" s="5" t="s">
        <v>1140</v>
      </c>
      <c r="E1515" s="5" t="s">
        <v>3136</v>
      </c>
      <c r="F1515" s="5">
        <f>IF(AND(B1515=SEARCHES!A1515, C1515=SEARCHES!B1515), IF(SEARCHES!D1515&lt;&gt;"NULL", 1, 0), 0)</f>
        <v>1</v>
      </c>
    </row>
    <row r="1516" spans="1:6" x14ac:dyDescent="0.3">
      <c r="A1516" s="5">
        <v>6557</v>
      </c>
      <c r="B1516" s="5" t="s">
        <v>6791</v>
      </c>
      <c r="C1516" s="5" t="s">
        <v>6388</v>
      </c>
      <c r="D1516" s="5" t="s">
        <v>1148</v>
      </c>
      <c r="E1516" s="5" t="s">
        <v>3073</v>
      </c>
      <c r="F1516" s="5">
        <f>IF(AND(B1516=SEARCHES!A1516, C1516=SEARCHES!B1516), IF(SEARCHES!D1516&lt;&gt;"NULL", 1, 0), 0)</f>
        <v>1</v>
      </c>
    </row>
    <row r="1517" spans="1:6" x14ac:dyDescent="0.3">
      <c r="A1517" s="5">
        <v>6558</v>
      </c>
      <c r="B1517" s="5" t="s">
        <v>6792</v>
      </c>
      <c r="C1517" s="5" t="s">
        <v>6426</v>
      </c>
      <c r="D1517" s="5" t="s">
        <v>1141</v>
      </c>
      <c r="E1517" s="5" t="s">
        <v>3067</v>
      </c>
      <c r="F1517" s="5">
        <f>IF(AND(B1517=SEARCHES!A1517, C1517=SEARCHES!B1517), IF(SEARCHES!D1517&lt;&gt;"NULL", 1, 0), 0)</f>
        <v>1</v>
      </c>
    </row>
    <row r="1518" spans="1:6" x14ac:dyDescent="0.3">
      <c r="A1518" s="5">
        <v>6559</v>
      </c>
      <c r="B1518" s="5" t="s">
        <v>6793</v>
      </c>
      <c r="C1518" s="5" t="s">
        <v>6794</v>
      </c>
      <c r="D1518" s="5" t="s">
        <v>1147</v>
      </c>
      <c r="E1518" s="5" t="s">
        <v>3065</v>
      </c>
      <c r="F1518" s="5">
        <f>IF(AND(B1518=SEARCHES!A1518, C1518=SEARCHES!B1518), IF(SEARCHES!D1518&lt;&gt;"NULL", 1, 0), 0)</f>
        <v>1</v>
      </c>
    </row>
    <row r="1519" spans="1:6" x14ac:dyDescent="0.3">
      <c r="A1519" s="5">
        <v>6560</v>
      </c>
      <c r="B1519" s="5" t="s">
        <v>6795</v>
      </c>
      <c r="C1519" s="5" t="s">
        <v>6417</v>
      </c>
      <c r="D1519" s="5" t="s">
        <v>1149</v>
      </c>
      <c r="E1519" s="5" t="s">
        <v>3073</v>
      </c>
      <c r="F1519" s="5">
        <f>IF(AND(B1519=SEARCHES!A1519, C1519=SEARCHES!B1519), IF(SEARCHES!D1519&lt;&gt;"NULL", 1, 0), 0)</f>
        <v>1</v>
      </c>
    </row>
    <row r="1520" spans="1:6" x14ac:dyDescent="0.3">
      <c r="A1520" s="5">
        <v>6561</v>
      </c>
      <c r="B1520" s="5" t="s">
        <v>6796</v>
      </c>
      <c r="C1520" s="5" t="s">
        <v>6797</v>
      </c>
      <c r="D1520" s="5" t="s">
        <v>1148</v>
      </c>
      <c r="E1520" s="5" t="s">
        <v>3136</v>
      </c>
      <c r="F1520" s="5">
        <f>IF(AND(B1520=SEARCHES!A1520, C1520=SEARCHES!B1520), IF(SEARCHES!D1520&lt;&gt;"NULL", 1, 0), 0)</f>
        <v>1</v>
      </c>
    </row>
    <row r="1521" spans="1:6" x14ac:dyDescent="0.3">
      <c r="A1521" s="5">
        <v>6562</v>
      </c>
      <c r="B1521" s="5" t="s">
        <v>6798</v>
      </c>
      <c r="C1521" s="5" t="s">
        <v>6799</v>
      </c>
      <c r="D1521" s="5" t="s">
        <v>1144</v>
      </c>
      <c r="E1521" s="5" t="s">
        <v>3067</v>
      </c>
      <c r="F1521" s="5">
        <f>IF(AND(B1521=SEARCHES!A1521, C1521=SEARCHES!B1521), IF(SEARCHES!D1521&lt;&gt;"NULL", 1, 0), 0)</f>
        <v>0</v>
      </c>
    </row>
    <row r="1522" spans="1:6" x14ac:dyDescent="0.3">
      <c r="A1522" s="5">
        <v>6563</v>
      </c>
      <c r="B1522" s="5" t="s">
        <v>6800</v>
      </c>
      <c r="C1522" s="5" t="s">
        <v>6801</v>
      </c>
      <c r="D1522" s="5" t="s">
        <v>1140</v>
      </c>
      <c r="E1522" s="5" t="s">
        <v>3065</v>
      </c>
      <c r="F1522" s="5">
        <f>IF(AND(B1522=SEARCHES!A1522, C1522=SEARCHES!B1522), IF(SEARCHES!D1522&lt;&gt;"NULL", 1, 0), 0)</f>
        <v>1</v>
      </c>
    </row>
    <row r="1523" spans="1:6" x14ac:dyDescent="0.3">
      <c r="A1523" s="5">
        <v>6564</v>
      </c>
      <c r="B1523" s="5" t="s">
        <v>6802</v>
      </c>
      <c r="C1523" s="5" t="s">
        <v>6244</v>
      </c>
      <c r="D1523" s="5" t="s">
        <v>1142</v>
      </c>
      <c r="E1523" s="5" t="s">
        <v>3065</v>
      </c>
      <c r="F1523" s="5">
        <f>IF(AND(B1523=SEARCHES!A1523, C1523=SEARCHES!B1523), IF(SEARCHES!D1523&lt;&gt;"NULL", 1, 0), 0)</f>
        <v>1</v>
      </c>
    </row>
    <row r="1524" spans="1:6" x14ac:dyDescent="0.3">
      <c r="A1524" s="5">
        <v>6565</v>
      </c>
      <c r="B1524" s="5" t="s">
        <v>6803</v>
      </c>
      <c r="C1524" s="5" t="s">
        <v>6801</v>
      </c>
      <c r="D1524" s="5" t="s">
        <v>1141</v>
      </c>
      <c r="E1524" s="5" t="s">
        <v>3069</v>
      </c>
      <c r="F1524" s="5">
        <f>IF(AND(B1524=SEARCHES!A1524, C1524=SEARCHES!B1524), IF(SEARCHES!D1524&lt;&gt;"NULL", 1, 0), 0)</f>
        <v>1</v>
      </c>
    </row>
    <row r="1525" spans="1:6" x14ac:dyDescent="0.3">
      <c r="A1525" s="5">
        <v>6566</v>
      </c>
      <c r="B1525" s="5" t="s">
        <v>6804</v>
      </c>
      <c r="C1525" s="5" t="s">
        <v>6356</v>
      </c>
      <c r="D1525" s="5" t="s">
        <v>1147</v>
      </c>
      <c r="E1525" s="5" t="s">
        <v>3076</v>
      </c>
      <c r="F1525" s="5">
        <f>IF(AND(B1525=SEARCHES!A1525, C1525=SEARCHES!B1525), IF(SEARCHES!D1525&lt;&gt;"NULL", 1, 0), 0)</f>
        <v>1</v>
      </c>
    </row>
  </sheetData>
  <hyperlinks>
    <hyperlink ref="D319" r:id="rId1" xr:uid="{00000000-0004-0000-04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499984740745262"/>
  </sheetPr>
  <dimension ref="A1:G1097"/>
  <sheetViews>
    <sheetView zoomScale="115" zoomScaleNormal="115" workbookViewId="0">
      <selection activeCell="Q9" sqref="Q9"/>
    </sheetView>
  </sheetViews>
  <sheetFormatPr defaultRowHeight="13.8" x14ac:dyDescent="0.25"/>
  <cols>
    <col min="1" max="5" width="8.796875" style="45"/>
    <col min="6" max="6" width="9.5" style="45" customWidth="1"/>
    <col min="7" max="7" width="11" style="45" customWidth="1"/>
  </cols>
  <sheetData>
    <row r="1" spans="1:7" ht="14.4" x14ac:dyDescent="0.3">
      <c r="A1" s="53" t="s">
        <v>7259</v>
      </c>
      <c r="B1" s="53" t="s">
        <v>7231</v>
      </c>
      <c r="C1" s="53" t="s">
        <v>7232</v>
      </c>
      <c r="D1" s="53" t="s">
        <v>7233</v>
      </c>
      <c r="E1" s="53" t="s">
        <v>7234</v>
      </c>
      <c r="F1" s="53" t="s">
        <v>7235</v>
      </c>
      <c r="G1" s="53" t="s">
        <v>7236</v>
      </c>
    </row>
    <row r="2" spans="1:7" x14ac:dyDescent="0.25">
      <c r="A2" s="45">
        <v>1</v>
      </c>
      <c r="B2" s="45">
        <v>2022</v>
      </c>
      <c r="C2" s="45">
        <v>1</v>
      </c>
      <c r="D2" s="45">
        <v>1</v>
      </c>
      <c r="E2" s="45">
        <v>1</v>
      </c>
      <c r="F2" s="45">
        <v>0</v>
      </c>
      <c r="G2" s="45">
        <v>1</v>
      </c>
    </row>
    <row r="3" spans="1:7" x14ac:dyDescent="0.25">
      <c r="A3" s="45">
        <v>2</v>
      </c>
      <c r="B3" s="45">
        <v>2022</v>
      </c>
      <c r="C3" s="45">
        <v>1</v>
      </c>
      <c r="D3" s="45">
        <v>1</v>
      </c>
      <c r="E3" s="45">
        <v>2</v>
      </c>
      <c r="F3" s="45">
        <v>0</v>
      </c>
      <c r="G3" s="45">
        <v>1</v>
      </c>
    </row>
    <row r="4" spans="1:7" x14ac:dyDescent="0.25">
      <c r="A4" s="45">
        <v>3</v>
      </c>
      <c r="B4" s="45">
        <v>2022</v>
      </c>
      <c r="C4" s="45">
        <v>1</v>
      </c>
      <c r="D4" s="45">
        <v>1</v>
      </c>
      <c r="E4" s="45">
        <v>3</v>
      </c>
      <c r="F4" s="45">
        <v>0</v>
      </c>
      <c r="G4" s="45">
        <v>0</v>
      </c>
    </row>
    <row r="5" spans="1:7" x14ac:dyDescent="0.25">
      <c r="A5" s="45">
        <v>4</v>
      </c>
      <c r="B5" s="45">
        <v>2022</v>
      </c>
      <c r="C5" s="45">
        <v>1</v>
      </c>
      <c r="D5" s="45">
        <v>1</v>
      </c>
      <c r="E5" s="45">
        <v>4</v>
      </c>
      <c r="F5" s="45">
        <v>0</v>
      </c>
      <c r="G5" s="45">
        <v>0</v>
      </c>
    </row>
    <row r="6" spans="1:7" x14ac:dyDescent="0.25">
      <c r="A6" s="45">
        <v>5</v>
      </c>
      <c r="B6" s="45">
        <v>2022</v>
      </c>
      <c r="C6" s="45">
        <v>1</v>
      </c>
      <c r="D6" s="45">
        <v>1</v>
      </c>
      <c r="E6" s="45">
        <v>5</v>
      </c>
      <c r="F6" s="45">
        <v>0</v>
      </c>
      <c r="G6" s="45">
        <v>0</v>
      </c>
    </row>
    <row r="7" spans="1:7" x14ac:dyDescent="0.25">
      <c r="A7" s="45">
        <v>6</v>
      </c>
      <c r="B7" s="45">
        <v>2022</v>
      </c>
      <c r="C7" s="45">
        <v>1</v>
      </c>
      <c r="D7" s="45">
        <v>1</v>
      </c>
      <c r="E7" s="45">
        <v>6</v>
      </c>
      <c r="F7" s="45">
        <v>0</v>
      </c>
      <c r="G7" s="45">
        <v>0</v>
      </c>
    </row>
    <row r="8" spans="1:7" x14ac:dyDescent="0.25">
      <c r="A8" s="45">
        <v>7</v>
      </c>
      <c r="B8" s="45">
        <v>2022</v>
      </c>
      <c r="C8" s="45">
        <v>1</v>
      </c>
      <c r="D8" s="45">
        <v>1</v>
      </c>
      <c r="E8" s="45">
        <v>7</v>
      </c>
      <c r="F8" s="45">
        <v>0</v>
      </c>
      <c r="G8" s="45">
        <v>0</v>
      </c>
    </row>
    <row r="9" spans="1:7" x14ac:dyDescent="0.25">
      <c r="A9" s="45">
        <v>8</v>
      </c>
      <c r="B9" s="45">
        <v>2022</v>
      </c>
      <c r="C9" s="45">
        <v>1</v>
      </c>
      <c r="D9" s="45">
        <v>1</v>
      </c>
      <c r="E9" s="45">
        <v>8</v>
      </c>
      <c r="F9" s="45">
        <v>0</v>
      </c>
      <c r="G9" s="45">
        <v>1</v>
      </c>
    </row>
    <row r="10" spans="1:7" x14ac:dyDescent="0.25">
      <c r="A10" s="45">
        <v>9</v>
      </c>
      <c r="B10" s="45">
        <v>2022</v>
      </c>
      <c r="C10" s="45">
        <v>1</v>
      </c>
      <c r="D10" s="45">
        <v>1</v>
      </c>
      <c r="E10" s="45">
        <v>9</v>
      </c>
      <c r="F10" s="45">
        <v>0</v>
      </c>
      <c r="G10" s="45">
        <v>1</v>
      </c>
    </row>
    <row r="11" spans="1:7" x14ac:dyDescent="0.25">
      <c r="A11" s="45">
        <v>10</v>
      </c>
      <c r="B11" s="45">
        <v>2022</v>
      </c>
      <c r="C11" s="45">
        <v>1</v>
      </c>
      <c r="D11" s="45">
        <v>1</v>
      </c>
      <c r="E11" s="45">
        <v>10</v>
      </c>
      <c r="F11" s="45">
        <v>0</v>
      </c>
      <c r="G11" s="45">
        <v>0</v>
      </c>
    </row>
    <row r="12" spans="1:7" x14ac:dyDescent="0.25">
      <c r="A12" s="45">
        <v>11</v>
      </c>
      <c r="B12" s="45">
        <v>2022</v>
      </c>
      <c r="C12" s="45">
        <v>1</v>
      </c>
      <c r="D12" s="45">
        <v>1</v>
      </c>
      <c r="E12" s="45">
        <v>11</v>
      </c>
      <c r="F12" s="45">
        <v>0</v>
      </c>
      <c r="G12" s="45">
        <v>0</v>
      </c>
    </row>
    <row r="13" spans="1:7" x14ac:dyDescent="0.25">
      <c r="A13" s="45">
        <v>12</v>
      </c>
      <c r="B13" s="45">
        <v>2022</v>
      </c>
      <c r="C13" s="45">
        <v>1</v>
      </c>
      <c r="D13" s="45">
        <v>1</v>
      </c>
      <c r="E13" s="45">
        <v>12</v>
      </c>
      <c r="F13" s="45">
        <v>0</v>
      </c>
      <c r="G13" s="45">
        <v>0</v>
      </c>
    </row>
    <row r="14" spans="1:7" x14ac:dyDescent="0.25">
      <c r="A14" s="45">
        <v>13</v>
      </c>
      <c r="B14" s="45">
        <v>2022</v>
      </c>
      <c r="C14" s="45">
        <v>1</v>
      </c>
      <c r="D14" s="45">
        <v>1</v>
      </c>
      <c r="E14" s="45">
        <v>13</v>
      </c>
      <c r="F14" s="45">
        <v>0</v>
      </c>
      <c r="G14" s="45">
        <v>0</v>
      </c>
    </row>
    <row r="15" spans="1:7" x14ac:dyDescent="0.25">
      <c r="A15" s="45">
        <v>14</v>
      </c>
      <c r="B15" s="45">
        <v>2022</v>
      </c>
      <c r="C15" s="45">
        <v>1</v>
      </c>
      <c r="D15" s="45">
        <v>1</v>
      </c>
      <c r="E15" s="45">
        <v>14</v>
      </c>
      <c r="F15" s="45">
        <v>0</v>
      </c>
      <c r="G15" s="45">
        <v>0</v>
      </c>
    </row>
    <row r="16" spans="1:7" x14ac:dyDescent="0.25">
      <c r="A16" s="45">
        <v>15</v>
      </c>
      <c r="B16" s="45">
        <v>2022</v>
      </c>
      <c r="C16" s="45">
        <v>1</v>
      </c>
      <c r="D16" s="45">
        <v>1</v>
      </c>
      <c r="E16" s="45">
        <v>15</v>
      </c>
      <c r="F16" s="45">
        <v>0</v>
      </c>
      <c r="G16" s="45">
        <v>1</v>
      </c>
    </row>
    <row r="17" spans="1:7" x14ac:dyDescent="0.25">
      <c r="A17" s="45">
        <v>16</v>
      </c>
      <c r="B17" s="45">
        <v>2022</v>
      </c>
      <c r="C17" s="45">
        <v>1</v>
      </c>
      <c r="D17" s="45">
        <v>1</v>
      </c>
      <c r="E17" s="45">
        <v>16</v>
      </c>
      <c r="F17" s="45">
        <v>0</v>
      </c>
      <c r="G17" s="45">
        <v>1</v>
      </c>
    </row>
    <row r="18" spans="1:7" x14ac:dyDescent="0.25">
      <c r="A18" s="45">
        <v>17</v>
      </c>
      <c r="B18" s="45">
        <v>2022</v>
      </c>
      <c r="C18" s="45">
        <v>1</v>
      </c>
      <c r="D18" s="45">
        <v>1</v>
      </c>
      <c r="E18" s="45">
        <v>17</v>
      </c>
      <c r="F18" s="45">
        <v>0</v>
      </c>
      <c r="G18" s="45">
        <v>0</v>
      </c>
    </row>
    <row r="19" spans="1:7" x14ac:dyDescent="0.25">
      <c r="A19" s="45">
        <v>18</v>
      </c>
      <c r="B19" s="45">
        <v>2022</v>
      </c>
      <c r="C19" s="45">
        <v>1</v>
      </c>
      <c r="D19" s="45">
        <v>1</v>
      </c>
      <c r="E19" s="45">
        <v>18</v>
      </c>
      <c r="F19" s="45">
        <v>0</v>
      </c>
      <c r="G19" s="45">
        <v>0</v>
      </c>
    </row>
    <row r="20" spans="1:7" x14ac:dyDescent="0.25">
      <c r="A20" s="45">
        <v>19</v>
      </c>
      <c r="B20" s="45">
        <v>2022</v>
      </c>
      <c r="C20" s="45">
        <v>1</v>
      </c>
      <c r="D20" s="45">
        <v>1</v>
      </c>
      <c r="E20" s="45">
        <v>19</v>
      </c>
      <c r="F20" s="45">
        <v>0</v>
      </c>
      <c r="G20" s="45">
        <v>0</v>
      </c>
    </row>
    <row r="21" spans="1:7" x14ac:dyDescent="0.25">
      <c r="A21" s="45">
        <v>20</v>
      </c>
      <c r="B21" s="45">
        <v>2022</v>
      </c>
      <c r="C21" s="45">
        <v>1</v>
      </c>
      <c r="D21" s="45">
        <v>1</v>
      </c>
      <c r="E21" s="45">
        <v>20</v>
      </c>
      <c r="F21" s="45">
        <v>0</v>
      </c>
      <c r="G21" s="45">
        <v>0</v>
      </c>
    </row>
    <row r="22" spans="1:7" x14ac:dyDescent="0.25">
      <c r="A22" s="45">
        <v>21</v>
      </c>
      <c r="B22" s="45">
        <v>2022</v>
      </c>
      <c r="C22" s="45">
        <v>1</v>
      </c>
      <c r="D22" s="45">
        <v>1</v>
      </c>
      <c r="E22" s="45">
        <v>21</v>
      </c>
      <c r="F22" s="45">
        <v>0</v>
      </c>
      <c r="G22" s="45">
        <v>0</v>
      </c>
    </row>
    <row r="23" spans="1:7" x14ac:dyDescent="0.25">
      <c r="A23" s="45">
        <v>22</v>
      </c>
      <c r="B23" s="45">
        <v>2022</v>
      </c>
      <c r="C23" s="45">
        <v>1</v>
      </c>
      <c r="D23" s="45">
        <v>1</v>
      </c>
      <c r="E23" s="45">
        <v>22</v>
      </c>
      <c r="F23" s="45">
        <v>0</v>
      </c>
      <c r="G23" s="45">
        <v>1</v>
      </c>
    </row>
    <row r="24" spans="1:7" x14ac:dyDescent="0.25">
      <c r="A24" s="45">
        <v>23</v>
      </c>
      <c r="B24" s="45">
        <v>2022</v>
      </c>
      <c r="C24" s="45">
        <v>1</v>
      </c>
      <c r="D24" s="45">
        <v>1</v>
      </c>
      <c r="E24" s="45">
        <v>23</v>
      </c>
      <c r="F24" s="45">
        <v>0</v>
      </c>
      <c r="G24" s="45">
        <v>1</v>
      </c>
    </row>
    <row r="25" spans="1:7" x14ac:dyDescent="0.25">
      <c r="A25" s="45">
        <v>24</v>
      </c>
      <c r="B25" s="45">
        <v>2022</v>
      </c>
      <c r="C25" s="45">
        <v>1</v>
      </c>
      <c r="D25" s="45">
        <v>1</v>
      </c>
      <c r="E25" s="45">
        <v>24</v>
      </c>
      <c r="F25" s="45">
        <v>0</v>
      </c>
      <c r="G25" s="45">
        <v>0</v>
      </c>
    </row>
    <row r="26" spans="1:7" x14ac:dyDescent="0.25">
      <c r="A26" s="45">
        <v>25</v>
      </c>
      <c r="B26" s="45">
        <v>2022</v>
      </c>
      <c r="C26" s="45">
        <v>1</v>
      </c>
      <c r="D26" s="45">
        <v>1</v>
      </c>
      <c r="E26" s="45">
        <v>25</v>
      </c>
      <c r="F26" s="45">
        <v>0</v>
      </c>
      <c r="G26" s="45">
        <v>0</v>
      </c>
    </row>
    <row r="27" spans="1:7" x14ac:dyDescent="0.25">
      <c r="A27" s="45">
        <v>26</v>
      </c>
      <c r="B27" s="45">
        <v>2022</v>
      </c>
      <c r="C27" s="45">
        <v>1</v>
      </c>
      <c r="D27" s="45">
        <v>1</v>
      </c>
      <c r="E27" s="45">
        <v>26</v>
      </c>
      <c r="F27" s="45">
        <v>0</v>
      </c>
      <c r="G27" s="45">
        <v>0</v>
      </c>
    </row>
    <row r="28" spans="1:7" x14ac:dyDescent="0.25">
      <c r="A28" s="45">
        <v>27</v>
      </c>
      <c r="B28" s="45">
        <v>2022</v>
      </c>
      <c r="C28" s="45">
        <v>1</v>
      </c>
      <c r="D28" s="45">
        <v>1</v>
      </c>
      <c r="E28" s="45">
        <v>27</v>
      </c>
      <c r="F28" s="45">
        <v>0</v>
      </c>
      <c r="G28" s="45">
        <v>0</v>
      </c>
    </row>
    <row r="29" spans="1:7" x14ac:dyDescent="0.25">
      <c r="A29" s="45">
        <v>28</v>
      </c>
      <c r="B29" s="45">
        <v>2022</v>
      </c>
      <c r="C29" s="45">
        <v>1</v>
      </c>
      <c r="D29" s="45">
        <v>1</v>
      </c>
      <c r="E29" s="45">
        <v>28</v>
      </c>
      <c r="F29" s="45">
        <v>0</v>
      </c>
      <c r="G29" s="45">
        <v>0</v>
      </c>
    </row>
    <row r="30" spans="1:7" x14ac:dyDescent="0.25">
      <c r="A30" s="45">
        <v>29</v>
      </c>
      <c r="B30" s="45">
        <v>2022</v>
      </c>
      <c r="C30" s="45">
        <v>1</v>
      </c>
      <c r="D30" s="45">
        <v>1</v>
      </c>
      <c r="E30" s="45">
        <v>29</v>
      </c>
      <c r="F30" s="45">
        <v>0</v>
      </c>
      <c r="G30" s="45">
        <v>1</v>
      </c>
    </row>
    <row r="31" spans="1:7" x14ac:dyDescent="0.25">
      <c r="A31" s="45">
        <v>30</v>
      </c>
      <c r="B31" s="45">
        <v>2022</v>
      </c>
      <c r="C31" s="45">
        <v>1</v>
      </c>
      <c r="D31" s="45">
        <v>1</v>
      </c>
      <c r="E31" s="45">
        <v>30</v>
      </c>
      <c r="F31" s="45">
        <v>0</v>
      </c>
      <c r="G31" s="45">
        <v>1</v>
      </c>
    </row>
    <row r="32" spans="1:7" x14ac:dyDescent="0.25">
      <c r="A32" s="45">
        <v>31</v>
      </c>
      <c r="B32" s="45">
        <v>2022</v>
      </c>
      <c r="C32" s="45">
        <v>1</v>
      </c>
      <c r="D32" s="45">
        <v>1</v>
      </c>
      <c r="E32" s="45">
        <v>31</v>
      </c>
      <c r="F32" s="45">
        <v>0</v>
      </c>
      <c r="G32" s="45">
        <v>0</v>
      </c>
    </row>
    <row r="33" spans="1:7" x14ac:dyDescent="0.25">
      <c r="A33" s="45">
        <v>32</v>
      </c>
      <c r="B33" s="45">
        <v>2022</v>
      </c>
      <c r="C33" s="45">
        <v>1</v>
      </c>
      <c r="D33" s="45">
        <v>2</v>
      </c>
      <c r="E33" s="45">
        <v>1</v>
      </c>
      <c r="F33" s="45">
        <v>0</v>
      </c>
      <c r="G33" s="45">
        <v>0</v>
      </c>
    </row>
    <row r="34" spans="1:7" x14ac:dyDescent="0.25">
      <c r="A34" s="45">
        <v>33</v>
      </c>
      <c r="B34" s="45">
        <v>2022</v>
      </c>
      <c r="C34" s="45">
        <v>1</v>
      </c>
      <c r="D34" s="45">
        <v>2</v>
      </c>
      <c r="E34" s="45">
        <v>2</v>
      </c>
      <c r="F34" s="45">
        <v>0</v>
      </c>
      <c r="G34" s="45">
        <v>0</v>
      </c>
    </row>
    <row r="35" spans="1:7" x14ac:dyDescent="0.25">
      <c r="A35" s="45">
        <v>34</v>
      </c>
      <c r="B35" s="45">
        <v>2022</v>
      </c>
      <c r="C35" s="45">
        <v>1</v>
      </c>
      <c r="D35" s="45">
        <v>2</v>
      </c>
      <c r="E35" s="45">
        <v>3</v>
      </c>
      <c r="F35" s="45">
        <v>0</v>
      </c>
      <c r="G35" s="45">
        <v>0</v>
      </c>
    </row>
    <row r="36" spans="1:7" x14ac:dyDescent="0.25">
      <c r="A36" s="45">
        <v>35</v>
      </c>
      <c r="B36" s="45">
        <v>2022</v>
      </c>
      <c r="C36" s="45">
        <v>1</v>
      </c>
      <c r="D36" s="45">
        <v>2</v>
      </c>
      <c r="E36" s="45">
        <v>4</v>
      </c>
      <c r="F36" s="45">
        <v>0</v>
      </c>
      <c r="G36" s="45">
        <v>0</v>
      </c>
    </row>
    <row r="37" spans="1:7" x14ac:dyDescent="0.25">
      <c r="A37" s="45">
        <v>36</v>
      </c>
      <c r="B37" s="45">
        <v>2022</v>
      </c>
      <c r="C37" s="45">
        <v>1</v>
      </c>
      <c r="D37" s="45">
        <v>2</v>
      </c>
      <c r="E37" s="45">
        <v>5</v>
      </c>
      <c r="F37" s="45">
        <v>0</v>
      </c>
      <c r="G37" s="45">
        <v>1</v>
      </c>
    </row>
    <row r="38" spans="1:7" x14ac:dyDescent="0.25">
      <c r="A38" s="45">
        <v>37</v>
      </c>
      <c r="B38" s="45">
        <v>2022</v>
      </c>
      <c r="C38" s="45">
        <v>1</v>
      </c>
      <c r="D38" s="45">
        <v>2</v>
      </c>
      <c r="E38" s="45">
        <v>6</v>
      </c>
      <c r="F38" s="45">
        <v>0</v>
      </c>
      <c r="G38" s="45">
        <v>1</v>
      </c>
    </row>
    <row r="39" spans="1:7" x14ac:dyDescent="0.25">
      <c r="A39" s="45">
        <v>38</v>
      </c>
      <c r="B39" s="45">
        <v>2022</v>
      </c>
      <c r="C39" s="45">
        <v>1</v>
      </c>
      <c r="D39" s="45">
        <v>2</v>
      </c>
      <c r="E39" s="45">
        <v>7</v>
      </c>
      <c r="F39" s="45">
        <v>0</v>
      </c>
      <c r="G39" s="45">
        <v>0</v>
      </c>
    </row>
    <row r="40" spans="1:7" x14ac:dyDescent="0.25">
      <c r="A40" s="45">
        <v>39</v>
      </c>
      <c r="B40" s="45">
        <v>2022</v>
      </c>
      <c r="C40" s="45">
        <v>1</v>
      </c>
      <c r="D40" s="45">
        <v>2</v>
      </c>
      <c r="E40" s="45">
        <v>8</v>
      </c>
      <c r="F40" s="45">
        <v>0</v>
      </c>
      <c r="G40" s="45">
        <v>0</v>
      </c>
    </row>
    <row r="41" spans="1:7" x14ac:dyDescent="0.25">
      <c r="A41" s="45">
        <v>40</v>
      </c>
      <c r="B41" s="45">
        <v>2022</v>
      </c>
      <c r="C41" s="45">
        <v>1</v>
      </c>
      <c r="D41" s="45">
        <v>2</v>
      </c>
      <c r="E41" s="45">
        <v>9</v>
      </c>
      <c r="F41" s="45">
        <v>0</v>
      </c>
      <c r="G41" s="45">
        <v>0</v>
      </c>
    </row>
    <row r="42" spans="1:7" x14ac:dyDescent="0.25">
      <c r="A42" s="45">
        <v>41</v>
      </c>
      <c r="B42" s="45">
        <v>2022</v>
      </c>
      <c r="C42" s="45">
        <v>1</v>
      </c>
      <c r="D42" s="45">
        <v>2</v>
      </c>
      <c r="E42" s="45">
        <v>10</v>
      </c>
      <c r="F42" s="45">
        <v>0</v>
      </c>
      <c r="G42" s="45">
        <v>0</v>
      </c>
    </row>
    <row r="43" spans="1:7" x14ac:dyDescent="0.25">
      <c r="A43" s="45">
        <v>42</v>
      </c>
      <c r="B43" s="45">
        <v>2022</v>
      </c>
      <c r="C43" s="45">
        <v>1</v>
      </c>
      <c r="D43" s="45">
        <v>2</v>
      </c>
      <c r="E43" s="45">
        <v>11</v>
      </c>
      <c r="F43" s="45">
        <v>0</v>
      </c>
      <c r="G43" s="45">
        <v>0</v>
      </c>
    </row>
    <row r="44" spans="1:7" x14ac:dyDescent="0.25">
      <c r="A44" s="45">
        <v>43</v>
      </c>
      <c r="B44" s="45">
        <v>2022</v>
      </c>
      <c r="C44" s="45">
        <v>1</v>
      </c>
      <c r="D44" s="45">
        <v>2</v>
      </c>
      <c r="E44" s="45">
        <v>12</v>
      </c>
      <c r="F44" s="45">
        <v>0</v>
      </c>
      <c r="G44" s="45">
        <v>1</v>
      </c>
    </row>
    <row r="45" spans="1:7" x14ac:dyDescent="0.25">
      <c r="A45" s="45">
        <v>44</v>
      </c>
      <c r="B45" s="45">
        <v>2022</v>
      </c>
      <c r="C45" s="45">
        <v>1</v>
      </c>
      <c r="D45" s="45">
        <v>2</v>
      </c>
      <c r="E45" s="45">
        <v>13</v>
      </c>
      <c r="F45" s="45">
        <v>0</v>
      </c>
      <c r="G45" s="45">
        <v>1</v>
      </c>
    </row>
    <row r="46" spans="1:7" x14ac:dyDescent="0.25">
      <c r="A46" s="45">
        <v>45</v>
      </c>
      <c r="B46" s="45">
        <v>2022</v>
      </c>
      <c r="C46" s="45">
        <v>1</v>
      </c>
      <c r="D46" s="45">
        <v>2</v>
      </c>
      <c r="E46" s="45">
        <v>14</v>
      </c>
      <c r="F46" s="45">
        <v>1</v>
      </c>
      <c r="G46" s="45">
        <v>0</v>
      </c>
    </row>
    <row r="47" spans="1:7" x14ac:dyDescent="0.25">
      <c r="A47" s="45">
        <v>46</v>
      </c>
      <c r="B47" s="45">
        <v>2022</v>
      </c>
      <c r="C47" s="45">
        <v>1</v>
      </c>
      <c r="D47" s="45">
        <v>2</v>
      </c>
      <c r="E47" s="45">
        <v>15</v>
      </c>
      <c r="F47" s="45">
        <v>0</v>
      </c>
      <c r="G47" s="45">
        <v>0</v>
      </c>
    </row>
    <row r="48" spans="1:7" x14ac:dyDescent="0.25">
      <c r="A48" s="45">
        <v>47</v>
      </c>
      <c r="B48" s="45">
        <v>2022</v>
      </c>
      <c r="C48" s="45">
        <v>1</v>
      </c>
      <c r="D48" s="45">
        <v>2</v>
      </c>
      <c r="E48" s="45">
        <v>16</v>
      </c>
      <c r="F48" s="45">
        <v>0</v>
      </c>
      <c r="G48" s="45">
        <v>0</v>
      </c>
    </row>
    <row r="49" spans="1:7" x14ac:dyDescent="0.25">
      <c r="A49" s="45">
        <v>48</v>
      </c>
      <c r="B49" s="45">
        <v>2022</v>
      </c>
      <c r="C49" s="45">
        <v>1</v>
      </c>
      <c r="D49" s="45">
        <v>2</v>
      </c>
      <c r="E49" s="45">
        <v>17</v>
      </c>
      <c r="F49" s="45">
        <v>0</v>
      </c>
      <c r="G49" s="45">
        <v>0</v>
      </c>
    </row>
    <row r="50" spans="1:7" x14ac:dyDescent="0.25">
      <c r="A50" s="45">
        <v>49</v>
      </c>
      <c r="B50" s="45">
        <v>2022</v>
      </c>
      <c r="C50" s="45">
        <v>1</v>
      </c>
      <c r="D50" s="45">
        <v>2</v>
      </c>
      <c r="E50" s="45">
        <v>18</v>
      </c>
      <c r="F50" s="45">
        <v>0</v>
      </c>
      <c r="G50" s="45">
        <v>0</v>
      </c>
    </row>
    <row r="51" spans="1:7" x14ac:dyDescent="0.25">
      <c r="A51" s="45">
        <v>50</v>
      </c>
      <c r="B51" s="45">
        <v>2022</v>
      </c>
      <c r="C51" s="45">
        <v>1</v>
      </c>
      <c r="D51" s="45">
        <v>2</v>
      </c>
      <c r="E51" s="45">
        <v>19</v>
      </c>
      <c r="F51" s="45">
        <v>0</v>
      </c>
      <c r="G51" s="45">
        <v>1</v>
      </c>
    </row>
    <row r="52" spans="1:7" x14ac:dyDescent="0.25">
      <c r="A52" s="45">
        <v>51</v>
      </c>
      <c r="B52" s="45">
        <v>2022</v>
      </c>
      <c r="C52" s="45">
        <v>1</v>
      </c>
      <c r="D52" s="45">
        <v>2</v>
      </c>
      <c r="E52" s="45">
        <v>20</v>
      </c>
      <c r="F52" s="45">
        <v>0</v>
      </c>
      <c r="G52" s="45">
        <v>1</v>
      </c>
    </row>
    <row r="53" spans="1:7" x14ac:dyDescent="0.25">
      <c r="A53" s="45">
        <v>52</v>
      </c>
      <c r="B53" s="45">
        <v>2022</v>
      </c>
      <c r="C53" s="45">
        <v>1</v>
      </c>
      <c r="D53" s="45">
        <v>2</v>
      </c>
      <c r="E53" s="45">
        <v>21</v>
      </c>
      <c r="F53" s="45">
        <v>0</v>
      </c>
      <c r="G53" s="45">
        <v>0</v>
      </c>
    </row>
    <row r="54" spans="1:7" x14ac:dyDescent="0.25">
      <c r="A54" s="45">
        <v>53</v>
      </c>
      <c r="B54" s="45">
        <v>2022</v>
      </c>
      <c r="C54" s="45">
        <v>1</v>
      </c>
      <c r="D54" s="45">
        <v>2</v>
      </c>
      <c r="E54" s="45">
        <v>22</v>
      </c>
      <c r="F54" s="45">
        <v>0</v>
      </c>
      <c r="G54" s="45">
        <v>0</v>
      </c>
    </row>
    <row r="55" spans="1:7" x14ac:dyDescent="0.25">
      <c r="A55" s="45">
        <v>54</v>
      </c>
      <c r="B55" s="45">
        <v>2022</v>
      </c>
      <c r="C55" s="45">
        <v>1</v>
      </c>
      <c r="D55" s="45">
        <v>2</v>
      </c>
      <c r="E55" s="45">
        <v>23</v>
      </c>
      <c r="F55" s="45">
        <v>0</v>
      </c>
      <c r="G55" s="45">
        <v>0</v>
      </c>
    </row>
    <row r="56" spans="1:7" x14ac:dyDescent="0.25">
      <c r="A56" s="45">
        <v>55</v>
      </c>
      <c r="B56" s="45">
        <v>2022</v>
      </c>
      <c r="C56" s="45">
        <v>1</v>
      </c>
      <c r="D56" s="45">
        <v>2</v>
      </c>
      <c r="E56" s="45">
        <v>24</v>
      </c>
      <c r="F56" s="45">
        <v>0</v>
      </c>
      <c r="G56" s="45">
        <v>0</v>
      </c>
    </row>
    <row r="57" spans="1:7" x14ac:dyDescent="0.25">
      <c r="A57" s="45">
        <v>56</v>
      </c>
      <c r="B57" s="45">
        <v>2022</v>
      </c>
      <c r="C57" s="45">
        <v>1</v>
      </c>
      <c r="D57" s="45">
        <v>2</v>
      </c>
      <c r="E57" s="45">
        <v>25</v>
      </c>
      <c r="F57" s="45">
        <v>0</v>
      </c>
      <c r="G57" s="45">
        <v>0</v>
      </c>
    </row>
    <row r="58" spans="1:7" x14ac:dyDescent="0.25">
      <c r="A58" s="45">
        <v>57</v>
      </c>
      <c r="B58" s="45">
        <v>2022</v>
      </c>
      <c r="C58" s="45">
        <v>1</v>
      </c>
      <c r="D58" s="45">
        <v>2</v>
      </c>
      <c r="E58" s="45">
        <v>26</v>
      </c>
      <c r="F58" s="45">
        <v>0</v>
      </c>
      <c r="G58" s="45">
        <v>1</v>
      </c>
    </row>
    <row r="59" spans="1:7" x14ac:dyDescent="0.25">
      <c r="A59" s="45">
        <v>58</v>
      </c>
      <c r="B59" s="45">
        <v>2022</v>
      </c>
      <c r="C59" s="45">
        <v>1</v>
      </c>
      <c r="D59" s="45">
        <v>2</v>
      </c>
      <c r="E59" s="45">
        <v>27</v>
      </c>
      <c r="F59" s="45">
        <v>0</v>
      </c>
      <c r="G59" s="45">
        <v>1</v>
      </c>
    </row>
    <row r="60" spans="1:7" x14ac:dyDescent="0.25">
      <c r="A60" s="45">
        <v>59</v>
      </c>
      <c r="B60" s="45">
        <v>2022</v>
      </c>
      <c r="C60" s="45">
        <v>1</v>
      </c>
      <c r="D60" s="45">
        <v>2</v>
      </c>
      <c r="E60" s="45">
        <v>28</v>
      </c>
      <c r="F60" s="45">
        <v>0</v>
      </c>
      <c r="G60" s="45">
        <v>0</v>
      </c>
    </row>
    <row r="61" spans="1:7" x14ac:dyDescent="0.25">
      <c r="A61" s="45">
        <v>60</v>
      </c>
      <c r="B61" s="45">
        <v>2022</v>
      </c>
      <c r="C61" s="45">
        <v>1</v>
      </c>
      <c r="D61" s="45">
        <v>3</v>
      </c>
      <c r="E61" s="45">
        <v>1</v>
      </c>
      <c r="F61" s="45">
        <v>0</v>
      </c>
      <c r="G61" s="45">
        <v>0</v>
      </c>
    </row>
    <row r="62" spans="1:7" x14ac:dyDescent="0.25">
      <c r="A62" s="45">
        <v>61</v>
      </c>
      <c r="B62" s="45">
        <v>2022</v>
      </c>
      <c r="C62" s="45">
        <v>1</v>
      </c>
      <c r="D62" s="45">
        <v>3</v>
      </c>
      <c r="E62" s="45">
        <v>2</v>
      </c>
      <c r="F62" s="45">
        <v>0</v>
      </c>
      <c r="G62" s="45">
        <v>0</v>
      </c>
    </row>
    <row r="63" spans="1:7" x14ac:dyDescent="0.25">
      <c r="A63" s="45">
        <v>62</v>
      </c>
      <c r="B63" s="45">
        <v>2022</v>
      </c>
      <c r="C63" s="45">
        <v>1</v>
      </c>
      <c r="D63" s="45">
        <v>3</v>
      </c>
      <c r="E63" s="45">
        <v>3</v>
      </c>
      <c r="F63" s="45">
        <v>0</v>
      </c>
      <c r="G63" s="45">
        <v>0</v>
      </c>
    </row>
    <row r="64" spans="1:7" x14ac:dyDescent="0.25">
      <c r="A64" s="45">
        <v>63</v>
      </c>
      <c r="B64" s="45">
        <v>2022</v>
      </c>
      <c r="C64" s="45">
        <v>1</v>
      </c>
      <c r="D64" s="45">
        <v>3</v>
      </c>
      <c r="E64" s="45">
        <v>4</v>
      </c>
      <c r="F64" s="45">
        <v>0</v>
      </c>
      <c r="G64" s="45">
        <v>0</v>
      </c>
    </row>
    <row r="65" spans="1:7" x14ac:dyDescent="0.25">
      <c r="A65" s="45">
        <v>64</v>
      </c>
      <c r="B65" s="45">
        <v>2022</v>
      </c>
      <c r="C65" s="45">
        <v>1</v>
      </c>
      <c r="D65" s="45">
        <v>3</v>
      </c>
      <c r="E65" s="45">
        <v>5</v>
      </c>
      <c r="F65" s="45">
        <v>0</v>
      </c>
      <c r="G65" s="45">
        <v>1</v>
      </c>
    </row>
    <row r="66" spans="1:7" x14ac:dyDescent="0.25">
      <c r="A66" s="45">
        <v>65</v>
      </c>
      <c r="B66" s="45">
        <v>2022</v>
      </c>
      <c r="C66" s="45">
        <v>1</v>
      </c>
      <c r="D66" s="45">
        <v>3</v>
      </c>
      <c r="E66" s="45">
        <v>6</v>
      </c>
      <c r="F66" s="45">
        <v>0</v>
      </c>
      <c r="G66" s="45">
        <v>1</v>
      </c>
    </row>
    <row r="67" spans="1:7" x14ac:dyDescent="0.25">
      <c r="A67" s="45">
        <v>66</v>
      </c>
      <c r="B67" s="45">
        <v>2022</v>
      </c>
      <c r="C67" s="45">
        <v>1</v>
      </c>
      <c r="D67" s="45">
        <v>3</v>
      </c>
      <c r="E67" s="45">
        <v>7</v>
      </c>
      <c r="F67" s="45">
        <v>0</v>
      </c>
      <c r="G67" s="45">
        <v>0</v>
      </c>
    </row>
    <row r="68" spans="1:7" x14ac:dyDescent="0.25">
      <c r="A68" s="45">
        <v>67</v>
      </c>
      <c r="B68" s="45">
        <v>2022</v>
      </c>
      <c r="C68" s="45">
        <v>1</v>
      </c>
      <c r="D68" s="45">
        <v>3</v>
      </c>
      <c r="E68" s="45">
        <v>8</v>
      </c>
      <c r="F68" s="45">
        <v>0</v>
      </c>
      <c r="G68" s="45">
        <v>0</v>
      </c>
    </row>
    <row r="69" spans="1:7" x14ac:dyDescent="0.25">
      <c r="A69" s="45">
        <v>68</v>
      </c>
      <c r="B69" s="45">
        <v>2022</v>
      </c>
      <c r="C69" s="45">
        <v>1</v>
      </c>
      <c r="D69" s="45">
        <v>3</v>
      </c>
      <c r="E69" s="45">
        <v>9</v>
      </c>
      <c r="F69" s="45">
        <v>0</v>
      </c>
      <c r="G69" s="45">
        <v>0</v>
      </c>
    </row>
    <row r="70" spans="1:7" x14ac:dyDescent="0.25">
      <c r="A70" s="45">
        <v>69</v>
      </c>
      <c r="B70" s="45">
        <v>2022</v>
      </c>
      <c r="C70" s="45">
        <v>1</v>
      </c>
      <c r="D70" s="45">
        <v>3</v>
      </c>
      <c r="E70" s="45">
        <v>10</v>
      </c>
      <c r="F70" s="45">
        <v>0</v>
      </c>
      <c r="G70" s="45">
        <v>0</v>
      </c>
    </row>
    <row r="71" spans="1:7" x14ac:dyDescent="0.25">
      <c r="A71" s="45">
        <v>70</v>
      </c>
      <c r="B71" s="45">
        <v>2022</v>
      </c>
      <c r="C71" s="45">
        <v>1</v>
      </c>
      <c r="D71" s="45">
        <v>3</v>
      </c>
      <c r="E71" s="45">
        <v>11</v>
      </c>
      <c r="F71" s="45">
        <v>0</v>
      </c>
      <c r="G71" s="45">
        <v>0</v>
      </c>
    </row>
    <row r="72" spans="1:7" x14ac:dyDescent="0.25">
      <c r="A72" s="45">
        <v>71</v>
      </c>
      <c r="B72" s="45">
        <v>2022</v>
      </c>
      <c r="C72" s="45">
        <v>1</v>
      </c>
      <c r="D72" s="45">
        <v>3</v>
      </c>
      <c r="E72" s="45">
        <v>12</v>
      </c>
      <c r="F72" s="45">
        <v>0</v>
      </c>
      <c r="G72" s="45">
        <v>1</v>
      </c>
    </row>
    <row r="73" spans="1:7" x14ac:dyDescent="0.25">
      <c r="A73" s="45">
        <v>72</v>
      </c>
      <c r="B73" s="45">
        <v>2022</v>
      </c>
      <c r="C73" s="45">
        <v>1</v>
      </c>
      <c r="D73" s="45">
        <v>3</v>
      </c>
      <c r="E73" s="45">
        <v>13</v>
      </c>
      <c r="F73" s="45">
        <v>0</v>
      </c>
      <c r="G73" s="45">
        <v>1</v>
      </c>
    </row>
    <row r="74" spans="1:7" x14ac:dyDescent="0.25">
      <c r="A74" s="45">
        <v>73</v>
      </c>
      <c r="B74" s="45">
        <v>2022</v>
      </c>
      <c r="C74" s="45">
        <v>1</v>
      </c>
      <c r="D74" s="45">
        <v>3</v>
      </c>
      <c r="E74" s="45">
        <v>14</v>
      </c>
      <c r="F74" s="45">
        <v>0</v>
      </c>
      <c r="G74" s="45">
        <v>0</v>
      </c>
    </row>
    <row r="75" spans="1:7" x14ac:dyDescent="0.25">
      <c r="A75" s="45">
        <v>74</v>
      </c>
      <c r="B75" s="45">
        <v>2022</v>
      </c>
      <c r="C75" s="45">
        <v>1</v>
      </c>
      <c r="D75" s="45">
        <v>3</v>
      </c>
      <c r="E75" s="45">
        <v>15</v>
      </c>
      <c r="F75" s="45">
        <v>0</v>
      </c>
      <c r="G75" s="45">
        <v>0</v>
      </c>
    </row>
    <row r="76" spans="1:7" x14ac:dyDescent="0.25">
      <c r="A76" s="45">
        <v>75</v>
      </c>
      <c r="B76" s="45">
        <v>2022</v>
      </c>
      <c r="C76" s="45">
        <v>1</v>
      </c>
      <c r="D76" s="45">
        <v>3</v>
      </c>
      <c r="E76" s="45">
        <v>16</v>
      </c>
      <c r="F76" s="45">
        <v>0</v>
      </c>
      <c r="G76" s="45">
        <v>0</v>
      </c>
    </row>
    <row r="77" spans="1:7" x14ac:dyDescent="0.25">
      <c r="A77" s="45">
        <v>76</v>
      </c>
      <c r="B77" s="45">
        <v>2022</v>
      </c>
      <c r="C77" s="45">
        <v>1</v>
      </c>
      <c r="D77" s="45">
        <v>3</v>
      </c>
      <c r="E77" s="45">
        <v>17</v>
      </c>
      <c r="F77" s="45">
        <v>0</v>
      </c>
      <c r="G77" s="45">
        <v>0</v>
      </c>
    </row>
    <row r="78" spans="1:7" x14ac:dyDescent="0.25">
      <c r="A78" s="45">
        <v>77</v>
      </c>
      <c r="B78" s="45">
        <v>2022</v>
      </c>
      <c r="C78" s="45">
        <v>1</v>
      </c>
      <c r="D78" s="45">
        <v>3</v>
      </c>
      <c r="E78" s="45">
        <v>18</v>
      </c>
      <c r="F78" s="45">
        <v>0</v>
      </c>
      <c r="G78" s="45">
        <v>0</v>
      </c>
    </row>
    <row r="79" spans="1:7" x14ac:dyDescent="0.25">
      <c r="A79" s="45">
        <v>78</v>
      </c>
      <c r="B79" s="45">
        <v>2022</v>
      </c>
      <c r="C79" s="45">
        <v>1</v>
      </c>
      <c r="D79" s="45">
        <v>3</v>
      </c>
      <c r="E79" s="45">
        <v>19</v>
      </c>
      <c r="F79" s="45">
        <v>0</v>
      </c>
      <c r="G79" s="45">
        <v>1</v>
      </c>
    </row>
    <row r="80" spans="1:7" x14ac:dyDescent="0.25">
      <c r="A80" s="45">
        <v>79</v>
      </c>
      <c r="B80" s="45">
        <v>2022</v>
      </c>
      <c r="C80" s="45">
        <v>1</v>
      </c>
      <c r="D80" s="45">
        <v>3</v>
      </c>
      <c r="E80" s="45">
        <v>20</v>
      </c>
      <c r="F80" s="45">
        <v>0</v>
      </c>
      <c r="G80" s="45">
        <v>1</v>
      </c>
    </row>
    <row r="81" spans="1:7" x14ac:dyDescent="0.25">
      <c r="A81" s="45">
        <v>80</v>
      </c>
      <c r="B81" s="45">
        <v>2022</v>
      </c>
      <c r="C81" s="45">
        <v>1</v>
      </c>
      <c r="D81" s="45">
        <v>3</v>
      </c>
      <c r="E81" s="45">
        <v>21</v>
      </c>
      <c r="F81" s="45">
        <v>0</v>
      </c>
      <c r="G81" s="45">
        <v>0</v>
      </c>
    </row>
    <row r="82" spans="1:7" x14ac:dyDescent="0.25">
      <c r="A82" s="45">
        <v>81</v>
      </c>
      <c r="B82" s="45">
        <v>2022</v>
      </c>
      <c r="C82" s="45">
        <v>1</v>
      </c>
      <c r="D82" s="45">
        <v>3</v>
      </c>
      <c r="E82" s="45">
        <v>22</v>
      </c>
      <c r="F82" s="45">
        <v>0</v>
      </c>
      <c r="G82" s="45">
        <v>0</v>
      </c>
    </row>
    <row r="83" spans="1:7" x14ac:dyDescent="0.25">
      <c r="A83" s="45">
        <v>82</v>
      </c>
      <c r="B83" s="45">
        <v>2022</v>
      </c>
      <c r="C83" s="45">
        <v>1</v>
      </c>
      <c r="D83" s="45">
        <v>3</v>
      </c>
      <c r="E83" s="45">
        <v>23</v>
      </c>
      <c r="F83" s="45">
        <v>0</v>
      </c>
      <c r="G83" s="45">
        <v>0</v>
      </c>
    </row>
    <row r="84" spans="1:7" x14ac:dyDescent="0.25">
      <c r="A84" s="45">
        <v>83</v>
      </c>
      <c r="B84" s="45">
        <v>2022</v>
      </c>
      <c r="C84" s="45">
        <v>1</v>
      </c>
      <c r="D84" s="45">
        <v>3</v>
      </c>
      <c r="E84" s="45">
        <v>24</v>
      </c>
      <c r="F84" s="45">
        <v>0</v>
      </c>
      <c r="G84" s="45">
        <v>0</v>
      </c>
    </row>
    <row r="85" spans="1:7" x14ac:dyDescent="0.25">
      <c r="A85" s="45">
        <v>84</v>
      </c>
      <c r="B85" s="45">
        <v>2022</v>
      </c>
      <c r="C85" s="45">
        <v>1</v>
      </c>
      <c r="D85" s="45">
        <v>3</v>
      </c>
      <c r="E85" s="45">
        <v>25</v>
      </c>
      <c r="F85" s="45">
        <v>0</v>
      </c>
      <c r="G85" s="45">
        <v>0</v>
      </c>
    </row>
    <row r="86" spans="1:7" x14ac:dyDescent="0.25">
      <c r="A86" s="45">
        <v>85</v>
      </c>
      <c r="B86" s="45">
        <v>2022</v>
      </c>
      <c r="C86" s="45">
        <v>1</v>
      </c>
      <c r="D86" s="45">
        <v>3</v>
      </c>
      <c r="E86" s="45">
        <v>26</v>
      </c>
      <c r="F86" s="45">
        <v>0</v>
      </c>
      <c r="G86" s="45">
        <v>1</v>
      </c>
    </row>
    <row r="87" spans="1:7" x14ac:dyDescent="0.25">
      <c r="A87" s="45">
        <v>86</v>
      </c>
      <c r="B87" s="45">
        <v>2022</v>
      </c>
      <c r="C87" s="45">
        <v>1</v>
      </c>
      <c r="D87" s="45">
        <v>3</v>
      </c>
      <c r="E87" s="45">
        <v>27</v>
      </c>
      <c r="F87" s="45">
        <v>0</v>
      </c>
      <c r="G87" s="45">
        <v>1</v>
      </c>
    </row>
    <row r="88" spans="1:7" x14ac:dyDescent="0.25">
      <c r="A88" s="45">
        <v>87</v>
      </c>
      <c r="B88" s="45">
        <v>2022</v>
      </c>
      <c r="C88" s="45">
        <v>1</v>
      </c>
      <c r="D88" s="45">
        <v>3</v>
      </c>
      <c r="E88" s="45">
        <v>28</v>
      </c>
      <c r="F88" s="45">
        <v>0</v>
      </c>
      <c r="G88" s="45">
        <v>0</v>
      </c>
    </row>
    <row r="89" spans="1:7" x14ac:dyDescent="0.25">
      <c r="A89" s="45">
        <v>88</v>
      </c>
      <c r="B89" s="45">
        <v>2022</v>
      </c>
      <c r="C89" s="45">
        <v>1</v>
      </c>
      <c r="D89" s="45">
        <v>3</v>
      </c>
      <c r="E89" s="45">
        <v>29</v>
      </c>
      <c r="F89" s="45">
        <v>0</v>
      </c>
      <c r="G89" s="45">
        <v>0</v>
      </c>
    </row>
    <row r="90" spans="1:7" x14ac:dyDescent="0.25">
      <c r="A90" s="45">
        <v>89</v>
      </c>
      <c r="B90" s="45">
        <v>2022</v>
      </c>
      <c r="C90" s="45">
        <v>1</v>
      </c>
      <c r="D90" s="45">
        <v>3</v>
      </c>
      <c r="E90" s="45">
        <v>30</v>
      </c>
      <c r="F90" s="45">
        <v>0</v>
      </c>
      <c r="G90" s="45">
        <v>0</v>
      </c>
    </row>
    <row r="91" spans="1:7" x14ac:dyDescent="0.25">
      <c r="A91" s="45">
        <v>90</v>
      </c>
      <c r="B91" s="45">
        <v>2022</v>
      </c>
      <c r="C91" s="45">
        <v>1</v>
      </c>
      <c r="D91" s="45">
        <v>3</v>
      </c>
      <c r="E91" s="45">
        <v>31</v>
      </c>
      <c r="F91" s="45">
        <v>0</v>
      </c>
      <c r="G91" s="45">
        <v>0</v>
      </c>
    </row>
    <row r="92" spans="1:7" x14ac:dyDescent="0.25">
      <c r="A92" s="45">
        <v>91</v>
      </c>
      <c r="B92" s="45">
        <v>2022</v>
      </c>
      <c r="C92" s="45">
        <v>2</v>
      </c>
      <c r="D92" s="45">
        <v>4</v>
      </c>
      <c r="E92" s="45">
        <v>1</v>
      </c>
      <c r="F92" s="45">
        <v>0</v>
      </c>
      <c r="G92" s="45">
        <v>0</v>
      </c>
    </row>
    <row r="93" spans="1:7" x14ac:dyDescent="0.25">
      <c r="A93" s="45">
        <v>92</v>
      </c>
      <c r="B93" s="45">
        <v>2022</v>
      </c>
      <c r="C93" s="45">
        <v>2</v>
      </c>
      <c r="D93" s="45">
        <v>4</v>
      </c>
      <c r="E93" s="45">
        <v>2</v>
      </c>
      <c r="F93" s="45">
        <v>0</v>
      </c>
      <c r="G93" s="45">
        <v>1</v>
      </c>
    </row>
    <row r="94" spans="1:7" x14ac:dyDescent="0.25">
      <c r="A94" s="45">
        <v>93</v>
      </c>
      <c r="B94" s="45">
        <v>2022</v>
      </c>
      <c r="C94" s="45">
        <v>2</v>
      </c>
      <c r="D94" s="45">
        <v>4</v>
      </c>
      <c r="E94" s="45">
        <v>3</v>
      </c>
      <c r="F94" s="45">
        <v>0</v>
      </c>
      <c r="G94" s="45">
        <v>1</v>
      </c>
    </row>
    <row r="95" spans="1:7" x14ac:dyDescent="0.25">
      <c r="A95" s="45">
        <v>94</v>
      </c>
      <c r="B95" s="45">
        <v>2022</v>
      </c>
      <c r="C95" s="45">
        <v>2</v>
      </c>
      <c r="D95" s="45">
        <v>4</v>
      </c>
      <c r="E95" s="45">
        <v>4</v>
      </c>
      <c r="F95" s="45">
        <v>0</v>
      </c>
      <c r="G95" s="45">
        <v>0</v>
      </c>
    </row>
    <row r="96" spans="1:7" x14ac:dyDescent="0.25">
      <c r="A96" s="45">
        <v>95</v>
      </c>
      <c r="B96" s="45">
        <v>2022</v>
      </c>
      <c r="C96" s="45">
        <v>2</v>
      </c>
      <c r="D96" s="45">
        <v>4</v>
      </c>
      <c r="E96" s="45">
        <v>5</v>
      </c>
      <c r="F96" s="45">
        <v>0</v>
      </c>
      <c r="G96" s="45">
        <v>0</v>
      </c>
    </row>
    <row r="97" spans="1:7" x14ac:dyDescent="0.25">
      <c r="A97" s="45">
        <v>96</v>
      </c>
      <c r="B97" s="45">
        <v>2022</v>
      </c>
      <c r="C97" s="45">
        <v>2</v>
      </c>
      <c r="D97" s="45">
        <v>4</v>
      </c>
      <c r="E97" s="45">
        <v>6</v>
      </c>
      <c r="F97" s="45">
        <v>0</v>
      </c>
      <c r="G97" s="45">
        <v>0</v>
      </c>
    </row>
    <row r="98" spans="1:7" x14ac:dyDescent="0.25">
      <c r="A98" s="45">
        <v>97</v>
      </c>
      <c r="B98" s="45">
        <v>2022</v>
      </c>
      <c r="C98" s="45">
        <v>2</v>
      </c>
      <c r="D98" s="45">
        <v>4</v>
      </c>
      <c r="E98" s="45">
        <v>7</v>
      </c>
      <c r="F98" s="45">
        <v>0</v>
      </c>
      <c r="G98" s="45">
        <v>0</v>
      </c>
    </row>
    <row r="99" spans="1:7" x14ac:dyDescent="0.25">
      <c r="A99" s="45">
        <v>98</v>
      </c>
      <c r="B99" s="45">
        <v>2022</v>
      </c>
      <c r="C99" s="45">
        <v>2</v>
      </c>
      <c r="D99" s="45">
        <v>4</v>
      </c>
      <c r="E99" s="45">
        <v>8</v>
      </c>
      <c r="F99" s="45">
        <v>0</v>
      </c>
      <c r="G99" s="45">
        <v>0</v>
      </c>
    </row>
    <row r="100" spans="1:7" x14ac:dyDescent="0.25">
      <c r="A100" s="45">
        <v>99</v>
      </c>
      <c r="B100" s="45">
        <v>2022</v>
      </c>
      <c r="C100" s="45">
        <v>2</v>
      </c>
      <c r="D100" s="45">
        <v>4</v>
      </c>
      <c r="E100" s="45">
        <v>9</v>
      </c>
      <c r="F100" s="45">
        <v>0</v>
      </c>
      <c r="G100" s="45">
        <v>1</v>
      </c>
    </row>
    <row r="101" spans="1:7" x14ac:dyDescent="0.25">
      <c r="A101" s="45">
        <v>100</v>
      </c>
      <c r="B101" s="45">
        <v>2022</v>
      </c>
      <c r="C101" s="45">
        <v>2</v>
      </c>
      <c r="D101" s="45">
        <v>4</v>
      </c>
      <c r="E101" s="45">
        <v>10</v>
      </c>
      <c r="F101" s="45">
        <v>0</v>
      </c>
      <c r="G101" s="45">
        <v>1</v>
      </c>
    </row>
    <row r="102" spans="1:7" x14ac:dyDescent="0.25">
      <c r="A102" s="45">
        <v>101</v>
      </c>
      <c r="B102" s="45">
        <v>2022</v>
      </c>
      <c r="C102" s="45">
        <v>2</v>
      </c>
      <c r="D102" s="45">
        <v>4</v>
      </c>
      <c r="E102" s="45">
        <v>11</v>
      </c>
      <c r="F102" s="45">
        <v>0</v>
      </c>
      <c r="G102" s="45">
        <v>0</v>
      </c>
    </row>
    <row r="103" spans="1:7" x14ac:dyDescent="0.25">
      <c r="A103" s="45">
        <v>102</v>
      </c>
      <c r="B103" s="45">
        <v>2022</v>
      </c>
      <c r="C103" s="45">
        <v>2</v>
      </c>
      <c r="D103" s="45">
        <v>4</v>
      </c>
      <c r="E103" s="45">
        <v>12</v>
      </c>
      <c r="F103" s="45">
        <v>0</v>
      </c>
      <c r="G103" s="45">
        <v>0</v>
      </c>
    </row>
    <row r="104" spans="1:7" x14ac:dyDescent="0.25">
      <c r="A104" s="45">
        <v>103</v>
      </c>
      <c r="B104" s="45">
        <v>2022</v>
      </c>
      <c r="C104" s="45">
        <v>2</v>
      </c>
      <c r="D104" s="45">
        <v>4</v>
      </c>
      <c r="E104" s="45">
        <v>13</v>
      </c>
      <c r="F104" s="45">
        <v>0</v>
      </c>
      <c r="G104" s="45">
        <v>0</v>
      </c>
    </row>
    <row r="105" spans="1:7" x14ac:dyDescent="0.25">
      <c r="A105" s="45">
        <v>104</v>
      </c>
      <c r="B105" s="45">
        <v>2022</v>
      </c>
      <c r="C105" s="45">
        <v>2</v>
      </c>
      <c r="D105" s="45">
        <v>4</v>
      </c>
      <c r="E105" s="45">
        <v>14</v>
      </c>
      <c r="F105" s="45">
        <v>0</v>
      </c>
      <c r="G105" s="45">
        <v>0</v>
      </c>
    </row>
    <row r="106" spans="1:7" x14ac:dyDescent="0.25">
      <c r="A106" s="45">
        <v>105</v>
      </c>
      <c r="B106" s="45">
        <v>2022</v>
      </c>
      <c r="C106" s="45">
        <v>2</v>
      </c>
      <c r="D106" s="45">
        <v>4</v>
      </c>
      <c r="E106" s="45">
        <v>15</v>
      </c>
      <c r="F106" s="45">
        <v>0</v>
      </c>
      <c r="G106" s="45">
        <v>0</v>
      </c>
    </row>
    <row r="107" spans="1:7" x14ac:dyDescent="0.25">
      <c r="A107" s="45">
        <v>106</v>
      </c>
      <c r="B107" s="45">
        <v>2022</v>
      </c>
      <c r="C107" s="45">
        <v>2</v>
      </c>
      <c r="D107" s="45">
        <v>4</v>
      </c>
      <c r="E107" s="45">
        <v>16</v>
      </c>
      <c r="F107" s="45">
        <v>0</v>
      </c>
      <c r="G107" s="45">
        <v>1</v>
      </c>
    </row>
    <row r="108" spans="1:7" x14ac:dyDescent="0.25">
      <c r="A108" s="45">
        <v>107</v>
      </c>
      <c r="B108" s="45">
        <v>2022</v>
      </c>
      <c r="C108" s="45">
        <v>2</v>
      </c>
      <c r="D108" s="45">
        <v>4</v>
      </c>
      <c r="E108" s="45">
        <v>17</v>
      </c>
      <c r="F108" s="45">
        <v>0</v>
      </c>
      <c r="G108" s="45">
        <v>1</v>
      </c>
    </row>
    <row r="109" spans="1:7" x14ac:dyDescent="0.25">
      <c r="A109" s="45">
        <v>108</v>
      </c>
      <c r="B109" s="45">
        <v>2022</v>
      </c>
      <c r="C109" s="45">
        <v>2</v>
      </c>
      <c r="D109" s="45">
        <v>4</v>
      </c>
      <c r="E109" s="45">
        <v>18</v>
      </c>
      <c r="F109" s="45">
        <v>0</v>
      </c>
      <c r="G109" s="45">
        <v>0</v>
      </c>
    </row>
    <row r="110" spans="1:7" x14ac:dyDescent="0.25">
      <c r="A110" s="45">
        <v>109</v>
      </c>
      <c r="B110" s="45">
        <v>2022</v>
      </c>
      <c r="C110" s="45">
        <v>2</v>
      </c>
      <c r="D110" s="45">
        <v>4</v>
      </c>
      <c r="E110" s="45">
        <v>19</v>
      </c>
      <c r="F110" s="45">
        <v>0</v>
      </c>
      <c r="G110" s="45">
        <v>0</v>
      </c>
    </row>
    <row r="111" spans="1:7" x14ac:dyDescent="0.25">
      <c r="A111" s="45">
        <v>110</v>
      </c>
      <c r="B111" s="45">
        <v>2022</v>
      </c>
      <c r="C111" s="45">
        <v>2</v>
      </c>
      <c r="D111" s="45">
        <v>4</v>
      </c>
      <c r="E111" s="45">
        <v>20</v>
      </c>
      <c r="F111" s="45">
        <v>0</v>
      </c>
      <c r="G111" s="45">
        <v>0</v>
      </c>
    </row>
    <row r="112" spans="1:7" x14ac:dyDescent="0.25">
      <c r="A112" s="45">
        <v>111</v>
      </c>
      <c r="B112" s="45">
        <v>2022</v>
      </c>
      <c r="C112" s="45">
        <v>2</v>
      </c>
      <c r="D112" s="45">
        <v>4</v>
      </c>
      <c r="E112" s="45">
        <v>21</v>
      </c>
      <c r="F112" s="45">
        <v>0</v>
      </c>
      <c r="G112" s="45">
        <v>0</v>
      </c>
    </row>
    <row r="113" spans="1:7" x14ac:dyDescent="0.25">
      <c r="A113" s="45">
        <v>112</v>
      </c>
      <c r="B113" s="45">
        <v>2022</v>
      </c>
      <c r="C113" s="45">
        <v>2</v>
      </c>
      <c r="D113" s="45">
        <v>4</v>
      </c>
      <c r="E113" s="45">
        <v>22</v>
      </c>
      <c r="F113" s="45">
        <v>0</v>
      </c>
      <c r="G113" s="45">
        <v>0</v>
      </c>
    </row>
    <row r="114" spans="1:7" x14ac:dyDescent="0.25">
      <c r="A114" s="45">
        <v>113</v>
      </c>
      <c r="B114" s="45">
        <v>2022</v>
      </c>
      <c r="C114" s="45">
        <v>2</v>
      </c>
      <c r="D114" s="45">
        <v>4</v>
      </c>
      <c r="E114" s="45">
        <v>23</v>
      </c>
      <c r="F114" s="45">
        <v>0</v>
      </c>
      <c r="G114" s="45">
        <v>1</v>
      </c>
    </row>
    <row r="115" spans="1:7" x14ac:dyDescent="0.25">
      <c r="A115" s="45">
        <v>114</v>
      </c>
      <c r="B115" s="45">
        <v>2022</v>
      </c>
      <c r="C115" s="45">
        <v>2</v>
      </c>
      <c r="D115" s="45">
        <v>4</v>
      </c>
      <c r="E115" s="45">
        <v>24</v>
      </c>
      <c r="F115" s="45">
        <v>0</v>
      </c>
      <c r="G115" s="45">
        <v>1</v>
      </c>
    </row>
    <row r="116" spans="1:7" x14ac:dyDescent="0.25">
      <c r="A116" s="45">
        <v>115</v>
      </c>
      <c r="B116" s="45">
        <v>2022</v>
      </c>
      <c r="C116" s="45">
        <v>2</v>
      </c>
      <c r="D116" s="45">
        <v>4</v>
      </c>
      <c r="E116" s="45">
        <v>25</v>
      </c>
      <c r="F116" s="45">
        <v>0</v>
      </c>
      <c r="G116" s="45">
        <v>0</v>
      </c>
    </row>
    <row r="117" spans="1:7" x14ac:dyDescent="0.25">
      <c r="A117" s="45">
        <v>116</v>
      </c>
      <c r="B117" s="45">
        <v>2022</v>
      </c>
      <c r="C117" s="45">
        <v>2</v>
      </c>
      <c r="D117" s="45">
        <v>4</v>
      </c>
      <c r="E117" s="45">
        <v>26</v>
      </c>
      <c r="F117" s="45">
        <v>0</v>
      </c>
      <c r="G117" s="45">
        <v>0</v>
      </c>
    </row>
    <row r="118" spans="1:7" x14ac:dyDescent="0.25">
      <c r="A118" s="45">
        <v>117</v>
      </c>
      <c r="B118" s="45">
        <v>2022</v>
      </c>
      <c r="C118" s="45">
        <v>2</v>
      </c>
      <c r="D118" s="45">
        <v>4</v>
      </c>
      <c r="E118" s="45">
        <v>27</v>
      </c>
      <c r="F118" s="45">
        <v>0</v>
      </c>
      <c r="G118" s="45">
        <v>0</v>
      </c>
    </row>
    <row r="119" spans="1:7" x14ac:dyDescent="0.25">
      <c r="A119" s="45">
        <v>118</v>
      </c>
      <c r="B119" s="45">
        <v>2022</v>
      </c>
      <c r="C119" s="45">
        <v>2</v>
      </c>
      <c r="D119" s="45">
        <v>4</v>
      </c>
      <c r="E119" s="45">
        <v>28</v>
      </c>
      <c r="F119" s="45">
        <v>0</v>
      </c>
      <c r="G119" s="45">
        <v>0</v>
      </c>
    </row>
    <row r="120" spans="1:7" x14ac:dyDescent="0.25">
      <c r="A120" s="45">
        <v>119</v>
      </c>
      <c r="B120" s="45">
        <v>2022</v>
      </c>
      <c r="C120" s="45">
        <v>2</v>
      </c>
      <c r="D120" s="45">
        <v>4</v>
      </c>
      <c r="E120" s="45">
        <v>29</v>
      </c>
      <c r="F120" s="45">
        <v>0</v>
      </c>
      <c r="G120" s="45">
        <v>0</v>
      </c>
    </row>
    <row r="121" spans="1:7" x14ac:dyDescent="0.25">
      <c r="A121" s="45">
        <v>120</v>
      </c>
      <c r="B121" s="45">
        <v>2022</v>
      </c>
      <c r="C121" s="45">
        <v>2</v>
      </c>
      <c r="D121" s="45">
        <v>4</v>
      </c>
      <c r="E121" s="45">
        <v>30</v>
      </c>
      <c r="F121" s="45">
        <v>0</v>
      </c>
      <c r="G121" s="45">
        <v>1</v>
      </c>
    </row>
    <row r="122" spans="1:7" x14ac:dyDescent="0.25">
      <c r="A122" s="45">
        <v>121</v>
      </c>
      <c r="B122" s="45">
        <v>2022</v>
      </c>
      <c r="C122" s="45">
        <v>2</v>
      </c>
      <c r="D122" s="45">
        <v>5</v>
      </c>
      <c r="E122" s="45">
        <v>1</v>
      </c>
      <c r="F122" s="45">
        <v>0</v>
      </c>
      <c r="G122" s="45">
        <v>1</v>
      </c>
    </row>
    <row r="123" spans="1:7" x14ac:dyDescent="0.25">
      <c r="A123" s="45">
        <v>122</v>
      </c>
      <c r="B123" s="45">
        <v>2022</v>
      </c>
      <c r="C123" s="45">
        <v>2</v>
      </c>
      <c r="D123" s="45">
        <v>5</v>
      </c>
      <c r="E123" s="45">
        <v>2</v>
      </c>
      <c r="F123" s="45">
        <v>0</v>
      </c>
      <c r="G123" s="45">
        <v>0</v>
      </c>
    </row>
    <row r="124" spans="1:7" x14ac:dyDescent="0.25">
      <c r="A124" s="45">
        <v>123</v>
      </c>
      <c r="B124" s="45">
        <v>2022</v>
      </c>
      <c r="C124" s="45">
        <v>2</v>
      </c>
      <c r="D124" s="45">
        <v>5</v>
      </c>
      <c r="E124" s="45">
        <v>3</v>
      </c>
      <c r="F124" s="45">
        <v>0</v>
      </c>
      <c r="G124" s="45">
        <v>0</v>
      </c>
    </row>
    <row r="125" spans="1:7" x14ac:dyDescent="0.25">
      <c r="A125" s="45">
        <v>124</v>
      </c>
      <c r="B125" s="45">
        <v>2022</v>
      </c>
      <c r="C125" s="45">
        <v>2</v>
      </c>
      <c r="D125" s="45">
        <v>5</v>
      </c>
      <c r="E125" s="45">
        <v>4</v>
      </c>
      <c r="F125" s="45">
        <v>0</v>
      </c>
      <c r="G125" s="45">
        <v>0</v>
      </c>
    </row>
    <row r="126" spans="1:7" x14ac:dyDescent="0.25">
      <c r="A126" s="45">
        <v>125</v>
      </c>
      <c r="B126" s="45">
        <v>2022</v>
      </c>
      <c r="C126" s="45">
        <v>2</v>
      </c>
      <c r="D126" s="45">
        <v>5</v>
      </c>
      <c r="E126" s="45">
        <v>5</v>
      </c>
      <c r="F126" s="45">
        <v>0</v>
      </c>
      <c r="G126" s="45">
        <v>0</v>
      </c>
    </row>
    <row r="127" spans="1:7" x14ac:dyDescent="0.25">
      <c r="A127" s="45">
        <v>126</v>
      </c>
      <c r="B127" s="45">
        <v>2022</v>
      </c>
      <c r="C127" s="45">
        <v>2</v>
      </c>
      <c r="D127" s="45">
        <v>5</v>
      </c>
      <c r="E127" s="45">
        <v>6</v>
      </c>
      <c r="F127" s="45">
        <v>0</v>
      </c>
      <c r="G127" s="45">
        <v>0</v>
      </c>
    </row>
    <row r="128" spans="1:7" x14ac:dyDescent="0.25">
      <c r="A128" s="45">
        <v>127</v>
      </c>
      <c r="B128" s="45">
        <v>2022</v>
      </c>
      <c r="C128" s="45">
        <v>2</v>
      </c>
      <c r="D128" s="45">
        <v>5</v>
      </c>
      <c r="E128" s="45">
        <v>7</v>
      </c>
      <c r="F128" s="45">
        <v>0</v>
      </c>
      <c r="G128" s="45">
        <v>1</v>
      </c>
    </row>
    <row r="129" spans="1:7" x14ac:dyDescent="0.25">
      <c r="A129" s="45">
        <v>128</v>
      </c>
      <c r="B129" s="45">
        <v>2022</v>
      </c>
      <c r="C129" s="45">
        <v>2</v>
      </c>
      <c r="D129" s="45">
        <v>5</v>
      </c>
      <c r="E129" s="45">
        <v>8</v>
      </c>
      <c r="F129" s="45">
        <v>0</v>
      </c>
      <c r="G129" s="45">
        <v>1</v>
      </c>
    </row>
    <row r="130" spans="1:7" x14ac:dyDescent="0.25">
      <c r="A130" s="45">
        <v>129</v>
      </c>
      <c r="B130" s="45">
        <v>2022</v>
      </c>
      <c r="C130" s="45">
        <v>2</v>
      </c>
      <c r="D130" s="45">
        <v>5</v>
      </c>
      <c r="E130" s="45">
        <v>9</v>
      </c>
      <c r="F130" s="45">
        <v>0</v>
      </c>
      <c r="G130" s="45">
        <v>0</v>
      </c>
    </row>
    <row r="131" spans="1:7" x14ac:dyDescent="0.25">
      <c r="A131" s="45">
        <v>130</v>
      </c>
      <c r="B131" s="45">
        <v>2022</v>
      </c>
      <c r="C131" s="45">
        <v>2</v>
      </c>
      <c r="D131" s="45">
        <v>5</v>
      </c>
      <c r="E131" s="45">
        <v>10</v>
      </c>
      <c r="F131" s="45">
        <v>0</v>
      </c>
      <c r="G131" s="45">
        <v>0</v>
      </c>
    </row>
    <row r="132" spans="1:7" x14ac:dyDescent="0.25">
      <c r="A132" s="45">
        <v>131</v>
      </c>
      <c r="B132" s="45">
        <v>2022</v>
      </c>
      <c r="C132" s="45">
        <v>2</v>
      </c>
      <c r="D132" s="45">
        <v>5</v>
      </c>
      <c r="E132" s="45">
        <v>11</v>
      </c>
      <c r="F132" s="45">
        <v>0</v>
      </c>
      <c r="G132" s="45">
        <v>0</v>
      </c>
    </row>
    <row r="133" spans="1:7" x14ac:dyDescent="0.25">
      <c r="A133" s="45">
        <v>132</v>
      </c>
      <c r="B133" s="45">
        <v>2022</v>
      </c>
      <c r="C133" s="45">
        <v>2</v>
      </c>
      <c r="D133" s="45">
        <v>5</v>
      </c>
      <c r="E133" s="45">
        <v>12</v>
      </c>
      <c r="F133" s="45">
        <v>0</v>
      </c>
      <c r="G133" s="45">
        <v>0</v>
      </c>
    </row>
    <row r="134" spans="1:7" x14ac:dyDescent="0.25">
      <c r="A134" s="45">
        <v>133</v>
      </c>
      <c r="B134" s="45">
        <v>2022</v>
      </c>
      <c r="C134" s="45">
        <v>2</v>
      </c>
      <c r="D134" s="45">
        <v>5</v>
      </c>
      <c r="E134" s="45">
        <v>13</v>
      </c>
      <c r="F134" s="45">
        <v>0</v>
      </c>
      <c r="G134" s="45">
        <v>0</v>
      </c>
    </row>
    <row r="135" spans="1:7" x14ac:dyDescent="0.25">
      <c r="A135" s="45">
        <v>134</v>
      </c>
      <c r="B135" s="45">
        <v>2022</v>
      </c>
      <c r="C135" s="45">
        <v>2</v>
      </c>
      <c r="D135" s="45">
        <v>5</v>
      </c>
      <c r="E135" s="45">
        <v>14</v>
      </c>
      <c r="F135" s="45">
        <v>0</v>
      </c>
      <c r="G135" s="45">
        <v>1</v>
      </c>
    </row>
    <row r="136" spans="1:7" x14ac:dyDescent="0.25">
      <c r="A136" s="45">
        <v>135</v>
      </c>
      <c r="B136" s="45">
        <v>2022</v>
      </c>
      <c r="C136" s="45">
        <v>2</v>
      </c>
      <c r="D136" s="45">
        <v>5</v>
      </c>
      <c r="E136" s="45">
        <v>15</v>
      </c>
      <c r="F136" s="45">
        <v>0</v>
      </c>
      <c r="G136" s="45">
        <v>1</v>
      </c>
    </row>
    <row r="137" spans="1:7" x14ac:dyDescent="0.25">
      <c r="A137" s="45">
        <v>136</v>
      </c>
      <c r="B137" s="45">
        <v>2022</v>
      </c>
      <c r="C137" s="45">
        <v>2</v>
      </c>
      <c r="D137" s="45">
        <v>5</v>
      </c>
      <c r="E137" s="45">
        <v>16</v>
      </c>
      <c r="F137" s="45">
        <v>0</v>
      </c>
      <c r="G137" s="45">
        <v>0</v>
      </c>
    </row>
    <row r="138" spans="1:7" x14ac:dyDescent="0.25">
      <c r="A138" s="45">
        <v>137</v>
      </c>
      <c r="B138" s="45">
        <v>2022</v>
      </c>
      <c r="C138" s="45">
        <v>2</v>
      </c>
      <c r="D138" s="45">
        <v>5</v>
      </c>
      <c r="E138" s="45">
        <v>17</v>
      </c>
      <c r="F138" s="45">
        <v>0</v>
      </c>
      <c r="G138" s="45">
        <v>0</v>
      </c>
    </row>
    <row r="139" spans="1:7" x14ac:dyDescent="0.25">
      <c r="A139" s="45">
        <v>138</v>
      </c>
      <c r="B139" s="45">
        <v>2022</v>
      </c>
      <c r="C139" s="45">
        <v>2</v>
      </c>
      <c r="D139" s="45">
        <v>5</v>
      </c>
      <c r="E139" s="45">
        <v>18</v>
      </c>
      <c r="F139" s="45">
        <v>0</v>
      </c>
      <c r="G139" s="45">
        <v>0</v>
      </c>
    </row>
    <row r="140" spans="1:7" x14ac:dyDescent="0.25">
      <c r="A140" s="45">
        <v>139</v>
      </c>
      <c r="B140" s="45">
        <v>2022</v>
      </c>
      <c r="C140" s="45">
        <v>2</v>
      </c>
      <c r="D140" s="45">
        <v>5</v>
      </c>
      <c r="E140" s="45">
        <v>19</v>
      </c>
      <c r="F140" s="45">
        <v>0</v>
      </c>
      <c r="G140" s="45">
        <v>0</v>
      </c>
    </row>
    <row r="141" spans="1:7" x14ac:dyDescent="0.25">
      <c r="A141" s="45">
        <v>140</v>
      </c>
      <c r="B141" s="45">
        <v>2022</v>
      </c>
      <c r="C141" s="45">
        <v>2</v>
      </c>
      <c r="D141" s="45">
        <v>5</v>
      </c>
      <c r="E141" s="45">
        <v>20</v>
      </c>
      <c r="F141" s="45">
        <v>0</v>
      </c>
      <c r="G141" s="45">
        <v>0</v>
      </c>
    </row>
    <row r="142" spans="1:7" x14ac:dyDescent="0.25">
      <c r="A142" s="45">
        <v>141</v>
      </c>
      <c r="B142" s="45">
        <v>2022</v>
      </c>
      <c r="C142" s="45">
        <v>2</v>
      </c>
      <c r="D142" s="45">
        <v>5</v>
      </c>
      <c r="E142" s="45">
        <v>21</v>
      </c>
      <c r="F142" s="45">
        <v>0</v>
      </c>
      <c r="G142" s="45">
        <v>1</v>
      </c>
    </row>
    <row r="143" spans="1:7" x14ac:dyDescent="0.25">
      <c r="A143" s="45">
        <v>142</v>
      </c>
      <c r="B143" s="45">
        <v>2022</v>
      </c>
      <c r="C143" s="45">
        <v>2</v>
      </c>
      <c r="D143" s="45">
        <v>5</v>
      </c>
      <c r="E143" s="45">
        <v>22</v>
      </c>
      <c r="F143" s="45">
        <v>0</v>
      </c>
      <c r="G143" s="45">
        <v>1</v>
      </c>
    </row>
    <row r="144" spans="1:7" x14ac:dyDescent="0.25">
      <c r="A144" s="45">
        <v>143</v>
      </c>
      <c r="B144" s="45">
        <v>2022</v>
      </c>
      <c r="C144" s="45">
        <v>2</v>
      </c>
      <c r="D144" s="45">
        <v>5</v>
      </c>
      <c r="E144" s="45">
        <v>23</v>
      </c>
      <c r="F144" s="45">
        <v>0</v>
      </c>
      <c r="G144" s="45">
        <v>0</v>
      </c>
    </row>
    <row r="145" spans="1:7" x14ac:dyDescent="0.25">
      <c r="A145" s="45">
        <v>144</v>
      </c>
      <c r="B145" s="45">
        <v>2022</v>
      </c>
      <c r="C145" s="45">
        <v>2</v>
      </c>
      <c r="D145" s="45">
        <v>5</v>
      </c>
      <c r="E145" s="45">
        <v>24</v>
      </c>
      <c r="F145" s="45">
        <v>0</v>
      </c>
      <c r="G145" s="45">
        <v>0</v>
      </c>
    </row>
    <row r="146" spans="1:7" x14ac:dyDescent="0.25">
      <c r="A146" s="45">
        <v>145</v>
      </c>
      <c r="B146" s="45">
        <v>2022</v>
      </c>
      <c r="C146" s="45">
        <v>2</v>
      </c>
      <c r="D146" s="45">
        <v>5</v>
      </c>
      <c r="E146" s="45">
        <v>25</v>
      </c>
      <c r="F146" s="45">
        <v>0</v>
      </c>
      <c r="G146" s="45">
        <v>0</v>
      </c>
    </row>
    <row r="147" spans="1:7" x14ac:dyDescent="0.25">
      <c r="A147" s="45">
        <v>146</v>
      </c>
      <c r="B147" s="45">
        <v>2022</v>
      </c>
      <c r="C147" s="45">
        <v>2</v>
      </c>
      <c r="D147" s="45">
        <v>5</v>
      </c>
      <c r="E147" s="45">
        <v>26</v>
      </c>
      <c r="F147" s="45">
        <v>0</v>
      </c>
      <c r="G147" s="45">
        <v>0</v>
      </c>
    </row>
    <row r="148" spans="1:7" x14ac:dyDescent="0.25">
      <c r="A148" s="45">
        <v>147</v>
      </c>
      <c r="B148" s="45">
        <v>2022</v>
      </c>
      <c r="C148" s="45">
        <v>2</v>
      </c>
      <c r="D148" s="45">
        <v>5</v>
      </c>
      <c r="E148" s="45">
        <v>27</v>
      </c>
      <c r="F148" s="45">
        <v>0</v>
      </c>
      <c r="G148" s="45">
        <v>0</v>
      </c>
    </row>
    <row r="149" spans="1:7" x14ac:dyDescent="0.25">
      <c r="A149" s="45">
        <v>148</v>
      </c>
      <c r="B149" s="45">
        <v>2022</v>
      </c>
      <c r="C149" s="45">
        <v>2</v>
      </c>
      <c r="D149" s="45">
        <v>5</v>
      </c>
      <c r="E149" s="45">
        <v>28</v>
      </c>
      <c r="F149" s="45">
        <v>0</v>
      </c>
      <c r="G149" s="45">
        <v>1</v>
      </c>
    </row>
    <row r="150" spans="1:7" x14ac:dyDescent="0.25">
      <c r="A150" s="45">
        <v>149</v>
      </c>
      <c r="B150" s="45">
        <v>2022</v>
      </c>
      <c r="C150" s="45">
        <v>2</v>
      </c>
      <c r="D150" s="45">
        <v>5</v>
      </c>
      <c r="E150" s="45">
        <v>29</v>
      </c>
      <c r="F150" s="45">
        <v>0</v>
      </c>
      <c r="G150" s="45">
        <v>1</v>
      </c>
    </row>
    <row r="151" spans="1:7" x14ac:dyDescent="0.25">
      <c r="A151" s="45">
        <v>150</v>
      </c>
      <c r="B151" s="45">
        <v>2022</v>
      </c>
      <c r="C151" s="45">
        <v>2</v>
      </c>
      <c r="D151" s="45">
        <v>5</v>
      </c>
      <c r="E151" s="45">
        <v>30</v>
      </c>
      <c r="F151" s="45">
        <v>0</v>
      </c>
      <c r="G151" s="45">
        <v>0</v>
      </c>
    </row>
    <row r="152" spans="1:7" x14ac:dyDescent="0.25">
      <c r="A152" s="45">
        <v>151</v>
      </c>
      <c r="B152" s="45">
        <v>2022</v>
      </c>
      <c r="C152" s="45">
        <v>2</v>
      </c>
      <c r="D152" s="45">
        <v>5</v>
      </c>
      <c r="E152" s="45">
        <v>31</v>
      </c>
      <c r="F152" s="45">
        <v>0</v>
      </c>
      <c r="G152" s="45">
        <v>0</v>
      </c>
    </row>
    <row r="153" spans="1:7" x14ac:dyDescent="0.25">
      <c r="A153" s="45">
        <v>152</v>
      </c>
      <c r="B153" s="45">
        <v>2022</v>
      </c>
      <c r="C153" s="45">
        <v>2</v>
      </c>
      <c r="D153" s="45">
        <v>6</v>
      </c>
      <c r="E153" s="45">
        <v>1</v>
      </c>
      <c r="F153" s="45">
        <v>0</v>
      </c>
      <c r="G153" s="45">
        <v>0</v>
      </c>
    </row>
    <row r="154" spans="1:7" x14ac:dyDescent="0.25">
      <c r="A154" s="45">
        <v>153</v>
      </c>
      <c r="B154" s="45">
        <v>2022</v>
      </c>
      <c r="C154" s="45">
        <v>2</v>
      </c>
      <c r="D154" s="45">
        <v>6</v>
      </c>
      <c r="E154" s="45">
        <v>2</v>
      </c>
      <c r="F154" s="45">
        <v>0</v>
      </c>
      <c r="G154" s="45">
        <v>0</v>
      </c>
    </row>
    <row r="155" spans="1:7" x14ac:dyDescent="0.25">
      <c r="A155" s="45">
        <v>154</v>
      </c>
      <c r="B155" s="45">
        <v>2022</v>
      </c>
      <c r="C155" s="45">
        <v>2</v>
      </c>
      <c r="D155" s="45">
        <v>6</v>
      </c>
      <c r="E155" s="45">
        <v>3</v>
      </c>
      <c r="F155" s="45">
        <v>0</v>
      </c>
      <c r="G155" s="45">
        <v>0</v>
      </c>
    </row>
    <row r="156" spans="1:7" x14ac:dyDescent="0.25">
      <c r="A156" s="45">
        <v>155</v>
      </c>
      <c r="B156" s="45">
        <v>2022</v>
      </c>
      <c r="C156" s="45">
        <v>2</v>
      </c>
      <c r="D156" s="45">
        <v>6</v>
      </c>
      <c r="E156" s="45">
        <v>4</v>
      </c>
      <c r="F156" s="45">
        <v>0</v>
      </c>
      <c r="G156" s="45">
        <v>1</v>
      </c>
    </row>
    <row r="157" spans="1:7" x14ac:dyDescent="0.25">
      <c r="A157" s="45">
        <v>156</v>
      </c>
      <c r="B157" s="45">
        <v>2022</v>
      </c>
      <c r="C157" s="45">
        <v>2</v>
      </c>
      <c r="D157" s="45">
        <v>6</v>
      </c>
      <c r="E157" s="45">
        <v>5</v>
      </c>
      <c r="F157" s="45">
        <v>0</v>
      </c>
      <c r="G157" s="45">
        <v>1</v>
      </c>
    </row>
    <row r="158" spans="1:7" x14ac:dyDescent="0.25">
      <c r="A158" s="45">
        <v>157</v>
      </c>
      <c r="B158" s="45">
        <v>2022</v>
      </c>
      <c r="C158" s="45">
        <v>2</v>
      </c>
      <c r="D158" s="45">
        <v>6</v>
      </c>
      <c r="E158" s="45">
        <v>6</v>
      </c>
      <c r="F158" s="45">
        <v>0</v>
      </c>
      <c r="G158" s="45">
        <v>0</v>
      </c>
    </row>
    <row r="159" spans="1:7" x14ac:dyDescent="0.25">
      <c r="A159" s="45">
        <v>158</v>
      </c>
      <c r="B159" s="45">
        <v>2022</v>
      </c>
      <c r="C159" s="45">
        <v>2</v>
      </c>
      <c r="D159" s="45">
        <v>6</v>
      </c>
      <c r="E159" s="45">
        <v>7</v>
      </c>
      <c r="F159" s="45">
        <v>0</v>
      </c>
      <c r="G159" s="45">
        <v>0</v>
      </c>
    </row>
    <row r="160" spans="1:7" x14ac:dyDescent="0.25">
      <c r="A160" s="45">
        <v>159</v>
      </c>
      <c r="B160" s="45">
        <v>2022</v>
      </c>
      <c r="C160" s="45">
        <v>2</v>
      </c>
      <c r="D160" s="45">
        <v>6</v>
      </c>
      <c r="E160" s="45">
        <v>8</v>
      </c>
      <c r="F160" s="45">
        <v>0</v>
      </c>
      <c r="G160" s="45">
        <v>0</v>
      </c>
    </row>
    <row r="161" spans="1:7" x14ac:dyDescent="0.25">
      <c r="A161" s="45">
        <v>160</v>
      </c>
      <c r="B161" s="45">
        <v>2022</v>
      </c>
      <c r="C161" s="45">
        <v>2</v>
      </c>
      <c r="D161" s="45">
        <v>6</v>
      </c>
      <c r="E161" s="45">
        <v>9</v>
      </c>
      <c r="F161" s="45">
        <v>0</v>
      </c>
      <c r="G161" s="45">
        <v>0</v>
      </c>
    </row>
    <row r="162" spans="1:7" x14ac:dyDescent="0.25">
      <c r="A162" s="45">
        <v>161</v>
      </c>
      <c r="B162" s="45">
        <v>2022</v>
      </c>
      <c r="C162" s="45">
        <v>2</v>
      </c>
      <c r="D162" s="45">
        <v>6</v>
      </c>
      <c r="E162" s="45">
        <v>10</v>
      </c>
      <c r="F162" s="45">
        <v>0</v>
      </c>
      <c r="G162" s="45">
        <v>0</v>
      </c>
    </row>
    <row r="163" spans="1:7" x14ac:dyDescent="0.25">
      <c r="A163" s="45">
        <v>162</v>
      </c>
      <c r="B163" s="45">
        <v>2022</v>
      </c>
      <c r="C163" s="45">
        <v>2</v>
      </c>
      <c r="D163" s="45">
        <v>6</v>
      </c>
      <c r="E163" s="45">
        <v>11</v>
      </c>
      <c r="F163" s="45">
        <v>0</v>
      </c>
      <c r="G163" s="45">
        <v>1</v>
      </c>
    </row>
    <row r="164" spans="1:7" x14ac:dyDescent="0.25">
      <c r="A164" s="45">
        <v>163</v>
      </c>
      <c r="B164" s="45">
        <v>2022</v>
      </c>
      <c r="C164" s="45">
        <v>2</v>
      </c>
      <c r="D164" s="45">
        <v>6</v>
      </c>
      <c r="E164" s="45">
        <v>12</v>
      </c>
      <c r="F164" s="45">
        <v>0</v>
      </c>
      <c r="G164" s="45">
        <v>1</v>
      </c>
    </row>
    <row r="165" spans="1:7" x14ac:dyDescent="0.25">
      <c r="A165" s="45">
        <v>164</v>
      </c>
      <c r="B165" s="45">
        <v>2022</v>
      </c>
      <c r="C165" s="45">
        <v>2</v>
      </c>
      <c r="D165" s="45">
        <v>6</v>
      </c>
      <c r="E165" s="45">
        <v>13</v>
      </c>
      <c r="F165" s="45">
        <v>0</v>
      </c>
      <c r="G165" s="45">
        <v>0</v>
      </c>
    </row>
    <row r="166" spans="1:7" x14ac:dyDescent="0.25">
      <c r="A166" s="45">
        <v>165</v>
      </c>
      <c r="B166" s="45">
        <v>2022</v>
      </c>
      <c r="C166" s="45">
        <v>2</v>
      </c>
      <c r="D166" s="45">
        <v>6</v>
      </c>
      <c r="E166" s="45">
        <v>14</v>
      </c>
      <c r="F166" s="45">
        <v>0</v>
      </c>
      <c r="G166" s="45">
        <v>0</v>
      </c>
    </row>
    <row r="167" spans="1:7" x14ac:dyDescent="0.25">
      <c r="A167" s="45">
        <v>166</v>
      </c>
      <c r="B167" s="45">
        <v>2022</v>
      </c>
      <c r="C167" s="45">
        <v>2</v>
      </c>
      <c r="D167" s="45">
        <v>6</v>
      </c>
      <c r="E167" s="45">
        <v>15</v>
      </c>
      <c r="F167" s="45">
        <v>0</v>
      </c>
      <c r="G167" s="45">
        <v>0</v>
      </c>
    </row>
    <row r="168" spans="1:7" x14ac:dyDescent="0.25">
      <c r="A168" s="45">
        <v>167</v>
      </c>
      <c r="B168" s="45">
        <v>2022</v>
      </c>
      <c r="C168" s="45">
        <v>2</v>
      </c>
      <c r="D168" s="45">
        <v>6</v>
      </c>
      <c r="E168" s="45">
        <v>16</v>
      </c>
      <c r="F168" s="45">
        <v>0</v>
      </c>
      <c r="G168" s="45">
        <v>0</v>
      </c>
    </row>
    <row r="169" spans="1:7" x14ac:dyDescent="0.25">
      <c r="A169" s="45">
        <v>168</v>
      </c>
      <c r="B169" s="45">
        <v>2022</v>
      </c>
      <c r="C169" s="45">
        <v>2</v>
      </c>
      <c r="D169" s="45">
        <v>6</v>
      </c>
      <c r="E169" s="45">
        <v>17</v>
      </c>
      <c r="F169" s="45">
        <v>0</v>
      </c>
      <c r="G169" s="45">
        <v>0</v>
      </c>
    </row>
    <row r="170" spans="1:7" x14ac:dyDescent="0.25">
      <c r="A170" s="45">
        <v>169</v>
      </c>
      <c r="B170" s="45">
        <v>2022</v>
      </c>
      <c r="C170" s="45">
        <v>2</v>
      </c>
      <c r="D170" s="45">
        <v>6</v>
      </c>
      <c r="E170" s="45">
        <v>18</v>
      </c>
      <c r="F170" s="45">
        <v>0</v>
      </c>
      <c r="G170" s="45">
        <v>1</v>
      </c>
    </row>
    <row r="171" spans="1:7" x14ac:dyDescent="0.25">
      <c r="A171" s="45">
        <v>170</v>
      </c>
      <c r="B171" s="45">
        <v>2022</v>
      </c>
      <c r="C171" s="45">
        <v>2</v>
      </c>
      <c r="D171" s="45">
        <v>6</v>
      </c>
      <c r="E171" s="45">
        <v>19</v>
      </c>
      <c r="F171" s="45">
        <v>0</v>
      </c>
      <c r="G171" s="45">
        <v>1</v>
      </c>
    </row>
    <row r="172" spans="1:7" x14ac:dyDescent="0.25">
      <c r="A172" s="45">
        <v>171</v>
      </c>
      <c r="B172" s="45">
        <v>2022</v>
      </c>
      <c r="C172" s="45">
        <v>2</v>
      </c>
      <c r="D172" s="45">
        <v>6</v>
      </c>
      <c r="E172" s="45">
        <v>20</v>
      </c>
      <c r="F172" s="45">
        <v>0</v>
      </c>
      <c r="G172" s="45">
        <v>0</v>
      </c>
    </row>
    <row r="173" spans="1:7" x14ac:dyDescent="0.25">
      <c r="A173" s="45">
        <v>172</v>
      </c>
      <c r="B173" s="45">
        <v>2022</v>
      </c>
      <c r="C173" s="45">
        <v>2</v>
      </c>
      <c r="D173" s="45">
        <v>6</v>
      </c>
      <c r="E173" s="45">
        <v>21</v>
      </c>
      <c r="F173" s="45">
        <v>0</v>
      </c>
      <c r="G173" s="45">
        <v>0</v>
      </c>
    </row>
    <row r="174" spans="1:7" x14ac:dyDescent="0.25">
      <c r="A174" s="45">
        <v>173</v>
      </c>
      <c r="B174" s="45">
        <v>2022</v>
      </c>
      <c r="C174" s="45">
        <v>2</v>
      </c>
      <c r="D174" s="45">
        <v>6</v>
      </c>
      <c r="E174" s="45">
        <v>22</v>
      </c>
      <c r="F174" s="45">
        <v>0</v>
      </c>
      <c r="G174" s="45">
        <v>0</v>
      </c>
    </row>
    <row r="175" spans="1:7" x14ac:dyDescent="0.25">
      <c r="A175" s="45">
        <v>174</v>
      </c>
      <c r="B175" s="45">
        <v>2022</v>
      </c>
      <c r="C175" s="45">
        <v>2</v>
      </c>
      <c r="D175" s="45">
        <v>6</v>
      </c>
      <c r="E175" s="45">
        <v>23</v>
      </c>
      <c r="F175" s="45">
        <v>0</v>
      </c>
      <c r="G175" s="45">
        <v>0</v>
      </c>
    </row>
    <row r="176" spans="1:7" x14ac:dyDescent="0.25">
      <c r="A176" s="45">
        <v>175</v>
      </c>
      <c r="B176" s="45">
        <v>2022</v>
      </c>
      <c r="C176" s="45">
        <v>2</v>
      </c>
      <c r="D176" s="45">
        <v>6</v>
      </c>
      <c r="E176" s="45">
        <v>24</v>
      </c>
      <c r="F176" s="45">
        <v>0</v>
      </c>
      <c r="G176" s="45">
        <v>0</v>
      </c>
    </row>
    <row r="177" spans="1:7" x14ac:dyDescent="0.25">
      <c r="A177" s="45">
        <v>176</v>
      </c>
      <c r="B177" s="45">
        <v>2022</v>
      </c>
      <c r="C177" s="45">
        <v>2</v>
      </c>
      <c r="D177" s="45">
        <v>6</v>
      </c>
      <c r="E177" s="45">
        <v>25</v>
      </c>
      <c r="F177" s="45">
        <v>0</v>
      </c>
      <c r="G177" s="45">
        <v>1</v>
      </c>
    </row>
    <row r="178" spans="1:7" x14ac:dyDescent="0.25">
      <c r="A178" s="45">
        <v>177</v>
      </c>
      <c r="B178" s="45">
        <v>2022</v>
      </c>
      <c r="C178" s="45">
        <v>2</v>
      </c>
      <c r="D178" s="45">
        <v>6</v>
      </c>
      <c r="E178" s="45">
        <v>26</v>
      </c>
      <c r="F178" s="45">
        <v>0</v>
      </c>
      <c r="G178" s="45">
        <v>1</v>
      </c>
    </row>
    <row r="179" spans="1:7" x14ac:dyDescent="0.25">
      <c r="A179" s="45">
        <v>178</v>
      </c>
      <c r="B179" s="45">
        <v>2022</v>
      </c>
      <c r="C179" s="45">
        <v>2</v>
      </c>
      <c r="D179" s="45">
        <v>6</v>
      </c>
      <c r="E179" s="45">
        <v>27</v>
      </c>
      <c r="F179" s="45">
        <v>0</v>
      </c>
      <c r="G179" s="45">
        <v>0</v>
      </c>
    </row>
    <row r="180" spans="1:7" x14ac:dyDescent="0.25">
      <c r="A180" s="45">
        <v>179</v>
      </c>
      <c r="B180" s="45">
        <v>2022</v>
      </c>
      <c r="C180" s="45">
        <v>2</v>
      </c>
      <c r="D180" s="45">
        <v>6</v>
      </c>
      <c r="E180" s="45">
        <v>28</v>
      </c>
      <c r="F180" s="45">
        <v>0</v>
      </c>
      <c r="G180" s="45">
        <v>0</v>
      </c>
    </row>
    <row r="181" spans="1:7" x14ac:dyDescent="0.25">
      <c r="A181" s="45">
        <v>180</v>
      </c>
      <c r="B181" s="45">
        <v>2022</v>
      </c>
      <c r="C181" s="45">
        <v>2</v>
      </c>
      <c r="D181" s="45">
        <v>6</v>
      </c>
      <c r="E181" s="45">
        <v>29</v>
      </c>
      <c r="F181" s="45">
        <v>0</v>
      </c>
      <c r="G181" s="45">
        <v>0</v>
      </c>
    </row>
    <row r="182" spans="1:7" x14ac:dyDescent="0.25">
      <c r="A182" s="45">
        <v>181</v>
      </c>
      <c r="B182" s="45">
        <v>2022</v>
      </c>
      <c r="C182" s="45">
        <v>2</v>
      </c>
      <c r="D182" s="45">
        <v>6</v>
      </c>
      <c r="E182" s="45">
        <v>30</v>
      </c>
      <c r="F182" s="45">
        <v>0</v>
      </c>
      <c r="G182" s="45">
        <v>0</v>
      </c>
    </row>
    <row r="183" spans="1:7" x14ac:dyDescent="0.25">
      <c r="A183" s="45">
        <v>182</v>
      </c>
      <c r="B183" s="45">
        <v>2022</v>
      </c>
      <c r="C183" s="45">
        <v>3</v>
      </c>
      <c r="D183" s="45">
        <v>7</v>
      </c>
      <c r="E183" s="45">
        <v>1</v>
      </c>
      <c r="F183" s="45">
        <v>0</v>
      </c>
      <c r="G183" s="45">
        <v>0</v>
      </c>
    </row>
    <row r="184" spans="1:7" x14ac:dyDescent="0.25">
      <c r="A184" s="45">
        <v>183</v>
      </c>
      <c r="B184" s="45">
        <v>2022</v>
      </c>
      <c r="C184" s="45">
        <v>3</v>
      </c>
      <c r="D184" s="45">
        <v>7</v>
      </c>
      <c r="E184" s="45">
        <v>2</v>
      </c>
      <c r="F184" s="45">
        <v>0</v>
      </c>
      <c r="G184" s="45">
        <v>1</v>
      </c>
    </row>
    <row r="185" spans="1:7" x14ac:dyDescent="0.25">
      <c r="A185" s="45">
        <v>184</v>
      </c>
      <c r="B185" s="45">
        <v>2022</v>
      </c>
      <c r="C185" s="45">
        <v>3</v>
      </c>
      <c r="D185" s="45">
        <v>7</v>
      </c>
      <c r="E185" s="45">
        <v>3</v>
      </c>
      <c r="F185" s="45">
        <v>0</v>
      </c>
      <c r="G185" s="45">
        <v>1</v>
      </c>
    </row>
    <row r="186" spans="1:7" x14ac:dyDescent="0.25">
      <c r="A186" s="45">
        <v>185</v>
      </c>
      <c r="B186" s="45">
        <v>2022</v>
      </c>
      <c r="C186" s="45">
        <v>3</v>
      </c>
      <c r="D186" s="45">
        <v>7</v>
      </c>
      <c r="E186" s="45">
        <v>4</v>
      </c>
      <c r="F186" s="45">
        <v>0</v>
      </c>
      <c r="G186" s="45">
        <v>0</v>
      </c>
    </row>
    <row r="187" spans="1:7" x14ac:dyDescent="0.25">
      <c r="A187" s="45">
        <v>186</v>
      </c>
      <c r="B187" s="45">
        <v>2022</v>
      </c>
      <c r="C187" s="45">
        <v>3</v>
      </c>
      <c r="D187" s="45">
        <v>7</v>
      </c>
      <c r="E187" s="45">
        <v>5</v>
      </c>
      <c r="F187" s="45">
        <v>0</v>
      </c>
      <c r="G187" s="45">
        <v>0</v>
      </c>
    </row>
    <row r="188" spans="1:7" x14ac:dyDescent="0.25">
      <c r="A188" s="45">
        <v>187</v>
      </c>
      <c r="B188" s="45">
        <v>2022</v>
      </c>
      <c r="C188" s="45">
        <v>3</v>
      </c>
      <c r="D188" s="45">
        <v>7</v>
      </c>
      <c r="E188" s="45">
        <v>6</v>
      </c>
      <c r="F188" s="45">
        <v>0</v>
      </c>
      <c r="G188" s="45">
        <v>0</v>
      </c>
    </row>
    <row r="189" spans="1:7" x14ac:dyDescent="0.25">
      <c r="A189" s="45">
        <v>188</v>
      </c>
      <c r="B189" s="45">
        <v>2022</v>
      </c>
      <c r="C189" s="45">
        <v>3</v>
      </c>
      <c r="D189" s="45">
        <v>7</v>
      </c>
      <c r="E189" s="45">
        <v>7</v>
      </c>
      <c r="F189" s="45">
        <v>0</v>
      </c>
      <c r="G189" s="45">
        <v>0</v>
      </c>
    </row>
    <row r="190" spans="1:7" x14ac:dyDescent="0.25">
      <c r="A190" s="45">
        <v>189</v>
      </c>
      <c r="B190" s="45">
        <v>2022</v>
      </c>
      <c r="C190" s="45">
        <v>3</v>
      </c>
      <c r="D190" s="45">
        <v>7</v>
      </c>
      <c r="E190" s="45">
        <v>8</v>
      </c>
      <c r="F190" s="45">
        <v>0</v>
      </c>
      <c r="G190" s="45">
        <v>0</v>
      </c>
    </row>
    <row r="191" spans="1:7" x14ac:dyDescent="0.25">
      <c r="A191" s="45">
        <v>190</v>
      </c>
      <c r="B191" s="45">
        <v>2022</v>
      </c>
      <c r="C191" s="45">
        <v>3</v>
      </c>
      <c r="D191" s="45">
        <v>7</v>
      </c>
      <c r="E191" s="45">
        <v>9</v>
      </c>
      <c r="F191" s="45">
        <v>0</v>
      </c>
      <c r="G191" s="45">
        <v>1</v>
      </c>
    </row>
    <row r="192" spans="1:7" x14ac:dyDescent="0.25">
      <c r="A192" s="45">
        <v>191</v>
      </c>
      <c r="B192" s="45">
        <v>2022</v>
      </c>
      <c r="C192" s="45">
        <v>3</v>
      </c>
      <c r="D192" s="45">
        <v>7</v>
      </c>
      <c r="E192" s="45">
        <v>10</v>
      </c>
      <c r="F192" s="45">
        <v>0</v>
      </c>
      <c r="G192" s="45">
        <v>1</v>
      </c>
    </row>
    <row r="193" spans="1:7" x14ac:dyDescent="0.25">
      <c r="A193" s="45">
        <v>192</v>
      </c>
      <c r="B193" s="45">
        <v>2022</v>
      </c>
      <c r="C193" s="45">
        <v>3</v>
      </c>
      <c r="D193" s="45">
        <v>7</v>
      </c>
      <c r="E193" s="45">
        <v>11</v>
      </c>
      <c r="F193" s="45">
        <v>0</v>
      </c>
      <c r="G193" s="45">
        <v>0</v>
      </c>
    </row>
    <row r="194" spans="1:7" x14ac:dyDescent="0.25">
      <c r="A194" s="45">
        <v>193</v>
      </c>
      <c r="B194" s="45">
        <v>2022</v>
      </c>
      <c r="C194" s="45">
        <v>3</v>
      </c>
      <c r="D194" s="45">
        <v>7</v>
      </c>
      <c r="E194" s="45">
        <v>12</v>
      </c>
      <c r="F194" s="45">
        <v>0</v>
      </c>
      <c r="G194" s="45">
        <v>0</v>
      </c>
    </row>
    <row r="195" spans="1:7" x14ac:dyDescent="0.25">
      <c r="A195" s="45">
        <v>194</v>
      </c>
      <c r="B195" s="45">
        <v>2022</v>
      </c>
      <c r="C195" s="45">
        <v>3</v>
      </c>
      <c r="D195" s="45">
        <v>7</v>
      </c>
      <c r="E195" s="45">
        <v>13</v>
      </c>
      <c r="F195" s="45">
        <v>0</v>
      </c>
      <c r="G195" s="45">
        <v>0</v>
      </c>
    </row>
    <row r="196" spans="1:7" x14ac:dyDescent="0.25">
      <c r="A196" s="45">
        <v>195</v>
      </c>
      <c r="B196" s="45">
        <v>2022</v>
      </c>
      <c r="C196" s="45">
        <v>3</v>
      </c>
      <c r="D196" s="45">
        <v>7</v>
      </c>
      <c r="E196" s="45">
        <v>14</v>
      </c>
      <c r="F196" s="45">
        <v>0</v>
      </c>
      <c r="G196" s="45">
        <v>0</v>
      </c>
    </row>
    <row r="197" spans="1:7" x14ac:dyDescent="0.25">
      <c r="A197" s="45">
        <v>196</v>
      </c>
      <c r="B197" s="45">
        <v>2022</v>
      </c>
      <c r="C197" s="45">
        <v>3</v>
      </c>
      <c r="D197" s="45">
        <v>7</v>
      </c>
      <c r="E197" s="45">
        <v>15</v>
      </c>
      <c r="F197" s="45">
        <v>0</v>
      </c>
      <c r="G197" s="45">
        <v>0</v>
      </c>
    </row>
    <row r="198" spans="1:7" x14ac:dyDescent="0.25">
      <c r="A198" s="45">
        <v>197</v>
      </c>
      <c r="B198" s="45">
        <v>2022</v>
      </c>
      <c r="C198" s="45">
        <v>3</v>
      </c>
      <c r="D198" s="45">
        <v>7</v>
      </c>
      <c r="E198" s="45">
        <v>16</v>
      </c>
      <c r="F198" s="45">
        <v>0</v>
      </c>
      <c r="G198" s="45">
        <v>1</v>
      </c>
    </row>
    <row r="199" spans="1:7" x14ac:dyDescent="0.25">
      <c r="A199" s="45">
        <v>198</v>
      </c>
      <c r="B199" s="45">
        <v>2022</v>
      </c>
      <c r="C199" s="45">
        <v>3</v>
      </c>
      <c r="D199" s="45">
        <v>7</v>
      </c>
      <c r="E199" s="45">
        <v>17</v>
      </c>
      <c r="F199" s="45">
        <v>0</v>
      </c>
      <c r="G199" s="45">
        <v>1</v>
      </c>
    </row>
    <row r="200" spans="1:7" x14ac:dyDescent="0.25">
      <c r="A200" s="45">
        <v>199</v>
      </c>
      <c r="B200" s="45">
        <v>2022</v>
      </c>
      <c r="C200" s="45">
        <v>3</v>
      </c>
      <c r="D200" s="45">
        <v>7</v>
      </c>
      <c r="E200" s="45">
        <v>18</v>
      </c>
      <c r="F200" s="45">
        <v>0</v>
      </c>
      <c r="G200" s="45">
        <v>0</v>
      </c>
    </row>
    <row r="201" spans="1:7" x14ac:dyDescent="0.25">
      <c r="A201" s="45">
        <v>200</v>
      </c>
      <c r="B201" s="45">
        <v>2022</v>
      </c>
      <c r="C201" s="45">
        <v>3</v>
      </c>
      <c r="D201" s="45">
        <v>7</v>
      </c>
      <c r="E201" s="45">
        <v>19</v>
      </c>
      <c r="F201" s="45">
        <v>0</v>
      </c>
      <c r="G201" s="45">
        <v>0</v>
      </c>
    </row>
    <row r="202" spans="1:7" x14ac:dyDescent="0.25">
      <c r="A202" s="45">
        <v>201</v>
      </c>
      <c r="B202" s="45">
        <v>2022</v>
      </c>
      <c r="C202" s="45">
        <v>3</v>
      </c>
      <c r="D202" s="45">
        <v>7</v>
      </c>
      <c r="E202" s="45">
        <v>20</v>
      </c>
      <c r="F202" s="45">
        <v>0</v>
      </c>
      <c r="G202" s="45">
        <v>0</v>
      </c>
    </row>
    <row r="203" spans="1:7" x14ac:dyDescent="0.25">
      <c r="A203" s="45">
        <v>202</v>
      </c>
      <c r="B203" s="45">
        <v>2022</v>
      </c>
      <c r="C203" s="45">
        <v>3</v>
      </c>
      <c r="D203" s="45">
        <v>7</v>
      </c>
      <c r="E203" s="45">
        <v>21</v>
      </c>
      <c r="F203" s="45">
        <v>0</v>
      </c>
      <c r="G203" s="45">
        <v>0</v>
      </c>
    </row>
    <row r="204" spans="1:7" x14ac:dyDescent="0.25">
      <c r="A204" s="45">
        <v>203</v>
      </c>
      <c r="B204" s="45">
        <v>2022</v>
      </c>
      <c r="C204" s="45">
        <v>3</v>
      </c>
      <c r="D204" s="45">
        <v>7</v>
      </c>
      <c r="E204" s="45">
        <v>22</v>
      </c>
      <c r="F204" s="45">
        <v>0</v>
      </c>
      <c r="G204" s="45">
        <v>0</v>
      </c>
    </row>
    <row r="205" spans="1:7" x14ac:dyDescent="0.25">
      <c r="A205" s="45">
        <v>204</v>
      </c>
      <c r="B205" s="45">
        <v>2022</v>
      </c>
      <c r="C205" s="45">
        <v>3</v>
      </c>
      <c r="D205" s="45">
        <v>7</v>
      </c>
      <c r="E205" s="45">
        <v>23</v>
      </c>
      <c r="F205" s="45">
        <v>0</v>
      </c>
      <c r="G205" s="45">
        <v>1</v>
      </c>
    </row>
    <row r="206" spans="1:7" x14ac:dyDescent="0.25">
      <c r="A206" s="45">
        <v>205</v>
      </c>
      <c r="B206" s="45">
        <v>2022</v>
      </c>
      <c r="C206" s="45">
        <v>3</v>
      </c>
      <c r="D206" s="45">
        <v>7</v>
      </c>
      <c r="E206" s="45">
        <v>24</v>
      </c>
      <c r="F206" s="45">
        <v>0</v>
      </c>
      <c r="G206" s="45">
        <v>1</v>
      </c>
    </row>
    <row r="207" spans="1:7" x14ac:dyDescent="0.25">
      <c r="A207" s="45">
        <v>206</v>
      </c>
      <c r="B207" s="45">
        <v>2022</v>
      </c>
      <c r="C207" s="45">
        <v>3</v>
      </c>
      <c r="D207" s="45">
        <v>7</v>
      </c>
      <c r="E207" s="45">
        <v>25</v>
      </c>
      <c r="F207" s="45">
        <v>0</v>
      </c>
      <c r="G207" s="45">
        <v>0</v>
      </c>
    </row>
    <row r="208" spans="1:7" x14ac:dyDescent="0.25">
      <c r="A208" s="45">
        <v>207</v>
      </c>
      <c r="B208" s="45">
        <v>2022</v>
      </c>
      <c r="C208" s="45">
        <v>3</v>
      </c>
      <c r="D208" s="45">
        <v>7</v>
      </c>
      <c r="E208" s="45">
        <v>26</v>
      </c>
      <c r="F208" s="45">
        <v>0</v>
      </c>
      <c r="G208" s="45">
        <v>0</v>
      </c>
    </row>
    <row r="209" spans="1:7" x14ac:dyDescent="0.25">
      <c r="A209" s="45">
        <v>208</v>
      </c>
      <c r="B209" s="45">
        <v>2022</v>
      </c>
      <c r="C209" s="45">
        <v>3</v>
      </c>
      <c r="D209" s="45">
        <v>7</v>
      </c>
      <c r="E209" s="45">
        <v>27</v>
      </c>
      <c r="F209" s="45">
        <v>0</v>
      </c>
      <c r="G209" s="45">
        <v>0</v>
      </c>
    </row>
    <row r="210" spans="1:7" x14ac:dyDescent="0.25">
      <c r="A210" s="45">
        <v>209</v>
      </c>
      <c r="B210" s="45">
        <v>2022</v>
      </c>
      <c r="C210" s="45">
        <v>3</v>
      </c>
      <c r="D210" s="45">
        <v>7</v>
      </c>
      <c r="E210" s="45">
        <v>28</v>
      </c>
      <c r="F210" s="45">
        <v>0</v>
      </c>
      <c r="G210" s="45">
        <v>0</v>
      </c>
    </row>
    <row r="211" spans="1:7" x14ac:dyDescent="0.25">
      <c r="A211" s="45">
        <v>210</v>
      </c>
      <c r="B211" s="45">
        <v>2022</v>
      </c>
      <c r="C211" s="45">
        <v>3</v>
      </c>
      <c r="D211" s="45">
        <v>7</v>
      </c>
      <c r="E211" s="45">
        <v>29</v>
      </c>
      <c r="F211" s="45">
        <v>0</v>
      </c>
      <c r="G211" s="45">
        <v>0</v>
      </c>
    </row>
    <row r="212" spans="1:7" x14ac:dyDescent="0.25">
      <c r="A212" s="45">
        <v>211</v>
      </c>
      <c r="B212" s="45">
        <v>2022</v>
      </c>
      <c r="C212" s="45">
        <v>3</v>
      </c>
      <c r="D212" s="45">
        <v>7</v>
      </c>
      <c r="E212" s="45">
        <v>30</v>
      </c>
      <c r="F212" s="45">
        <v>0</v>
      </c>
      <c r="G212" s="45">
        <v>1</v>
      </c>
    </row>
    <row r="213" spans="1:7" x14ac:dyDescent="0.25">
      <c r="A213" s="45">
        <v>212</v>
      </c>
      <c r="B213" s="45">
        <v>2022</v>
      </c>
      <c r="C213" s="45">
        <v>3</v>
      </c>
      <c r="D213" s="45">
        <v>7</v>
      </c>
      <c r="E213" s="45">
        <v>31</v>
      </c>
      <c r="F213" s="45">
        <v>0</v>
      </c>
      <c r="G213" s="45">
        <v>1</v>
      </c>
    </row>
    <row r="214" spans="1:7" x14ac:dyDescent="0.25">
      <c r="A214" s="45">
        <v>213</v>
      </c>
      <c r="B214" s="45">
        <v>2022</v>
      </c>
      <c r="C214" s="45">
        <v>3</v>
      </c>
      <c r="D214" s="45">
        <v>8</v>
      </c>
      <c r="E214" s="45">
        <v>1</v>
      </c>
      <c r="F214" s="45">
        <v>0</v>
      </c>
      <c r="G214" s="45">
        <v>0</v>
      </c>
    </row>
    <row r="215" spans="1:7" x14ac:dyDescent="0.25">
      <c r="A215" s="45">
        <v>214</v>
      </c>
      <c r="B215" s="45">
        <v>2022</v>
      </c>
      <c r="C215" s="45">
        <v>3</v>
      </c>
      <c r="D215" s="45">
        <v>8</v>
      </c>
      <c r="E215" s="45">
        <v>2</v>
      </c>
      <c r="F215" s="45">
        <v>0</v>
      </c>
      <c r="G215" s="45">
        <v>0</v>
      </c>
    </row>
    <row r="216" spans="1:7" x14ac:dyDescent="0.25">
      <c r="A216" s="45">
        <v>215</v>
      </c>
      <c r="B216" s="45">
        <v>2022</v>
      </c>
      <c r="C216" s="45">
        <v>3</v>
      </c>
      <c r="D216" s="45">
        <v>8</v>
      </c>
      <c r="E216" s="45">
        <v>3</v>
      </c>
      <c r="F216" s="45">
        <v>0</v>
      </c>
      <c r="G216" s="45">
        <v>0</v>
      </c>
    </row>
    <row r="217" spans="1:7" x14ac:dyDescent="0.25">
      <c r="A217" s="45">
        <v>216</v>
      </c>
      <c r="B217" s="45">
        <v>2022</v>
      </c>
      <c r="C217" s="45">
        <v>3</v>
      </c>
      <c r="D217" s="45">
        <v>8</v>
      </c>
      <c r="E217" s="45">
        <v>4</v>
      </c>
      <c r="F217" s="45">
        <v>0</v>
      </c>
      <c r="G217" s="45">
        <v>0</v>
      </c>
    </row>
    <row r="218" spans="1:7" x14ac:dyDescent="0.25">
      <c r="A218" s="45">
        <v>217</v>
      </c>
      <c r="B218" s="45">
        <v>2022</v>
      </c>
      <c r="C218" s="45">
        <v>3</v>
      </c>
      <c r="D218" s="45">
        <v>8</v>
      </c>
      <c r="E218" s="45">
        <v>5</v>
      </c>
      <c r="F218" s="45">
        <v>0</v>
      </c>
      <c r="G218" s="45">
        <v>0</v>
      </c>
    </row>
    <row r="219" spans="1:7" x14ac:dyDescent="0.25">
      <c r="A219" s="45">
        <v>218</v>
      </c>
      <c r="B219" s="45">
        <v>2022</v>
      </c>
      <c r="C219" s="45">
        <v>3</v>
      </c>
      <c r="D219" s="45">
        <v>8</v>
      </c>
      <c r="E219" s="45">
        <v>6</v>
      </c>
      <c r="F219" s="45">
        <v>0</v>
      </c>
      <c r="G219" s="45">
        <v>1</v>
      </c>
    </row>
    <row r="220" spans="1:7" x14ac:dyDescent="0.25">
      <c r="A220" s="45">
        <v>219</v>
      </c>
      <c r="B220" s="45">
        <v>2022</v>
      </c>
      <c r="C220" s="45">
        <v>3</v>
      </c>
      <c r="D220" s="45">
        <v>8</v>
      </c>
      <c r="E220" s="45">
        <v>7</v>
      </c>
      <c r="F220" s="45">
        <v>0</v>
      </c>
      <c r="G220" s="45">
        <v>1</v>
      </c>
    </row>
    <row r="221" spans="1:7" x14ac:dyDescent="0.25">
      <c r="A221" s="45">
        <v>220</v>
      </c>
      <c r="B221" s="45">
        <v>2022</v>
      </c>
      <c r="C221" s="45">
        <v>3</v>
      </c>
      <c r="D221" s="45">
        <v>8</v>
      </c>
      <c r="E221" s="45">
        <v>8</v>
      </c>
      <c r="F221" s="45">
        <v>0</v>
      </c>
      <c r="G221" s="45">
        <v>0</v>
      </c>
    </row>
    <row r="222" spans="1:7" x14ac:dyDescent="0.25">
      <c r="A222" s="45">
        <v>221</v>
      </c>
      <c r="B222" s="45">
        <v>2022</v>
      </c>
      <c r="C222" s="45">
        <v>3</v>
      </c>
      <c r="D222" s="45">
        <v>8</v>
      </c>
      <c r="E222" s="45">
        <v>9</v>
      </c>
      <c r="F222" s="45">
        <v>0</v>
      </c>
      <c r="G222" s="45">
        <v>0</v>
      </c>
    </row>
    <row r="223" spans="1:7" x14ac:dyDescent="0.25">
      <c r="A223" s="45">
        <v>222</v>
      </c>
      <c r="B223" s="45">
        <v>2022</v>
      </c>
      <c r="C223" s="45">
        <v>3</v>
      </c>
      <c r="D223" s="45">
        <v>8</v>
      </c>
      <c r="E223" s="45">
        <v>10</v>
      </c>
      <c r="F223" s="45">
        <v>0</v>
      </c>
      <c r="G223" s="45">
        <v>0</v>
      </c>
    </row>
    <row r="224" spans="1:7" x14ac:dyDescent="0.25">
      <c r="A224" s="45">
        <v>223</v>
      </c>
      <c r="B224" s="45">
        <v>2022</v>
      </c>
      <c r="C224" s="45">
        <v>3</v>
      </c>
      <c r="D224" s="45">
        <v>8</v>
      </c>
      <c r="E224" s="45">
        <v>11</v>
      </c>
      <c r="F224" s="45">
        <v>0</v>
      </c>
      <c r="G224" s="45">
        <v>0</v>
      </c>
    </row>
    <row r="225" spans="1:7" x14ac:dyDescent="0.25">
      <c r="A225" s="45">
        <v>224</v>
      </c>
      <c r="B225" s="45">
        <v>2022</v>
      </c>
      <c r="C225" s="45">
        <v>3</v>
      </c>
      <c r="D225" s="45">
        <v>8</v>
      </c>
      <c r="E225" s="45">
        <v>12</v>
      </c>
      <c r="F225" s="45">
        <v>0</v>
      </c>
      <c r="G225" s="45">
        <v>0</v>
      </c>
    </row>
    <row r="226" spans="1:7" x14ac:dyDescent="0.25">
      <c r="A226" s="45">
        <v>225</v>
      </c>
      <c r="B226" s="45">
        <v>2022</v>
      </c>
      <c r="C226" s="45">
        <v>3</v>
      </c>
      <c r="D226" s="45">
        <v>8</v>
      </c>
      <c r="E226" s="45">
        <v>13</v>
      </c>
      <c r="F226" s="45">
        <v>0</v>
      </c>
      <c r="G226" s="45">
        <v>1</v>
      </c>
    </row>
    <row r="227" spans="1:7" x14ac:dyDescent="0.25">
      <c r="A227" s="45">
        <v>226</v>
      </c>
      <c r="B227" s="45">
        <v>2022</v>
      </c>
      <c r="C227" s="45">
        <v>3</v>
      </c>
      <c r="D227" s="45">
        <v>8</v>
      </c>
      <c r="E227" s="45">
        <v>14</v>
      </c>
      <c r="F227" s="45">
        <v>0</v>
      </c>
      <c r="G227" s="45">
        <v>1</v>
      </c>
    </row>
    <row r="228" spans="1:7" x14ac:dyDescent="0.25">
      <c r="A228" s="45">
        <v>227</v>
      </c>
      <c r="B228" s="45">
        <v>2022</v>
      </c>
      <c r="C228" s="45">
        <v>3</v>
      </c>
      <c r="D228" s="45">
        <v>8</v>
      </c>
      <c r="E228" s="45">
        <v>15</v>
      </c>
      <c r="F228" s="45">
        <v>0</v>
      </c>
      <c r="G228" s="45">
        <v>0</v>
      </c>
    </row>
    <row r="229" spans="1:7" x14ac:dyDescent="0.25">
      <c r="A229" s="45">
        <v>228</v>
      </c>
      <c r="B229" s="45">
        <v>2022</v>
      </c>
      <c r="C229" s="45">
        <v>3</v>
      </c>
      <c r="D229" s="45">
        <v>8</v>
      </c>
      <c r="E229" s="45">
        <v>16</v>
      </c>
      <c r="F229" s="45">
        <v>0</v>
      </c>
      <c r="G229" s="45">
        <v>0</v>
      </c>
    </row>
    <row r="230" spans="1:7" x14ac:dyDescent="0.25">
      <c r="A230" s="45">
        <v>229</v>
      </c>
      <c r="B230" s="45">
        <v>2022</v>
      </c>
      <c r="C230" s="45">
        <v>3</v>
      </c>
      <c r="D230" s="45">
        <v>8</v>
      </c>
      <c r="E230" s="45">
        <v>17</v>
      </c>
      <c r="F230" s="45">
        <v>0</v>
      </c>
      <c r="G230" s="45">
        <v>0</v>
      </c>
    </row>
    <row r="231" spans="1:7" x14ac:dyDescent="0.25">
      <c r="A231" s="45">
        <v>230</v>
      </c>
      <c r="B231" s="45">
        <v>2022</v>
      </c>
      <c r="C231" s="45">
        <v>3</v>
      </c>
      <c r="D231" s="45">
        <v>8</v>
      </c>
      <c r="E231" s="45">
        <v>18</v>
      </c>
      <c r="F231" s="45">
        <v>0</v>
      </c>
      <c r="G231" s="45">
        <v>0</v>
      </c>
    </row>
    <row r="232" spans="1:7" x14ac:dyDescent="0.25">
      <c r="A232" s="45">
        <v>231</v>
      </c>
      <c r="B232" s="45">
        <v>2022</v>
      </c>
      <c r="C232" s="45">
        <v>3</v>
      </c>
      <c r="D232" s="45">
        <v>8</v>
      </c>
      <c r="E232" s="45">
        <v>19</v>
      </c>
      <c r="F232" s="45">
        <v>0</v>
      </c>
      <c r="G232" s="45">
        <v>0</v>
      </c>
    </row>
    <row r="233" spans="1:7" x14ac:dyDescent="0.25">
      <c r="A233" s="45">
        <v>232</v>
      </c>
      <c r="B233" s="45">
        <v>2022</v>
      </c>
      <c r="C233" s="45">
        <v>3</v>
      </c>
      <c r="D233" s="45">
        <v>8</v>
      </c>
      <c r="E233" s="45">
        <v>20</v>
      </c>
      <c r="F233" s="45">
        <v>0</v>
      </c>
      <c r="G233" s="45">
        <v>1</v>
      </c>
    </row>
    <row r="234" spans="1:7" x14ac:dyDescent="0.25">
      <c r="A234" s="45">
        <v>233</v>
      </c>
      <c r="B234" s="45">
        <v>2022</v>
      </c>
      <c r="C234" s="45">
        <v>3</v>
      </c>
      <c r="D234" s="45">
        <v>8</v>
      </c>
      <c r="E234" s="45">
        <v>21</v>
      </c>
      <c r="F234" s="45">
        <v>0</v>
      </c>
      <c r="G234" s="45">
        <v>1</v>
      </c>
    </row>
    <row r="235" spans="1:7" x14ac:dyDescent="0.25">
      <c r="A235" s="45">
        <v>234</v>
      </c>
      <c r="B235" s="45">
        <v>2022</v>
      </c>
      <c r="C235" s="45">
        <v>3</v>
      </c>
      <c r="D235" s="45">
        <v>8</v>
      </c>
      <c r="E235" s="45">
        <v>22</v>
      </c>
      <c r="F235" s="45">
        <v>0</v>
      </c>
      <c r="G235" s="45">
        <v>0</v>
      </c>
    </row>
    <row r="236" spans="1:7" x14ac:dyDescent="0.25">
      <c r="A236" s="45">
        <v>235</v>
      </c>
      <c r="B236" s="45">
        <v>2022</v>
      </c>
      <c r="C236" s="45">
        <v>3</v>
      </c>
      <c r="D236" s="45">
        <v>8</v>
      </c>
      <c r="E236" s="45">
        <v>23</v>
      </c>
      <c r="F236" s="45">
        <v>0</v>
      </c>
      <c r="G236" s="45">
        <v>0</v>
      </c>
    </row>
    <row r="237" spans="1:7" x14ac:dyDescent="0.25">
      <c r="A237" s="45">
        <v>236</v>
      </c>
      <c r="B237" s="45">
        <v>2022</v>
      </c>
      <c r="C237" s="45">
        <v>3</v>
      </c>
      <c r="D237" s="45">
        <v>8</v>
      </c>
      <c r="E237" s="45">
        <v>24</v>
      </c>
      <c r="F237" s="45">
        <v>0</v>
      </c>
      <c r="G237" s="45">
        <v>0</v>
      </c>
    </row>
    <row r="238" spans="1:7" x14ac:dyDescent="0.25">
      <c r="A238" s="45">
        <v>237</v>
      </c>
      <c r="B238" s="45">
        <v>2022</v>
      </c>
      <c r="C238" s="45">
        <v>3</v>
      </c>
      <c r="D238" s="45">
        <v>8</v>
      </c>
      <c r="E238" s="45">
        <v>25</v>
      </c>
      <c r="F238" s="45">
        <v>0</v>
      </c>
      <c r="G238" s="45">
        <v>0</v>
      </c>
    </row>
    <row r="239" spans="1:7" x14ac:dyDescent="0.25">
      <c r="A239" s="45">
        <v>238</v>
      </c>
      <c r="B239" s="45">
        <v>2022</v>
      </c>
      <c r="C239" s="45">
        <v>3</v>
      </c>
      <c r="D239" s="45">
        <v>8</v>
      </c>
      <c r="E239" s="45">
        <v>26</v>
      </c>
      <c r="F239" s="45">
        <v>0</v>
      </c>
      <c r="G239" s="45">
        <v>0</v>
      </c>
    </row>
    <row r="240" spans="1:7" x14ac:dyDescent="0.25">
      <c r="A240" s="45">
        <v>239</v>
      </c>
      <c r="B240" s="45">
        <v>2022</v>
      </c>
      <c r="C240" s="45">
        <v>3</v>
      </c>
      <c r="D240" s="45">
        <v>8</v>
      </c>
      <c r="E240" s="45">
        <v>27</v>
      </c>
      <c r="F240" s="45">
        <v>0</v>
      </c>
      <c r="G240" s="45">
        <v>1</v>
      </c>
    </row>
    <row r="241" spans="1:7" x14ac:dyDescent="0.25">
      <c r="A241" s="45">
        <v>240</v>
      </c>
      <c r="B241" s="45">
        <v>2022</v>
      </c>
      <c r="C241" s="45">
        <v>3</v>
      </c>
      <c r="D241" s="45">
        <v>8</v>
      </c>
      <c r="E241" s="45">
        <v>28</v>
      </c>
      <c r="F241" s="45">
        <v>0</v>
      </c>
      <c r="G241" s="45">
        <v>1</v>
      </c>
    </row>
    <row r="242" spans="1:7" x14ac:dyDescent="0.25">
      <c r="A242" s="45">
        <v>241</v>
      </c>
      <c r="B242" s="45">
        <v>2022</v>
      </c>
      <c r="C242" s="45">
        <v>3</v>
      </c>
      <c r="D242" s="45">
        <v>8</v>
      </c>
      <c r="E242" s="45">
        <v>29</v>
      </c>
      <c r="F242" s="45">
        <v>0</v>
      </c>
      <c r="G242" s="45">
        <v>0</v>
      </c>
    </row>
    <row r="243" spans="1:7" x14ac:dyDescent="0.25">
      <c r="A243" s="45">
        <v>242</v>
      </c>
      <c r="B243" s="45">
        <v>2022</v>
      </c>
      <c r="C243" s="45">
        <v>3</v>
      </c>
      <c r="D243" s="45">
        <v>8</v>
      </c>
      <c r="E243" s="45">
        <v>30</v>
      </c>
      <c r="F243" s="45">
        <v>0</v>
      </c>
      <c r="G243" s="45">
        <v>0</v>
      </c>
    </row>
    <row r="244" spans="1:7" x14ac:dyDescent="0.25">
      <c r="A244" s="45">
        <v>243</v>
      </c>
      <c r="B244" s="45">
        <v>2022</v>
      </c>
      <c r="C244" s="45">
        <v>3</v>
      </c>
      <c r="D244" s="45">
        <v>8</v>
      </c>
      <c r="E244" s="45">
        <v>31</v>
      </c>
      <c r="F244" s="45">
        <v>0</v>
      </c>
      <c r="G244" s="45">
        <v>0</v>
      </c>
    </row>
    <row r="245" spans="1:7" x14ac:dyDescent="0.25">
      <c r="A245" s="45">
        <v>244</v>
      </c>
      <c r="B245" s="45">
        <v>2022</v>
      </c>
      <c r="C245" s="45">
        <v>3</v>
      </c>
      <c r="D245" s="45">
        <v>9</v>
      </c>
      <c r="E245" s="45">
        <v>1</v>
      </c>
      <c r="F245" s="45">
        <v>0</v>
      </c>
      <c r="G245" s="45">
        <v>0</v>
      </c>
    </row>
    <row r="246" spans="1:7" x14ac:dyDescent="0.25">
      <c r="A246" s="45">
        <v>245</v>
      </c>
      <c r="B246" s="45">
        <v>2022</v>
      </c>
      <c r="C246" s="45">
        <v>3</v>
      </c>
      <c r="D246" s="45">
        <v>9</v>
      </c>
      <c r="E246" s="45">
        <v>2</v>
      </c>
      <c r="F246" s="45">
        <v>0</v>
      </c>
      <c r="G246" s="45">
        <v>0</v>
      </c>
    </row>
    <row r="247" spans="1:7" x14ac:dyDescent="0.25">
      <c r="A247" s="45">
        <v>246</v>
      </c>
      <c r="B247" s="45">
        <v>2022</v>
      </c>
      <c r="C247" s="45">
        <v>3</v>
      </c>
      <c r="D247" s="45">
        <v>9</v>
      </c>
      <c r="E247" s="45">
        <v>3</v>
      </c>
      <c r="F247" s="45">
        <v>0</v>
      </c>
      <c r="G247" s="45">
        <v>1</v>
      </c>
    </row>
    <row r="248" spans="1:7" x14ac:dyDescent="0.25">
      <c r="A248" s="45">
        <v>247</v>
      </c>
      <c r="B248" s="45">
        <v>2022</v>
      </c>
      <c r="C248" s="45">
        <v>3</v>
      </c>
      <c r="D248" s="45">
        <v>9</v>
      </c>
      <c r="E248" s="45">
        <v>4</v>
      </c>
      <c r="F248" s="45">
        <v>0</v>
      </c>
      <c r="G248" s="45">
        <v>1</v>
      </c>
    </row>
    <row r="249" spans="1:7" x14ac:dyDescent="0.25">
      <c r="A249" s="45">
        <v>248</v>
      </c>
      <c r="B249" s="45">
        <v>2022</v>
      </c>
      <c r="C249" s="45">
        <v>3</v>
      </c>
      <c r="D249" s="45">
        <v>9</v>
      </c>
      <c r="E249" s="45">
        <v>5</v>
      </c>
      <c r="F249" s="45">
        <v>0</v>
      </c>
      <c r="G249" s="45">
        <v>0</v>
      </c>
    </row>
    <row r="250" spans="1:7" x14ac:dyDescent="0.25">
      <c r="A250" s="45">
        <v>249</v>
      </c>
      <c r="B250" s="45">
        <v>2022</v>
      </c>
      <c r="C250" s="45">
        <v>3</v>
      </c>
      <c r="D250" s="45">
        <v>9</v>
      </c>
      <c r="E250" s="45">
        <v>6</v>
      </c>
      <c r="F250" s="45">
        <v>0</v>
      </c>
      <c r="G250" s="45">
        <v>0</v>
      </c>
    </row>
    <row r="251" spans="1:7" x14ac:dyDescent="0.25">
      <c r="A251" s="45">
        <v>250</v>
      </c>
      <c r="B251" s="45">
        <v>2022</v>
      </c>
      <c r="C251" s="45">
        <v>3</v>
      </c>
      <c r="D251" s="45">
        <v>9</v>
      </c>
      <c r="E251" s="45">
        <v>7</v>
      </c>
      <c r="F251" s="45">
        <v>0</v>
      </c>
      <c r="G251" s="45">
        <v>0</v>
      </c>
    </row>
    <row r="252" spans="1:7" x14ac:dyDescent="0.25">
      <c r="A252" s="45">
        <v>251</v>
      </c>
      <c r="B252" s="45">
        <v>2022</v>
      </c>
      <c r="C252" s="45">
        <v>3</v>
      </c>
      <c r="D252" s="45">
        <v>9</v>
      </c>
      <c r="E252" s="45">
        <v>8</v>
      </c>
      <c r="F252" s="45">
        <v>0</v>
      </c>
      <c r="G252" s="45">
        <v>0</v>
      </c>
    </row>
    <row r="253" spans="1:7" x14ac:dyDescent="0.25">
      <c r="A253" s="45">
        <v>252</v>
      </c>
      <c r="B253" s="45">
        <v>2022</v>
      </c>
      <c r="C253" s="45">
        <v>3</v>
      </c>
      <c r="D253" s="45">
        <v>9</v>
      </c>
      <c r="E253" s="45">
        <v>9</v>
      </c>
      <c r="F253" s="45">
        <v>0</v>
      </c>
      <c r="G253" s="45">
        <v>0</v>
      </c>
    </row>
    <row r="254" spans="1:7" x14ac:dyDescent="0.25">
      <c r="A254" s="45">
        <v>253</v>
      </c>
      <c r="B254" s="45">
        <v>2022</v>
      </c>
      <c r="C254" s="45">
        <v>3</v>
      </c>
      <c r="D254" s="45">
        <v>9</v>
      </c>
      <c r="E254" s="45">
        <v>10</v>
      </c>
      <c r="F254" s="45">
        <v>0</v>
      </c>
      <c r="G254" s="45">
        <v>1</v>
      </c>
    </row>
    <row r="255" spans="1:7" x14ac:dyDescent="0.25">
      <c r="A255" s="45">
        <v>254</v>
      </c>
      <c r="B255" s="45">
        <v>2022</v>
      </c>
      <c r="C255" s="45">
        <v>3</v>
      </c>
      <c r="D255" s="45">
        <v>9</v>
      </c>
      <c r="E255" s="45">
        <v>11</v>
      </c>
      <c r="F255" s="45">
        <v>0</v>
      </c>
      <c r="G255" s="45">
        <v>1</v>
      </c>
    </row>
    <row r="256" spans="1:7" x14ac:dyDescent="0.25">
      <c r="A256" s="45">
        <v>255</v>
      </c>
      <c r="B256" s="45">
        <v>2022</v>
      </c>
      <c r="C256" s="45">
        <v>3</v>
      </c>
      <c r="D256" s="45">
        <v>9</v>
      </c>
      <c r="E256" s="45">
        <v>12</v>
      </c>
      <c r="F256" s="45">
        <v>0</v>
      </c>
      <c r="G256" s="45">
        <v>0</v>
      </c>
    </row>
    <row r="257" spans="1:7" x14ac:dyDescent="0.25">
      <c r="A257" s="45">
        <v>256</v>
      </c>
      <c r="B257" s="45">
        <v>2022</v>
      </c>
      <c r="C257" s="45">
        <v>3</v>
      </c>
      <c r="D257" s="45">
        <v>9</v>
      </c>
      <c r="E257" s="45">
        <v>13</v>
      </c>
      <c r="F257" s="45">
        <v>0</v>
      </c>
      <c r="G257" s="45">
        <v>0</v>
      </c>
    </row>
    <row r="258" spans="1:7" x14ac:dyDescent="0.25">
      <c r="A258" s="45">
        <v>257</v>
      </c>
      <c r="B258" s="45">
        <v>2022</v>
      </c>
      <c r="C258" s="45">
        <v>3</v>
      </c>
      <c r="D258" s="45">
        <v>9</v>
      </c>
      <c r="E258" s="45">
        <v>14</v>
      </c>
      <c r="F258" s="45">
        <v>0</v>
      </c>
      <c r="G258" s="45">
        <v>0</v>
      </c>
    </row>
    <row r="259" spans="1:7" x14ac:dyDescent="0.25">
      <c r="A259" s="45">
        <v>258</v>
      </c>
      <c r="B259" s="45">
        <v>2022</v>
      </c>
      <c r="C259" s="45">
        <v>3</v>
      </c>
      <c r="D259" s="45">
        <v>9</v>
      </c>
      <c r="E259" s="45">
        <v>15</v>
      </c>
      <c r="F259" s="45">
        <v>0</v>
      </c>
      <c r="G259" s="45">
        <v>0</v>
      </c>
    </row>
    <row r="260" spans="1:7" x14ac:dyDescent="0.25">
      <c r="A260" s="45">
        <v>259</v>
      </c>
      <c r="B260" s="45">
        <v>2022</v>
      </c>
      <c r="C260" s="45">
        <v>3</v>
      </c>
      <c r="D260" s="45">
        <v>9</v>
      </c>
      <c r="E260" s="45">
        <v>16</v>
      </c>
      <c r="F260" s="45">
        <v>0</v>
      </c>
      <c r="G260" s="45">
        <v>0</v>
      </c>
    </row>
    <row r="261" spans="1:7" x14ac:dyDescent="0.25">
      <c r="A261" s="45">
        <v>260</v>
      </c>
      <c r="B261" s="45">
        <v>2022</v>
      </c>
      <c r="C261" s="45">
        <v>3</v>
      </c>
      <c r="D261" s="45">
        <v>9</v>
      </c>
      <c r="E261" s="45">
        <v>17</v>
      </c>
      <c r="F261" s="45">
        <v>0</v>
      </c>
      <c r="G261" s="45">
        <v>1</v>
      </c>
    </row>
    <row r="262" spans="1:7" x14ac:dyDescent="0.25">
      <c r="A262" s="45">
        <v>261</v>
      </c>
      <c r="B262" s="45">
        <v>2022</v>
      </c>
      <c r="C262" s="45">
        <v>3</v>
      </c>
      <c r="D262" s="45">
        <v>9</v>
      </c>
      <c r="E262" s="45">
        <v>18</v>
      </c>
      <c r="F262" s="45">
        <v>0</v>
      </c>
      <c r="G262" s="45">
        <v>1</v>
      </c>
    </row>
    <row r="263" spans="1:7" x14ac:dyDescent="0.25">
      <c r="A263" s="45">
        <v>262</v>
      </c>
      <c r="B263" s="45">
        <v>2022</v>
      </c>
      <c r="C263" s="45">
        <v>3</v>
      </c>
      <c r="D263" s="45">
        <v>9</v>
      </c>
      <c r="E263" s="45">
        <v>19</v>
      </c>
      <c r="F263" s="45">
        <v>0</v>
      </c>
      <c r="G263" s="45">
        <v>0</v>
      </c>
    </row>
    <row r="264" spans="1:7" x14ac:dyDescent="0.25">
      <c r="A264" s="45">
        <v>263</v>
      </c>
      <c r="B264" s="45">
        <v>2022</v>
      </c>
      <c r="C264" s="45">
        <v>3</v>
      </c>
      <c r="D264" s="45">
        <v>9</v>
      </c>
      <c r="E264" s="45">
        <v>20</v>
      </c>
      <c r="F264" s="45">
        <v>0</v>
      </c>
      <c r="G264" s="45">
        <v>0</v>
      </c>
    </row>
    <row r="265" spans="1:7" x14ac:dyDescent="0.25">
      <c r="A265" s="45">
        <v>264</v>
      </c>
      <c r="B265" s="45">
        <v>2022</v>
      </c>
      <c r="C265" s="45">
        <v>3</v>
      </c>
      <c r="D265" s="45">
        <v>9</v>
      </c>
      <c r="E265" s="45">
        <v>21</v>
      </c>
      <c r="F265" s="45">
        <v>0</v>
      </c>
      <c r="G265" s="45">
        <v>0</v>
      </c>
    </row>
    <row r="266" spans="1:7" x14ac:dyDescent="0.25">
      <c r="A266" s="45">
        <v>265</v>
      </c>
      <c r="B266" s="45">
        <v>2022</v>
      </c>
      <c r="C266" s="45">
        <v>3</v>
      </c>
      <c r="D266" s="45">
        <v>9</v>
      </c>
      <c r="E266" s="45">
        <v>22</v>
      </c>
      <c r="F266" s="45">
        <v>0</v>
      </c>
      <c r="G266" s="45">
        <v>0</v>
      </c>
    </row>
    <row r="267" spans="1:7" x14ac:dyDescent="0.25">
      <c r="A267" s="45">
        <v>266</v>
      </c>
      <c r="B267" s="45">
        <v>2022</v>
      </c>
      <c r="C267" s="45">
        <v>3</v>
      </c>
      <c r="D267" s="45">
        <v>9</v>
      </c>
      <c r="E267" s="45">
        <v>23</v>
      </c>
      <c r="F267" s="45">
        <v>0</v>
      </c>
      <c r="G267" s="45">
        <v>0</v>
      </c>
    </row>
    <row r="268" spans="1:7" x14ac:dyDescent="0.25">
      <c r="A268" s="45">
        <v>267</v>
      </c>
      <c r="B268" s="45">
        <v>2022</v>
      </c>
      <c r="C268" s="45">
        <v>3</v>
      </c>
      <c r="D268" s="45">
        <v>9</v>
      </c>
      <c r="E268" s="45">
        <v>24</v>
      </c>
      <c r="F268" s="45">
        <v>0</v>
      </c>
      <c r="G268" s="45">
        <v>1</v>
      </c>
    </row>
    <row r="269" spans="1:7" x14ac:dyDescent="0.25">
      <c r="A269" s="45">
        <v>268</v>
      </c>
      <c r="B269" s="45">
        <v>2022</v>
      </c>
      <c r="C269" s="45">
        <v>3</v>
      </c>
      <c r="D269" s="45">
        <v>9</v>
      </c>
      <c r="E269" s="45">
        <v>25</v>
      </c>
      <c r="F269" s="45">
        <v>0</v>
      </c>
      <c r="G269" s="45">
        <v>1</v>
      </c>
    </row>
    <row r="270" spans="1:7" x14ac:dyDescent="0.25">
      <c r="A270" s="45">
        <v>269</v>
      </c>
      <c r="B270" s="45">
        <v>2022</v>
      </c>
      <c r="C270" s="45">
        <v>3</v>
      </c>
      <c r="D270" s="45">
        <v>9</v>
      </c>
      <c r="E270" s="45">
        <v>26</v>
      </c>
      <c r="F270" s="45">
        <v>0</v>
      </c>
      <c r="G270" s="45">
        <v>0</v>
      </c>
    </row>
    <row r="271" spans="1:7" x14ac:dyDescent="0.25">
      <c r="A271" s="45">
        <v>270</v>
      </c>
      <c r="B271" s="45">
        <v>2022</v>
      </c>
      <c r="C271" s="45">
        <v>3</v>
      </c>
      <c r="D271" s="45">
        <v>9</v>
      </c>
      <c r="E271" s="45">
        <v>27</v>
      </c>
      <c r="F271" s="45">
        <v>0</v>
      </c>
      <c r="G271" s="45">
        <v>0</v>
      </c>
    </row>
    <row r="272" spans="1:7" x14ac:dyDescent="0.25">
      <c r="A272" s="45">
        <v>271</v>
      </c>
      <c r="B272" s="45">
        <v>2022</v>
      </c>
      <c r="C272" s="45">
        <v>3</v>
      </c>
      <c r="D272" s="45">
        <v>9</v>
      </c>
      <c r="E272" s="45">
        <v>28</v>
      </c>
      <c r="F272" s="45">
        <v>0</v>
      </c>
      <c r="G272" s="45">
        <v>0</v>
      </c>
    </row>
    <row r="273" spans="1:7" x14ac:dyDescent="0.25">
      <c r="A273" s="45">
        <v>272</v>
      </c>
      <c r="B273" s="45">
        <v>2022</v>
      </c>
      <c r="C273" s="45">
        <v>3</v>
      </c>
      <c r="D273" s="45">
        <v>9</v>
      </c>
      <c r="E273" s="45">
        <v>29</v>
      </c>
      <c r="F273" s="45">
        <v>0</v>
      </c>
      <c r="G273" s="45">
        <v>0</v>
      </c>
    </row>
    <row r="274" spans="1:7" x14ac:dyDescent="0.25">
      <c r="A274" s="45">
        <v>273</v>
      </c>
      <c r="B274" s="45">
        <v>2022</v>
      </c>
      <c r="C274" s="45">
        <v>3</v>
      </c>
      <c r="D274" s="45">
        <v>9</v>
      </c>
      <c r="E274" s="45">
        <v>30</v>
      </c>
      <c r="F274" s="45">
        <v>0</v>
      </c>
      <c r="G274" s="45">
        <v>0</v>
      </c>
    </row>
    <row r="275" spans="1:7" x14ac:dyDescent="0.25">
      <c r="A275" s="45">
        <v>274</v>
      </c>
      <c r="B275" s="45">
        <v>2022</v>
      </c>
      <c r="C275" s="45">
        <v>4</v>
      </c>
      <c r="D275" s="45">
        <v>10</v>
      </c>
      <c r="E275" s="45">
        <v>1</v>
      </c>
      <c r="F275" s="45">
        <v>0</v>
      </c>
      <c r="G275" s="45">
        <v>1</v>
      </c>
    </row>
    <row r="276" spans="1:7" x14ac:dyDescent="0.25">
      <c r="A276" s="45">
        <v>275</v>
      </c>
      <c r="B276" s="45">
        <v>2022</v>
      </c>
      <c r="C276" s="45">
        <v>4</v>
      </c>
      <c r="D276" s="45">
        <v>10</v>
      </c>
      <c r="E276" s="45">
        <v>2</v>
      </c>
      <c r="F276" s="45">
        <v>0</v>
      </c>
      <c r="G276" s="45">
        <v>1</v>
      </c>
    </row>
    <row r="277" spans="1:7" x14ac:dyDescent="0.25">
      <c r="A277" s="45">
        <v>276</v>
      </c>
      <c r="B277" s="45">
        <v>2022</v>
      </c>
      <c r="C277" s="45">
        <v>4</v>
      </c>
      <c r="D277" s="45">
        <v>10</v>
      </c>
      <c r="E277" s="45">
        <v>3</v>
      </c>
      <c r="F277" s="45">
        <v>0</v>
      </c>
      <c r="G277" s="45">
        <v>0</v>
      </c>
    </row>
    <row r="278" spans="1:7" x14ac:dyDescent="0.25">
      <c r="A278" s="45">
        <v>277</v>
      </c>
      <c r="B278" s="45">
        <v>2022</v>
      </c>
      <c r="C278" s="45">
        <v>4</v>
      </c>
      <c r="D278" s="45">
        <v>10</v>
      </c>
      <c r="E278" s="45">
        <v>4</v>
      </c>
      <c r="F278" s="45">
        <v>0</v>
      </c>
      <c r="G278" s="45">
        <v>0</v>
      </c>
    </row>
    <row r="279" spans="1:7" x14ac:dyDescent="0.25">
      <c r="A279" s="45">
        <v>278</v>
      </c>
      <c r="B279" s="45">
        <v>2022</v>
      </c>
      <c r="C279" s="45">
        <v>4</v>
      </c>
      <c r="D279" s="45">
        <v>10</v>
      </c>
      <c r="E279" s="45">
        <v>5</v>
      </c>
      <c r="F279" s="45">
        <v>0</v>
      </c>
      <c r="G279" s="45">
        <v>0</v>
      </c>
    </row>
    <row r="280" spans="1:7" x14ac:dyDescent="0.25">
      <c r="A280" s="45">
        <v>279</v>
      </c>
      <c r="B280" s="45">
        <v>2022</v>
      </c>
      <c r="C280" s="45">
        <v>4</v>
      </c>
      <c r="D280" s="45">
        <v>10</v>
      </c>
      <c r="E280" s="45">
        <v>6</v>
      </c>
      <c r="F280" s="45">
        <v>0</v>
      </c>
      <c r="G280" s="45">
        <v>0</v>
      </c>
    </row>
    <row r="281" spans="1:7" x14ac:dyDescent="0.25">
      <c r="A281" s="45">
        <v>280</v>
      </c>
      <c r="B281" s="45">
        <v>2022</v>
      </c>
      <c r="C281" s="45">
        <v>4</v>
      </c>
      <c r="D281" s="45">
        <v>10</v>
      </c>
      <c r="E281" s="45">
        <v>7</v>
      </c>
      <c r="F281" s="45">
        <v>0</v>
      </c>
      <c r="G281" s="45">
        <v>0</v>
      </c>
    </row>
    <row r="282" spans="1:7" x14ac:dyDescent="0.25">
      <c r="A282" s="45">
        <v>281</v>
      </c>
      <c r="B282" s="45">
        <v>2022</v>
      </c>
      <c r="C282" s="45">
        <v>4</v>
      </c>
      <c r="D282" s="45">
        <v>10</v>
      </c>
      <c r="E282" s="45">
        <v>8</v>
      </c>
      <c r="F282" s="45">
        <v>0</v>
      </c>
      <c r="G282" s="45">
        <v>1</v>
      </c>
    </row>
    <row r="283" spans="1:7" x14ac:dyDescent="0.25">
      <c r="A283" s="45">
        <v>282</v>
      </c>
      <c r="B283" s="45">
        <v>2022</v>
      </c>
      <c r="C283" s="45">
        <v>4</v>
      </c>
      <c r="D283" s="45">
        <v>10</v>
      </c>
      <c r="E283" s="45">
        <v>9</v>
      </c>
      <c r="F283" s="45">
        <v>0</v>
      </c>
      <c r="G283" s="45">
        <v>1</v>
      </c>
    </row>
    <row r="284" spans="1:7" x14ac:dyDescent="0.25">
      <c r="A284" s="45">
        <v>283</v>
      </c>
      <c r="B284" s="45">
        <v>2022</v>
      </c>
      <c r="C284" s="45">
        <v>4</v>
      </c>
      <c r="D284" s="45">
        <v>10</v>
      </c>
      <c r="E284" s="45">
        <v>10</v>
      </c>
      <c r="F284" s="45">
        <v>0</v>
      </c>
      <c r="G284" s="45">
        <v>0</v>
      </c>
    </row>
    <row r="285" spans="1:7" x14ac:dyDescent="0.25">
      <c r="A285" s="45">
        <v>284</v>
      </c>
      <c r="B285" s="45">
        <v>2022</v>
      </c>
      <c r="C285" s="45">
        <v>4</v>
      </c>
      <c r="D285" s="45">
        <v>10</v>
      </c>
      <c r="E285" s="45">
        <v>11</v>
      </c>
      <c r="F285" s="45">
        <v>0</v>
      </c>
      <c r="G285" s="45">
        <v>0</v>
      </c>
    </row>
    <row r="286" spans="1:7" x14ac:dyDescent="0.25">
      <c r="A286" s="45">
        <v>285</v>
      </c>
      <c r="B286" s="45">
        <v>2022</v>
      </c>
      <c r="C286" s="45">
        <v>4</v>
      </c>
      <c r="D286" s="45">
        <v>10</v>
      </c>
      <c r="E286" s="45">
        <v>12</v>
      </c>
      <c r="F286" s="45">
        <v>0</v>
      </c>
      <c r="G286" s="45">
        <v>0</v>
      </c>
    </row>
    <row r="287" spans="1:7" x14ac:dyDescent="0.25">
      <c r="A287" s="45">
        <v>286</v>
      </c>
      <c r="B287" s="45">
        <v>2022</v>
      </c>
      <c r="C287" s="45">
        <v>4</v>
      </c>
      <c r="D287" s="45">
        <v>10</v>
      </c>
      <c r="E287" s="45">
        <v>13</v>
      </c>
      <c r="F287" s="45">
        <v>0</v>
      </c>
      <c r="G287" s="45">
        <v>0</v>
      </c>
    </row>
    <row r="288" spans="1:7" x14ac:dyDescent="0.25">
      <c r="A288" s="45">
        <v>287</v>
      </c>
      <c r="B288" s="45">
        <v>2022</v>
      </c>
      <c r="C288" s="45">
        <v>4</v>
      </c>
      <c r="D288" s="45">
        <v>10</v>
      </c>
      <c r="E288" s="45">
        <v>14</v>
      </c>
      <c r="F288" s="45">
        <v>0</v>
      </c>
      <c r="G288" s="45">
        <v>0</v>
      </c>
    </row>
    <row r="289" spans="1:7" x14ac:dyDescent="0.25">
      <c r="A289" s="45">
        <v>288</v>
      </c>
      <c r="B289" s="45">
        <v>2022</v>
      </c>
      <c r="C289" s="45">
        <v>4</v>
      </c>
      <c r="D289" s="45">
        <v>10</v>
      </c>
      <c r="E289" s="45">
        <v>15</v>
      </c>
      <c r="F289" s="45">
        <v>0</v>
      </c>
      <c r="G289" s="45">
        <v>1</v>
      </c>
    </row>
    <row r="290" spans="1:7" x14ac:dyDescent="0.25">
      <c r="A290" s="45">
        <v>289</v>
      </c>
      <c r="B290" s="45">
        <v>2022</v>
      </c>
      <c r="C290" s="45">
        <v>4</v>
      </c>
      <c r="D290" s="45">
        <v>10</v>
      </c>
      <c r="E290" s="45">
        <v>16</v>
      </c>
      <c r="F290" s="45">
        <v>0</v>
      </c>
      <c r="G290" s="45">
        <v>1</v>
      </c>
    </row>
    <row r="291" spans="1:7" x14ac:dyDescent="0.25">
      <c r="A291" s="45">
        <v>290</v>
      </c>
      <c r="B291" s="45">
        <v>2022</v>
      </c>
      <c r="C291" s="45">
        <v>4</v>
      </c>
      <c r="D291" s="45">
        <v>10</v>
      </c>
      <c r="E291" s="45">
        <v>17</v>
      </c>
      <c r="F291" s="45">
        <v>0</v>
      </c>
      <c r="G291" s="45">
        <v>0</v>
      </c>
    </row>
    <row r="292" spans="1:7" x14ac:dyDescent="0.25">
      <c r="A292" s="45">
        <v>291</v>
      </c>
      <c r="B292" s="45">
        <v>2022</v>
      </c>
      <c r="C292" s="45">
        <v>4</v>
      </c>
      <c r="D292" s="45">
        <v>10</v>
      </c>
      <c r="E292" s="45">
        <v>18</v>
      </c>
      <c r="F292" s="45">
        <v>0</v>
      </c>
      <c r="G292" s="45">
        <v>0</v>
      </c>
    </row>
    <row r="293" spans="1:7" x14ac:dyDescent="0.25">
      <c r="A293" s="45">
        <v>292</v>
      </c>
      <c r="B293" s="45">
        <v>2022</v>
      </c>
      <c r="C293" s="45">
        <v>4</v>
      </c>
      <c r="D293" s="45">
        <v>10</v>
      </c>
      <c r="E293" s="45">
        <v>19</v>
      </c>
      <c r="F293" s="45">
        <v>0</v>
      </c>
      <c r="G293" s="45">
        <v>0</v>
      </c>
    </row>
    <row r="294" spans="1:7" x14ac:dyDescent="0.25">
      <c r="A294" s="45">
        <v>293</v>
      </c>
      <c r="B294" s="45">
        <v>2022</v>
      </c>
      <c r="C294" s="45">
        <v>4</v>
      </c>
      <c r="D294" s="45">
        <v>10</v>
      </c>
      <c r="E294" s="45">
        <v>20</v>
      </c>
      <c r="F294" s="45">
        <v>0</v>
      </c>
      <c r="G294" s="45">
        <v>0</v>
      </c>
    </row>
    <row r="295" spans="1:7" x14ac:dyDescent="0.25">
      <c r="A295" s="45">
        <v>294</v>
      </c>
      <c r="B295" s="45">
        <v>2022</v>
      </c>
      <c r="C295" s="45">
        <v>4</v>
      </c>
      <c r="D295" s="45">
        <v>10</v>
      </c>
      <c r="E295" s="45">
        <v>21</v>
      </c>
      <c r="F295" s="45">
        <v>0</v>
      </c>
      <c r="G295" s="45">
        <v>0</v>
      </c>
    </row>
    <row r="296" spans="1:7" x14ac:dyDescent="0.25">
      <c r="A296" s="45">
        <v>295</v>
      </c>
      <c r="B296" s="45">
        <v>2022</v>
      </c>
      <c r="C296" s="45">
        <v>4</v>
      </c>
      <c r="D296" s="45">
        <v>10</v>
      </c>
      <c r="E296" s="45">
        <v>22</v>
      </c>
      <c r="F296" s="45">
        <v>0</v>
      </c>
      <c r="G296" s="45">
        <v>1</v>
      </c>
    </row>
    <row r="297" spans="1:7" x14ac:dyDescent="0.25">
      <c r="A297" s="45">
        <v>296</v>
      </c>
      <c r="B297" s="45">
        <v>2022</v>
      </c>
      <c r="C297" s="45">
        <v>4</v>
      </c>
      <c r="D297" s="45">
        <v>10</v>
      </c>
      <c r="E297" s="45">
        <v>23</v>
      </c>
      <c r="F297" s="45">
        <v>0</v>
      </c>
      <c r="G297" s="45">
        <v>1</v>
      </c>
    </row>
    <row r="298" spans="1:7" x14ac:dyDescent="0.25">
      <c r="A298" s="45">
        <v>297</v>
      </c>
      <c r="B298" s="45">
        <v>2022</v>
      </c>
      <c r="C298" s="45">
        <v>4</v>
      </c>
      <c r="D298" s="45">
        <v>10</v>
      </c>
      <c r="E298" s="45">
        <v>24</v>
      </c>
      <c r="F298" s="45">
        <v>0</v>
      </c>
      <c r="G298" s="45">
        <v>0</v>
      </c>
    </row>
    <row r="299" spans="1:7" x14ac:dyDescent="0.25">
      <c r="A299" s="45">
        <v>298</v>
      </c>
      <c r="B299" s="45">
        <v>2022</v>
      </c>
      <c r="C299" s="45">
        <v>4</v>
      </c>
      <c r="D299" s="45">
        <v>10</v>
      </c>
      <c r="E299" s="45">
        <v>25</v>
      </c>
      <c r="F299" s="45">
        <v>0</v>
      </c>
      <c r="G299" s="45">
        <v>0</v>
      </c>
    </row>
    <row r="300" spans="1:7" x14ac:dyDescent="0.25">
      <c r="A300" s="45">
        <v>299</v>
      </c>
      <c r="B300" s="45">
        <v>2022</v>
      </c>
      <c r="C300" s="45">
        <v>4</v>
      </c>
      <c r="D300" s="45">
        <v>10</v>
      </c>
      <c r="E300" s="45">
        <v>26</v>
      </c>
      <c r="F300" s="45">
        <v>0</v>
      </c>
      <c r="G300" s="45">
        <v>0</v>
      </c>
    </row>
    <row r="301" spans="1:7" x14ac:dyDescent="0.25">
      <c r="A301" s="45">
        <v>300</v>
      </c>
      <c r="B301" s="45">
        <v>2022</v>
      </c>
      <c r="C301" s="45">
        <v>4</v>
      </c>
      <c r="D301" s="45">
        <v>10</v>
      </c>
      <c r="E301" s="45">
        <v>27</v>
      </c>
      <c r="F301" s="45">
        <v>0</v>
      </c>
      <c r="G301" s="45">
        <v>0</v>
      </c>
    </row>
    <row r="302" spans="1:7" x14ac:dyDescent="0.25">
      <c r="A302" s="45">
        <v>301</v>
      </c>
      <c r="B302" s="45">
        <v>2022</v>
      </c>
      <c r="C302" s="45">
        <v>4</v>
      </c>
      <c r="D302" s="45">
        <v>10</v>
      </c>
      <c r="E302" s="45">
        <v>28</v>
      </c>
      <c r="F302" s="45">
        <v>0</v>
      </c>
      <c r="G302" s="45">
        <v>0</v>
      </c>
    </row>
    <row r="303" spans="1:7" x14ac:dyDescent="0.25">
      <c r="A303" s="45">
        <v>302</v>
      </c>
      <c r="B303" s="45">
        <v>2022</v>
      </c>
      <c r="C303" s="45">
        <v>4</v>
      </c>
      <c r="D303" s="45">
        <v>10</v>
      </c>
      <c r="E303" s="45">
        <v>29</v>
      </c>
      <c r="F303" s="45">
        <v>0</v>
      </c>
      <c r="G303" s="45">
        <v>1</v>
      </c>
    </row>
    <row r="304" spans="1:7" x14ac:dyDescent="0.25">
      <c r="A304" s="45">
        <v>303</v>
      </c>
      <c r="B304" s="45">
        <v>2022</v>
      </c>
      <c r="C304" s="45">
        <v>4</v>
      </c>
      <c r="D304" s="45">
        <v>10</v>
      </c>
      <c r="E304" s="45">
        <v>30</v>
      </c>
      <c r="F304" s="45">
        <v>0</v>
      </c>
      <c r="G304" s="45">
        <v>1</v>
      </c>
    </row>
    <row r="305" spans="1:7" x14ac:dyDescent="0.25">
      <c r="A305" s="45">
        <v>304</v>
      </c>
      <c r="B305" s="45">
        <v>2022</v>
      </c>
      <c r="C305" s="45">
        <v>4</v>
      </c>
      <c r="D305" s="45">
        <v>10</v>
      </c>
      <c r="E305" s="45">
        <v>31</v>
      </c>
      <c r="F305" s="45">
        <v>0</v>
      </c>
      <c r="G305" s="45">
        <v>0</v>
      </c>
    </row>
    <row r="306" spans="1:7" x14ac:dyDescent="0.25">
      <c r="A306" s="45">
        <v>305</v>
      </c>
      <c r="B306" s="45">
        <v>2022</v>
      </c>
      <c r="C306" s="45">
        <v>4</v>
      </c>
      <c r="D306" s="45">
        <v>11</v>
      </c>
      <c r="E306" s="45">
        <v>1</v>
      </c>
      <c r="F306" s="45">
        <v>0</v>
      </c>
      <c r="G306" s="45">
        <v>0</v>
      </c>
    </row>
    <row r="307" spans="1:7" x14ac:dyDescent="0.25">
      <c r="A307" s="45">
        <v>306</v>
      </c>
      <c r="B307" s="45">
        <v>2022</v>
      </c>
      <c r="C307" s="45">
        <v>4</v>
      </c>
      <c r="D307" s="45">
        <v>11</v>
      </c>
      <c r="E307" s="45">
        <v>2</v>
      </c>
      <c r="F307" s="45">
        <v>0</v>
      </c>
      <c r="G307" s="45">
        <v>0</v>
      </c>
    </row>
    <row r="308" spans="1:7" x14ac:dyDescent="0.25">
      <c r="A308" s="45">
        <v>307</v>
      </c>
      <c r="B308" s="45">
        <v>2022</v>
      </c>
      <c r="C308" s="45">
        <v>4</v>
      </c>
      <c r="D308" s="45">
        <v>11</v>
      </c>
      <c r="E308" s="45">
        <v>3</v>
      </c>
      <c r="F308" s="45">
        <v>0</v>
      </c>
      <c r="G308" s="45">
        <v>0</v>
      </c>
    </row>
    <row r="309" spans="1:7" x14ac:dyDescent="0.25">
      <c r="A309" s="45">
        <v>308</v>
      </c>
      <c r="B309" s="45">
        <v>2022</v>
      </c>
      <c r="C309" s="45">
        <v>4</v>
      </c>
      <c r="D309" s="45">
        <v>11</v>
      </c>
      <c r="E309" s="45">
        <v>4</v>
      </c>
      <c r="F309" s="45">
        <v>0</v>
      </c>
      <c r="G309" s="45">
        <v>0</v>
      </c>
    </row>
    <row r="310" spans="1:7" x14ac:dyDescent="0.25">
      <c r="A310" s="45">
        <v>309</v>
      </c>
      <c r="B310" s="45">
        <v>2022</v>
      </c>
      <c r="C310" s="45">
        <v>4</v>
      </c>
      <c r="D310" s="45">
        <v>11</v>
      </c>
      <c r="E310" s="45">
        <v>5</v>
      </c>
      <c r="F310" s="45">
        <v>0</v>
      </c>
      <c r="G310" s="45">
        <v>1</v>
      </c>
    </row>
    <row r="311" spans="1:7" x14ac:dyDescent="0.25">
      <c r="A311" s="45">
        <v>310</v>
      </c>
      <c r="B311" s="45">
        <v>2022</v>
      </c>
      <c r="C311" s="45">
        <v>4</v>
      </c>
      <c r="D311" s="45">
        <v>11</v>
      </c>
      <c r="E311" s="45">
        <v>6</v>
      </c>
      <c r="F311" s="45">
        <v>0</v>
      </c>
      <c r="G311" s="45">
        <v>1</v>
      </c>
    </row>
    <row r="312" spans="1:7" x14ac:dyDescent="0.25">
      <c r="A312" s="45">
        <v>311</v>
      </c>
      <c r="B312" s="45">
        <v>2022</v>
      </c>
      <c r="C312" s="45">
        <v>4</v>
      </c>
      <c r="D312" s="45">
        <v>11</v>
      </c>
      <c r="E312" s="45">
        <v>7</v>
      </c>
      <c r="F312" s="45">
        <v>0</v>
      </c>
      <c r="G312" s="45">
        <v>0</v>
      </c>
    </row>
    <row r="313" spans="1:7" x14ac:dyDescent="0.25">
      <c r="A313" s="45">
        <v>312</v>
      </c>
      <c r="B313" s="45">
        <v>2022</v>
      </c>
      <c r="C313" s="45">
        <v>4</v>
      </c>
      <c r="D313" s="45">
        <v>11</v>
      </c>
      <c r="E313" s="45">
        <v>8</v>
      </c>
      <c r="F313" s="45">
        <v>0</v>
      </c>
      <c r="G313" s="45">
        <v>0</v>
      </c>
    </row>
    <row r="314" spans="1:7" x14ac:dyDescent="0.25">
      <c r="A314" s="45">
        <v>313</v>
      </c>
      <c r="B314" s="45">
        <v>2022</v>
      </c>
      <c r="C314" s="45">
        <v>4</v>
      </c>
      <c r="D314" s="45">
        <v>11</v>
      </c>
      <c r="E314" s="45">
        <v>9</v>
      </c>
      <c r="F314" s="45">
        <v>0</v>
      </c>
      <c r="G314" s="45">
        <v>0</v>
      </c>
    </row>
    <row r="315" spans="1:7" x14ac:dyDescent="0.25">
      <c r="A315" s="45">
        <v>314</v>
      </c>
      <c r="B315" s="45">
        <v>2022</v>
      </c>
      <c r="C315" s="45">
        <v>4</v>
      </c>
      <c r="D315" s="45">
        <v>11</v>
      </c>
      <c r="E315" s="45">
        <v>10</v>
      </c>
      <c r="F315" s="45">
        <v>0</v>
      </c>
      <c r="G315" s="45">
        <v>0</v>
      </c>
    </row>
    <row r="316" spans="1:7" x14ac:dyDescent="0.25">
      <c r="A316" s="45">
        <v>315</v>
      </c>
      <c r="B316" s="45">
        <v>2022</v>
      </c>
      <c r="C316" s="45">
        <v>4</v>
      </c>
      <c r="D316" s="45">
        <v>11</v>
      </c>
      <c r="E316" s="45">
        <v>11</v>
      </c>
      <c r="F316" s="45">
        <v>0</v>
      </c>
      <c r="G316" s="45">
        <v>0</v>
      </c>
    </row>
    <row r="317" spans="1:7" x14ac:dyDescent="0.25">
      <c r="A317" s="45">
        <v>316</v>
      </c>
      <c r="B317" s="45">
        <v>2022</v>
      </c>
      <c r="C317" s="45">
        <v>4</v>
      </c>
      <c r="D317" s="45">
        <v>11</v>
      </c>
      <c r="E317" s="45">
        <v>12</v>
      </c>
      <c r="F317" s="45">
        <v>0</v>
      </c>
      <c r="G317" s="45">
        <v>1</v>
      </c>
    </row>
    <row r="318" spans="1:7" x14ac:dyDescent="0.25">
      <c r="A318" s="45">
        <v>317</v>
      </c>
      <c r="B318" s="45">
        <v>2022</v>
      </c>
      <c r="C318" s="45">
        <v>4</v>
      </c>
      <c r="D318" s="45">
        <v>11</v>
      </c>
      <c r="E318" s="45">
        <v>13</v>
      </c>
      <c r="F318" s="45">
        <v>0</v>
      </c>
      <c r="G318" s="45">
        <v>1</v>
      </c>
    </row>
    <row r="319" spans="1:7" x14ac:dyDescent="0.25">
      <c r="A319" s="45">
        <v>318</v>
      </c>
      <c r="B319" s="45">
        <v>2022</v>
      </c>
      <c r="C319" s="45">
        <v>4</v>
      </c>
      <c r="D319" s="45">
        <v>11</v>
      </c>
      <c r="E319" s="45">
        <v>14</v>
      </c>
      <c r="F319" s="45">
        <v>0</v>
      </c>
      <c r="G319" s="45">
        <v>0</v>
      </c>
    </row>
    <row r="320" spans="1:7" x14ac:dyDescent="0.25">
      <c r="A320" s="45">
        <v>319</v>
      </c>
      <c r="B320" s="45">
        <v>2022</v>
      </c>
      <c r="C320" s="45">
        <v>4</v>
      </c>
      <c r="D320" s="45">
        <v>11</v>
      </c>
      <c r="E320" s="45">
        <v>15</v>
      </c>
      <c r="F320" s="45">
        <v>0</v>
      </c>
      <c r="G320" s="45">
        <v>0</v>
      </c>
    </row>
    <row r="321" spans="1:7" x14ac:dyDescent="0.25">
      <c r="A321" s="45">
        <v>320</v>
      </c>
      <c r="B321" s="45">
        <v>2022</v>
      </c>
      <c r="C321" s="45">
        <v>4</v>
      </c>
      <c r="D321" s="45">
        <v>11</v>
      </c>
      <c r="E321" s="45">
        <v>16</v>
      </c>
      <c r="F321" s="45">
        <v>0</v>
      </c>
      <c r="G321" s="45">
        <v>0</v>
      </c>
    </row>
    <row r="322" spans="1:7" x14ac:dyDescent="0.25">
      <c r="A322" s="45">
        <v>321</v>
      </c>
      <c r="B322" s="45">
        <v>2022</v>
      </c>
      <c r="C322" s="45">
        <v>4</v>
      </c>
      <c r="D322" s="45">
        <v>11</v>
      </c>
      <c r="E322" s="45">
        <v>17</v>
      </c>
      <c r="F322" s="45">
        <v>0</v>
      </c>
      <c r="G322" s="45">
        <v>0</v>
      </c>
    </row>
    <row r="323" spans="1:7" x14ac:dyDescent="0.25">
      <c r="A323" s="45">
        <v>322</v>
      </c>
      <c r="B323" s="45">
        <v>2022</v>
      </c>
      <c r="C323" s="45">
        <v>4</v>
      </c>
      <c r="D323" s="45">
        <v>11</v>
      </c>
      <c r="E323" s="45">
        <v>18</v>
      </c>
      <c r="F323" s="45">
        <v>0</v>
      </c>
      <c r="G323" s="45">
        <v>0</v>
      </c>
    </row>
    <row r="324" spans="1:7" x14ac:dyDescent="0.25">
      <c r="A324" s="45">
        <v>323</v>
      </c>
      <c r="B324" s="45">
        <v>2022</v>
      </c>
      <c r="C324" s="45">
        <v>4</v>
      </c>
      <c r="D324" s="45">
        <v>11</v>
      </c>
      <c r="E324" s="45">
        <v>19</v>
      </c>
      <c r="F324" s="45">
        <v>0</v>
      </c>
      <c r="G324" s="45">
        <v>1</v>
      </c>
    </row>
    <row r="325" spans="1:7" x14ac:dyDescent="0.25">
      <c r="A325" s="45">
        <v>324</v>
      </c>
      <c r="B325" s="45">
        <v>2022</v>
      </c>
      <c r="C325" s="45">
        <v>4</v>
      </c>
      <c r="D325" s="45">
        <v>11</v>
      </c>
      <c r="E325" s="45">
        <v>20</v>
      </c>
      <c r="F325" s="45">
        <v>0</v>
      </c>
      <c r="G325" s="45">
        <v>1</v>
      </c>
    </row>
    <row r="326" spans="1:7" x14ac:dyDescent="0.25">
      <c r="A326" s="45">
        <v>325</v>
      </c>
      <c r="B326" s="45">
        <v>2022</v>
      </c>
      <c r="C326" s="45">
        <v>4</v>
      </c>
      <c r="D326" s="45">
        <v>11</v>
      </c>
      <c r="E326" s="45">
        <v>21</v>
      </c>
      <c r="F326" s="45">
        <v>0</v>
      </c>
      <c r="G326" s="45">
        <v>0</v>
      </c>
    </row>
    <row r="327" spans="1:7" x14ac:dyDescent="0.25">
      <c r="A327" s="45">
        <v>326</v>
      </c>
      <c r="B327" s="45">
        <v>2022</v>
      </c>
      <c r="C327" s="45">
        <v>4</v>
      </c>
      <c r="D327" s="45">
        <v>11</v>
      </c>
      <c r="E327" s="45">
        <v>22</v>
      </c>
      <c r="F327" s="45">
        <v>0</v>
      </c>
      <c r="G327" s="45">
        <v>0</v>
      </c>
    </row>
    <row r="328" spans="1:7" x14ac:dyDescent="0.25">
      <c r="A328" s="45">
        <v>327</v>
      </c>
      <c r="B328" s="45">
        <v>2022</v>
      </c>
      <c r="C328" s="45">
        <v>4</v>
      </c>
      <c r="D328" s="45">
        <v>11</v>
      </c>
      <c r="E328" s="45">
        <v>23</v>
      </c>
      <c r="F328" s="45">
        <v>0</v>
      </c>
      <c r="G328" s="45">
        <v>0</v>
      </c>
    </row>
    <row r="329" spans="1:7" x14ac:dyDescent="0.25">
      <c r="A329" s="45">
        <v>328</v>
      </c>
      <c r="B329" s="45">
        <v>2022</v>
      </c>
      <c r="C329" s="45">
        <v>4</v>
      </c>
      <c r="D329" s="45">
        <v>11</v>
      </c>
      <c r="E329" s="45">
        <v>24</v>
      </c>
      <c r="F329" s="45">
        <v>1</v>
      </c>
      <c r="G329" s="45">
        <v>0</v>
      </c>
    </row>
    <row r="330" spans="1:7" x14ac:dyDescent="0.25">
      <c r="A330" s="45">
        <v>329</v>
      </c>
      <c r="B330" s="45">
        <v>2022</v>
      </c>
      <c r="C330" s="45">
        <v>4</v>
      </c>
      <c r="D330" s="45">
        <v>11</v>
      </c>
      <c r="E330" s="45">
        <v>25</v>
      </c>
      <c r="F330" s="45">
        <v>0</v>
      </c>
      <c r="G330" s="45">
        <v>0</v>
      </c>
    </row>
    <row r="331" spans="1:7" x14ac:dyDescent="0.25">
      <c r="A331" s="45">
        <v>330</v>
      </c>
      <c r="B331" s="45">
        <v>2022</v>
      </c>
      <c r="C331" s="45">
        <v>4</v>
      </c>
      <c r="D331" s="45">
        <v>11</v>
      </c>
      <c r="E331" s="45">
        <v>26</v>
      </c>
      <c r="F331" s="45">
        <v>0</v>
      </c>
      <c r="G331" s="45">
        <v>1</v>
      </c>
    </row>
    <row r="332" spans="1:7" x14ac:dyDescent="0.25">
      <c r="A332" s="45">
        <v>331</v>
      </c>
      <c r="B332" s="45">
        <v>2022</v>
      </c>
      <c r="C332" s="45">
        <v>4</v>
      </c>
      <c r="D332" s="45">
        <v>11</v>
      </c>
      <c r="E332" s="45">
        <v>27</v>
      </c>
      <c r="F332" s="45">
        <v>0</v>
      </c>
      <c r="G332" s="45">
        <v>1</v>
      </c>
    </row>
    <row r="333" spans="1:7" x14ac:dyDescent="0.25">
      <c r="A333" s="45">
        <v>332</v>
      </c>
      <c r="B333" s="45">
        <v>2022</v>
      </c>
      <c r="C333" s="45">
        <v>4</v>
      </c>
      <c r="D333" s="45">
        <v>11</v>
      </c>
      <c r="E333" s="45">
        <v>28</v>
      </c>
      <c r="F333" s="45">
        <v>0</v>
      </c>
      <c r="G333" s="45">
        <v>0</v>
      </c>
    </row>
    <row r="334" spans="1:7" x14ac:dyDescent="0.25">
      <c r="A334" s="45">
        <v>333</v>
      </c>
      <c r="B334" s="45">
        <v>2022</v>
      </c>
      <c r="C334" s="45">
        <v>4</v>
      </c>
      <c r="D334" s="45">
        <v>11</v>
      </c>
      <c r="E334" s="45">
        <v>29</v>
      </c>
      <c r="F334" s="45">
        <v>0</v>
      </c>
      <c r="G334" s="45">
        <v>0</v>
      </c>
    </row>
    <row r="335" spans="1:7" x14ac:dyDescent="0.25">
      <c r="A335" s="45">
        <v>334</v>
      </c>
      <c r="B335" s="45">
        <v>2022</v>
      </c>
      <c r="C335" s="45">
        <v>4</v>
      </c>
      <c r="D335" s="45">
        <v>11</v>
      </c>
      <c r="E335" s="45">
        <v>30</v>
      </c>
      <c r="F335" s="45">
        <v>0</v>
      </c>
      <c r="G335" s="45">
        <v>0</v>
      </c>
    </row>
    <row r="336" spans="1:7" x14ac:dyDescent="0.25">
      <c r="A336" s="45">
        <v>335</v>
      </c>
      <c r="B336" s="45">
        <v>2022</v>
      </c>
      <c r="C336" s="45">
        <v>4</v>
      </c>
      <c r="D336" s="45">
        <v>12</v>
      </c>
      <c r="E336" s="45">
        <v>1</v>
      </c>
      <c r="F336" s="45">
        <v>0</v>
      </c>
      <c r="G336" s="45">
        <v>0</v>
      </c>
    </row>
    <row r="337" spans="1:7" x14ac:dyDescent="0.25">
      <c r="A337" s="45">
        <v>336</v>
      </c>
      <c r="B337" s="45">
        <v>2022</v>
      </c>
      <c r="C337" s="45">
        <v>4</v>
      </c>
      <c r="D337" s="45">
        <v>12</v>
      </c>
      <c r="E337" s="45">
        <v>2</v>
      </c>
      <c r="F337" s="45">
        <v>0</v>
      </c>
      <c r="G337" s="45">
        <v>0</v>
      </c>
    </row>
    <row r="338" spans="1:7" x14ac:dyDescent="0.25">
      <c r="A338" s="45">
        <v>337</v>
      </c>
      <c r="B338" s="45">
        <v>2022</v>
      </c>
      <c r="C338" s="45">
        <v>4</v>
      </c>
      <c r="D338" s="45">
        <v>12</v>
      </c>
      <c r="E338" s="45">
        <v>3</v>
      </c>
      <c r="F338" s="45">
        <v>0</v>
      </c>
      <c r="G338" s="45">
        <v>1</v>
      </c>
    </row>
    <row r="339" spans="1:7" x14ac:dyDescent="0.25">
      <c r="A339" s="45">
        <v>338</v>
      </c>
      <c r="B339" s="45">
        <v>2022</v>
      </c>
      <c r="C339" s="45">
        <v>4</v>
      </c>
      <c r="D339" s="45">
        <v>12</v>
      </c>
      <c r="E339" s="45">
        <v>4</v>
      </c>
      <c r="F339" s="45">
        <v>0</v>
      </c>
      <c r="G339" s="45">
        <v>1</v>
      </c>
    </row>
    <row r="340" spans="1:7" x14ac:dyDescent="0.25">
      <c r="A340" s="45">
        <v>339</v>
      </c>
      <c r="B340" s="45">
        <v>2022</v>
      </c>
      <c r="C340" s="45">
        <v>4</v>
      </c>
      <c r="D340" s="45">
        <v>12</v>
      </c>
      <c r="E340" s="45">
        <v>5</v>
      </c>
      <c r="F340" s="45">
        <v>0</v>
      </c>
      <c r="G340" s="45">
        <v>0</v>
      </c>
    </row>
    <row r="341" spans="1:7" x14ac:dyDescent="0.25">
      <c r="A341" s="45">
        <v>340</v>
      </c>
      <c r="B341" s="45">
        <v>2022</v>
      </c>
      <c r="C341" s="45">
        <v>4</v>
      </c>
      <c r="D341" s="45">
        <v>12</v>
      </c>
      <c r="E341" s="45">
        <v>6</v>
      </c>
      <c r="F341" s="45">
        <v>0</v>
      </c>
      <c r="G341" s="45">
        <v>0</v>
      </c>
    </row>
    <row r="342" spans="1:7" x14ac:dyDescent="0.25">
      <c r="A342" s="45">
        <v>341</v>
      </c>
      <c r="B342" s="45">
        <v>2022</v>
      </c>
      <c r="C342" s="45">
        <v>4</v>
      </c>
      <c r="D342" s="45">
        <v>12</v>
      </c>
      <c r="E342" s="45">
        <v>7</v>
      </c>
      <c r="F342" s="45">
        <v>0</v>
      </c>
      <c r="G342" s="45">
        <v>0</v>
      </c>
    </row>
    <row r="343" spans="1:7" x14ac:dyDescent="0.25">
      <c r="A343" s="45">
        <v>342</v>
      </c>
      <c r="B343" s="45">
        <v>2022</v>
      </c>
      <c r="C343" s="45">
        <v>4</v>
      </c>
      <c r="D343" s="45">
        <v>12</v>
      </c>
      <c r="E343" s="45">
        <v>8</v>
      </c>
      <c r="F343" s="45">
        <v>0</v>
      </c>
      <c r="G343" s="45">
        <v>0</v>
      </c>
    </row>
    <row r="344" spans="1:7" x14ac:dyDescent="0.25">
      <c r="A344" s="45">
        <v>343</v>
      </c>
      <c r="B344" s="45">
        <v>2022</v>
      </c>
      <c r="C344" s="45">
        <v>4</v>
      </c>
      <c r="D344" s="45">
        <v>12</v>
      </c>
      <c r="E344" s="45">
        <v>9</v>
      </c>
      <c r="F344" s="45">
        <v>0</v>
      </c>
      <c r="G344" s="45">
        <v>0</v>
      </c>
    </row>
    <row r="345" spans="1:7" x14ac:dyDescent="0.25">
      <c r="A345" s="45">
        <v>344</v>
      </c>
      <c r="B345" s="45">
        <v>2022</v>
      </c>
      <c r="C345" s="45">
        <v>4</v>
      </c>
      <c r="D345" s="45">
        <v>12</v>
      </c>
      <c r="E345" s="45">
        <v>10</v>
      </c>
      <c r="F345" s="45">
        <v>0</v>
      </c>
      <c r="G345" s="45">
        <v>1</v>
      </c>
    </row>
    <row r="346" spans="1:7" x14ac:dyDescent="0.25">
      <c r="A346" s="45">
        <v>345</v>
      </c>
      <c r="B346" s="45">
        <v>2022</v>
      </c>
      <c r="C346" s="45">
        <v>4</v>
      </c>
      <c r="D346" s="45">
        <v>12</v>
      </c>
      <c r="E346" s="45">
        <v>11</v>
      </c>
      <c r="F346" s="45">
        <v>0</v>
      </c>
      <c r="G346" s="45">
        <v>1</v>
      </c>
    </row>
    <row r="347" spans="1:7" x14ac:dyDescent="0.25">
      <c r="A347" s="45">
        <v>346</v>
      </c>
      <c r="B347" s="45">
        <v>2022</v>
      </c>
      <c r="C347" s="45">
        <v>4</v>
      </c>
      <c r="D347" s="45">
        <v>12</v>
      </c>
      <c r="E347" s="45">
        <v>12</v>
      </c>
      <c r="F347" s="45">
        <v>0</v>
      </c>
      <c r="G347" s="45">
        <v>0</v>
      </c>
    </row>
    <row r="348" spans="1:7" x14ac:dyDescent="0.25">
      <c r="A348" s="45">
        <v>347</v>
      </c>
      <c r="B348" s="45">
        <v>2022</v>
      </c>
      <c r="C348" s="45">
        <v>4</v>
      </c>
      <c r="D348" s="45">
        <v>12</v>
      </c>
      <c r="E348" s="45">
        <v>13</v>
      </c>
      <c r="F348" s="45">
        <v>0</v>
      </c>
      <c r="G348" s="45">
        <v>0</v>
      </c>
    </row>
    <row r="349" spans="1:7" x14ac:dyDescent="0.25">
      <c r="A349" s="45">
        <v>348</v>
      </c>
      <c r="B349" s="45">
        <v>2022</v>
      </c>
      <c r="C349" s="45">
        <v>4</v>
      </c>
      <c r="D349" s="45">
        <v>12</v>
      </c>
      <c r="E349" s="45">
        <v>14</v>
      </c>
      <c r="F349" s="45">
        <v>0</v>
      </c>
      <c r="G349" s="45">
        <v>0</v>
      </c>
    </row>
    <row r="350" spans="1:7" x14ac:dyDescent="0.25">
      <c r="A350" s="45">
        <v>349</v>
      </c>
      <c r="B350" s="45">
        <v>2022</v>
      </c>
      <c r="C350" s="45">
        <v>4</v>
      </c>
      <c r="D350" s="45">
        <v>12</v>
      </c>
      <c r="E350" s="45">
        <v>15</v>
      </c>
      <c r="F350" s="45">
        <v>0</v>
      </c>
      <c r="G350" s="45">
        <v>0</v>
      </c>
    </row>
    <row r="351" spans="1:7" x14ac:dyDescent="0.25">
      <c r="A351" s="45">
        <v>350</v>
      </c>
      <c r="B351" s="45">
        <v>2022</v>
      </c>
      <c r="C351" s="45">
        <v>4</v>
      </c>
      <c r="D351" s="45">
        <v>12</v>
      </c>
      <c r="E351" s="45">
        <v>16</v>
      </c>
      <c r="F351" s="45">
        <v>0</v>
      </c>
      <c r="G351" s="45">
        <v>0</v>
      </c>
    </row>
    <row r="352" spans="1:7" x14ac:dyDescent="0.25">
      <c r="A352" s="45">
        <v>351</v>
      </c>
      <c r="B352" s="45">
        <v>2022</v>
      </c>
      <c r="C352" s="45">
        <v>4</v>
      </c>
      <c r="D352" s="45">
        <v>12</v>
      </c>
      <c r="E352" s="45">
        <v>17</v>
      </c>
      <c r="F352" s="45">
        <v>0</v>
      </c>
      <c r="G352" s="45">
        <v>1</v>
      </c>
    </row>
    <row r="353" spans="1:7" x14ac:dyDescent="0.25">
      <c r="A353" s="45">
        <v>352</v>
      </c>
      <c r="B353" s="45">
        <v>2022</v>
      </c>
      <c r="C353" s="45">
        <v>4</v>
      </c>
      <c r="D353" s="45">
        <v>12</v>
      </c>
      <c r="E353" s="45">
        <v>18</v>
      </c>
      <c r="F353" s="45">
        <v>0</v>
      </c>
      <c r="G353" s="45">
        <v>1</v>
      </c>
    </row>
    <row r="354" spans="1:7" x14ac:dyDescent="0.25">
      <c r="A354" s="45">
        <v>353</v>
      </c>
      <c r="B354" s="45">
        <v>2022</v>
      </c>
      <c r="C354" s="45">
        <v>4</v>
      </c>
      <c r="D354" s="45">
        <v>12</v>
      </c>
      <c r="E354" s="45">
        <v>19</v>
      </c>
      <c r="F354" s="45">
        <v>0</v>
      </c>
      <c r="G354" s="45">
        <v>0</v>
      </c>
    </row>
    <row r="355" spans="1:7" x14ac:dyDescent="0.25">
      <c r="A355" s="45">
        <v>354</v>
      </c>
      <c r="B355" s="45">
        <v>2022</v>
      </c>
      <c r="C355" s="45">
        <v>4</v>
      </c>
      <c r="D355" s="45">
        <v>12</v>
      </c>
      <c r="E355" s="45">
        <v>20</v>
      </c>
      <c r="F355" s="45">
        <v>0</v>
      </c>
      <c r="G355" s="45">
        <v>0</v>
      </c>
    </row>
    <row r="356" spans="1:7" x14ac:dyDescent="0.25">
      <c r="A356" s="45">
        <v>355</v>
      </c>
      <c r="B356" s="45">
        <v>2022</v>
      </c>
      <c r="C356" s="45">
        <v>4</v>
      </c>
      <c r="D356" s="45">
        <v>12</v>
      </c>
      <c r="E356" s="45">
        <v>21</v>
      </c>
      <c r="F356" s="45">
        <v>0</v>
      </c>
      <c r="G356" s="45">
        <v>0</v>
      </c>
    </row>
    <row r="357" spans="1:7" x14ac:dyDescent="0.25">
      <c r="A357" s="45">
        <v>356</v>
      </c>
      <c r="B357" s="45">
        <v>2022</v>
      </c>
      <c r="C357" s="45">
        <v>4</v>
      </c>
      <c r="D357" s="45">
        <v>12</v>
      </c>
      <c r="E357" s="45">
        <v>22</v>
      </c>
      <c r="F357" s="45">
        <v>0</v>
      </c>
      <c r="G357" s="45">
        <v>0</v>
      </c>
    </row>
    <row r="358" spans="1:7" x14ac:dyDescent="0.25">
      <c r="A358" s="45">
        <v>357</v>
      </c>
      <c r="B358" s="45">
        <v>2022</v>
      </c>
      <c r="C358" s="45">
        <v>4</v>
      </c>
      <c r="D358" s="45">
        <v>12</v>
      </c>
      <c r="E358" s="45">
        <v>23</v>
      </c>
      <c r="F358" s="45">
        <v>0</v>
      </c>
      <c r="G358" s="45">
        <v>0</v>
      </c>
    </row>
    <row r="359" spans="1:7" x14ac:dyDescent="0.25">
      <c r="A359" s="45">
        <v>358</v>
      </c>
      <c r="B359" s="45">
        <v>2022</v>
      </c>
      <c r="C359" s="45">
        <v>4</v>
      </c>
      <c r="D359" s="45">
        <v>12</v>
      </c>
      <c r="E359" s="45">
        <v>24</v>
      </c>
      <c r="F359" s="45">
        <v>0</v>
      </c>
      <c r="G359" s="45">
        <v>1</v>
      </c>
    </row>
    <row r="360" spans="1:7" x14ac:dyDescent="0.25">
      <c r="A360" s="45">
        <v>359</v>
      </c>
      <c r="B360" s="45">
        <v>2022</v>
      </c>
      <c r="C360" s="45">
        <v>4</v>
      </c>
      <c r="D360" s="45">
        <v>12</v>
      </c>
      <c r="E360" s="45">
        <v>25</v>
      </c>
      <c r="F360" s="45">
        <v>1</v>
      </c>
      <c r="G360" s="45">
        <v>1</v>
      </c>
    </row>
    <row r="361" spans="1:7" x14ac:dyDescent="0.25">
      <c r="A361" s="45">
        <v>360</v>
      </c>
      <c r="B361" s="45">
        <v>2022</v>
      </c>
      <c r="C361" s="45">
        <v>4</v>
      </c>
      <c r="D361" s="45">
        <v>12</v>
      </c>
      <c r="E361" s="45">
        <v>26</v>
      </c>
      <c r="F361" s="45">
        <v>0</v>
      </c>
      <c r="G361" s="45">
        <v>0</v>
      </c>
    </row>
    <row r="362" spans="1:7" x14ac:dyDescent="0.25">
      <c r="A362" s="45">
        <v>361</v>
      </c>
      <c r="B362" s="45">
        <v>2022</v>
      </c>
      <c r="C362" s="45">
        <v>4</v>
      </c>
      <c r="D362" s="45">
        <v>12</v>
      </c>
      <c r="E362" s="45">
        <v>27</v>
      </c>
      <c r="F362" s="45">
        <v>0</v>
      </c>
      <c r="G362" s="45">
        <v>0</v>
      </c>
    </row>
    <row r="363" spans="1:7" x14ac:dyDescent="0.25">
      <c r="A363" s="45">
        <v>362</v>
      </c>
      <c r="B363" s="45">
        <v>2022</v>
      </c>
      <c r="C363" s="45">
        <v>4</v>
      </c>
      <c r="D363" s="45">
        <v>12</v>
      </c>
      <c r="E363" s="45">
        <v>28</v>
      </c>
      <c r="F363" s="45">
        <v>0</v>
      </c>
      <c r="G363" s="45">
        <v>0</v>
      </c>
    </row>
    <row r="364" spans="1:7" x14ac:dyDescent="0.25">
      <c r="A364" s="45">
        <v>363</v>
      </c>
      <c r="B364" s="45">
        <v>2022</v>
      </c>
      <c r="C364" s="45">
        <v>4</v>
      </c>
      <c r="D364" s="45">
        <v>12</v>
      </c>
      <c r="E364" s="45">
        <v>29</v>
      </c>
      <c r="F364" s="45">
        <v>0</v>
      </c>
      <c r="G364" s="45">
        <v>0</v>
      </c>
    </row>
    <row r="365" spans="1:7" x14ac:dyDescent="0.25">
      <c r="A365" s="45">
        <v>364</v>
      </c>
      <c r="B365" s="45">
        <v>2022</v>
      </c>
      <c r="C365" s="45">
        <v>4</v>
      </c>
      <c r="D365" s="45">
        <v>12</v>
      </c>
      <c r="E365" s="45">
        <v>30</v>
      </c>
      <c r="F365" s="45">
        <v>0</v>
      </c>
      <c r="G365" s="45">
        <v>0</v>
      </c>
    </row>
    <row r="366" spans="1:7" x14ac:dyDescent="0.25">
      <c r="A366" s="45">
        <v>365</v>
      </c>
      <c r="B366" s="45">
        <v>2022</v>
      </c>
      <c r="C366" s="45">
        <v>4</v>
      </c>
      <c r="D366" s="45">
        <v>12</v>
      </c>
      <c r="E366" s="45">
        <v>31</v>
      </c>
      <c r="F366" s="45">
        <v>0</v>
      </c>
      <c r="G366" s="45">
        <v>1</v>
      </c>
    </row>
    <row r="367" spans="1:7" x14ac:dyDescent="0.25">
      <c r="A367" s="45">
        <v>366</v>
      </c>
      <c r="B367" s="45">
        <v>2023</v>
      </c>
      <c r="C367" s="45">
        <v>1</v>
      </c>
      <c r="D367" s="45">
        <v>1</v>
      </c>
      <c r="E367" s="45">
        <v>1</v>
      </c>
      <c r="F367" s="45">
        <v>0</v>
      </c>
      <c r="G367" s="45">
        <v>1</v>
      </c>
    </row>
    <row r="368" spans="1:7" x14ac:dyDescent="0.25">
      <c r="A368" s="45">
        <v>367</v>
      </c>
      <c r="B368" s="45">
        <v>2023</v>
      </c>
      <c r="C368" s="45">
        <v>1</v>
      </c>
      <c r="D368" s="45">
        <v>1</v>
      </c>
      <c r="E368" s="45">
        <v>2</v>
      </c>
      <c r="F368" s="45">
        <v>0</v>
      </c>
      <c r="G368" s="45">
        <v>0</v>
      </c>
    </row>
    <row r="369" spans="1:7" x14ac:dyDescent="0.25">
      <c r="A369" s="45">
        <v>368</v>
      </c>
      <c r="B369" s="45">
        <v>2023</v>
      </c>
      <c r="C369" s="45">
        <v>1</v>
      </c>
      <c r="D369" s="45">
        <v>1</v>
      </c>
      <c r="E369" s="45">
        <v>3</v>
      </c>
      <c r="F369" s="45">
        <v>0</v>
      </c>
      <c r="G369" s="45">
        <v>0</v>
      </c>
    </row>
    <row r="370" spans="1:7" x14ac:dyDescent="0.25">
      <c r="A370" s="45">
        <v>369</v>
      </c>
      <c r="B370" s="45">
        <v>2023</v>
      </c>
      <c r="C370" s="45">
        <v>1</v>
      </c>
      <c r="D370" s="45">
        <v>1</v>
      </c>
      <c r="E370" s="45">
        <v>4</v>
      </c>
      <c r="F370" s="45">
        <v>0</v>
      </c>
      <c r="G370" s="45">
        <v>0</v>
      </c>
    </row>
    <row r="371" spans="1:7" x14ac:dyDescent="0.25">
      <c r="A371" s="45">
        <v>370</v>
      </c>
      <c r="B371" s="45">
        <v>2023</v>
      </c>
      <c r="C371" s="45">
        <v>1</v>
      </c>
      <c r="D371" s="45">
        <v>1</v>
      </c>
      <c r="E371" s="45">
        <v>5</v>
      </c>
      <c r="F371" s="45">
        <v>0</v>
      </c>
      <c r="G371" s="45">
        <v>0</v>
      </c>
    </row>
    <row r="372" spans="1:7" x14ac:dyDescent="0.25">
      <c r="A372" s="45">
        <v>371</v>
      </c>
      <c r="B372" s="45">
        <v>2023</v>
      </c>
      <c r="C372" s="45">
        <v>1</v>
      </c>
      <c r="D372" s="45">
        <v>1</v>
      </c>
      <c r="E372" s="45">
        <v>6</v>
      </c>
      <c r="F372" s="45">
        <v>0</v>
      </c>
      <c r="G372" s="45">
        <v>0</v>
      </c>
    </row>
    <row r="373" spans="1:7" x14ac:dyDescent="0.25">
      <c r="A373" s="45">
        <v>372</v>
      </c>
      <c r="B373" s="45">
        <v>2023</v>
      </c>
      <c r="C373" s="45">
        <v>1</v>
      </c>
      <c r="D373" s="45">
        <v>1</v>
      </c>
      <c r="E373" s="45">
        <v>7</v>
      </c>
      <c r="F373" s="45">
        <v>0</v>
      </c>
      <c r="G373" s="45">
        <v>1</v>
      </c>
    </row>
    <row r="374" spans="1:7" x14ac:dyDescent="0.25">
      <c r="A374" s="45">
        <v>373</v>
      </c>
      <c r="B374" s="45">
        <v>2023</v>
      </c>
      <c r="C374" s="45">
        <v>1</v>
      </c>
      <c r="D374" s="45">
        <v>1</v>
      </c>
      <c r="E374" s="45">
        <v>8</v>
      </c>
      <c r="F374" s="45">
        <v>0</v>
      </c>
      <c r="G374" s="45">
        <v>1</v>
      </c>
    </row>
    <row r="375" spans="1:7" x14ac:dyDescent="0.25">
      <c r="A375" s="45">
        <v>374</v>
      </c>
      <c r="B375" s="45">
        <v>2023</v>
      </c>
      <c r="C375" s="45">
        <v>1</v>
      </c>
      <c r="D375" s="45">
        <v>1</v>
      </c>
      <c r="E375" s="45">
        <v>9</v>
      </c>
      <c r="F375" s="45">
        <v>0</v>
      </c>
      <c r="G375" s="45">
        <v>0</v>
      </c>
    </row>
    <row r="376" spans="1:7" x14ac:dyDescent="0.25">
      <c r="A376" s="45">
        <v>375</v>
      </c>
      <c r="B376" s="45">
        <v>2023</v>
      </c>
      <c r="C376" s="45">
        <v>1</v>
      </c>
      <c r="D376" s="45">
        <v>1</v>
      </c>
      <c r="E376" s="45">
        <v>10</v>
      </c>
      <c r="F376" s="45">
        <v>0</v>
      </c>
      <c r="G376" s="45">
        <v>0</v>
      </c>
    </row>
    <row r="377" spans="1:7" x14ac:dyDescent="0.25">
      <c r="A377" s="45">
        <v>376</v>
      </c>
      <c r="B377" s="45">
        <v>2023</v>
      </c>
      <c r="C377" s="45">
        <v>1</v>
      </c>
      <c r="D377" s="45">
        <v>1</v>
      </c>
      <c r="E377" s="45">
        <v>11</v>
      </c>
      <c r="F377" s="45">
        <v>0</v>
      </c>
      <c r="G377" s="45">
        <v>0</v>
      </c>
    </row>
    <row r="378" spans="1:7" x14ac:dyDescent="0.25">
      <c r="A378" s="45">
        <v>377</v>
      </c>
      <c r="B378" s="45">
        <v>2023</v>
      </c>
      <c r="C378" s="45">
        <v>1</v>
      </c>
      <c r="D378" s="45">
        <v>1</v>
      </c>
      <c r="E378" s="45">
        <v>12</v>
      </c>
      <c r="F378" s="45">
        <v>0</v>
      </c>
      <c r="G378" s="45">
        <v>0</v>
      </c>
    </row>
    <row r="379" spans="1:7" x14ac:dyDescent="0.25">
      <c r="A379" s="45">
        <v>378</v>
      </c>
      <c r="B379" s="45">
        <v>2023</v>
      </c>
      <c r="C379" s="45">
        <v>1</v>
      </c>
      <c r="D379" s="45">
        <v>1</v>
      </c>
      <c r="E379" s="45">
        <v>13</v>
      </c>
      <c r="F379" s="45">
        <v>0</v>
      </c>
      <c r="G379" s="45">
        <v>0</v>
      </c>
    </row>
    <row r="380" spans="1:7" x14ac:dyDescent="0.25">
      <c r="A380" s="45">
        <v>379</v>
      </c>
      <c r="B380" s="45">
        <v>2023</v>
      </c>
      <c r="C380" s="45">
        <v>1</v>
      </c>
      <c r="D380" s="45">
        <v>1</v>
      </c>
      <c r="E380" s="45">
        <v>14</v>
      </c>
      <c r="F380" s="45">
        <v>0</v>
      </c>
      <c r="G380" s="45">
        <v>1</v>
      </c>
    </row>
    <row r="381" spans="1:7" x14ac:dyDescent="0.25">
      <c r="A381" s="45">
        <v>380</v>
      </c>
      <c r="B381" s="45">
        <v>2023</v>
      </c>
      <c r="C381" s="45">
        <v>1</v>
      </c>
      <c r="D381" s="45">
        <v>1</v>
      </c>
      <c r="E381" s="45">
        <v>15</v>
      </c>
      <c r="F381" s="45">
        <v>0</v>
      </c>
      <c r="G381" s="45">
        <v>1</v>
      </c>
    </row>
    <row r="382" spans="1:7" x14ac:dyDescent="0.25">
      <c r="A382" s="45">
        <v>381</v>
      </c>
      <c r="B382" s="45">
        <v>2023</v>
      </c>
      <c r="C382" s="45">
        <v>1</v>
      </c>
      <c r="D382" s="45">
        <v>1</v>
      </c>
      <c r="E382" s="45">
        <v>16</v>
      </c>
      <c r="F382" s="45">
        <v>0</v>
      </c>
      <c r="G382" s="45">
        <v>0</v>
      </c>
    </row>
    <row r="383" spans="1:7" x14ac:dyDescent="0.25">
      <c r="A383" s="45">
        <v>382</v>
      </c>
      <c r="B383" s="45">
        <v>2023</v>
      </c>
      <c r="C383" s="45">
        <v>1</v>
      </c>
      <c r="D383" s="45">
        <v>1</v>
      </c>
      <c r="E383" s="45">
        <v>17</v>
      </c>
      <c r="F383" s="45">
        <v>0</v>
      </c>
      <c r="G383" s="45">
        <v>0</v>
      </c>
    </row>
    <row r="384" spans="1:7" x14ac:dyDescent="0.25">
      <c r="A384" s="45">
        <v>383</v>
      </c>
      <c r="B384" s="45">
        <v>2023</v>
      </c>
      <c r="C384" s="45">
        <v>1</v>
      </c>
      <c r="D384" s="45">
        <v>1</v>
      </c>
      <c r="E384" s="45">
        <v>18</v>
      </c>
      <c r="F384" s="45">
        <v>0</v>
      </c>
      <c r="G384" s="45">
        <v>0</v>
      </c>
    </row>
    <row r="385" spans="1:7" x14ac:dyDescent="0.25">
      <c r="A385" s="45">
        <v>384</v>
      </c>
      <c r="B385" s="45">
        <v>2023</v>
      </c>
      <c r="C385" s="45">
        <v>1</v>
      </c>
      <c r="D385" s="45">
        <v>1</v>
      </c>
      <c r="E385" s="45">
        <v>19</v>
      </c>
      <c r="F385" s="45">
        <v>0</v>
      </c>
      <c r="G385" s="45">
        <v>0</v>
      </c>
    </row>
    <row r="386" spans="1:7" x14ac:dyDescent="0.25">
      <c r="A386" s="45">
        <v>385</v>
      </c>
      <c r="B386" s="45">
        <v>2023</v>
      </c>
      <c r="C386" s="45">
        <v>1</v>
      </c>
      <c r="D386" s="45">
        <v>1</v>
      </c>
      <c r="E386" s="45">
        <v>20</v>
      </c>
      <c r="F386" s="45">
        <v>0</v>
      </c>
      <c r="G386" s="45">
        <v>0</v>
      </c>
    </row>
    <row r="387" spans="1:7" x14ac:dyDescent="0.25">
      <c r="A387" s="45">
        <v>386</v>
      </c>
      <c r="B387" s="45">
        <v>2023</v>
      </c>
      <c r="C387" s="45">
        <v>1</v>
      </c>
      <c r="D387" s="45">
        <v>1</v>
      </c>
      <c r="E387" s="45">
        <v>21</v>
      </c>
      <c r="F387" s="45">
        <v>0</v>
      </c>
      <c r="G387" s="45">
        <v>1</v>
      </c>
    </row>
    <row r="388" spans="1:7" x14ac:dyDescent="0.25">
      <c r="A388" s="45">
        <v>387</v>
      </c>
      <c r="B388" s="45">
        <v>2023</v>
      </c>
      <c r="C388" s="45">
        <v>1</v>
      </c>
      <c r="D388" s="45">
        <v>1</v>
      </c>
      <c r="E388" s="45">
        <v>22</v>
      </c>
      <c r="F388" s="45">
        <v>0</v>
      </c>
      <c r="G388" s="45">
        <v>1</v>
      </c>
    </row>
    <row r="389" spans="1:7" x14ac:dyDescent="0.25">
      <c r="A389" s="45">
        <v>388</v>
      </c>
      <c r="B389" s="45">
        <v>2023</v>
      </c>
      <c r="C389" s="45">
        <v>1</v>
      </c>
      <c r="D389" s="45">
        <v>1</v>
      </c>
      <c r="E389" s="45">
        <v>23</v>
      </c>
      <c r="F389" s="45">
        <v>0</v>
      </c>
      <c r="G389" s="45">
        <v>0</v>
      </c>
    </row>
    <row r="390" spans="1:7" x14ac:dyDescent="0.25">
      <c r="A390" s="45">
        <v>389</v>
      </c>
      <c r="B390" s="45">
        <v>2023</v>
      </c>
      <c r="C390" s="45">
        <v>1</v>
      </c>
      <c r="D390" s="45">
        <v>1</v>
      </c>
      <c r="E390" s="45">
        <v>24</v>
      </c>
      <c r="F390" s="45">
        <v>0</v>
      </c>
      <c r="G390" s="45">
        <v>0</v>
      </c>
    </row>
    <row r="391" spans="1:7" x14ac:dyDescent="0.25">
      <c r="A391" s="45">
        <v>390</v>
      </c>
      <c r="B391" s="45">
        <v>2023</v>
      </c>
      <c r="C391" s="45">
        <v>1</v>
      </c>
      <c r="D391" s="45">
        <v>1</v>
      </c>
      <c r="E391" s="45">
        <v>25</v>
      </c>
      <c r="F391" s="45">
        <v>0</v>
      </c>
      <c r="G391" s="45">
        <v>0</v>
      </c>
    </row>
    <row r="392" spans="1:7" x14ac:dyDescent="0.25">
      <c r="A392" s="45">
        <v>391</v>
      </c>
      <c r="B392" s="45">
        <v>2023</v>
      </c>
      <c r="C392" s="45">
        <v>1</v>
      </c>
      <c r="D392" s="45">
        <v>1</v>
      </c>
      <c r="E392" s="45">
        <v>26</v>
      </c>
      <c r="F392" s="45">
        <v>0</v>
      </c>
      <c r="G392" s="45">
        <v>0</v>
      </c>
    </row>
    <row r="393" spans="1:7" x14ac:dyDescent="0.25">
      <c r="A393" s="45">
        <v>392</v>
      </c>
      <c r="B393" s="45">
        <v>2023</v>
      </c>
      <c r="C393" s="45">
        <v>1</v>
      </c>
      <c r="D393" s="45">
        <v>1</v>
      </c>
      <c r="E393" s="45">
        <v>27</v>
      </c>
      <c r="F393" s="45">
        <v>0</v>
      </c>
      <c r="G393" s="45">
        <v>0</v>
      </c>
    </row>
    <row r="394" spans="1:7" x14ac:dyDescent="0.25">
      <c r="A394" s="45">
        <v>393</v>
      </c>
      <c r="B394" s="45">
        <v>2023</v>
      </c>
      <c r="C394" s="45">
        <v>1</v>
      </c>
      <c r="D394" s="45">
        <v>1</v>
      </c>
      <c r="E394" s="45">
        <v>28</v>
      </c>
      <c r="F394" s="45">
        <v>0</v>
      </c>
      <c r="G394" s="45">
        <v>1</v>
      </c>
    </row>
    <row r="395" spans="1:7" x14ac:dyDescent="0.25">
      <c r="A395" s="45">
        <v>394</v>
      </c>
      <c r="B395" s="45">
        <v>2023</v>
      </c>
      <c r="C395" s="45">
        <v>1</v>
      </c>
      <c r="D395" s="45">
        <v>1</v>
      </c>
      <c r="E395" s="45">
        <v>29</v>
      </c>
      <c r="F395" s="45">
        <v>0</v>
      </c>
      <c r="G395" s="45">
        <v>1</v>
      </c>
    </row>
    <row r="396" spans="1:7" x14ac:dyDescent="0.25">
      <c r="A396" s="45">
        <v>395</v>
      </c>
      <c r="B396" s="45">
        <v>2023</v>
      </c>
      <c r="C396" s="45">
        <v>1</v>
      </c>
      <c r="D396" s="45">
        <v>1</v>
      </c>
      <c r="E396" s="45">
        <v>30</v>
      </c>
      <c r="F396" s="45">
        <v>0</v>
      </c>
      <c r="G396" s="45">
        <v>0</v>
      </c>
    </row>
    <row r="397" spans="1:7" x14ac:dyDescent="0.25">
      <c r="A397" s="45">
        <v>396</v>
      </c>
      <c r="B397" s="45">
        <v>2023</v>
      </c>
      <c r="C397" s="45">
        <v>1</v>
      </c>
      <c r="D397" s="45">
        <v>1</v>
      </c>
      <c r="E397" s="45">
        <v>31</v>
      </c>
      <c r="F397" s="45">
        <v>0</v>
      </c>
      <c r="G397" s="45">
        <v>0</v>
      </c>
    </row>
    <row r="398" spans="1:7" x14ac:dyDescent="0.25">
      <c r="A398" s="45">
        <v>397</v>
      </c>
      <c r="B398" s="45">
        <v>2023</v>
      </c>
      <c r="C398" s="45">
        <v>1</v>
      </c>
      <c r="D398" s="45">
        <v>2</v>
      </c>
      <c r="E398" s="45">
        <v>1</v>
      </c>
      <c r="F398" s="45">
        <v>0</v>
      </c>
      <c r="G398" s="45">
        <v>0</v>
      </c>
    </row>
    <row r="399" spans="1:7" x14ac:dyDescent="0.25">
      <c r="A399" s="45">
        <v>398</v>
      </c>
      <c r="B399" s="45">
        <v>2023</v>
      </c>
      <c r="C399" s="45">
        <v>1</v>
      </c>
      <c r="D399" s="45">
        <v>2</v>
      </c>
      <c r="E399" s="45">
        <v>2</v>
      </c>
      <c r="F399" s="45">
        <v>0</v>
      </c>
      <c r="G399" s="45">
        <v>0</v>
      </c>
    </row>
    <row r="400" spans="1:7" x14ac:dyDescent="0.25">
      <c r="A400" s="45">
        <v>399</v>
      </c>
      <c r="B400" s="45">
        <v>2023</v>
      </c>
      <c r="C400" s="45">
        <v>1</v>
      </c>
      <c r="D400" s="45">
        <v>2</v>
      </c>
      <c r="E400" s="45">
        <v>3</v>
      </c>
      <c r="F400" s="45">
        <v>0</v>
      </c>
      <c r="G400" s="45">
        <v>0</v>
      </c>
    </row>
    <row r="401" spans="1:7" x14ac:dyDescent="0.25">
      <c r="A401" s="45">
        <v>400</v>
      </c>
      <c r="B401" s="45">
        <v>2023</v>
      </c>
      <c r="C401" s="45">
        <v>1</v>
      </c>
      <c r="D401" s="45">
        <v>2</v>
      </c>
      <c r="E401" s="45">
        <v>4</v>
      </c>
      <c r="F401" s="45">
        <v>0</v>
      </c>
      <c r="G401" s="45">
        <v>1</v>
      </c>
    </row>
    <row r="402" spans="1:7" x14ac:dyDescent="0.25">
      <c r="A402" s="45">
        <v>401</v>
      </c>
      <c r="B402" s="45">
        <v>2023</v>
      </c>
      <c r="C402" s="45">
        <v>1</v>
      </c>
      <c r="D402" s="45">
        <v>2</v>
      </c>
      <c r="E402" s="45">
        <v>5</v>
      </c>
      <c r="F402" s="45">
        <v>0</v>
      </c>
      <c r="G402" s="45">
        <v>1</v>
      </c>
    </row>
    <row r="403" spans="1:7" x14ac:dyDescent="0.25">
      <c r="A403" s="45">
        <v>402</v>
      </c>
      <c r="B403" s="45">
        <v>2023</v>
      </c>
      <c r="C403" s="45">
        <v>1</v>
      </c>
      <c r="D403" s="45">
        <v>2</v>
      </c>
      <c r="E403" s="45">
        <v>6</v>
      </c>
      <c r="F403" s="45">
        <v>0</v>
      </c>
      <c r="G403" s="45">
        <v>0</v>
      </c>
    </row>
    <row r="404" spans="1:7" x14ac:dyDescent="0.25">
      <c r="A404" s="45">
        <v>403</v>
      </c>
      <c r="B404" s="45">
        <v>2023</v>
      </c>
      <c r="C404" s="45">
        <v>1</v>
      </c>
      <c r="D404" s="45">
        <v>2</v>
      </c>
      <c r="E404" s="45">
        <v>7</v>
      </c>
      <c r="F404" s="45">
        <v>0</v>
      </c>
      <c r="G404" s="45">
        <v>0</v>
      </c>
    </row>
    <row r="405" spans="1:7" x14ac:dyDescent="0.25">
      <c r="A405" s="45">
        <v>404</v>
      </c>
      <c r="B405" s="45">
        <v>2023</v>
      </c>
      <c r="C405" s="45">
        <v>1</v>
      </c>
      <c r="D405" s="45">
        <v>2</v>
      </c>
      <c r="E405" s="45">
        <v>8</v>
      </c>
      <c r="F405" s="45">
        <v>0</v>
      </c>
      <c r="G405" s="45">
        <v>0</v>
      </c>
    </row>
    <row r="406" spans="1:7" x14ac:dyDescent="0.25">
      <c r="A406" s="45">
        <v>405</v>
      </c>
      <c r="B406" s="45">
        <v>2023</v>
      </c>
      <c r="C406" s="45">
        <v>1</v>
      </c>
      <c r="D406" s="45">
        <v>2</v>
      </c>
      <c r="E406" s="45">
        <v>9</v>
      </c>
      <c r="F406" s="45">
        <v>0</v>
      </c>
      <c r="G406" s="45">
        <v>0</v>
      </c>
    </row>
    <row r="407" spans="1:7" x14ac:dyDescent="0.25">
      <c r="A407" s="45">
        <v>406</v>
      </c>
      <c r="B407" s="45">
        <v>2023</v>
      </c>
      <c r="C407" s="45">
        <v>1</v>
      </c>
      <c r="D407" s="45">
        <v>2</v>
      </c>
      <c r="E407" s="45">
        <v>10</v>
      </c>
      <c r="F407" s="45">
        <v>0</v>
      </c>
      <c r="G407" s="45">
        <v>0</v>
      </c>
    </row>
    <row r="408" spans="1:7" x14ac:dyDescent="0.25">
      <c r="A408" s="45">
        <v>407</v>
      </c>
      <c r="B408" s="45">
        <v>2023</v>
      </c>
      <c r="C408" s="45">
        <v>1</v>
      </c>
      <c r="D408" s="45">
        <v>2</v>
      </c>
      <c r="E408" s="45">
        <v>11</v>
      </c>
      <c r="F408" s="45">
        <v>0</v>
      </c>
      <c r="G408" s="45">
        <v>1</v>
      </c>
    </row>
    <row r="409" spans="1:7" x14ac:dyDescent="0.25">
      <c r="A409" s="45">
        <v>408</v>
      </c>
      <c r="B409" s="45">
        <v>2023</v>
      </c>
      <c r="C409" s="45">
        <v>1</v>
      </c>
      <c r="D409" s="45">
        <v>2</v>
      </c>
      <c r="E409" s="45">
        <v>12</v>
      </c>
      <c r="F409" s="45">
        <v>0</v>
      </c>
      <c r="G409" s="45">
        <v>1</v>
      </c>
    </row>
    <row r="410" spans="1:7" x14ac:dyDescent="0.25">
      <c r="A410" s="45">
        <v>409</v>
      </c>
      <c r="B410" s="45">
        <v>2023</v>
      </c>
      <c r="C410" s="45">
        <v>1</v>
      </c>
      <c r="D410" s="45">
        <v>2</v>
      </c>
      <c r="E410" s="45">
        <v>13</v>
      </c>
      <c r="F410" s="45">
        <v>0</v>
      </c>
      <c r="G410" s="45">
        <v>0</v>
      </c>
    </row>
    <row r="411" spans="1:7" x14ac:dyDescent="0.25">
      <c r="A411" s="45">
        <v>410</v>
      </c>
      <c r="B411" s="45">
        <v>2023</v>
      </c>
      <c r="C411" s="45">
        <v>1</v>
      </c>
      <c r="D411" s="45">
        <v>2</v>
      </c>
      <c r="E411" s="45">
        <v>14</v>
      </c>
      <c r="F411" s="45">
        <v>1</v>
      </c>
      <c r="G411" s="45">
        <v>0</v>
      </c>
    </row>
    <row r="412" spans="1:7" x14ac:dyDescent="0.25">
      <c r="A412" s="45">
        <v>411</v>
      </c>
      <c r="B412" s="45">
        <v>2023</v>
      </c>
      <c r="C412" s="45">
        <v>1</v>
      </c>
      <c r="D412" s="45">
        <v>2</v>
      </c>
      <c r="E412" s="45">
        <v>15</v>
      </c>
      <c r="F412" s="45">
        <v>0</v>
      </c>
      <c r="G412" s="45">
        <v>0</v>
      </c>
    </row>
    <row r="413" spans="1:7" x14ac:dyDescent="0.25">
      <c r="A413" s="45">
        <v>412</v>
      </c>
      <c r="B413" s="45">
        <v>2023</v>
      </c>
      <c r="C413" s="45">
        <v>1</v>
      </c>
      <c r="D413" s="45">
        <v>2</v>
      </c>
      <c r="E413" s="45">
        <v>16</v>
      </c>
      <c r="F413" s="45">
        <v>0</v>
      </c>
      <c r="G413" s="45">
        <v>0</v>
      </c>
    </row>
    <row r="414" spans="1:7" x14ac:dyDescent="0.25">
      <c r="A414" s="45">
        <v>413</v>
      </c>
      <c r="B414" s="45">
        <v>2023</v>
      </c>
      <c r="C414" s="45">
        <v>1</v>
      </c>
      <c r="D414" s="45">
        <v>2</v>
      </c>
      <c r="E414" s="45">
        <v>17</v>
      </c>
      <c r="F414" s="45">
        <v>0</v>
      </c>
      <c r="G414" s="45">
        <v>0</v>
      </c>
    </row>
    <row r="415" spans="1:7" x14ac:dyDescent="0.25">
      <c r="A415" s="45">
        <v>414</v>
      </c>
      <c r="B415" s="45">
        <v>2023</v>
      </c>
      <c r="C415" s="45">
        <v>1</v>
      </c>
      <c r="D415" s="45">
        <v>2</v>
      </c>
      <c r="E415" s="45">
        <v>18</v>
      </c>
      <c r="F415" s="45">
        <v>0</v>
      </c>
      <c r="G415" s="45">
        <v>1</v>
      </c>
    </row>
    <row r="416" spans="1:7" x14ac:dyDescent="0.25">
      <c r="A416" s="45">
        <v>415</v>
      </c>
      <c r="B416" s="45">
        <v>2023</v>
      </c>
      <c r="C416" s="45">
        <v>1</v>
      </c>
      <c r="D416" s="45">
        <v>2</v>
      </c>
      <c r="E416" s="45">
        <v>19</v>
      </c>
      <c r="F416" s="45">
        <v>0</v>
      </c>
      <c r="G416" s="45">
        <v>1</v>
      </c>
    </row>
    <row r="417" spans="1:7" x14ac:dyDescent="0.25">
      <c r="A417" s="45">
        <v>416</v>
      </c>
      <c r="B417" s="45">
        <v>2023</v>
      </c>
      <c r="C417" s="45">
        <v>1</v>
      </c>
      <c r="D417" s="45">
        <v>2</v>
      </c>
      <c r="E417" s="45">
        <v>20</v>
      </c>
      <c r="F417" s="45">
        <v>0</v>
      </c>
      <c r="G417" s="45">
        <v>0</v>
      </c>
    </row>
    <row r="418" spans="1:7" x14ac:dyDescent="0.25">
      <c r="A418" s="45">
        <v>417</v>
      </c>
      <c r="B418" s="45">
        <v>2023</v>
      </c>
      <c r="C418" s="45">
        <v>1</v>
      </c>
      <c r="D418" s="45">
        <v>2</v>
      </c>
      <c r="E418" s="45">
        <v>21</v>
      </c>
      <c r="F418" s="45">
        <v>0</v>
      </c>
      <c r="G418" s="45">
        <v>0</v>
      </c>
    </row>
    <row r="419" spans="1:7" x14ac:dyDescent="0.25">
      <c r="A419" s="45">
        <v>418</v>
      </c>
      <c r="B419" s="45">
        <v>2023</v>
      </c>
      <c r="C419" s="45">
        <v>1</v>
      </c>
      <c r="D419" s="45">
        <v>2</v>
      </c>
      <c r="E419" s="45">
        <v>22</v>
      </c>
      <c r="F419" s="45">
        <v>0</v>
      </c>
      <c r="G419" s="45">
        <v>0</v>
      </c>
    </row>
    <row r="420" spans="1:7" x14ac:dyDescent="0.25">
      <c r="A420" s="45">
        <v>419</v>
      </c>
      <c r="B420" s="45">
        <v>2023</v>
      </c>
      <c r="C420" s="45">
        <v>1</v>
      </c>
      <c r="D420" s="45">
        <v>2</v>
      </c>
      <c r="E420" s="45">
        <v>23</v>
      </c>
      <c r="F420" s="45">
        <v>0</v>
      </c>
      <c r="G420" s="45">
        <v>0</v>
      </c>
    </row>
    <row r="421" spans="1:7" x14ac:dyDescent="0.25">
      <c r="A421" s="45">
        <v>420</v>
      </c>
      <c r="B421" s="45">
        <v>2023</v>
      </c>
      <c r="C421" s="45">
        <v>1</v>
      </c>
      <c r="D421" s="45">
        <v>2</v>
      </c>
      <c r="E421" s="45">
        <v>24</v>
      </c>
      <c r="F421" s="45">
        <v>0</v>
      </c>
      <c r="G421" s="45">
        <v>0</v>
      </c>
    </row>
    <row r="422" spans="1:7" x14ac:dyDescent="0.25">
      <c r="A422" s="45">
        <v>421</v>
      </c>
      <c r="B422" s="45">
        <v>2023</v>
      </c>
      <c r="C422" s="45">
        <v>1</v>
      </c>
      <c r="D422" s="45">
        <v>2</v>
      </c>
      <c r="E422" s="45">
        <v>25</v>
      </c>
      <c r="F422" s="45">
        <v>0</v>
      </c>
      <c r="G422" s="45">
        <v>1</v>
      </c>
    </row>
    <row r="423" spans="1:7" x14ac:dyDescent="0.25">
      <c r="A423" s="45">
        <v>422</v>
      </c>
      <c r="B423" s="45">
        <v>2023</v>
      </c>
      <c r="C423" s="45">
        <v>1</v>
      </c>
      <c r="D423" s="45">
        <v>2</v>
      </c>
      <c r="E423" s="45">
        <v>26</v>
      </c>
      <c r="F423" s="45">
        <v>0</v>
      </c>
      <c r="G423" s="45">
        <v>1</v>
      </c>
    </row>
    <row r="424" spans="1:7" x14ac:dyDescent="0.25">
      <c r="A424" s="45">
        <v>423</v>
      </c>
      <c r="B424" s="45">
        <v>2023</v>
      </c>
      <c r="C424" s="45">
        <v>1</v>
      </c>
      <c r="D424" s="45">
        <v>2</v>
      </c>
      <c r="E424" s="45">
        <v>27</v>
      </c>
      <c r="F424" s="45">
        <v>0</v>
      </c>
      <c r="G424" s="45">
        <v>0</v>
      </c>
    </row>
    <row r="425" spans="1:7" x14ac:dyDescent="0.25">
      <c r="A425" s="45">
        <v>424</v>
      </c>
      <c r="B425" s="45">
        <v>2023</v>
      </c>
      <c r="C425" s="45">
        <v>1</v>
      </c>
      <c r="D425" s="45">
        <v>2</v>
      </c>
      <c r="E425" s="45">
        <v>28</v>
      </c>
      <c r="F425" s="45">
        <v>0</v>
      </c>
      <c r="G425" s="45">
        <v>0</v>
      </c>
    </row>
    <row r="426" spans="1:7" x14ac:dyDescent="0.25">
      <c r="A426" s="45">
        <v>425</v>
      </c>
      <c r="B426" s="45">
        <v>2023</v>
      </c>
      <c r="C426" s="45">
        <v>1</v>
      </c>
      <c r="D426" s="45">
        <v>2</v>
      </c>
      <c r="E426" s="45">
        <v>29</v>
      </c>
      <c r="F426" s="45">
        <v>0</v>
      </c>
      <c r="G426" s="45">
        <v>0</v>
      </c>
    </row>
    <row r="427" spans="1:7" x14ac:dyDescent="0.25">
      <c r="A427" s="45">
        <v>426</v>
      </c>
      <c r="B427" s="45">
        <v>2023</v>
      </c>
      <c r="C427" s="45">
        <v>1</v>
      </c>
      <c r="D427" s="45">
        <v>3</v>
      </c>
      <c r="E427" s="45">
        <v>1</v>
      </c>
      <c r="F427" s="45">
        <v>0</v>
      </c>
      <c r="G427" s="45">
        <v>0</v>
      </c>
    </row>
    <row r="428" spans="1:7" x14ac:dyDescent="0.25">
      <c r="A428" s="45">
        <v>427</v>
      </c>
      <c r="B428" s="45">
        <v>2023</v>
      </c>
      <c r="C428" s="45">
        <v>1</v>
      </c>
      <c r="D428" s="45">
        <v>3</v>
      </c>
      <c r="E428" s="45">
        <v>2</v>
      </c>
      <c r="F428" s="45">
        <v>0</v>
      </c>
      <c r="G428" s="45">
        <v>0</v>
      </c>
    </row>
    <row r="429" spans="1:7" x14ac:dyDescent="0.25">
      <c r="A429" s="45">
        <v>428</v>
      </c>
      <c r="B429" s="45">
        <v>2023</v>
      </c>
      <c r="C429" s="45">
        <v>1</v>
      </c>
      <c r="D429" s="45">
        <v>3</v>
      </c>
      <c r="E429" s="45">
        <v>3</v>
      </c>
      <c r="F429" s="45">
        <v>0</v>
      </c>
      <c r="G429" s="45">
        <v>1</v>
      </c>
    </row>
    <row r="430" spans="1:7" x14ac:dyDescent="0.25">
      <c r="A430" s="45">
        <v>429</v>
      </c>
      <c r="B430" s="45">
        <v>2023</v>
      </c>
      <c r="C430" s="45">
        <v>1</v>
      </c>
      <c r="D430" s="45">
        <v>3</v>
      </c>
      <c r="E430" s="45">
        <v>4</v>
      </c>
      <c r="F430" s="45">
        <v>0</v>
      </c>
      <c r="G430" s="45">
        <v>1</v>
      </c>
    </row>
    <row r="431" spans="1:7" x14ac:dyDescent="0.25">
      <c r="A431" s="45">
        <v>430</v>
      </c>
      <c r="B431" s="45">
        <v>2023</v>
      </c>
      <c r="C431" s="45">
        <v>1</v>
      </c>
      <c r="D431" s="45">
        <v>3</v>
      </c>
      <c r="E431" s="45">
        <v>5</v>
      </c>
      <c r="F431" s="45">
        <v>0</v>
      </c>
      <c r="G431" s="45">
        <v>0</v>
      </c>
    </row>
    <row r="432" spans="1:7" x14ac:dyDescent="0.25">
      <c r="A432" s="45">
        <v>431</v>
      </c>
      <c r="B432" s="45">
        <v>2023</v>
      </c>
      <c r="C432" s="45">
        <v>1</v>
      </c>
      <c r="D432" s="45">
        <v>3</v>
      </c>
      <c r="E432" s="45">
        <v>6</v>
      </c>
      <c r="F432" s="45">
        <v>0</v>
      </c>
      <c r="G432" s="45">
        <v>0</v>
      </c>
    </row>
    <row r="433" spans="1:7" x14ac:dyDescent="0.25">
      <c r="A433" s="45">
        <v>432</v>
      </c>
      <c r="B433" s="45">
        <v>2023</v>
      </c>
      <c r="C433" s="45">
        <v>1</v>
      </c>
      <c r="D433" s="45">
        <v>3</v>
      </c>
      <c r="E433" s="45">
        <v>7</v>
      </c>
      <c r="F433" s="45">
        <v>0</v>
      </c>
      <c r="G433" s="45">
        <v>0</v>
      </c>
    </row>
    <row r="434" spans="1:7" x14ac:dyDescent="0.25">
      <c r="A434" s="45">
        <v>433</v>
      </c>
      <c r="B434" s="45">
        <v>2023</v>
      </c>
      <c r="C434" s="45">
        <v>1</v>
      </c>
      <c r="D434" s="45">
        <v>3</v>
      </c>
      <c r="E434" s="45">
        <v>8</v>
      </c>
      <c r="F434" s="45">
        <v>0</v>
      </c>
      <c r="G434" s="45">
        <v>0</v>
      </c>
    </row>
    <row r="435" spans="1:7" x14ac:dyDescent="0.25">
      <c r="A435" s="45">
        <v>434</v>
      </c>
      <c r="B435" s="45">
        <v>2023</v>
      </c>
      <c r="C435" s="45">
        <v>1</v>
      </c>
      <c r="D435" s="45">
        <v>3</v>
      </c>
      <c r="E435" s="45">
        <v>9</v>
      </c>
      <c r="F435" s="45">
        <v>0</v>
      </c>
      <c r="G435" s="45">
        <v>0</v>
      </c>
    </row>
    <row r="436" spans="1:7" x14ac:dyDescent="0.25">
      <c r="A436" s="45">
        <v>435</v>
      </c>
      <c r="B436" s="45">
        <v>2023</v>
      </c>
      <c r="C436" s="45">
        <v>1</v>
      </c>
      <c r="D436" s="45">
        <v>3</v>
      </c>
      <c r="E436" s="45">
        <v>10</v>
      </c>
      <c r="F436" s="45">
        <v>0</v>
      </c>
      <c r="G436" s="45">
        <v>1</v>
      </c>
    </row>
    <row r="437" spans="1:7" x14ac:dyDescent="0.25">
      <c r="A437" s="45">
        <v>436</v>
      </c>
      <c r="B437" s="45">
        <v>2023</v>
      </c>
      <c r="C437" s="45">
        <v>1</v>
      </c>
      <c r="D437" s="45">
        <v>3</v>
      </c>
      <c r="E437" s="45">
        <v>11</v>
      </c>
      <c r="F437" s="45">
        <v>0</v>
      </c>
      <c r="G437" s="45">
        <v>1</v>
      </c>
    </row>
    <row r="438" spans="1:7" x14ac:dyDescent="0.25">
      <c r="A438" s="45">
        <v>437</v>
      </c>
      <c r="B438" s="45">
        <v>2023</v>
      </c>
      <c r="C438" s="45">
        <v>1</v>
      </c>
      <c r="D438" s="45">
        <v>3</v>
      </c>
      <c r="E438" s="45">
        <v>12</v>
      </c>
      <c r="F438" s="45">
        <v>0</v>
      </c>
      <c r="G438" s="45">
        <v>0</v>
      </c>
    </row>
    <row r="439" spans="1:7" x14ac:dyDescent="0.25">
      <c r="A439" s="45">
        <v>438</v>
      </c>
      <c r="B439" s="45">
        <v>2023</v>
      </c>
      <c r="C439" s="45">
        <v>1</v>
      </c>
      <c r="D439" s="45">
        <v>3</v>
      </c>
      <c r="E439" s="45">
        <v>13</v>
      </c>
      <c r="F439" s="45">
        <v>0</v>
      </c>
      <c r="G439" s="45">
        <v>0</v>
      </c>
    </row>
    <row r="440" spans="1:7" x14ac:dyDescent="0.25">
      <c r="A440" s="45">
        <v>439</v>
      </c>
      <c r="B440" s="45">
        <v>2023</v>
      </c>
      <c r="C440" s="45">
        <v>1</v>
      </c>
      <c r="D440" s="45">
        <v>3</v>
      </c>
      <c r="E440" s="45">
        <v>14</v>
      </c>
      <c r="F440" s="45">
        <v>0</v>
      </c>
      <c r="G440" s="45">
        <v>0</v>
      </c>
    </row>
    <row r="441" spans="1:7" x14ac:dyDescent="0.25">
      <c r="A441" s="45">
        <v>440</v>
      </c>
      <c r="B441" s="45">
        <v>2023</v>
      </c>
      <c r="C441" s="45">
        <v>1</v>
      </c>
      <c r="D441" s="45">
        <v>3</v>
      </c>
      <c r="E441" s="45">
        <v>15</v>
      </c>
      <c r="F441" s="45">
        <v>0</v>
      </c>
      <c r="G441" s="45">
        <v>0</v>
      </c>
    </row>
    <row r="442" spans="1:7" x14ac:dyDescent="0.25">
      <c r="A442" s="45">
        <v>441</v>
      </c>
      <c r="B442" s="45">
        <v>2023</v>
      </c>
      <c r="C442" s="45">
        <v>1</v>
      </c>
      <c r="D442" s="45">
        <v>3</v>
      </c>
      <c r="E442" s="45">
        <v>16</v>
      </c>
      <c r="F442" s="45">
        <v>0</v>
      </c>
      <c r="G442" s="45">
        <v>0</v>
      </c>
    </row>
    <row r="443" spans="1:7" x14ac:dyDescent="0.25">
      <c r="A443" s="45">
        <v>442</v>
      </c>
      <c r="B443" s="45">
        <v>2023</v>
      </c>
      <c r="C443" s="45">
        <v>1</v>
      </c>
      <c r="D443" s="45">
        <v>3</v>
      </c>
      <c r="E443" s="45">
        <v>17</v>
      </c>
      <c r="F443" s="45">
        <v>0</v>
      </c>
      <c r="G443" s="45">
        <v>1</v>
      </c>
    </row>
    <row r="444" spans="1:7" x14ac:dyDescent="0.25">
      <c r="A444" s="45">
        <v>443</v>
      </c>
      <c r="B444" s="45">
        <v>2023</v>
      </c>
      <c r="C444" s="45">
        <v>1</v>
      </c>
      <c r="D444" s="45">
        <v>3</v>
      </c>
      <c r="E444" s="45">
        <v>18</v>
      </c>
      <c r="F444" s="45">
        <v>0</v>
      </c>
      <c r="G444" s="45">
        <v>1</v>
      </c>
    </row>
    <row r="445" spans="1:7" x14ac:dyDescent="0.25">
      <c r="A445" s="45">
        <v>444</v>
      </c>
      <c r="B445" s="45">
        <v>2023</v>
      </c>
      <c r="C445" s="45">
        <v>1</v>
      </c>
      <c r="D445" s="45">
        <v>3</v>
      </c>
      <c r="E445" s="45">
        <v>19</v>
      </c>
      <c r="F445" s="45">
        <v>0</v>
      </c>
      <c r="G445" s="45">
        <v>0</v>
      </c>
    </row>
    <row r="446" spans="1:7" x14ac:dyDescent="0.25">
      <c r="A446" s="45">
        <v>445</v>
      </c>
      <c r="B446" s="45">
        <v>2023</v>
      </c>
      <c r="C446" s="45">
        <v>1</v>
      </c>
      <c r="D446" s="45">
        <v>3</v>
      </c>
      <c r="E446" s="45">
        <v>20</v>
      </c>
      <c r="F446" s="45">
        <v>0</v>
      </c>
      <c r="G446" s="45">
        <v>0</v>
      </c>
    </row>
    <row r="447" spans="1:7" x14ac:dyDescent="0.25">
      <c r="A447" s="45">
        <v>446</v>
      </c>
      <c r="B447" s="45">
        <v>2023</v>
      </c>
      <c r="C447" s="45">
        <v>1</v>
      </c>
      <c r="D447" s="45">
        <v>3</v>
      </c>
      <c r="E447" s="45">
        <v>21</v>
      </c>
      <c r="F447" s="45">
        <v>0</v>
      </c>
      <c r="G447" s="45">
        <v>0</v>
      </c>
    </row>
    <row r="448" spans="1:7" x14ac:dyDescent="0.25">
      <c r="A448" s="45">
        <v>447</v>
      </c>
      <c r="B448" s="45">
        <v>2023</v>
      </c>
      <c r="C448" s="45">
        <v>1</v>
      </c>
      <c r="D448" s="45">
        <v>3</v>
      </c>
      <c r="E448" s="45">
        <v>22</v>
      </c>
      <c r="F448" s="45">
        <v>0</v>
      </c>
      <c r="G448" s="45">
        <v>0</v>
      </c>
    </row>
    <row r="449" spans="1:7" x14ac:dyDescent="0.25">
      <c r="A449" s="45">
        <v>448</v>
      </c>
      <c r="B449" s="45">
        <v>2023</v>
      </c>
      <c r="C449" s="45">
        <v>1</v>
      </c>
      <c r="D449" s="45">
        <v>3</v>
      </c>
      <c r="E449" s="45">
        <v>23</v>
      </c>
      <c r="F449" s="45">
        <v>0</v>
      </c>
      <c r="G449" s="45">
        <v>0</v>
      </c>
    </row>
    <row r="450" spans="1:7" x14ac:dyDescent="0.25">
      <c r="A450" s="45">
        <v>449</v>
      </c>
      <c r="B450" s="45">
        <v>2023</v>
      </c>
      <c r="C450" s="45">
        <v>1</v>
      </c>
      <c r="D450" s="45">
        <v>3</v>
      </c>
      <c r="E450" s="45">
        <v>24</v>
      </c>
      <c r="F450" s="45">
        <v>0</v>
      </c>
      <c r="G450" s="45">
        <v>1</v>
      </c>
    </row>
    <row r="451" spans="1:7" x14ac:dyDescent="0.25">
      <c r="A451" s="45">
        <v>450</v>
      </c>
      <c r="B451" s="45">
        <v>2023</v>
      </c>
      <c r="C451" s="45">
        <v>1</v>
      </c>
      <c r="D451" s="45">
        <v>3</v>
      </c>
      <c r="E451" s="45">
        <v>25</v>
      </c>
      <c r="F451" s="45">
        <v>0</v>
      </c>
      <c r="G451" s="45">
        <v>1</v>
      </c>
    </row>
    <row r="452" spans="1:7" x14ac:dyDescent="0.25">
      <c r="A452" s="45">
        <v>451</v>
      </c>
      <c r="B452" s="45">
        <v>2023</v>
      </c>
      <c r="C452" s="45">
        <v>1</v>
      </c>
      <c r="D452" s="45">
        <v>3</v>
      </c>
      <c r="E452" s="45">
        <v>26</v>
      </c>
      <c r="F452" s="45">
        <v>0</v>
      </c>
      <c r="G452" s="45">
        <v>0</v>
      </c>
    </row>
    <row r="453" spans="1:7" x14ac:dyDescent="0.25">
      <c r="A453" s="45">
        <v>452</v>
      </c>
      <c r="B453" s="45">
        <v>2023</v>
      </c>
      <c r="C453" s="45">
        <v>1</v>
      </c>
      <c r="D453" s="45">
        <v>3</v>
      </c>
      <c r="E453" s="45">
        <v>27</v>
      </c>
      <c r="F453" s="45">
        <v>0</v>
      </c>
      <c r="G453" s="45">
        <v>0</v>
      </c>
    </row>
    <row r="454" spans="1:7" x14ac:dyDescent="0.25">
      <c r="A454" s="45">
        <v>453</v>
      </c>
      <c r="B454" s="45">
        <v>2023</v>
      </c>
      <c r="C454" s="45">
        <v>1</v>
      </c>
      <c r="D454" s="45">
        <v>3</v>
      </c>
      <c r="E454" s="45">
        <v>28</v>
      </c>
      <c r="F454" s="45">
        <v>0</v>
      </c>
      <c r="G454" s="45">
        <v>0</v>
      </c>
    </row>
    <row r="455" spans="1:7" x14ac:dyDescent="0.25">
      <c r="A455" s="45">
        <v>454</v>
      </c>
      <c r="B455" s="45">
        <v>2023</v>
      </c>
      <c r="C455" s="45">
        <v>1</v>
      </c>
      <c r="D455" s="45">
        <v>3</v>
      </c>
      <c r="E455" s="45">
        <v>29</v>
      </c>
      <c r="F455" s="45">
        <v>0</v>
      </c>
      <c r="G455" s="45">
        <v>0</v>
      </c>
    </row>
    <row r="456" spans="1:7" x14ac:dyDescent="0.25">
      <c r="A456" s="45">
        <v>455</v>
      </c>
      <c r="B456" s="45">
        <v>2023</v>
      </c>
      <c r="C456" s="45">
        <v>1</v>
      </c>
      <c r="D456" s="45">
        <v>3</v>
      </c>
      <c r="E456" s="45">
        <v>30</v>
      </c>
      <c r="F456" s="45">
        <v>0</v>
      </c>
      <c r="G456" s="45">
        <v>0</v>
      </c>
    </row>
    <row r="457" spans="1:7" x14ac:dyDescent="0.25">
      <c r="A457" s="45">
        <v>456</v>
      </c>
      <c r="B457" s="45">
        <v>2023</v>
      </c>
      <c r="C457" s="45">
        <v>1</v>
      </c>
      <c r="D457" s="45">
        <v>3</v>
      </c>
      <c r="E457" s="45">
        <v>31</v>
      </c>
      <c r="F457" s="45">
        <v>0</v>
      </c>
      <c r="G457" s="45">
        <v>1</v>
      </c>
    </row>
    <row r="458" spans="1:7" x14ac:dyDescent="0.25">
      <c r="A458" s="45">
        <v>457</v>
      </c>
      <c r="B458" s="45">
        <v>2023</v>
      </c>
      <c r="C458" s="45">
        <v>2</v>
      </c>
      <c r="D458" s="45">
        <v>4</v>
      </c>
      <c r="E458" s="45">
        <v>1</v>
      </c>
      <c r="F458" s="45">
        <v>0</v>
      </c>
      <c r="G458" s="45">
        <v>1</v>
      </c>
    </row>
    <row r="459" spans="1:7" x14ac:dyDescent="0.25">
      <c r="A459" s="45">
        <v>458</v>
      </c>
      <c r="B459" s="45">
        <v>2023</v>
      </c>
      <c r="C459" s="45">
        <v>2</v>
      </c>
      <c r="D459" s="45">
        <v>4</v>
      </c>
      <c r="E459" s="45">
        <v>2</v>
      </c>
      <c r="F459" s="45">
        <v>0</v>
      </c>
      <c r="G459" s="45">
        <v>0</v>
      </c>
    </row>
    <row r="460" spans="1:7" x14ac:dyDescent="0.25">
      <c r="A460" s="45">
        <v>459</v>
      </c>
      <c r="B460" s="45">
        <v>2023</v>
      </c>
      <c r="C460" s="45">
        <v>2</v>
      </c>
      <c r="D460" s="45">
        <v>4</v>
      </c>
      <c r="E460" s="45">
        <v>3</v>
      </c>
      <c r="F460" s="45">
        <v>0</v>
      </c>
      <c r="G460" s="45">
        <v>0</v>
      </c>
    </row>
    <row r="461" spans="1:7" x14ac:dyDescent="0.25">
      <c r="A461" s="45">
        <v>460</v>
      </c>
      <c r="B461" s="45">
        <v>2023</v>
      </c>
      <c r="C461" s="45">
        <v>2</v>
      </c>
      <c r="D461" s="45">
        <v>4</v>
      </c>
      <c r="E461" s="45">
        <v>4</v>
      </c>
      <c r="F461" s="45">
        <v>0</v>
      </c>
      <c r="G461" s="45">
        <v>0</v>
      </c>
    </row>
    <row r="462" spans="1:7" x14ac:dyDescent="0.25">
      <c r="A462" s="45">
        <v>461</v>
      </c>
      <c r="B462" s="45">
        <v>2023</v>
      </c>
      <c r="C462" s="45">
        <v>2</v>
      </c>
      <c r="D462" s="45">
        <v>4</v>
      </c>
      <c r="E462" s="45">
        <v>5</v>
      </c>
      <c r="F462" s="45">
        <v>0</v>
      </c>
      <c r="G462" s="45">
        <v>0</v>
      </c>
    </row>
    <row r="463" spans="1:7" x14ac:dyDescent="0.25">
      <c r="A463" s="45">
        <v>462</v>
      </c>
      <c r="B463" s="45">
        <v>2023</v>
      </c>
      <c r="C463" s="45">
        <v>2</v>
      </c>
      <c r="D463" s="45">
        <v>4</v>
      </c>
      <c r="E463" s="45">
        <v>6</v>
      </c>
      <c r="F463" s="45">
        <v>0</v>
      </c>
      <c r="G463" s="45">
        <v>0</v>
      </c>
    </row>
    <row r="464" spans="1:7" x14ac:dyDescent="0.25">
      <c r="A464" s="45">
        <v>463</v>
      </c>
      <c r="B464" s="45">
        <v>2023</v>
      </c>
      <c r="C464" s="45">
        <v>2</v>
      </c>
      <c r="D464" s="45">
        <v>4</v>
      </c>
      <c r="E464" s="45">
        <v>7</v>
      </c>
      <c r="F464" s="45">
        <v>0</v>
      </c>
      <c r="G464" s="45">
        <v>1</v>
      </c>
    </row>
    <row r="465" spans="1:7" x14ac:dyDescent="0.25">
      <c r="A465" s="45">
        <v>464</v>
      </c>
      <c r="B465" s="45">
        <v>2023</v>
      </c>
      <c r="C465" s="45">
        <v>2</v>
      </c>
      <c r="D465" s="45">
        <v>4</v>
      </c>
      <c r="E465" s="45">
        <v>8</v>
      </c>
      <c r="F465" s="45">
        <v>0</v>
      </c>
      <c r="G465" s="45">
        <v>1</v>
      </c>
    </row>
    <row r="466" spans="1:7" x14ac:dyDescent="0.25">
      <c r="A466" s="45">
        <v>465</v>
      </c>
      <c r="B466" s="45">
        <v>2023</v>
      </c>
      <c r="C466" s="45">
        <v>2</v>
      </c>
      <c r="D466" s="45">
        <v>4</v>
      </c>
      <c r="E466" s="45">
        <v>9</v>
      </c>
      <c r="F466" s="45">
        <v>0</v>
      </c>
      <c r="G466" s="45">
        <v>0</v>
      </c>
    </row>
    <row r="467" spans="1:7" x14ac:dyDescent="0.25">
      <c r="A467" s="45">
        <v>466</v>
      </c>
      <c r="B467" s="45">
        <v>2023</v>
      </c>
      <c r="C467" s="45">
        <v>2</v>
      </c>
      <c r="D467" s="45">
        <v>4</v>
      </c>
      <c r="E467" s="45">
        <v>10</v>
      </c>
      <c r="F467" s="45">
        <v>0</v>
      </c>
      <c r="G467" s="45">
        <v>0</v>
      </c>
    </row>
    <row r="468" spans="1:7" x14ac:dyDescent="0.25">
      <c r="A468" s="45">
        <v>467</v>
      </c>
      <c r="B468" s="45">
        <v>2023</v>
      </c>
      <c r="C468" s="45">
        <v>2</v>
      </c>
      <c r="D468" s="45">
        <v>4</v>
      </c>
      <c r="E468" s="45">
        <v>11</v>
      </c>
      <c r="F468" s="45">
        <v>0</v>
      </c>
      <c r="G468" s="45">
        <v>0</v>
      </c>
    </row>
    <row r="469" spans="1:7" x14ac:dyDescent="0.25">
      <c r="A469" s="45">
        <v>468</v>
      </c>
      <c r="B469" s="45">
        <v>2023</v>
      </c>
      <c r="C469" s="45">
        <v>2</v>
      </c>
      <c r="D469" s="45">
        <v>4</v>
      </c>
      <c r="E469" s="45">
        <v>12</v>
      </c>
      <c r="F469" s="45">
        <v>0</v>
      </c>
      <c r="G469" s="45">
        <v>0</v>
      </c>
    </row>
    <row r="470" spans="1:7" x14ac:dyDescent="0.25">
      <c r="A470" s="45">
        <v>469</v>
      </c>
      <c r="B470" s="45">
        <v>2023</v>
      </c>
      <c r="C470" s="45">
        <v>2</v>
      </c>
      <c r="D470" s="45">
        <v>4</v>
      </c>
      <c r="E470" s="45">
        <v>13</v>
      </c>
      <c r="F470" s="45">
        <v>0</v>
      </c>
      <c r="G470" s="45">
        <v>0</v>
      </c>
    </row>
    <row r="471" spans="1:7" x14ac:dyDescent="0.25">
      <c r="A471" s="45">
        <v>470</v>
      </c>
      <c r="B471" s="45">
        <v>2023</v>
      </c>
      <c r="C471" s="45">
        <v>2</v>
      </c>
      <c r="D471" s="45">
        <v>4</v>
      </c>
      <c r="E471" s="45">
        <v>14</v>
      </c>
      <c r="F471" s="45">
        <v>0</v>
      </c>
      <c r="G471" s="45">
        <v>1</v>
      </c>
    </row>
    <row r="472" spans="1:7" x14ac:dyDescent="0.25">
      <c r="A472" s="45">
        <v>471</v>
      </c>
      <c r="B472" s="45">
        <v>2023</v>
      </c>
      <c r="C472" s="45">
        <v>2</v>
      </c>
      <c r="D472" s="45">
        <v>4</v>
      </c>
      <c r="E472" s="45">
        <v>15</v>
      </c>
      <c r="F472" s="45">
        <v>0</v>
      </c>
      <c r="G472" s="45">
        <v>1</v>
      </c>
    </row>
    <row r="473" spans="1:7" x14ac:dyDescent="0.25">
      <c r="A473" s="45">
        <v>472</v>
      </c>
      <c r="B473" s="45">
        <v>2023</v>
      </c>
      <c r="C473" s="45">
        <v>2</v>
      </c>
      <c r="D473" s="45">
        <v>4</v>
      </c>
      <c r="E473" s="45">
        <v>16</v>
      </c>
      <c r="F473" s="45">
        <v>0</v>
      </c>
      <c r="G473" s="45">
        <v>0</v>
      </c>
    </row>
    <row r="474" spans="1:7" x14ac:dyDescent="0.25">
      <c r="A474" s="45">
        <v>473</v>
      </c>
      <c r="B474" s="45">
        <v>2023</v>
      </c>
      <c r="C474" s="45">
        <v>2</v>
      </c>
      <c r="D474" s="45">
        <v>4</v>
      </c>
      <c r="E474" s="45">
        <v>17</v>
      </c>
      <c r="F474" s="45">
        <v>0</v>
      </c>
      <c r="G474" s="45">
        <v>0</v>
      </c>
    </row>
    <row r="475" spans="1:7" x14ac:dyDescent="0.25">
      <c r="A475" s="45">
        <v>474</v>
      </c>
      <c r="B475" s="45">
        <v>2023</v>
      </c>
      <c r="C475" s="45">
        <v>2</v>
      </c>
      <c r="D475" s="45">
        <v>4</v>
      </c>
      <c r="E475" s="45">
        <v>18</v>
      </c>
      <c r="F475" s="45">
        <v>0</v>
      </c>
      <c r="G475" s="45">
        <v>0</v>
      </c>
    </row>
    <row r="476" spans="1:7" x14ac:dyDescent="0.25">
      <c r="A476" s="45">
        <v>475</v>
      </c>
      <c r="B476" s="45">
        <v>2023</v>
      </c>
      <c r="C476" s="45">
        <v>2</v>
      </c>
      <c r="D476" s="45">
        <v>4</v>
      </c>
      <c r="E476" s="45">
        <v>19</v>
      </c>
      <c r="F476" s="45">
        <v>0</v>
      </c>
      <c r="G476" s="45">
        <v>0</v>
      </c>
    </row>
    <row r="477" spans="1:7" x14ac:dyDescent="0.25">
      <c r="A477" s="45">
        <v>476</v>
      </c>
      <c r="B477" s="45">
        <v>2023</v>
      </c>
      <c r="C477" s="45">
        <v>2</v>
      </c>
      <c r="D477" s="45">
        <v>4</v>
      </c>
      <c r="E477" s="45">
        <v>20</v>
      </c>
      <c r="F477" s="45">
        <v>0</v>
      </c>
      <c r="G477" s="45">
        <v>0</v>
      </c>
    </row>
    <row r="478" spans="1:7" x14ac:dyDescent="0.25">
      <c r="A478" s="45">
        <v>477</v>
      </c>
      <c r="B478" s="45">
        <v>2023</v>
      </c>
      <c r="C478" s="45">
        <v>2</v>
      </c>
      <c r="D478" s="45">
        <v>4</v>
      </c>
      <c r="E478" s="45">
        <v>21</v>
      </c>
      <c r="F478" s="45">
        <v>0</v>
      </c>
      <c r="G478" s="45">
        <v>1</v>
      </c>
    </row>
    <row r="479" spans="1:7" x14ac:dyDescent="0.25">
      <c r="A479" s="45">
        <v>478</v>
      </c>
      <c r="B479" s="45">
        <v>2023</v>
      </c>
      <c r="C479" s="45">
        <v>2</v>
      </c>
      <c r="D479" s="45">
        <v>4</v>
      </c>
      <c r="E479" s="45">
        <v>22</v>
      </c>
      <c r="F479" s="45">
        <v>0</v>
      </c>
      <c r="G479" s="45">
        <v>1</v>
      </c>
    </row>
    <row r="480" spans="1:7" x14ac:dyDescent="0.25">
      <c r="A480" s="45">
        <v>479</v>
      </c>
      <c r="B480" s="45">
        <v>2023</v>
      </c>
      <c r="C480" s="45">
        <v>2</v>
      </c>
      <c r="D480" s="45">
        <v>4</v>
      </c>
      <c r="E480" s="45">
        <v>23</v>
      </c>
      <c r="F480" s="45">
        <v>0</v>
      </c>
      <c r="G480" s="45">
        <v>0</v>
      </c>
    </row>
    <row r="481" spans="1:7" x14ac:dyDescent="0.25">
      <c r="A481" s="45">
        <v>480</v>
      </c>
      <c r="B481" s="45">
        <v>2023</v>
      </c>
      <c r="C481" s="45">
        <v>2</v>
      </c>
      <c r="D481" s="45">
        <v>4</v>
      </c>
      <c r="E481" s="45">
        <v>24</v>
      </c>
      <c r="F481" s="45">
        <v>0</v>
      </c>
      <c r="G481" s="45">
        <v>0</v>
      </c>
    </row>
    <row r="482" spans="1:7" x14ac:dyDescent="0.25">
      <c r="A482" s="45">
        <v>481</v>
      </c>
      <c r="B482" s="45">
        <v>2023</v>
      </c>
      <c r="C482" s="45">
        <v>2</v>
      </c>
      <c r="D482" s="45">
        <v>4</v>
      </c>
      <c r="E482" s="45">
        <v>25</v>
      </c>
      <c r="F482" s="45">
        <v>0</v>
      </c>
      <c r="G482" s="45">
        <v>0</v>
      </c>
    </row>
    <row r="483" spans="1:7" x14ac:dyDescent="0.25">
      <c r="A483" s="45">
        <v>482</v>
      </c>
      <c r="B483" s="45">
        <v>2023</v>
      </c>
      <c r="C483" s="45">
        <v>2</v>
      </c>
      <c r="D483" s="45">
        <v>4</v>
      </c>
      <c r="E483" s="45">
        <v>26</v>
      </c>
      <c r="F483" s="45">
        <v>0</v>
      </c>
      <c r="G483" s="45">
        <v>0</v>
      </c>
    </row>
    <row r="484" spans="1:7" x14ac:dyDescent="0.25">
      <c r="A484" s="45">
        <v>483</v>
      </c>
      <c r="B484" s="45">
        <v>2023</v>
      </c>
      <c r="C484" s="45">
        <v>2</v>
      </c>
      <c r="D484" s="45">
        <v>4</v>
      </c>
      <c r="E484" s="45">
        <v>27</v>
      </c>
      <c r="F484" s="45">
        <v>0</v>
      </c>
      <c r="G484" s="45">
        <v>0</v>
      </c>
    </row>
    <row r="485" spans="1:7" x14ac:dyDescent="0.25">
      <c r="A485" s="45">
        <v>484</v>
      </c>
      <c r="B485" s="45">
        <v>2023</v>
      </c>
      <c r="C485" s="45">
        <v>2</v>
      </c>
      <c r="D485" s="45">
        <v>4</v>
      </c>
      <c r="E485" s="45">
        <v>28</v>
      </c>
      <c r="F485" s="45">
        <v>0</v>
      </c>
      <c r="G485" s="45">
        <v>1</v>
      </c>
    </row>
    <row r="486" spans="1:7" x14ac:dyDescent="0.25">
      <c r="A486" s="45">
        <v>485</v>
      </c>
      <c r="B486" s="45">
        <v>2023</v>
      </c>
      <c r="C486" s="45">
        <v>2</v>
      </c>
      <c r="D486" s="45">
        <v>4</v>
      </c>
      <c r="E486" s="45">
        <v>29</v>
      </c>
      <c r="F486" s="45">
        <v>0</v>
      </c>
      <c r="G486" s="45">
        <v>1</v>
      </c>
    </row>
    <row r="487" spans="1:7" x14ac:dyDescent="0.25">
      <c r="A487" s="45">
        <v>486</v>
      </c>
      <c r="B487" s="45">
        <v>2023</v>
      </c>
      <c r="C487" s="45">
        <v>2</v>
      </c>
      <c r="D487" s="45">
        <v>4</v>
      </c>
      <c r="E487" s="45">
        <v>30</v>
      </c>
      <c r="F487" s="45">
        <v>0</v>
      </c>
      <c r="G487" s="45">
        <v>0</v>
      </c>
    </row>
    <row r="488" spans="1:7" x14ac:dyDescent="0.25">
      <c r="A488" s="45">
        <v>487</v>
      </c>
      <c r="B488" s="45">
        <v>2023</v>
      </c>
      <c r="C488" s="45">
        <v>2</v>
      </c>
      <c r="D488" s="45">
        <v>5</v>
      </c>
      <c r="E488" s="45">
        <v>1</v>
      </c>
      <c r="F488" s="45">
        <v>0</v>
      </c>
      <c r="G488" s="45">
        <v>0</v>
      </c>
    </row>
    <row r="489" spans="1:7" x14ac:dyDescent="0.25">
      <c r="A489" s="45">
        <v>488</v>
      </c>
      <c r="B489" s="45">
        <v>2023</v>
      </c>
      <c r="C489" s="45">
        <v>2</v>
      </c>
      <c r="D489" s="45">
        <v>5</v>
      </c>
      <c r="E489" s="45">
        <v>2</v>
      </c>
      <c r="F489" s="45">
        <v>0</v>
      </c>
      <c r="G489" s="45">
        <v>0</v>
      </c>
    </row>
    <row r="490" spans="1:7" x14ac:dyDescent="0.25">
      <c r="A490" s="45">
        <v>489</v>
      </c>
      <c r="B490" s="45">
        <v>2023</v>
      </c>
      <c r="C490" s="45">
        <v>2</v>
      </c>
      <c r="D490" s="45">
        <v>5</v>
      </c>
      <c r="E490" s="45">
        <v>3</v>
      </c>
      <c r="F490" s="45">
        <v>0</v>
      </c>
      <c r="G490" s="45">
        <v>0</v>
      </c>
    </row>
    <row r="491" spans="1:7" x14ac:dyDescent="0.25">
      <c r="A491" s="45">
        <v>490</v>
      </c>
      <c r="B491" s="45">
        <v>2023</v>
      </c>
      <c r="C491" s="45">
        <v>2</v>
      </c>
      <c r="D491" s="45">
        <v>5</v>
      </c>
      <c r="E491" s="45">
        <v>4</v>
      </c>
      <c r="F491" s="45">
        <v>0</v>
      </c>
      <c r="G491" s="45">
        <v>0</v>
      </c>
    </row>
    <row r="492" spans="1:7" x14ac:dyDescent="0.25">
      <c r="A492" s="45">
        <v>491</v>
      </c>
      <c r="B492" s="45">
        <v>2023</v>
      </c>
      <c r="C492" s="45">
        <v>2</v>
      </c>
      <c r="D492" s="45">
        <v>5</v>
      </c>
      <c r="E492" s="45">
        <v>5</v>
      </c>
      <c r="F492" s="45">
        <v>0</v>
      </c>
      <c r="G492" s="45">
        <v>1</v>
      </c>
    </row>
    <row r="493" spans="1:7" x14ac:dyDescent="0.25">
      <c r="A493" s="45">
        <v>492</v>
      </c>
      <c r="B493" s="45">
        <v>2023</v>
      </c>
      <c r="C493" s="45">
        <v>2</v>
      </c>
      <c r="D493" s="45">
        <v>5</v>
      </c>
      <c r="E493" s="45">
        <v>6</v>
      </c>
      <c r="F493" s="45">
        <v>0</v>
      </c>
      <c r="G493" s="45">
        <v>1</v>
      </c>
    </row>
    <row r="494" spans="1:7" x14ac:dyDescent="0.25">
      <c r="A494" s="45">
        <v>493</v>
      </c>
      <c r="B494" s="45">
        <v>2023</v>
      </c>
      <c r="C494" s="45">
        <v>2</v>
      </c>
      <c r="D494" s="45">
        <v>5</v>
      </c>
      <c r="E494" s="45">
        <v>7</v>
      </c>
      <c r="F494" s="45">
        <v>0</v>
      </c>
      <c r="G494" s="45">
        <v>0</v>
      </c>
    </row>
    <row r="495" spans="1:7" x14ac:dyDescent="0.25">
      <c r="A495" s="45">
        <v>494</v>
      </c>
      <c r="B495" s="45">
        <v>2023</v>
      </c>
      <c r="C495" s="45">
        <v>2</v>
      </c>
      <c r="D495" s="45">
        <v>5</v>
      </c>
      <c r="E495" s="45">
        <v>8</v>
      </c>
      <c r="F495" s="45">
        <v>0</v>
      </c>
      <c r="G495" s="45">
        <v>0</v>
      </c>
    </row>
    <row r="496" spans="1:7" x14ac:dyDescent="0.25">
      <c r="A496" s="45">
        <v>495</v>
      </c>
      <c r="B496" s="45">
        <v>2023</v>
      </c>
      <c r="C496" s="45">
        <v>2</v>
      </c>
      <c r="D496" s="45">
        <v>5</v>
      </c>
      <c r="E496" s="45">
        <v>9</v>
      </c>
      <c r="F496" s="45">
        <v>0</v>
      </c>
      <c r="G496" s="45">
        <v>0</v>
      </c>
    </row>
    <row r="497" spans="1:7" x14ac:dyDescent="0.25">
      <c r="A497" s="45">
        <v>496</v>
      </c>
      <c r="B497" s="45">
        <v>2023</v>
      </c>
      <c r="C497" s="45">
        <v>2</v>
      </c>
      <c r="D497" s="45">
        <v>5</v>
      </c>
      <c r="E497" s="45">
        <v>10</v>
      </c>
      <c r="F497" s="45">
        <v>0</v>
      </c>
      <c r="G497" s="45">
        <v>0</v>
      </c>
    </row>
    <row r="498" spans="1:7" x14ac:dyDescent="0.25">
      <c r="A498" s="45">
        <v>497</v>
      </c>
      <c r="B498" s="45">
        <v>2023</v>
      </c>
      <c r="C498" s="45">
        <v>2</v>
      </c>
      <c r="D498" s="45">
        <v>5</v>
      </c>
      <c r="E498" s="45">
        <v>11</v>
      </c>
      <c r="F498" s="45">
        <v>0</v>
      </c>
      <c r="G498" s="45">
        <v>0</v>
      </c>
    </row>
    <row r="499" spans="1:7" x14ac:dyDescent="0.25">
      <c r="A499" s="45">
        <v>498</v>
      </c>
      <c r="B499" s="45">
        <v>2023</v>
      </c>
      <c r="C499" s="45">
        <v>2</v>
      </c>
      <c r="D499" s="45">
        <v>5</v>
      </c>
      <c r="E499" s="45">
        <v>12</v>
      </c>
      <c r="F499" s="45">
        <v>0</v>
      </c>
      <c r="G499" s="45">
        <v>1</v>
      </c>
    </row>
    <row r="500" spans="1:7" x14ac:dyDescent="0.25">
      <c r="A500" s="45">
        <v>499</v>
      </c>
      <c r="B500" s="45">
        <v>2023</v>
      </c>
      <c r="C500" s="45">
        <v>2</v>
      </c>
      <c r="D500" s="45">
        <v>5</v>
      </c>
      <c r="E500" s="45">
        <v>13</v>
      </c>
      <c r="F500" s="45">
        <v>0</v>
      </c>
      <c r="G500" s="45">
        <v>1</v>
      </c>
    </row>
    <row r="501" spans="1:7" x14ac:dyDescent="0.25">
      <c r="A501" s="45">
        <v>500</v>
      </c>
      <c r="B501" s="45">
        <v>2023</v>
      </c>
      <c r="C501" s="45">
        <v>2</v>
      </c>
      <c r="D501" s="45">
        <v>5</v>
      </c>
      <c r="E501" s="45">
        <v>14</v>
      </c>
      <c r="F501" s="45">
        <v>0</v>
      </c>
      <c r="G501" s="45">
        <v>0</v>
      </c>
    </row>
    <row r="502" spans="1:7" x14ac:dyDescent="0.25">
      <c r="A502" s="45">
        <v>501</v>
      </c>
      <c r="B502" s="45">
        <v>2023</v>
      </c>
      <c r="C502" s="45">
        <v>2</v>
      </c>
      <c r="D502" s="45">
        <v>5</v>
      </c>
      <c r="E502" s="45">
        <v>15</v>
      </c>
      <c r="F502" s="45">
        <v>0</v>
      </c>
      <c r="G502" s="45">
        <v>0</v>
      </c>
    </row>
    <row r="503" spans="1:7" x14ac:dyDescent="0.25">
      <c r="A503" s="45">
        <v>502</v>
      </c>
      <c r="B503" s="45">
        <v>2023</v>
      </c>
      <c r="C503" s="45">
        <v>2</v>
      </c>
      <c r="D503" s="45">
        <v>5</v>
      </c>
      <c r="E503" s="45">
        <v>16</v>
      </c>
      <c r="F503" s="45">
        <v>0</v>
      </c>
      <c r="G503" s="45">
        <v>0</v>
      </c>
    </row>
    <row r="504" spans="1:7" x14ac:dyDescent="0.25">
      <c r="A504" s="45">
        <v>503</v>
      </c>
      <c r="B504" s="45">
        <v>2023</v>
      </c>
      <c r="C504" s="45">
        <v>2</v>
      </c>
      <c r="D504" s="45">
        <v>5</v>
      </c>
      <c r="E504" s="45">
        <v>17</v>
      </c>
      <c r="F504" s="45">
        <v>0</v>
      </c>
      <c r="G504" s="45">
        <v>0</v>
      </c>
    </row>
    <row r="505" spans="1:7" x14ac:dyDescent="0.25">
      <c r="A505" s="45">
        <v>504</v>
      </c>
      <c r="B505" s="45">
        <v>2023</v>
      </c>
      <c r="C505" s="45">
        <v>2</v>
      </c>
      <c r="D505" s="45">
        <v>5</v>
      </c>
      <c r="E505" s="45">
        <v>18</v>
      </c>
      <c r="F505" s="45">
        <v>0</v>
      </c>
      <c r="G505" s="45">
        <v>0</v>
      </c>
    </row>
    <row r="506" spans="1:7" x14ac:dyDescent="0.25">
      <c r="A506" s="45">
        <v>505</v>
      </c>
      <c r="B506" s="45">
        <v>2023</v>
      </c>
      <c r="C506" s="45">
        <v>2</v>
      </c>
      <c r="D506" s="45">
        <v>5</v>
      </c>
      <c r="E506" s="45">
        <v>19</v>
      </c>
      <c r="F506" s="45">
        <v>0</v>
      </c>
      <c r="G506" s="45">
        <v>1</v>
      </c>
    </row>
    <row r="507" spans="1:7" x14ac:dyDescent="0.25">
      <c r="A507" s="45">
        <v>506</v>
      </c>
      <c r="B507" s="45">
        <v>2023</v>
      </c>
      <c r="C507" s="45">
        <v>2</v>
      </c>
      <c r="D507" s="45">
        <v>5</v>
      </c>
      <c r="E507" s="45">
        <v>20</v>
      </c>
      <c r="F507" s="45">
        <v>0</v>
      </c>
      <c r="G507" s="45">
        <v>1</v>
      </c>
    </row>
    <row r="508" spans="1:7" x14ac:dyDescent="0.25">
      <c r="A508" s="45">
        <v>507</v>
      </c>
      <c r="B508" s="45">
        <v>2023</v>
      </c>
      <c r="C508" s="45">
        <v>2</v>
      </c>
      <c r="D508" s="45">
        <v>5</v>
      </c>
      <c r="E508" s="45">
        <v>21</v>
      </c>
      <c r="F508" s="45">
        <v>0</v>
      </c>
      <c r="G508" s="45">
        <v>0</v>
      </c>
    </row>
    <row r="509" spans="1:7" x14ac:dyDescent="0.25">
      <c r="A509" s="45">
        <v>508</v>
      </c>
      <c r="B509" s="45">
        <v>2023</v>
      </c>
      <c r="C509" s="45">
        <v>2</v>
      </c>
      <c r="D509" s="45">
        <v>5</v>
      </c>
      <c r="E509" s="45">
        <v>22</v>
      </c>
      <c r="F509" s="45">
        <v>0</v>
      </c>
      <c r="G509" s="45">
        <v>0</v>
      </c>
    </row>
    <row r="510" spans="1:7" x14ac:dyDescent="0.25">
      <c r="A510" s="45">
        <v>509</v>
      </c>
      <c r="B510" s="45">
        <v>2023</v>
      </c>
      <c r="C510" s="45">
        <v>2</v>
      </c>
      <c r="D510" s="45">
        <v>5</v>
      </c>
      <c r="E510" s="45">
        <v>23</v>
      </c>
      <c r="F510" s="45">
        <v>0</v>
      </c>
      <c r="G510" s="45">
        <v>0</v>
      </c>
    </row>
    <row r="511" spans="1:7" x14ac:dyDescent="0.25">
      <c r="A511" s="45">
        <v>510</v>
      </c>
      <c r="B511" s="45">
        <v>2023</v>
      </c>
      <c r="C511" s="45">
        <v>2</v>
      </c>
      <c r="D511" s="45">
        <v>5</v>
      </c>
      <c r="E511" s="45">
        <v>24</v>
      </c>
      <c r="F511" s="45">
        <v>0</v>
      </c>
      <c r="G511" s="45">
        <v>0</v>
      </c>
    </row>
    <row r="512" spans="1:7" x14ac:dyDescent="0.25">
      <c r="A512" s="45">
        <v>511</v>
      </c>
      <c r="B512" s="45">
        <v>2023</v>
      </c>
      <c r="C512" s="45">
        <v>2</v>
      </c>
      <c r="D512" s="45">
        <v>5</v>
      </c>
      <c r="E512" s="45">
        <v>25</v>
      </c>
      <c r="F512" s="45">
        <v>0</v>
      </c>
      <c r="G512" s="45">
        <v>0</v>
      </c>
    </row>
    <row r="513" spans="1:7" x14ac:dyDescent="0.25">
      <c r="A513" s="45">
        <v>512</v>
      </c>
      <c r="B513" s="45">
        <v>2023</v>
      </c>
      <c r="C513" s="45">
        <v>2</v>
      </c>
      <c r="D513" s="45">
        <v>5</v>
      </c>
      <c r="E513" s="45">
        <v>26</v>
      </c>
      <c r="F513" s="45">
        <v>0</v>
      </c>
      <c r="G513" s="45">
        <v>1</v>
      </c>
    </row>
    <row r="514" spans="1:7" x14ac:dyDescent="0.25">
      <c r="A514" s="45">
        <v>513</v>
      </c>
      <c r="B514" s="45">
        <v>2023</v>
      </c>
      <c r="C514" s="45">
        <v>2</v>
      </c>
      <c r="D514" s="45">
        <v>5</v>
      </c>
      <c r="E514" s="45">
        <v>27</v>
      </c>
      <c r="F514" s="45">
        <v>0</v>
      </c>
      <c r="G514" s="45">
        <v>1</v>
      </c>
    </row>
    <row r="515" spans="1:7" x14ac:dyDescent="0.25">
      <c r="A515" s="45">
        <v>514</v>
      </c>
      <c r="B515" s="45">
        <v>2023</v>
      </c>
      <c r="C515" s="45">
        <v>2</v>
      </c>
      <c r="D515" s="45">
        <v>5</v>
      </c>
      <c r="E515" s="45">
        <v>28</v>
      </c>
      <c r="F515" s="45">
        <v>0</v>
      </c>
      <c r="G515" s="45">
        <v>0</v>
      </c>
    </row>
    <row r="516" spans="1:7" x14ac:dyDescent="0.25">
      <c r="A516" s="45">
        <v>515</v>
      </c>
      <c r="B516" s="45">
        <v>2023</v>
      </c>
      <c r="C516" s="45">
        <v>2</v>
      </c>
      <c r="D516" s="45">
        <v>5</v>
      </c>
      <c r="E516" s="45">
        <v>29</v>
      </c>
      <c r="F516" s="45">
        <v>0</v>
      </c>
      <c r="G516" s="45">
        <v>0</v>
      </c>
    </row>
    <row r="517" spans="1:7" x14ac:dyDescent="0.25">
      <c r="A517" s="45">
        <v>516</v>
      </c>
      <c r="B517" s="45">
        <v>2023</v>
      </c>
      <c r="C517" s="45">
        <v>2</v>
      </c>
      <c r="D517" s="45">
        <v>5</v>
      </c>
      <c r="E517" s="45">
        <v>30</v>
      </c>
      <c r="F517" s="45">
        <v>0</v>
      </c>
      <c r="G517" s="45">
        <v>0</v>
      </c>
    </row>
    <row r="518" spans="1:7" x14ac:dyDescent="0.25">
      <c r="A518" s="45">
        <v>517</v>
      </c>
      <c r="B518" s="45">
        <v>2023</v>
      </c>
      <c r="C518" s="45">
        <v>2</v>
      </c>
      <c r="D518" s="45">
        <v>5</v>
      </c>
      <c r="E518" s="45">
        <v>31</v>
      </c>
      <c r="F518" s="45">
        <v>0</v>
      </c>
      <c r="G518" s="45">
        <v>0</v>
      </c>
    </row>
    <row r="519" spans="1:7" x14ac:dyDescent="0.25">
      <c r="A519" s="45">
        <v>518</v>
      </c>
      <c r="B519" s="45">
        <v>2023</v>
      </c>
      <c r="C519" s="45">
        <v>2</v>
      </c>
      <c r="D519" s="45">
        <v>6</v>
      </c>
      <c r="E519" s="45">
        <v>1</v>
      </c>
      <c r="F519" s="45">
        <v>0</v>
      </c>
      <c r="G519" s="45">
        <v>0</v>
      </c>
    </row>
    <row r="520" spans="1:7" x14ac:dyDescent="0.25">
      <c r="A520" s="45">
        <v>519</v>
      </c>
      <c r="B520" s="45">
        <v>2023</v>
      </c>
      <c r="C520" s="45">
        <v>2</v>
      </c>
      <c r="D520" s="45">
        <v>6</v>
      </c>
      <c r="E520" s="45">
        <v>2</v>
      </c>
      <c r="F520" s="45">
        <v>0</v>
      </c>
      <c r="G520" s="45">
        <v>1</v>
      </c>
    </row>
    <row r="521" spans="1:7" x14ac:dyDescent="0.25">
      <c r="A521" s="45">
        <v>520</v>
      </c>
      <c r="B521" s="45">
        <v>2023</v>
      </c>
      <c r="C521" s="45">
        <v>2</v>
      </c>
      <c r="D521" s="45">
        <v>6</v>
      </c>
      <c r="E521" s="45">
        <v>3</v>
      </c>
      <c r="F521" s="45">
        <v>0</v>
      </c>
      <c r="G521" s="45">
        <v>1</v>
      </c>
    </row>
    <row r="522" spans="1:7" x14ac:dyDescent="0.25">
      <c r="A522" s="45">
        <v>521</v>
      </c>
      <c r="B522" s="45">
        <v>2023</v>
      </c>
      <c r="C522" s="45">
        <v>2</v>
      </c>
      <c r="D522" s="45">
        <v>6</v>
      </c>
      <c r="E522" s="45">
        <v>4</v>
      </c>
      <c r="F522" s="45">
        <v>0</v>
      </c>
      <c r="G522" s="45">
        <v>0</v>
      </c>
    </row>
    <row r="523" spans="1:7" x14ac:dyDescent="0.25">
      <c r="A523" s="45">
        <v>522</v>
      </c>
      <c r="B523" s="45">
        <v>2023</v>
      </c>
      <c r="C523" s="45">
        <v>2</v>
      </c>
      <c r="D523" s="45">
        <v>6</v>
      </c>
      <c r="E523" s="45">
        <v>5</v>
      </c>
      <c r="F523" s="45">
        <v>0</v>
      </c>
      <c r="G523" s="45">
        <v>0</v>
      </c>
    </row>
    <row r="524" spans="1:7" x14ac:dyDescent="0.25">
      <c r="A524" s="45">
        <v>523</v>
      </c>
      <c r="B524" s="45">
        <v>2023</v>
      </c>
      <c r="C524" s="45">
        <v>2</v>
      </c>
      <c r="D524" s="45">
        <v>6</v>
      </c>
      <c r="E524" s="45">
        <v>6</v>
      </c>
      <c r="F524" s="45">
        <v>0</v>
      </c>
      <c r="G524" s="45">
        <v>0</v>
      </c>
    </row>
    <row r="525" spans="1:7" x14ac:dyDescent="0.25">
      <c r="A525" s="45">
        <v>524</v>
      </c>
      <c r="B525" s="45">
        <v>2023</v>
      </c>
      <c r="C525" s="45">
        <v>2</v>
      </c>
      <c r="D525" s="45">
        <v>6</v>
      </c>
      <c r="E525" s="45">
        <v>7</v>
      </c>
      <c r="F525" s="45">
        <v>0</v>
      </c>
      <c r="G525" s="45">
        <v>0</v>
      </c>
    </row>
    <row r="526" spans="1:7" x14ac:dyDescent="0.25">
      <c r="A526" s="45">
        <v>525</v>
      </c>
      <c r="B526" s="45">
        <v>2023</v>
      </c>
      <c r="C526" s="45">
        <v>2</v>
      </c>
      <c r="D526" s="45">
        <v>6</v>
      </c>
      <c r="E526" s="45">
        <v>8</v>
      </c>
      <c r="F526" s="45">
        <v>0</v>
      </c>
      <c r="G526" s="45">
        <v>0</v>
      </c>
    </row>
    <row r="527" spans="1:7" x14ac:dyDescent="0.25">
      <c r="A527" s="45">
        <v>526</v>
      </c>
      <c r="B527" s="45">
        <v>2023</v>
      </c>
      <c r="C527" s="45">
        <v>2</v>
      </c>
      <c r="D527" s="45">
        <v>6</v>
      </c>
      <c r="E527" s="45">
        <v>9</v>
      </c>
      <c r="F527" s="45">
        <v>0</v>
      </c>
      <c r="G527" s="45">
        <v>1</v>
      </c>
    </row>
    <row r="528" spans="1:7" x14ac:dyDescent="0.25">
      <c r="A528" s="45">
        <v>527</v>
      </c>
      <c r="B528" s="45">
        <v>2023</v>
      </c>
      <c r="C528" s="45">
        <v>2</v>
      </c>
      <c r="D528" s="45">
        <v>6</v>
      </c>
      <c r="E528" s="45">
        <v>10</v>
      </c>
      <c r="F528" s="45">
        <v>0</v>
      </c>
      <c r="G528" s="45">
        <v>1</v>
      </c>
    </row>
    <row r="529" spans="1:7" x14ac:dyDescent="0.25">
      <c r="A529" s="45">
        <v>528</v>
      </c>
      <c r="B529" s="45">
        <v>2023</v>
      </c>
      <c r="C529" s="45">
        <v>2</v>
      </c>
      <c r="D529" s="45">
        <v>6</v>
      </c>
      <c r="E529" s="45">
        <v>11</v>
      </c>
      <c r="F529" s="45">
        <v>0</v>
      </c>
      <c r="G529" s="45">
        <v>0</v>
      </c>
    </row>
    <row r="530" spans="1:7" x14ac:dyDescent="0.25">
      <c r="A530" s="45">
        <v>529</v>
      </c>
      <c r="B530" s="45">
        <v>2023</v>
      </c>
      <c r="C530" s="45">
        <v>2</v>
      </c>
      <c r="D530" s="45">
        <v>6</v>
      </c>
      <c r="E530" s="45">
        <v>12</v>
      </c>
      <c r="F530" s="45">
        <v>0</v>
      </c>
      <c r="G530" s="45">
        <v>0</v>
      </c>
    </row>
    <row r="531" spans="1:7" x14ac:dyDescent="0.25">
      <c r="A531" s="45">
        <v>530</v>
      </c>
      <c r="B531" s="45">
        <v>2023</v>
      </c>
      <c r="C531" s="45">
        <v>2</v>
      </c>
      <c r="D531" s="45">
        <v>6</v>
      </c>
      <c r="E531" s="45">
        <v>13</v>
      </c>
      <c r="F531" s="45">
        <v>0</v>
      </c>
      <c r="G531" s="45">
        <v>0</v>
      </c>
    </row>
    <row r="532" spans="1:7" x14ac:dyDescent="0.25">
      <c r="A532" s="45">
        <v>531</v>
      </c>
      <c r="B532" s="45">
        <v>2023</v>
      </c>
      <c r="C532" s="45">
        <v>2</v>
      </c>
      <c r="D532" s="45">
        <v>6</v>
      </c>
      <c r="E532" s="45">
        <v>14</v>
      </c>
      <c r="F532" s="45">
        <v>0</v>
      </c>
      <c r="G532" s="45">
        <v>0</v>
      </c>
    </row>
    <row r="533" spans="1:7" x14ac:dyDescent="0.25">
      <c r="A533" s="45">
        <v>532</v>
      </c>
      <c r="B533" s="45">
        <v>2023</v>
      </c>
      <c r="C533" s="45">
        <v>2</v>
      </c>
      <c r="D533" s="45">
        <v>6</v>
      </c>
      <c r="E533" s="45">
        <v>15</v>
      </c>
      <c r="F533" s="45">
        <v>0</v>
      </c>
      <c r="G533" s="45">
        <v>0</v>
      </c>
    </row>
    <row r="534" spans="1:7" x14ac:dyDescent="0.25">
      <c r="A534" s="45">
        <v>533</v>
      </c>
      <c r="B534" s="45">
        <v>2023</v>
      </c>
      <c r="C534" s="45">
        <v>2</v>
      </c>
      <c r="D534" s="45">
        <v>6</v>
      </c>
      <c r="E534" s="45">
        <v>16</v>
      </c>
      <c r="F534" s="45">
        <v>0</v>
      </c>
      <c r="G534" s="45">
        <v>1</v>
      </c>
    </row>
    <row r="535" spans="1:7" x14ac:dyDescent="0.25">
      <c r="A535" s="45">
        <v>534</v>
      </c>
      <c r="B535" s="45">
        <v>2023</v>
      </c>
      <c r="C535" s="45">
        <v>2</v>
      </c>
      <c r="D535" s="45">
        <v>6</v>
      </c>
      <c r="E535" s="45">
        <v>17</v>
      </c>
      <c r="F535" s="45">
        <v>0</v>
      </c>
      <c r="G535" s="45">
        <v>1</v>
      </c>
    </row>
    <row r="536" spans="1:7" x14ac:dyDescent="0.25">
      <c r="A536" s="45">
        <v>535</v>
      </c>
      <c r="B536" s="45">
        <v>2023</v>
      </c>
      <c r="C536" s="45">
        <v>2</v>
      </c>
      <c r="D536" s="45">
        <v>6</v>
      </c>
      <c r="E536" s="45">
        <v>18</v>
      </c>
      <c r="F536" s="45">
        <v>0</v>
      </c>
      <c r="G536" s="45">
        <v>0</v>
      </c>
    </row>
    <row r="537" spans="1:7" x14ac:dyDescent="0.25">
      <c r="A537" s="45">
        <v>536</v>
      </c>
      <c r="B537" s="45">
        <v>2023</v>
      </c>
      <c r="C537" s="45">
        <v>2</v>
      </c>
      <c r="D537" s="45">
        <v>6</v>
      </c>
      <c r="E537" s="45">
        <v>19</v>
      </c>
      <c r="F537" s="45">
        <v>0</v>
      </c>
      <c r="G537" s="45">
        <v>0</v>
      </c>
    </row>
    <row r="538" spans="1:7" x14ac:dyDescent="0.25">
      <c r="A538" s="45">
        <v>537</v>
      </c>
      <c r="B538" s="45">
        <v>2023</v>
      </c>
      <c r="C538" s="45">
        <v>2</v>
      </c>
      <c r="D538" s="45">
        <v>6</v>
      </c>
      <c r="E538" s="45">
        <v>20</v>
      </c>
      <c r="F538" s="45">
        <v>0</v>
      </c>
      <c r="G538" s="45">
        <v>0</v>
      </c>
    </row>
    <row r="539" spans="1:7" x14ac:dyDescent="0.25">
      <c r="A539" s="45">
        <v>538</v>
      </c>
      <c r="B539" s="45">
        <v>2023</v>
      </c>
      <c r="C539" s="45">
        <v>2</v>
      </c>
      <c r="D539" s="45">
        <v>6</v>
      </c>
      <c r="E539" s="45">
        <v>21</v>
      </c>
      <c r="F539" s="45">
        <v>0</v>
      </c>
      <c r="G539" s="45">
        <v>0</v>
      </c>
    </row>
    <row r="540" spans="1:7" x14ac:dyDescent="0.25">
      <c r="A540" s="45">
        <v>539</v>
      </c>
      <c r="B540" s="45">
        <v>2023</v>
      </c>
      <c r="C540" s="45">
        <v>2</v>
      </c>
      <c r="D540" s="45">
        <v>6</v>
      </c>
      <c r="E540" s="45">
        <v>22</v>
      </c>
      <c r="F540" s="45">
        <v>0</v>
      </c>
      <c r="G540" s="45">
        <v>0</v>
      </c>
    </row>
    <row r="541" spans="1:7" x14ac:dyDescent="0.25">
      <c r="A541" s="45">
        <v>540</v>
      </c>
      <c r="B541" s="45">
        <v>2023</v>
      </c>
      <c r="C541" s="45">
        <v>2</v>
      </c>
      <c r="D541" s="45">
        <v>6</v>
      </c>
      <c r="E541" s="45">
        <v>23</v>
      </c>
      <c r="F541" s="45">
        <v>0</v>
      </c>
      <c r="G541" s="45">
        <v>1</v>
      </c>
    </row>
    <row r="542" spans="1:7" x14ac:dyDescent="0.25">
      <c r="A542" s="45">
        <v>541</v>
      </c>
      <c r="B542" s="45">
        <v>2023</v>
      </c>
      <c r="C542" s="45">
        <v>2</v>
      </c>
      <c r="D542" s="45">
        <v>6</v>
      </c>
      <c r="E542" s="45">
        <v>24</v>
      </c>
      <c r="F542" s="45">
        <v>0</v>
      </c>
      <c r="G542" s="45">
        <v>1</v>
      </c>
    </row>
    <row r="543" spans="1:7" x14ac:dyDescent="0.25">
      <c r="A543" s="45">
        <v>542</v>
      </c>
      <c r="B543" s="45">
        <v>2023</v>
      </c>
      <c r="C543" s="45">
        <v>2</v>
      </c>
      <c r="D543" s="45">
        <v>6</v>
      </c>
      <c r="E543" s="45">
        <v>25</v>
      </c>
      <c r="F543" s="45">
        <v>0</v>
      </c>
      <c r="G543" s="45">
        <v>0</v>
      </c>
    </row>
    <row r="544" spans="1:7" x14ac:dyDescent="0.25">
      <c r="A544" s="45">
        <v>543</v>
      </c>
      <c r="B544" s="45">
        <v>2023</v>
      </c>
      <c r="C544" s="45">
        <v>2</v>
      </c>
      <c r="D544" s="45">
        <v>6</v>
      </c>
      <c r="E544" s="45">
        <v>26</v>
      </c>
      <c r="F544" s="45">
        <v>0</v>
      </c>
      <c r="G544" s="45">
        <v>0</v>
      </c>
    </row>
    <row r="545" spans="1:7" x14ac:dyDescent="0.25">
      <c r="A545" s="45">
        <v>544</v>
      </c>
      <c r="B545" s="45">
        <v>2023</v>
      </c>
      <c r="C545" s="45">
        <v>2</v>
      </c>
      <c r="D545" s="45">
        <v>6</v>
      </c>
      <c r="E545" s="45">
        <v>27</v>
      </c>
      <c r="F545" s="45">
        <v>0</v>
      </c>
      <c r="G545" s="45">
        <v>0</v>
      </c>
    </row>
    <row r="546" spans="1:7" x14ac:dyDescent="0.25">
      <c r="A546" s="45">
        <v>545</v>
      </c>
      <c r="B546" s="45">
        <v>2023</v>
      </c>
      <c r="C546" s="45">
        <v>2</v>
      </c>
      <c r="D546" s="45">
        <v>6</v>
      </c>
      <c r="E546" s="45">
        <v>28</v>
      </c>
      <c r="F546" s="45">
        <v>0</v>
      </c>
      <c r="G546" s="45">
        <v>0</v>
      </c>
    </row>
    <row r="547" spans="1:7" x14ac:dyDescent="0.25">
      <c r="A547" s="45">
        <v>546</v>
      </c>
      <c r="B547" s="45">
        <v>2023</v>
      </c>
      <c r="C547" s="45">
        <v>2</v>
      </c>
      <c r="D547" s="45">
        <v>6</v>
      </c>
      <c r="E547" s="45">
        <v>29</v>
      </c>
      <c r="F547" s="45">
        <v>0</v>
      </c>
      <c r="G547" s="45">
        <v>0</v>
      </c>
    </row>
    <row r="548" spans="1:7" x14ac:dyDescent="0.25">
      <c r="A548" s="45">
        <v>547</v>
      </c>
      <c r="B548" s="45">
        <v>2023</v>
      </c>
      <c r="C548" s="45">
        <v>2</v>
      </c>
      <c r="D548" s="45">
        <v>6</v>
      </c>
      <c r="E548" s="45">
        <v>30</v>
      </c>
      <c r="F548" s="45">
        <v>0</v>
      </c>
      <c r="G548" s="45">
        <v>1</v>
      </c>
    </row>
    <row r="549" spans="1:7" x14ac:dyDescent="0.25">
      <c r="A549" s="45">
        <v>548</v>
      </c>
      <c r="B549" s="45">
        <v>2023</v>
      </c>
      <c r="C549" s="45">
        <v>3</v>
      </c>
      <c r="D549" s="45">
        <v>7</v>
      </c>
      <c r="E549" s="45">
        <v>1</v>
      </c>
      <c r="F549" s="45">
        <v>0</v>
      </c>
      <c r="G549" s="45">
        <v>1</v>
      </c>
    </row>
    <row r="550" spans="1:7" x14ac:dyDescent="0.25">
      <c r="A550" s="45">
        <v>549</v>
      </c>
      <c r="B550" s="45">
        <v>2023</v>
      </c>
      <c r="C550" s="45">
        <v>3</v>
      </c>
      <c r="D550" s="45">
        <v>7</v>
      </c>
      <c r="E550" s="45">
        <v>2</v>
      </c>
      <c r="F550" s="45">
        <v>0</v>
      </c>
      <c r="G550" s="45">
        <v>0</v>
      </c>
    </row>
    <row r="551" spans="1:7" x14ac:dyDescent="0.25">
      <c r="A551" s="45">
        <v>550</v>
      </c>
      <c r="B551" s="45">
        <v>2023</v>
      </c>
      <c r="C551" s="45">
        <v>3</v>
      </c>
      <c r="D551" s="45">
        <v>7</v>
      </c>
      <c r="E551" s="45">
        <v>3</v>
      </c>
      <c r="F551" s="45">
        <v>0</v>
      </c>
      <c r="G551" s="45">
        <v>0</v>
      </c>
    </row>
    <row r="552" spans="1:7" x14ac:dyDescent="0.25">
      <c r="A552" s="45">
        <v>551</v>
      </c>
      <c r="B552" s="45">
        <v>2023</v>
      </c>
      <c r="C552" s="45">
        <v>3</v>
      </c>
      <c r="D552" s="45">
        <v>7</v>
      </c>
      <c r="E552" s="45">
        <v>4</v>
      </c>
      <c r="F552" s="45">
        <v>0</v>
      </c>
      <c r="G552" s="45">
        <v>0</v>
      </c>
    </row>
    <row r="553" spans="1:7" x14ac:dyDescent="0.25">
      <c r="A553" s="45">
        <v>552</v>
      </c>
      <c r="B553" s="45">
        <v>2023</v>
      </c>
      <c r="C553" s="45">
        <v>3</v>
      </c>
      <c r="D553" s="45">
        <v>7</v>
      </c>
      <c r="E553" s="45">
        <v>5</v>
      </c>
      <c r="F553" s="45">
        <v>0</v>
      </c>
      <c r="G553" s="45">
        <v>0</v>
      </c>
    </row>
    <row r="554" spans="1:7" x14ac:dyDescent="0.25">
      <c r="A554" s="45">
        <v>553</v>
      </c>
      <c r="B554" s="45">
        <v>2023</v>
      </c>
      <c r="C554" s="45">
        <v>3</v>
      </c>
      <c r="D554" s="45">
        <v>7</v>
      </c>
      <c r="E554" s="45">
        <v>6</v>
      </c>
      <c r="F554" s="45">
        <v>0</v>
      </c>
      <c r="G554" s="45">
        <v>0</v>
      </c>
    </row>
    <row r="555" spans="1:7" x14ac:dyDescent="0.25">
      <c r="A555" s="45">
        <v>554</v>
      </c>
      <c r="B555" s="45">
        <v>2023</v>
      </c>
      <c r="C555" s="45">
        <v>3</v>
      </c>
      <c r="D555" s="45">
        <v>7</v>
      </c>
      <c r="E555" s="45">
        <v>7</v>
      </c>
      <c r="F555" s="45">
        <v>0</v>
      </c>
      <c r="G555" s="45">
        <v>1</v>
      </c>
    </row>
    <row r="556" spans="1:7" x14ac:dyDescent="0.25">
      <c r="A556" s="45">
        <v>555</v>
      </c>
      <c r="B556" s="45">
        <v>2023</v>
      </c>
      <c r="C556" s="45">
        <v>3</v>
      </c>
      <c r="D556" s="45">
        <v>7</v>
      </c>
      <c r="E556" s="45">
        <v>8</v>
      </c>
      <c r="F556" s="45">
        <v>0</v>
      </c>
      <c r="G556" s="45">
        <v>1</v>
      </c>
    </row>
    <row r="557" spans="1:7" x14ac:dyDescent="0.25">
      <c r="A557" s="45">
        <v>556</v>
      </c>
      <c r="B557" s="45">
        <v>2023</v>
      </c>
      <c r="C557" s="45">
        <v>3</v>
      </c>
      <c r="D557" s="45">
        <v>7</v>
      </c>
      <c r="E557" s="45">
        <v>9</v>
      </c>
      <c r="F557" s="45">
        <v>0</v>
      </c>
      <c r="G557" s="45">
        <v>0</v>
      </c>
    </row>
    <row r="558" spans="1:7" x14ac:dyDescent="0.25">
      <c r="A558" s="45">
        <v>557</v>
      </c>
      <c r="B558" s="45">
        <v>2023</v>
      </c>
      <c r="C558" s="45">
        <v>3</v>
      </c>
      <c r="D558" s="45">
        <v>7</v>
      </c>
      <c r="E558" s="45">
        <v>10</v>
      </c>
      <c r="F558" s="45">
        <v>0</v>
      </c>
      <c r="G558" s="45">
        <v>0</v>
      </c>
    </row>
    <row r="559" spans="1:7" x14ac:dyDescent="0.25">
      <c r="A559" s="45">
        <v>558</v>
      </c>
      <c r="B559" s="45">
        <v>2023</v>
      </c>
      <c r="C559" s="45">
        <v>3</v>
      </c>
      <c r="D559" s="45">
        <v>7</v>
      </c>
      <c r="E559" s="45">
        <v>11</v>
      </c>
      <c r="F559" s="45">
        <v>0</v>
      </c>
      <c r="G559" s="45">
        <v>0</v>
      </c>
    </row>
    <row r="560" spans="1:7" x14ac:dyDescent="0.25">
      <c r="A560" s="45">
        <v>559</v>
      </c>
      <c r="B560" s="45">
        <v>2023</v>
      </c>
      <c r="C560" s="45">
        <v>3</v>
      </c>
      <c r="D560" s="45">
        <v>7</v>
      </c>
      <c r="E560" s="45">
        <v>12</v>
      </c>
      <c r="F560" s="45">
        <v>0</v>
      </c>
      <c r="G560" s="45">
        <v>0</v>
      </c>
    </row>
    <row r="561" spans="1:7" x14ac:dyDescent="0.25">
      <c r="A561" s="45">
        <v>560</v>
      </c>
      <c r="B561" s="45">
        <v>2023</v>
      </c>
      <c r="C561" s="45">
        <v>3</v>
      </c>
      <c r="D561" s="45">
        <v>7</v>
      </c>
      <c r="E561" s="45">
        <v>13</v>
      </c>
      <c r="F561" s="45">
        <v>0</v>
      </c>
      <c r="G561" s="45">
        <v>0</v>
      </c>
    </row>
    <row r="562" spans="1:7" x14ac:dyDescent="0.25">
      <c r="A562" s="45">
        <v>561</v>
      </c>
      <c r="B562" s="45">
        <v>2023</v>
      </c>
      <c r="C562" s="45">
        <v>3</v>
      </c>
      <c r="D562" s="45">
        <v>7</v>
      </c>
      <c r="E562" s="45">
        <v>14</v>
      </c>
      <c r="F562" s="45">
        <v>0</v>
      </c>
      <c r="G562" s="45">
        <v>1</v>
      </c>
    </row>
    <row r="563" spans="1:7" x14ac:dyDescent="0.25">
      <c r="A563" s="45">
        <v>562</v>
      </c>
      <c r="B563" s="45">
        <v>2023</v>
      </c>
      <c r="C563" s="45">
        <v>3</v>
      </c>
      <c r="D563" s="45">
        <v>7</v>
      </c>
      <c r="E563" s="45">
        <v>15</v>
      </c>
      <c r="F563" s="45">
        <v>0</v>
      </c>
      <c r="G563" s="45">
        <v>1</v>
      </c>
    </row>
    <row r="564" spans="1:7" x14ac:dyDescent="0.25">
      <c r="A564" s="45">
        <v>563</v>
      </c>
      <c r="B564" s="45">
        <v>2023</v>
      </c>
      <c r="C564" s="45">
        <v>3</v>
      </c>
      <c r="D564" s="45">
        <v>7</v>
      </c>
      <c r="E564" s="45">
        <v>16</v>
      </c>
      <c r="F564" s="45">
        <v>0</v>
      </c>
      <c r="G564" s="45">
        <v>0</v>
      </c>
    </row>
    <row r="565" spans="1:7" x14ac:dyDescent="0.25">
      <c r="A565" s="45">
        <v>564</v>
      </c>
      <c r="B565" s="45">
        <v>2023</v>
      </c>
      <c r="C565" s="45">
        <v>3</v>
      </c>
      <c r="D565" s="45">
        <v>7</v>
      </c>
      <c r="E565" s="45">
        <v>17</v>
      </c>
      <c r="F565" s="45">
        <v>0</v>
      </c>
      <c r="G565" s="45">
        <v>0</v>
      </c>
    </row>
    <row r="566" spans="1:7" x14ac:dyDescent="0.25">
      <c r="A566" s="45">
        <v>565</v>
      </c>
      <c r="B566" s="45">
        <v>2023</v>
      </c>
      <c r="C566" s="45">
        <v>3</v>
      </c>
      <c r="D566" s="45">
        <v>7</v>
      </c>
      <c r="E566" s="45">
        <v>18</v>
      </c>
      <c r="F566" s="45">
        <v>0</v>
      </c>
      <c r="G566" s="45">
        <v>0</v>
      </c>
    </row>
    <row r="567" spans="1:7" x14ac:dyDescent="0.25">
      <c r="A567" s="45">
        <v>566</v>
      </c>
      <c r="B567" s="45">
        <v>2023</v>
      </c>
      <c r="C567" s="45">
        <v>3</v>
      </c>
      <c r="D567" s="45">
        <v>7</v>
      </c>
      <c r="E567" s="45">
        <v>19</v>
      </c>
      <c r="F567" s="45">
        <v>0</v>
      </c>
      <c r="G567" s="45">
        <v>0</v>
      </c>
    </row>
    <row r="568" spans="1:7" x14ac:dyDescent="0.25">
      <c r="A568" s="45">
        <v>567</v>
      </c>
      <c r="B568" s="45">
        <v>2023</v>
      </c>
      <c r="C568" s="45">
        <v>3</v>
      </c>
      <c r="D568" s="45">
        <v>7</v>
      </c>
      <c r="E568" s="45">
        <v>20</v>
      </c>
      <c r="F568" s="45">
        <v>0</v>
      </c>
      <c r="G568" s="45">
        <v>0</v>
      </c>
    </row>
    <row r="569" spans="1:7" x14ac:dyDescent="0.25">
      <c r="A569" s="45">
        <v>568</v>
      </c>
      <c r="B569" s="45">
        <v>2023</v>
      </c>
      <c r="C569" s="45">
        <v>3</v>
      </c>
      <c r="D569" s="45">
        <v>7</v>
      </c>
      <c r="E569" s="45">
        <v>21</v>
      </c>
      <c r="F569" s="45">
        <v>0</v>
      </c>
      <c r="G569" s="45">
        <v>1</v>
      </c>
    </row>
    <row r="570" spans="1:7" x14ac:dyDescent="0.25">
      <c r="A570" s="45">
        <v>569</v>
      </c>
      <c r="B570" s="45">
        <v>2023</v>
      </c>
      <c r="C570" s="45">
        <v>3</v>
      </c>
      <c r="D570" s="45">
        <v>7</v>
      </c>
      <c r="E570" s="45">
        <v>22</v>
      </c>
      <c r="F570" s="45">
        <v>0</v>
      </c>
      <c r="G570" s="45">
        <v>1</v>
      </c>
    </row>
    <row r="571" spans="1:7" x14ac:dyDescent="0.25">
      <c r="A571" s="45">
        <v>570</v>
      </c>
      <c r="B571" s="45">
        <v>2023</v>
      </c>
      <c r="C571" s="45">
        <v>3</v>
      </c>
      <c r="D571" s="45">
        <v>7</v>
      </c>
      <c r="E571" s="45">
        <v>23</v>
      </c>
      <c r="F571" s="45">
        <v>0</v>
      </c>
      <c r="G571" s="45">
        <v>0</v>
      </c>
    </row>
    <row r="572" spans="1:7" x14ac:dyDescent="0.25">
      <c r="A572" s="45">
        <v>571</v>
      </c>
      <c r="B572" s="45">
        <v>2023</v>
      </c>
      <c r="C572" s="45">
        <v>3</v>
      </c>
      <c r="D572" s="45">
        <v>7</v>
      </c>
      <c r="E572" s="45">
        <v>24</v>
      </c>
      <c r="F572" s="45">
        <v>0</v>
      </c>
      <c r="G572" s="45">
        <v>0</v>
      </c>
    </row>
    <row r="573" spans="1:7" x14ac:dyDescent="0.25">
      <c r="A573" s="45">
        <v>572</v>
      </c>
      <c r="B573" s="45">
        <v>2023</v>
      </c>
      <c r="C573" s="45">
        <v>3</v>
      </c>
      <c r="D573" s="45">
        <v>7</v>
      </c>
      <c r="E573" s="45">
        <v>25</v>
      </c>
      <c r="F573" s="45">
        <v>0</v>
      </c>
      <c r="G573" s="45">
        <v>0</v>
      </c>
    </row>
    <row r="574" spans="1:7" x14ac:dyDescent="0.25">
      <c r="A574" s="45">
        <v>573</v>
      </c>
      <c r="B574" s="45">
        <v>2023</v>
      </c>
      <c r="C574" s="45">
        <v>3</v>
      </c>
      <c r="D574" s="45">
        <v>7</v>
      </c>
      <c r="E574" s="45">
        <v>26</v>
      </c>
      <c r="F574" s="45">
        <v>0</v>
      </c>
      <c r="G574" s="45">
        <v>0</v>
      </c>
    </row>
    <row r="575" spans="1:7" x14ac:dyDescent="0.25">
      <c r="A575" s="45">
        <v>574</v>
      </c>
      <c r="B575" s="45">
        <v>2023</v>
      </c>
      <c r="C575" s="45">
        <v>3</v>
      </c>
      <c r="D575" s="45">
        <v>7</v>
      </c>
      <c r="E575" s="45">
        <v>27</v>
      </c>
      <c r="F575" s="45">
        <v>0</v>
      </c>
      <c r="G575" s="45">
        <v>0</v>
      </c>
    </row>
    <row r="576" spans="1:7" x14ac:dyDescent="0.25">
      <c r="A576" s="45">
        <v>575</v>
      </c>
      <c r="B576" s="45">
        <v>2023</v>
      </c>
      <c r="C576" s="45">
        <v>3</v>
      </c>
      <c r="D576" s="45">
        <v>7</v>
      </c>
      <c r="E576" s="45">
        <v>28</v>
      </c>
      <c r="F576" s="45">
        <v>0</v>
      </c>
      <c r="G576" s="45">
        <v>1</v>
      </c>
    </row>
    <row r="577" spans="1:7" x14ac:dyDescent="0.25">
      <c r="A577" s="45">
        <v>576</v>
      </c>
      <c r="B577" s="45">
        <v>2023</v>
      </c>
      <c r="C577" s="45">
        <v>3</v>
      </c>
      <c r="D577" s="45">
        <v>7</v>
      </c>
      <c r="E577" s="45">
        <v>29</v>
      </c>
      <c r="F577" s="45">
        <v>0</v>
      </c>
      <c r="G577" s="45">
        <v>1</v>
      </c>
    </row>
    <row r="578" spans="1:7" x14ac:dyDescent="0.25">
      <c r="A578" s="45">
        <v>577</v>
      </c>
      <c r="B578" s="45">
        <v>2023</v>
      </c>
      <c r="C578" s="45">
        <v>3</v>
      </c>
      <c r="D578" s="45">
        <v>7</v>
      </c>
      <c r="E578" s="45">
        <v>30</v>
      </c>
      <c r="F578" s="45">
        <v>0</v>
      </c>
      <c r="G578" s="45">
        <v>0</v>
      </c>
    </row>
    <row r="579" spans="1:7" x14ac:dyDescent="0.25">
      <c r="A579" s="45">
        <v>578</v>
      </c>
      <c r="B579" s="45">
        <v>2023</v>
      </c>
      <c r="C579" s="45">
        <v>3</v>
      </c>
      <c r="D579" s="45">
        <v>7</v>
      </c>
      <c r="E579" s="45">
        <v>31</v>
      </c>
      <c r="F579" s="45">
        <v>0</v>
      </c>
      <c r="G579" s="45">
        <v>0</v>
      </c>
    </row>
    <row r="580" spans="1:7" x14ac:dyDescent="0.25">
      <c r="A580" s="45">
        <v>579</v>
      </c>
      <c r="B580" s="45">
        <v>2023</v>
      </c>
      <c r="C580" s="45">
        <v>3</v>
      </c>
      <c r="D580" s="45">
        <v>8</v>
      </c>
      <c r="E580" s="45">
        <v>1</v>
      </c>
      <c r="F580" s="45">
        <v>0</v>
      </c>
      <c r="G580" s="45">
        <v>0</v>
      </c>
    </row>
    <row r="581" spans="1:7" x14ac:dyDescent="0.25">
      <c r="A581" s="45">
        <v>580</v>
      </c>
      <c r="B581" s="45">
        <v>2023</v>
      </c>
      <c r="C581" s="45">
        <v>3</v>
      </c>
      <c r="D581" s="45">
        <v>8</v>
      </c>
      <c r="E581" s="45">
        <v>2</v>
      </c>
      <c r="F581" s="45">
        <v>0</v>
      </c>
      <c r="G581" s="45">
        <v>0</v>
      </c>
    </row>
    <row r="582" spans="1:7" x14ac:dyDescent="0.25">
      <c r="A582" s="45">
        <v>581</v>
      </c>
      <c r="B582" s="45">
        <v>2023</v>
      </c>
      <c r="C582" s="45">
        <v>3</v>
      </c>
      <c r="D582" s="45">
        <v>8</v>
      </c>
      <c r="E582" s="45">
        <v>3</v>
      </c>
      <c r="F582" s="45">
        <v>0</v>
      </c>
      <c r="G582" s="45">
        <v>0</v>
      </c>
    </row>
    <row r="583" spans="1:7" x14ac:dyDescent="0.25">
      <c r="A583" s="45">
        <v>582</v>
      </c>
      <c r="B583" s="45">
        <v>2023</v>
      </c>
      <c r="C583" s="45">
        <v>3</v>
      </c>
      <c r="D583" s="45">
        <v>8</v>
      </c>
      <c r="E583" s="45">
        <v>4</v>
      </c>
      <c r="F583" s="45">
        <v>0</v>
      </c>
      <c r="G583" s="45">
        <v>1</v>
      </c>
    </row>
    <row r="584" spans="1:7" x14ac:dyDescent="0.25">
      <c r="A584" s="45">
        <v>583</v>
      </c>
      <c r="B584" s="45">
        <v>2023</v>
      </c>
      <c r="C584" s="45">
        <v>3</v>
      </c>
      <c r="D584" s="45">
        <v>8</v>
      </c>
      <c r="E584" s="45">
        <v>5</v>
      </c>
      <c r="F584" s="45">
        <v>0</v>
      </c>
      <c r="G584" s="45">
        <v>1</v>
      </c>
    </row>
    <row r="585" spans="1:7" x14ac:dyDescent="0.25">
      <c r="A585" s="45">
        <v>584</v>
      </c>
      <c r="B585" s="45">
        <v>2023</v>
      </c>
      <c r="C585" s="45">
        <v>3</v>
      </c>
      <c r="D585" s="45">
        <v>8</v>
      </c>
      <c r="E585" s="45">
        <v>6</v>
      </c>
      <c r="F585" s="45">
        <v>0</v>
      </c>
      <c r="G585" s="45">
        <v>0</v>
      </c>
    </row>
    <row r="586" spans="1:7" x14ac:dyDescent="0.25">
      <c r="A586" s="45">
        <v>585</v>
      </c>
      <c r="B586" s="45">
        <v>2023</v>
      </c>
      <c r="C586" s="45">
        <v>3</v>
      </c>
      <c r="D586" s="45">
        <v>8</v>
      </c>
      <c r="E586" s="45">
        <v>7</v>
      </c>
      <c r="F586" s="45">
        <v>0</v>
      </c>
      <c r="G586" s="45">
        <v>0</v>
      </c>
    </row>
    <row r="587" spans="1:7" x14ac:dyDescent="0.25">
      <c r="A587" s="45">
        <v>586</v>
      </c>
      <c r="B587" s="45">
        <v>2023</v>
      </c>
      <c r="C587" s="45">
        <v>3</v>
      </c>
      <c r="D587" s="45">
        <v>8</v>
      </c>
      <c r="E587" s="45">
        <v>8</v>
      </c>
      <c r="F587" s="45">
        <v>0</v>
      </c>
      <c r="G587" s="45">
        <v>0</v>
      </c>
    </row>
    <row r="588" spans="1:7" x14ac:dyDescent="0.25">
      <c r="A588" s="45">
        <v>587</v>
      </c>
      <c r="B588" s="45">
        <v>2023</v>
      </c>
      <c r="C588" s="45">
        <v>3</v>
      </c>
      <c r="D588" s="45">
        <v>8</v>
      </c>
      <c r="E588" s="45">
        <v>9</v>
      </c>
      <c r="F588" s="45">
        <v>0</v>
      </c>
      <c r="G588" s="45">
        <v>0</v>
      </c>
    </row>
    <row r="589" spans="1:7" x14ac:dyDescent="0.25">
      <c r="A589" s="45">
        <v>588</v>
      </c>
      <c r="B589" s="45">
        <v>2023</v>
      </c>
      <c r="C589" s="45">
        <v>3</v>
      </c>
      <c r="D589" s="45">
        <v>8</v>
      </c>
      <c r="E589" s="45">
        <v>10</v>
      </c>
      <c r="F589" s="45">
        <v>0</v>
      </c>
      <c r="G589" s="45">
        <v>0</v>
      </c>
    </row>
    <row r="590" spans="1:7" x14ac:dyDescent="0.25">
      <c r="A590" s="45">
        <v>589</v>
      </c>
      <c r="B590" s="45">
        <v>2023</v>
      </c>
      <c r="C590" s="45">
        <v>3</v>
      </c>
      <c r="D590" s="45">
        <v>8</v>
      </c>
      <c r="E590" s="45">
        <v>11</v>
      </c>
      <c r="F590" s="45">
        <v>0</v>
      </c>
      <c r="G590" s="45">
        <v>1</v>
      </c>
    </row>
    <row r="591" spans="1:7" x14ac:dyDescent="0.25">
      <c r="A591" s="45">
        <v>590</v>
      </c>
      <c r="B591" s="45">
        <v>2023</v>
      </c>
      <c r="C591" s="45">
        <v>3</v>
      </c>
      <c r="D591" s="45">
        <v>8</v>
      </c>
      <c r="E591" s="45">
        <v>12</v>
      </c>
      <c r="F591" s="45">
        <v>0</v>
      </c>
      <c r="G591" s="45">
        <v>1</v>
      </c>
    </row>
    <row r="592" spans="1:7" x14ac:dyDescent="0.25">
      <c r="A592" s="45">
        <v>591</v>
      </c>
      <c r="B592" s="45">
        <v>2023</v>
      </c>
      <c r="C592" s="45">
        <v>3</v>
      </c>
      <c r="D592" s="45">
        <v>8</v>
      </c>
      <c r="E592" s="45">
        <v>13</v>
      </c>
      <c r="F592" s="45">
        <v>0</v>
      </c>
      <c r="G592" s="45">
        <v>0</v>
      </c>
    </row>
    <row r="593" spans="1:7" x14ac:dyDescent="0.25">
      <c r="A593" s="45">
        <v>592</v>
      </c>
      <c r="B593" s="45">
        <v>2023</v>
      </c>
      <c r="C593" s="45">
        <v>3</v>
      </c>
      <c r="D593" s="45">
        <v>8</v>
      </c>
      <c r="E593" s="45">
        <v>14</v>
      </c>
      <c r="F593" s="45">
        <v>0</v>
      </c>
      <c r="G593" s="45">
        <v>0</v>
      </c>
    </row>
    <row r="594" spans="1:7" x14ac:dyDescent="0.25">
      <c r="A594" s="45">
        <v>593</v>
      </c>
      <c r="B594" s="45">
        <v>2023</v>
      </c>
      <c r="C594" s="45">
        <v>3</v>
      </c>
      <c r="D594" s="45">
        <v>8</v>
      </c>
      <c r="E594" s="45">
        <v>15</v>
      </c>
      <c r="F594" s="45">
        <v>0</v>
      </c>
      <c r="G594" s="45">
        <v>0</v>
      </c>
    </row>
    <row r="595" spans="1:7" x14ac:dyDescent="0.25">
      <c r="A595" s="45">
        <v>594</v>
      </c>
      <c r="B595" s="45">
        <v>2023</v>
      </c>
      <c r="C595" s="45">
        <v>3</v>
      </c>
      <c r="D595" s="45">
        <v>8</v>
      </c>
      <c r="E595" s="45">
        <v>16</v>
      </c>
      <c r="F595" s="45">
        <v>0</v>
      </c>
      <c r="G595" s="45">
        <v>0</v>
      </c>
    </row>
    <row r="596" spans="1:7" x14ac:dyDescent="0.25">
      <c r="A596" s="45">
        <v>595</v>
      </c>
      <c r="B596" s="45">
        <v>2023</v>
      </c>
      <c r="C596" s="45">
        <v>3</v>
      </c>
      <c r="D596" s="45">
        <v>8</v>
      </c>
      <c r="E596" s="45">
        <v>17</v>
      </c>
      <c r="F596" s="45">
        <v>0</v>
      </c>
      <c r="G596" s="45">
        <v>0</v>
      </c>
    </row>
    <row r="597" spans="1:7" x14ac:dyDescent="0.25">
      <c r="A597" s="45">
        <v>596</v>
      </c>
      <c r="B597" s="45">
        <v>2023</v>
      </c>
      <c r="C597" s="45">
        <v>3</v>
      </c>
      <c r="D597" s="45">
        <v>8</v>
      </c>
      <c r="E597" s="45">
        <v>18</v>
      </c>
      <c r="F597" s="45">
        <v>0</v>
      </c>
      <c r="G597" s="45">
        <v>1</v>
      </c>
    </row>
    <row r="598" spans="1:7" x14ac:dyDescent="0.25">
      <c r="A598" s="45">
        <v>597</v>
      </c>
      <c r="B598" s="45">
        <v>2023</v>
      </c>
      <c r="C598" s="45">
        <v>3</v>
      </c>
      <c r="D598" s="45">
        <v>8</v>
      </c>
      <c r="E598" s="45">
        <v>19</v>
      </c>
      <c r="F598" s="45">
        <v>0</v>
      </c>
      <c r="G598" s="45">
        <v>1</v>
      </c>
    </row>
    <row r="599" spans="1:7" x14ac:dyDescent="0.25">
      <c r="A599" s="45">
        <v>598</v>
      </c>
      <c r="B599" s="45">
        <v>2023</v>
      </c>
      <c r="C599" s="45">
        <v>3</v>
      </c>
      <c r="D599" s="45">
        <v>8</v>
      </c>
      <c r="E599" s="45">
        <v>20</v>
      </c>
      <c r="F599" s="45">
        <v>0</v>
      </c>
      <c r="G599" s="45">
        <v>0</v>
      </c>
    </row>
    <row r="600" spans="1:7" x14ac:dyDescent="0.25">
      <c r="A600" s="45">
        <v>599</v>
      </c>
      <c r="B600" s="45">
        <v>2023</v>
      </c>
      <c r="C600" s="45">
        <v>3</v>
      </c>
      <c r="D600" s="45">
        <v>8</v>
      </c>
      <c r="E600" s="45">
        <v>21</v>
      </c>
      <c r="F600" s="45">
        <v>0</v>
      </c>
      <c r="G600" s="45">
        <v>0</v>
      </c>
    </row>
    <row r="601" spans="1:7" x14ac:dyDescent="0.25">
      <c r="A601" s="45">
        <v>600</v>
      </c>
      <c r="B601" s="45">
        <v>2023</v>
      </c>
      <c r="C601" s="45">
        <v>3</v>
      </c>
      <c r="D601" s="45">
        <v>8</v>
      </c>
      <c r="E601" s="45">
        <v>22</v>
      </c>
      <c r="F601" s="45">
        <v>0</v>
      </c>
      <c r="G601" s="45">
        <v>0</v>
      </c>
    </row>
    <row r="602" spans="1:7" x14ac:dyDescent="0.25">
      <c r="A602" s="45">
        <v>601</v>
      </c>
      <c r="B602" s="45">
        <v>2023</v>
      </c>
      <c r="C602" s="45">
        <v>3</v>
      </c>
      <c r="D602" s="45">
        <v>8</v>
      </c>
      <c r="E602" s="45">
        <v>23</v>
      </c>
      <c r="F602" s="45">
        <v>0</v>
      </c>
      <c r="G602" s="45">
        <v>0</v>
      </c>
    </row>
    <row r="603" spans="1:7" x14ac:dyDescent="0.25">
      <c r="A603" s="45">
        <v>602</v>
      </c>
      <c r="B603" s="45">
        <v>2023</v>
      </c>
      <c r="C603" s="45">
        <v>3</v>
      </c>
      <c r="D603" s="45">
        <v>8</v>
      </c>
      <c r="E603" s="45">
        <v>24</v>
      </c>
      <c r="F603" s="45">
        <v>0</v>
      </c>
      <c r="G603" s="45">
        <v>0</v>
      </c>
    </row>
    <row r="604" spans="1:7" x14ac:dyDescent="0.25">
      <c r="A604" s="45">
        <v>603</v>
      </c>
      <c r="B604" s="45">
        <v>2023</v>
      </c>
      <c r="C604" s="45">
        <v>3</v>
      </c>
      <c r="D604" s="45">
        <v>8</v>
      </c>
      <c r="E604" s="45">
        <v>25</v>
      </c>
      <c r="F604" s="45">
        <v>0</v>
      </c>
      <c r="G604" s="45">
        <v>1</v>
      </c>
    </row>
    <row r="605" spans="1:7" x14ac:dyDescent="0.25">
      <c r="A605" s="45">
        <v>604</v>
      </c>
      <c r="B605" s="45">
        <v>2023</v>
      </c>
      <c r="C605" s="45">
        <v>3</v>
      </c>
      <c r="D605" s="45">
        <v>8</v>
      </c>
      <c r="E605" s="45">
        <v>26</v>
      </c>
      <c r="F605" s="45">
        <v>0</v>
      </c>
      <c r="G605" s="45">
        <v>1</v>
      </c>
    </row>
    <row r="606" spans="1:7" x14ac:dyDescent="0.25">
      <c r="A606" s="45">
        <v>605</v>
      </c>
      <c r="B606" s="45">
        <v>2023</v>
      </c>
      <c r="C606" s="45">
        <v>3</v>
      </c>
      <c r="D606" s="45">
        <v>8</v>
      </c>
      <c r="E606" s="45">
        <v>27</v>
      </c>
      <c r="F606" s="45">
        <v>0</v>
      </c>
      <c r="G606" s="45">
        <v>0</v>
      </c>
    </row>
    <row r="607" spans="1:7" x14ac:dyDescent="0.25">
      <c r="A607" s="45">
        <v>606</v>
      </c>
      <c r="B607" s="45">
        <v>2023</v>
      </c>
      <c r="C607" s="45">
        <v>3</v>
      </c>
      <c r="D607" s="45">
        <v>8</v>
      </c>
      <c r="E607" s="45">
        <v>28</v>
      </c>
      <c r="F607" s="45">
        <v>0</v>
      </c>
      <c r="G607" s="45">
        <v>0</v>
      </c>
    </row>
    <row r="608" spans="1:7" x14ac:dyDescent="0.25">
      <c r="A608" s="45">
        <v>607</v>
      </c>
      <c r="B608" s="45">
        <v>2023</v>
      </c>
      <c r="C608" s="45">
        <v>3</v>
      </c>
      <c r="D608" s="45">
        <v>8</v>
      </c>
      <c r="E608" s="45">
        <v>29</v>
      </c>
      <c r="F608" s="45">
        <v>0</v>
      </c>
      <c r="G608" s="45">
        <v>0</v>
      </c>
    </row>
    <row r="609" spans="1:7" x14ac:dyDescent="0.25">
      <c r="A609" s="45">
        <v>608</v>
      </c>
      <c r="B609" s="45">
        <v>2023</v>
      </c>
      <c r="C609" s="45">
        <v>3</v>
      </c>
      <c r="D609" s="45">
        <v>8</v>
      </c>
      <c r="E609" s="45">
        <v>30</v>
      </c>
      <c r="F609" s="45">
        <v>0</v>
      </c>
      <c r="G609" s="45">
        <v>0</v>
      </c>
    </row>
    <row r="610" spans="1:7" x14ac:dyDescent="0.25">
      <c r="A610" s="45">
        <v>609</v>
      </c>
      <c r="B610" s="45">
        <v>2023</v>
      </c>
      <c r="C610" s="45">
        <v>3</v>
      </c>
      <c r="D610" s="45">
        <v>8</v>
      </c>
      <c r="E610" s="45">
        <v>31</v>
      </c>
      <c r="F610" s="45">
        <v>0</v>
      </c>
      <c r="G610" s="45">
        <v>0</v>
      </c>
    </row>
    <row r="611" spans="1:7" x14ac:dyDescent="0.25">
      <c r="A611" s="45">
        <v>610</v>
      </c>
      <c r="B611" s="45">
        <v>2023</v>
      </c>
      <c r="C611" s="45">
        <v>3</v>
      </c>
      <c r="D611" s="45">
        <v>9</v>
      </c>
      <c r="E611" s="45">
        <v>1</v>
      </c>
      <c r="F611" s="45">
        <v>0</v>
      </c>
      <c r="G611" s="45">
        <v>1</v>
      </c>
    </row>
    <row r="612" spans="1:7" x14ac:dyDescent="0.25">
      <c r="A612" s="45">
        <v>611</v>
      </c>
      <c r="B612" s="45">
        <v>2023</v>
      </c>
      <c r="C612" s="45">
        <v>3</v>
      </c>
      <c r="D612" s="45">
        <v>9</v>
      </c>
      <c r="E612" s="45">
        <v>2</v>
      </c>
      <c r="F612" s="45">
        <v>0</v>
      </c>
      <c r="G612" s="45">
        <v>1</v>
      </c>
    </row>
    <row r="613" spans="1:7" x14ac:dyDescent="0.25">
      <c r="A613" s="45">
        <v>612</v>
      </c>
      <c r="B613" s="45">
        <v>2023</v>
      </c>
      <c r="C613" s="45">
        <v>3</v>
      </c>
      <c r="D613" s="45">
        <v>9</v>
      </c>
      <c r="E613" s="45">
        <v>3</v>
      </c>
      <c r="F613" s="45">
        <v>0</v>
      </c>
      <c r="G613" s="45">
        <v>0</v>
      </c>
    </row>
    <row r="614" spans="1:7" x14ac:dyDescent="0.25">
      <c r="A614" s="45">
        <v>613</v>
      </c>
      <c r="B614" s="45">
        <v>2023</v>
      </c>
      <c r="C614" s="45">
        <v>3</v>
      </c>
      <c r="D614" s="45">
        <v>9</v>
      </c>
      <c r="E614" s="45">
        <v>4</v>
      </c>
      <c r="F614" s="45">
        <v>0</v>
      </c>
      <c r="G614" s="45">
        <v>0</v>
      </c>
    </row>
    <row r="615" spans="1:7" x14ac:dyDescent="0.25">
      <c r="A615" s="45">
        <v>614</v>
      </c>
      <c r="B615" s="45">
        <v>2023</v>
      </c>
      <c r="C615" s="45">
        <v>3</v>
      </c>
      <c r="D615" s="45">
        <v>9</v>
      </c>
      <c r="E615" s="45">
        <v>5</v>
      </c>
      <c r="F615" s="45">
        <v>0</v>
      </c>
      <c r="G615" s="45">
        <v>0</v>
      </c>
    </row>
    <row r="616" spans="1:7" x14ac:dyDescent="0.25">
      <c r="A616" s="45">
        <v>615</v>
      </c>
      <c r="B616" s="45">
        <v>2023</v>
      </c>
      <c r="C616" s="45">
        <v>3</v>
      </c>
      <c r="D616" s="45">
        <v>9</v>
      </c>
      <c r="E616" s="45">
        <v>6</v>
      </c>
      <c r="F616" s="45">
        <v>0</v>
      </c>
      <c r="G616" s="45">
        <v>0</v>
      </c>
    </row>
    <row r="617" spans="1:7" x14ac:dyDescent="0.25">
      <c r="A617" s="45">
        <v>616</v>
      </c>
      <c r="B617" s="45">
        <v>2023</v>
      </c>
      <c r="C617" s="45">
        <v>3</v>
      </c>
      <c r="D617" s="45">
        <v>9</v>
      </c>
      <c r="E617" s="45">
        <v>7</v>
      </c>
      <c r="F617" s="45">
        <v>0</v>
      </c>
      <c r="G617" s="45">
        <v>0</v>
      </c>
    </row>
    <row r="618" spans="1:7" x14ac:dyDescent="0.25">
      <c r="A618" s="45">
        <v>617</v>
      </c>
      <c r="B618" s="45">
        <v>2023</v>
      </c>
      <c r="C618" s="45">
        <v>3</v>
      </c>
      <c r="D618" s="45">
        <v>9</v>
      </c>
      <c r="E618" s="45">
        <v>8</v>
      </c>
      <c r="F618" s="45">
        <v>0</v>
      </c>
      <c r="G618" s="45">
        <v>1</v>
      </c>
    </row>
    <row r="619" spans="1:7" x14ac:dyDescent="0.25">
      <c r="A619" s="45">
        <v>618</v>
      </c>
      <c r="B619" s="45">
        <v>2023</v>
      </c>
      <c r="C619" s="45">
        <v>3</v>
      </c>
      <c r="D619" s="45">
        <v>9</v>
      </c>
      <c r="E619" s="45">
        <v>9</v>
      </c>
      <c r="F619" s="45">
        <v>0</v>
      </c>
      <c r="G619" s="45">
        <v>1</v>
      </c>
    </row>
    <row r="620" spans="1:7" x14ac:dyDescent="0.25">
      <c r="A620" s="45">
        <v>619</v>
      </c>
      <c r="B620" s="45">
        <v>2023</v>
      </c>
      <c r="C620" s="45">
        <v>3</v>
      </c>
      <c r="D620" s="45">
        <v>9</v>
      </c>
      <c r="E620" s="45">
        <v>10</v>
      </c>
      <c r="F620" s="45">
        <v>0</v>
      </c>
      <c r="G620" s="45">
        <v>0</v>
      </c>
    </row>
    <row r="621" spans="1:7" x14ac:dyDescent="0.25">
      <c r="A621" s="45">
        <v>620</v>
      </c>
      <c r="B621" s="45">
        <v>2023</v>
      </c>
      <c r="C621" s="45">
        <v>3</v>
      </c>
      <c r="D621" s="45">
        <v>9</v>
      </c>
      <c r="E621" s="45">
        <v>11</v>
      </c>
      <c r="F621" s="45">
        <v>0</v>
      </c>
      <c r="G621" s="45">
        <v>0</v>
      </c>
    </row>
    <row r="622" spans="1:7" x14ac:dyDescent="0.25">
      <c r="A622" s="45">
        <v>621</v>
      </c>
      <c r="B622" s="45">
        <v>2023</v>
      </c>
      <c r="C622" s="45">
        <v>3</v>
      </c>
      <c r="D622" s="45">
        <v>9</v>
      </c>
      <c r="E622" s="45">
        <v>12</v>
      </c>
      <c r="F622" s="45">
        <v>0</v>
      </c>
      <c r="G622" s="45">
        <v>0</v>
      </c>
    </row>
    <row r="623" spans="1:7" x14ac:dyDescent="0.25">
      <c r="A623" s="45">
        <v>622</v>
      </c>
      <c r="B623" s="45">
        <v>2023</v>
      </c>
      <c r="C623" s="45">
        <v>3</v>
      </c>
      <c r="D623" s="45">
        <v>9</v>
      </c>
      <c r="E623" s="45">
        <v>13</v>
      </c>
      <c r="F623" s="45">
        <v>0</v>
      </c>
      <c r="G623" s="45">
        <v>0</v>
      </c>
    </row>
    <row r="624" spans="1:7" x14ac:dyDescent="0.25">
      <c r="A624" s="45">
        <v>623</v>
      </c>
      <c r="B624" s="45">
        <v>2023</v>
      </c>
      <c r="C624" s="45">
        <v>3</v>
      </c>
      <c r="D624" s="45">
        <v>9</v>
      </c>
      <c r="E624" s="45">
        <v>14</v>
      </c>
      <c r="F624" s="45">
        <v>0</v>
      </c>
      <c r="G624" s="45">
        <v>0</v>
      </c>
    </row>
    <row r="625" spans="1:7" x14ac:dyDescent="0.25">
      <c r="A625" s="45">
        <v>624</v>
      </c>
      <c r="B625" s="45">
        <v>2023</v>
      </c>
      <c r="C625" s="45">
        <v>3</v>
      </c>
      <c r="D625" s="45">
        <v>9</v>
      </c>
      <c r="E625" s="45">
        <v>15</v>
      </c>
      <c r="F625" s="45">
        <v>0</v>
      </c>
      <c r="G625" s="45">
        <v>1</v>
      </c>
    </row>
    <row r="626" spans="1:7" x14ac:dyDescent="0.25">
      <c r="A626" s="45">
        <v>625</v>
      </c>
      <c r="B626" s="45">
        <v>2023</v>
      </c>
      <c r="C626" s="45">
        <v>3</v>
      </c>
      <c r="D626" s="45">
        <v>9</v>
      </c>
      <c r="E626" s="45">
        <v>16</v>
      </c>
      <c r="F626" s="45">
        <v>0</v>
      </c>
      <c r="G626" s="45">
        <v>1</v>
      </c>
    </row>
    <row r="627" spans="1:7" x14ac:dyDescent="0.25">
      <c r="A627" s="45">
        <v>626</v>
      </c>
      <c r="B627" s="45">
        <v>2023</v>
      </c>
      <c r="C627" s="45">
        <v>3</v>
      </c>
      <c r="D627" s="45">
        <v>9</v>
      </c>
      <c r="E627" s="45">
        <v>17</v>
      </c>
      <c r="F627" s="45">
        <v>0</v>
      </c>
      <c r="G627" s="45">
        <v>0</v>
      </c>
    </row>
    <row r="628" spans="1:7" x14ac:dyDescent="0.25">
      <c r="A628" s="45">
        <v>627</v>
      </c>
      <c r="B628" s="45">
        <v>2023</v>
      </c>
      <c r="C628" s="45">
        <v>3</v>
      </c>
      <c r="D628" s="45">
        <v>9</v>
      </c>
      <c r="E628" s="45">
        <v>18</v>
      </c>
      <c r="F628" s="45">
        <v>0</v>
      </c>
      <c r="G628" s="45">
        <v>0</v>
      </c>
    </row>
    <row r="629" spans="1:7" x14ac:dyDescent="0.25">
      <c r="A629" s="45">
        <v>628</v>
      </c>
      <c r="B629" s="45">
        <v>2023</v>
      </c>
      <c r="C629" s="45">
        <v>3</v>
      </c>
      <c r="D629" s="45">
        <v>9</v>
      </c>
      <c r="E629" s="45">
        <v>19</v>
      </c>
      <c r="F629" s="45">
        <v>0</v>
      </c>
      <c r="G629" s="45">
        <v>0</v>
      </c>
    </row>
    <row r="630" spans="1:7" x14ac:dyDescent="0.25">
      <c r="A630" s="45">
        <v>629</v>
      </c>
      <c r="B630" s="45">
        <v>2023</v>
      </c>
      <c r="C630" s="45">
        <v>3</v>
      </c>
      <c r="D630" s="45">
        <v>9</v>
      </c>
      <c r="E630" s="45">
        <v>20</v>
      </c>
      <c r="F630" s="45">
        <v>0</v>
      </c>
      <c r="G630" s="45">
        <v>0</v>
      </c>
    </row>
    <row r="631" spans="1:7" x14ac:dyDescent="0.25">
      <c r="A631" s="45">
        <v>630</v>
      </c>
      <c r="B631" s="45">
        <v>2023</v>
      </c>
      <c r="C631" s="45">
        <v>3</v>
      </c>
      <c r="D631" s="45">
        <v>9</v>
      </c>
      <c r="E631" s="45">
        <v>21</v>
      </c>
      <c r="F631" s="45">
        <v>0</v>
      </c>
      <c r="G631" s="45">
        <v>0</v>
      </c>
    </row>
    <row r="632" spans="1:7" x14ac:dyDescent="0.25">
      <c r="A632" s="45">
        <v>631</v>
      </c>
      <c r="B632" s="45">
        <v>2023</v>
      </c>
      <c r="C632" s="45">
        <v>3</v>
      </c>
      <c r="D632" s="45">
        <v>9</v>
      </c>
      <c r="E632" s="45">
        <v>22</v>
      </c>
      <c r="F632" s="45">
        <v>0</v>
      </c>
      <c r="G632" s="45">
        <v>1</v>
      </c>
    </row>
    <row r="633" spans="1:7" x14ac:dyDescent="0.25">
      <c r="A633" s="45">
        <v>632</v>
      </c>
      <c r="B633" s="45">
        <v>2023</v>
      </c>
      <c r="C633" s="45">
        <v>3</v>
      </c>
      <c r="D633" s="45">
        <v>9</v>
      </c>
      <c r="E633" s="45">
        <v>23</v>
      </c>
      <c r="F633" s="45">
        <v>0</v>
      </c>
      <c r="G633" s="45">
        <v>1</v>
      </c>
    </row>
    <row r="634" spans="1:7" x14ac:dyDescent="0.25">
      <c r="A634" s="45">
        <v>633</v>
      </c>
      <c r="B634" s="45">
        <v>2023</v>
      </c>
      <c r="C634" s="45">
        <v>3</v>
      </c>
      <c r="D634" s="45">
        <v>9</v>
      </c>
      <c r="E634" s="45">
        <v>24</v>
      </c>
      <c r="F634" s="45">
        <v>0</v>
      </c>
      <c r="G634" s="45">
        <v>0</v>
      </c>
    </row>
    <row r="635" spans="1:7" x14ac:dyDescent="0.25">
      <c r="A635" s="45">
        <v>634</v>
      </c>
      <c r="B635" s="45">
        <v>2023</v>
      </c>
      <c r="C635" s="45">
        <v>3</v>
      </c>
      <c r="D635" s="45">
        <v>9</v>
      </c>
      <c r="E635" s="45">
        <v>25</v>
      </c>
      <c r="F635" s="45">
        <v>0</v>
      </c>
      <c r="G635" s="45">
        <v>0</v>
      </c>
    </row>
    <row r="636" spans="1:7" x14ac:dyDescent="0.25">
      <c r="A636" s="45">
        <v>635</v>
      </c>
      <c r="B636" s="45">
        <v>2023</v>
      </c>
      <c r="C636" s="45">
        <v>3</v>
      </c>
      <c r="D636" s="45">
        <v>9</v>
      </c>
      <c r="E636" s="45">
        <v>26</v>
      </c>
      <c r="F636" s="45">
        <v>0</v>
      </c>
      <c r="G636" s="45">
        <v>0</v>
      </c>
    </row>
    <row r="637" spans="1:7" x14ac:dyDescent="0.25">
      <c r="A637" s="45">
        <v>636</v>
      </c>
      <c r="B637" s="45">
        <v>2023</v>
      </c>
      <c r="C637" s="45">
        <v>3</v>
      </c>
      <c r="D637" s="45">
        <v>9</v>
      </c>
      <c r="E637" s="45">
        <v>27</v>
      </c>
      <c r="F637" s="45">
        <v>0</v>
      </c>
      <c r="G637" s="45">
        <v>0</v>
      </c>
    </row>
    <row r="638" spans="1:7" x14ac:dyDescent="0.25">
      <c r="A638" s="45">
        <v>637</v>
      </c>
      <c r="B638" s="45">
        <v>2023</v>
      </c>
      <c r="C638" s="45">
        <v>3</v>
      </c>
      <c r="D638" s="45">
        <v>9</v>
      </c>
      <c r="E638" s="45">
        <v>28</v>
      </c>
      <c r="F638" s="45">
        <v>0</v>
      </c>
      <c r="G638" s="45">
        <v>0</v>
      </c>
    </row>
    <row r="639" spans="1:7" x14ac:dyDescent="0.25">
      <c r="A639" s="45">
        <v>638</v>
      </c>
      <c r="B639" s="45">
        <v>2023</v>
      </c>
      <c r="C639" s="45">
        <v>3</v>
      </c>
      <c r="D639" s="45">
        <v>9</v>
      </c>
      <c r="E639" s="45">
        <v>29</v>
      </c>
      <c r="F639" s="45">
        <v>0</v>
      </c>
      <c r="G639" s="45">
        <v>1</v>
      </c>
    </row>
    <row r="640" spans="1:7" x14ac:dyDescent="0.25">
      <c r="A640" s="45">
        <v>639</v>
      </c>
      <c r="B640" s="45">
        <v>2023</v>
      </c>
      <c r="C640" s="45">
        <v>3</v>
      </c>
      <c r="D640" s="45">
        <v>9</v>
      </c>
      <c r="E640" s="45">
        <v>30</v>
      </c>
      <c r="F640" s="45">
        <v>0</v>
      </c>
      <c r="G640" s="45">
        <v>1</v>
      </c>
    </row>
    <row r="641" spans="1:7" x14ac:dyDescent="0.25">
      <c r="A641" s="45">
        <v>640</v>
      </c>
      <c r="B641" s="45">
        <v>2023</v>
      </c>
      <c r="C641" s="45">
        <v>4</v>
      </c>
      <c r="D641" s="45">
        <v>10</v>
      </c>
      <c r="E641" s="45">
        <v>1</v>
      </c>
      <c r="F641" s="45">
        <v>0</v>
      </c>
      <c r="G641" s="45">
        <v>0</v>
      </c>
    </row>
    <row r="642" spans="1:7" x14ac:dyDescent="0.25">
      <c r="A642" s="45">
        <v>641</v>
      </c>
      <c r="B642" s="45">
        <v>2023</v>
      </c>
      <c r="C642" s="45">
        <v>4</v>
      </c>
      <c r="D642" s="45">
        <v>10</v>
      </c>
      <c r="E642" s="45">
        <v>2</v>
      </c>
      <c r="F642" s="45">
        <v>0</v>
      </c>
      <c r="G642" s="45">
        <v>0</v>
      </c>
    </row>
    <row r="643" spans="1:7" x14ac:dyDescent="0.25">
      <c r="A643" s="45">
        <v>642</v>
      </c>
      <c r="B643" s="45">
        <v>2023</v>
      </c>
      <c r="C643" s="45">
        <v>4</v>
      </c>
      <c r="D643" s="45">
        <v>10</v>
      </c>
      <c r="E643" s="45">
        <v>3</v>
      </c>
      <c r="F643" s="45">
        <v>0</v>
      </c>
      <c r="G643" s="45">
        <v>0</v>
      </c>
    </row>
    <row r="644" spans="1:7" x14ac:dyDescent="0.25">
      <c r="A644" s="45">
        <v>643</v>
      </c>
      <c r="B644" s="45">
        <v>2023</v>
      </c>
      <c r="C644" s="45">
        <v>4</v>
      </c>
      <c r="D644" s="45">
        <v>10</v>
      </c>
      <c r="E644" s="45">
        <v>4</v>
      </c>
      <c r="F644" s="45">
        <v>0</v>
      </c>
      <c r="G644" s="45">
        <v>0</v>
      </c>
    </row>
    <row r="645" spans="1:7" x14ac:dyDescent="0.25">
      <c r="A645" s="45">
        <v>644</v>
      </c>
      <c r="B645" s="45">
        <v>2023</v>
      </c>
      <c r="C645" s="45">
        <v>4</v>
      </c>
      <c r="D645" s="45">
        <v>10</v>
      </c>
      <c r="E645" s="45">
        <v>5</v>
      </c>
      <c r="F645" s="45">
        <v>0</v>
      </c>
      <c r="G645" s="45">
        <v>0</v>
      </c>
    </row>
    <row r="646" spans="1:7" x14ac:dyDescent="0.25">
      <c r="A646" s="45">
        <v>645</v>
      </c>
      <c r="B646" s="45">
        <v>2023</v>
      </c>
      <c r="C646" s="45">
        <v>4</v>
      </c>
      <c r="D646" s="45">
        <v>10</v>
      </c>
      <c r="E646" s="45">
        <v>6</v>
      </c>
      <c r="F646" s="45">
        <v>0</v>
      </c>
      <c r="G646" s="45">
        <v>1</v>
      </c>
    </row>
    <row r="647" spans="1:7" x14ac:dyDescent="0.25">
      <c r="A647" s="45">
        <v>646</v>
      </c>
      <c r="B647" s="45">
        <v>2023</v>
      </c>
      <c r="C647" s="45">
        <v>4</v>
      </c>
      <c r="D647" s="45">
        <v>10</v>
      </c>
      <c r="E647" s="45">
        <v>7</v>
      </c>
      <c r="F647" s="45">
        <v>0</v>
      </c>
      <c r="G647" s="45">
        <v>1</v>
      </c>
    </row>
    <row r="648" spans="1:7" x14ac:dyDescent="0.25">
      <c r="A648" s="45">
        <v>647</v>
      </c>
      <c r="B648" s="45">
        <v>2023</v>
      </c>
      <c r="C648" s="45">
        <v>4</v>
      </c>
      <c r="D648" s="45">
        <v>10</v>
      </c>
      <c r="E648" s="45">
        <v>8</v>
      </c>
      <c r="F648" s="45">
        <v>0</v>
      </c>
      <c r="G648" s="45">
        <v>0</v>
      </c>
    </row>
    <row r="649" spans="1:7" x14ac:dyDescent="0.25">
      <c r="A649" s="45">
        <v>648</v>
      </c>
      <c r="B649" s="45">
        <v>2023</v>
      </c>
      <c r="C649" s="45">
        <v>4</v>
      </c>
      <c r="D649" s="45">
        <v>10</v>
      </c>
      <c r="E649" s="45">
        <v>9</v>
      </c>
      <c r="F649" s="45">
        <v>0</v>
      </c>
      <c r="G649" s="45">
        <v>0</v>
      </c>
    </row>
    <row r="650" spans="1:7" x14ac:dyDescent="0.25">
      <c r="A650" s="45">
        <v>649</v>
      </c>
      <c r="B650" s="45">
        <v>2023</v>
      </c>
      <c r="C650" s="45">
        <v>4</v>
      </c>
      <c r="D650" s="45">
        <v>10</v>
      </c>
      <c r="E650" s="45">
        <v>10</v>
      </c>
      <c r="F650" s="45">
        <v>0</v>
      </c>
      <c r="G650" s="45">
        <v>0</v>
      </c>
    </row>
    <row r="651" spans="1:7" x14ac:dyDescent="0.25">
      <c r="A651" s="45">
        <v>650</v>
      </c>
      <c r="B651" s="45">
        <v>2023</v>
      </c>
      <c r="C651" s="45">
        <v>4</v>
      </c>
      <c r="D651" s="45">
        <v>10</v>
      </c>
      <c r="E651" s="45">
        <v>11</v>
      </c>
      <c r="F651" s="45">
        <v>0</v>
      </c>
      <c r="G651" s="45">
        <v>0</v>
      </c>
    </row>
    <row r="652" spans="1:7" x14ac:dyDescent="0.25">
      <c r="A652" s="45">
        <v>651</v>
      </c>
      <c r="B652" s="45">
        <v>2023</v>
      </c>
      <c r="C652" s="45">
        <v>4</v>
      </c>
      <c r="D652" s="45">
        <v>10</v>
      </c>
      <c r="E652" s="45">
        <v>12</v>
      </c>
      <c r="F652" s="45">
        <v>0</v>
      </c>
      <c r="G652" s="45">
        <v>0</v>
      </c>
    </row>
    <row r="653" spans="1:7" x14ac:dyDescent="0.25">
      <c r="A653" s="45">
        <v>652</v>
      </c>
      <c r="B653" s="45">
        <v>2023</v>
      </c>
      <c r="C653" s="45">
        <v>4</v>
      </c>
      <c r="D653" s="45">
        <v>10</v>
      </c>
      <c r="E653" s="45">
        <v>13</v>
      </c>
      <c r="F653" s="45">
        <v>0</v>
      </c>
      <c r="G653" s="45">
        <v>1</v>
      </c>
    </row>
    <row r="654" spans="1:7" x14ac:dyDescent="0.25">
      <c r="A654" s="45">
        <v>653</v>
      </c>
      <c r="B654" s="45">
        <v>2023</v>
      </c>
      <c r="C654" s="45">
        <v>4</v>
      </c>
      <c r="D654" s="45">
        <v>10</v>
      </c>
      <c r="E654" s="45">
        <v>14</v>
      </c>
      <c r="F654" s="45">
        <v>0</v>
      </c>
      <c r="G654" s="45">
        <v>1</v>
      </c>
    </row>
    <row r="655" spans="1:7" x14ac:dyDescent="0.25">
      <c r="A655" s="45">
        <v>654</v>
      </c>
      <c r="B655" s="45">
        <v>2023</v>
      </c>
      <c r="C655" s="45">
        <v>4</v>
      </c>
      <c r="D655" s="45">
        <v>10</v>
      </c>
      <c r="E655" s="45">
        <v>15</v>
      </c>
      <c r="F655" s="45">
        <v>0</v>
      </c>
      <c r="G655" s="45">
        <v>0</v>
      </c>
    </row>
    <row r="656" spans="1:7" x14ac:dyDescent="0.25">
      <c r="A656" s="45">
        <v>655</v>
      </c>
      <c r="B656" s="45">
        <v>2023</v>
      </c>
      <c r="C656" s="45">
        <v>4</v>
      </c>
      <c r="D656" s="45">
        <v>10</v>
      </c>
      <c r="E656" s="45">
        <v>16</v>
      </c>
      <c r="F656" s="45">
        <v>0</v>
      </c>
      <c r="G656" s="45">
        <v>0</v>
      </c>
    </row>
    <row r="657" spans="1:7" x14ac:dyDescent="0.25">
      <c r="A657" s="45">
        <v>656</v>
      </c>
      <c r="B657" s="45">
        <v>2023</v>
      </c>
      <c r="C657" s="45">
        <v>4</v>
      </c>
      <c r="D657" s="45">
        <v>10</v>
      </c>
      <c r="E657" s="45">
        <v>17</v>
      </c>
      <c r="F657" s="45">
        <v>0</v>
      </c>
      <c r="G657" s="45">
        <v>0</v>
      </c>
    </row>
    <row r="658" spans="1:7" x14ac:dyDescent="0.25">
      <c r="A658" s="45">
        <v>657</v>
      </c>
      <c r="B658" s="45">
        <v>2023</v>
      </c>
      <c r="C658" s="45">
        <v>4</v>
      </c>
      <c r="D658" s="45">
        <v>10</v>
      </c>
      <c r="E658" s="45">
        <v>18</v>
      </c>
      <c r="F658" s="45">
        <v>0</v>
      </c>
      <c r="G658" s="45">
        <v>0</v>
      </c>
    </row>
    <row r="659" spans="1:7" x14ac:dyDescent="0.25">
      <c r="A659" s="45">
        <v>658</v>
      </c>
      <c r="B659" s="45">
        <v>2023</v>
      </c>
      <c r="C659" s="45">
        <v>4</v>
      </c>
      <c r="D659" s="45">
        <v>10</v>
      </c>
      <c r="E659" s="45">
        <v>19</v>
      </c>
      <c r="F659" s="45">
        <v>0</v>
      </c>
      <c r="G659" s="45">
        <v>0</v>
      </c>
    </row>
    <row r="660" spans="1:7" x14ac:dyDescent="0.25">
      <c r="A660" s="45">
        <v>659</v>
      </c>
      <c r="B660" s="45">
        <v>2023</v>
      </c>
      <c r="C660" s="45">
        <v>4</v>
      </c>
      <c r="D660" s="45">
        <v>10</v>
      </c>
      <c r="E660" s="45">
        <v>20</v>
      </c>
      <c r="F660" s="45">
        <v>0</v>
      </c>
      <c r="G660" s="45">
        <v>1</v>
      </c>
    </row>
    <row r="661" spans="1:7" x14ac:dyDescent="0.25">
      <c r="A661" s="45">
        <v>660</v>
      </c>
      <c r="B661" s="45">
        <v>2023</v>
      </c>
      <c r="C661" s="45">
        <v>4</v>
      </c>
      <c r="D661" s="45">
        <v>10</v>
      </c>
      <c r="E661" s="45">
        <v>21</v>
      </c>
      <c r="F661" s="45">
        <v>0</v>
      </c>
      <c r="G661" s="45">
        <v>1</v>
      </c>
    </row>
    <row r="662" spans="1:7" x14ac:dyDescent="0.25">
      <c r="A662" s="45">
        <v>661</v>
      </c>
      <c r="B662" s="45">
        <v>2023</v>
      </c>
      <c r="C662" s="45">
        <v>4</v>
      </c>
      <c r="D662" s="45">
        <v>10</v>
      </c>
      <c r="E662" s="45">
        <v>22</v>
      </c>
      <c r="F662" s="45">
        <v>0</v>
      </c>
      <c r="G662" s="45">
        <v>0</v>
      </c>
    </row>
    <row r="663" spans="1:7" x14ac:dyDescent="0.25">
      <c r="A663" s="45">
        <v>662</v>
      </c>
      <c r="B663" s="45">
        <v>2023</v>
      </c>
      <c r="C663" s="45">
        <v>4</v>
      </c>
      <c r="D663" s="45">
        <v>10</v>
      </c>
      <c r="E663" s="45">
        <v>23</v>
      </c>
      <c r="F663" s="45">
        <v>0</v>
      </c>
      <c r="G663" s="45">
        <v>0</v>
      </c>
    </row>
    <row r="664" spans="1:7" x14ac:dyDescent="0.25">
      <c r="A664" s="45">
        <v>663</v>
      </c>
      <c r="B664" s="45">
        <v>2023</v>
      </c>
      <c r="C664" s="45">
        <v>4</v>
      </c>
      <c r="D664" s="45">
        <v>10</v>
      </c>
      <c r="E664" s="45">
        <v>24</v>
      </c>
      <c r="F664" s="45">
        <v>0</v>
      </c>
      <c r="G664" s="45">
        <v>0</v>
      </c>
    </row>
    <row r="665" spans="1:7" x14ac:dyDescent="0.25">
      <c r="A665" s="45">
        <v>664</v>
      </c>
      <c r="B665" s="45">
        <v>2023</v>
      </c>
      <c r="C665" s="45">
        <v>4</v>
      </c>
      <c r="D665" s="45">
        <v>10</v>
      </c>
      <c r="E665" s="45">
        <v>25</v>
      </c>
      <c r="F665" s="45">
        <v>0</v>
      </c>
      <c r="G665" s="45">
        <v>0</v>
      </c>
    </row>
    <row r="666" spans="1:7" x14ac:dyDescent="0.25">
      <c r="A666" s="45">
        <v>665</v>
      </c>
      <c r="B666" s="45">
        <v>2023</v>
      </c>
      <c r="C666" s="45">
        <v>4</v>
      </c>
      <c r="D666" s="45">
        <v>10</v>
      </c>
      <c r="E666" s="45">
        <v>26</v>
      </c>
      <c r="F666" s="45">
        <v>0</v>
      </c>
      <c r="G666" s="45">
        <v>0</v>
      </c>
    </row>
    <row r="667" spans="1:7" x14ac:dyDescent="0.25">
      <c r="A667" s="45">
        <v>666</v>
      </c>
      <c r="B667" s="45">
        <v>2023</v>
      </c>
      <c r="C667" s="45">
        <v>4</v>
      </c>
      <c r="D667" s="45">
        <v>10</v>
      </c>
      <c r="E667" s="45">
        <v>27</v>
      </c>
      <c r="F667" s="45">
        <v>0</v>
      </c>
      <c r="G667" s="45">
        <v>1</v>
      </c>
    </row>
    <row r="668" spans="1:7" x14ac:dyDescent="0.25">
      <c r="A668" s="45">
        <v>667</v>
      </c>
      <c r="B668" s="45">
        <v>2023</v>
      </c>
      <c r="C668" s="45">
        <v>4</v>
      </c>
      <c r="D668" s="45">
        <v>10</v>
      </c>
      <c r="E668" s="45">
        <v>28</v>
      </c>
      <c r="F668" s="45">
        <v>0</v>
      </c>
      <c r="G668" s="45">
        <v>1</v>
      </c>
    </row>
    <row r="669" spans="1:7" x14ac:dyDescent="0.25">
      <c r="A669" s="45">
        <v>668</v>
      </c>
      <c r="B669" s="45">
        <v>2023</v>
      </c>
      <c r="C669" s="45">
        <v>4</v>
      </c>
      <c r="D669" s="45">
        <v>10</v>
      </c>
      <c r="E669" s="45">
        <v>29</v>
      </c>
      <c r="F669" s="45">
        <v>0</v>
      </c>
      <c r="G669" s="45">
        <v>0</v>
      </c>
    </row>
    <row r="670" spans="1:7" x14ac:dyDescent="0.25">
      <c r="A670" s="45">
        <v>669</v>
      </c>
      <c r="B670" s="45">
        <v>2023</v>
      </c>
      <c r="C670" s="45">
        <v>4</v>
      </c>
      <c r="D670" s="45">
        <v>10</v>
      </c>
      <c r="E670" s="45">
        <v>30</v>
      </c>
      <c r="F670" s="45">
        <v>0</v>
      </c>
      <c r="G670" s="45">
        <v>0</v>
      </c>
    </row>
    <row r="671" spans="1:7" x14ac:dyDescent="0.25">
      <c r="A671" s="45">
        <v>670</v>
      </c>
      <c r="B671" s="45">
        <v>2023</v>
      </c>
      <c r="C671" s="45">
        <v>4</v>
      </c>
      <c r="D671" s="45">
        <v>10</v>
      </c>
      <c r="E671" s="45">
        <v>31</v>
      </c>
      <c r="F671" s="45">
        <v>0</v>
      </c>
      <c r="G671" s="45">
        <v>0</v>
      </c>
    </row>
    <row r="672" spans="1:7" x14ac:dyDescent="0.25">
      <c r="A672" s="45">
        <v>671</v>
      </c>
      <c r="B672" s="45">
        <v>2023</v>
      </c>
      <c r="C672" s="45">
        <v>4</v>
      </c>
      <c r="D672" s="45">
        <v>11</v>
      </c>
      <c r="E672" s="45">
        <v>1</v>
      </c>
      <c r="F672" s="45">
        <v>0</v>
      </c>
      <c r="G672" s="45">
        <v>0</v>
      </c>
    </row>
    <row r="673" spans="1:7" x14ac:dyDescent="0.25">
      <c r="A673" s="45">
        <v>672</v>
      </c>
      <c r="B673" s="45">
        <v>2023</v>
      </c>
      <c r="C673" s="45">
        <v>4</v>
      </c>
      <c r="D673" s="45">
        <v>11</v>
      </c>
      <c r="E673" s="45">
        <v>2</v>
      </c>
      <c r="F673" s="45">
        <v>0</v>
      </c>
      <c r="G673" s="45">
        <v>0</v>
      </c>
    </row>
    <row r="674" spans="1:7" x14ac:dyDescent="0.25">
      <c r="A674" s="45">
        <v>673</v>
      </c>
      <c r="B674" s="45">
        <v>2023</v>
      </c>
      <c r="C674" s="45">
        <v>4</v>
      </c>
      <c r="D674" s="45">
        <v>11</v>
      </c>
      <c r="E674" s="45">
        <v>3</v>
      </c>
      <c r="F674" s="45">
        <v>0</v>
      </c>
      <c r="G674" s="45">
        <v>1</v>
      </c>
    </row>
    <row r="675" spans="1:7" x14ac:dyDescent="0.25">
      <c r="A675" s="45">
        <v>674</v>
      </c>
      <c r="B675" s="45">
        <v>2023</v>
      </c>
      <c r="C675" s="45">
        <v>4</v>
      </c>
      <c r="D675" s="45">
        <v>11</v>
      </c>
      <c r="E675" s="45">
        <v>4</v>
      </c>
      <c r="F675" s="45">
        <v>0</v>
      </c>
      <c r="G675" s="45">
        <v>1</v>
      </c>
    </row>
    <row r="676" spans="1:7" x14ac:dyDescent="0.25">
      <c r="A676" s="45">
        <v>675</v>
      </c>
      <c r="B676" s="45">
        <v>2023</v>
      </c>
      <c r="C676" s="45">
        <v>4</v>
      </c>
      <c r="D676" s="45">
        <v>11</v>
      </c>
      <c r="E676" s="45">
        <v>5</v>
      </c>
      <c r="F676" s="45">
        <v>0</v>
      </c>
      <c r="G676" s="45">
        <v>0</v>
      </c>
    </row>
    <row r="677" spans="1:7" x14ac:dyDescent="0.25">
      <c r="A677" s="45">
        <v>676</v>
      </c>
      <c r="B677" s="45">
        <v>2023</v>
      </c>
      <c r="C677" s="45">
        <v>4</v>
      </c>
      <c r="D677" s="45">
        <v>11</v>
      </c>
      <c r="E677" s="45">
        <v>6</v>
      </c>
      <c r="F677" s="45">
        <v>0</v>
      </c>
      <c r="G677" s="45">
        <v>0</v>
      </c>
    </row>
    <row r="678" spans="1:7" x14ac:dyDescent="0.25">
      <c r="A678" s="45">
        <v>677</v>
      </c>
      <c r="B678" s="45">
        <v>2023</v>
      </c>
      <c r="C678" s="45">
        <v>4</v>
      </c>
      <c r="D678" s="45">
        <v>11</v>
      </c>
      <c r="E678" s="45">
        <v>7</v>
      </c>
      <c r="F678" s="45">
        <v>0</v>
      </c>
      <c r="G678" s="45">
        <v>0</v>
      </c>
    </row>
    <row r="679" spans="1:7" x14ac:dyDescent="0.25">
      <c r="A679" s="45">
        <v>678</v>
      </c>
      <c r="B679" s="45">
        <v>2023</v>
      </c>
      <c r="C679" s="45">
        <v>4</v>
      </c>
      <c r="D679" s="45">
        <v>11</v>
      </c>
      <c r="E679" s="45">
        <v>8</v>
      </c>
      <c r="F679" s="45">
        <v>0</v>
      </c>
      <c r="G679" s="45">
        <v>0</v>
      </c>
    </row>
    <row r="680" spans="1:7" x14ac:dyDescent="0.25">
      <c r="A680" s="45">
        <v>679</v>
      </c>
      <c r="B680" s="45">
        <v>2023</v>
      </c>
      <c r="C680" s="45">
        <v>4</v>
      </c>
      <c r="D680" s="45">
        <v>11</v>
      </c>
      <c r="E680" s="45">
        <v>9</v>
      </c>
      <c r="F680" s="45">
        <v>0</v>
      </c>
      <c r="G680" s="45">
        <v>0</v>
      </c>
    </row>
    <row r="681" spans="1:7" x14ac:dyDescent="0.25">
      <c r="A681" s="45">
        <v>680</v>
      </c>
      <c r="B681" s="45">
        <v>2023</v>
      </c>
      <c r="C681" s="45">
        <v>4</v>
      </c>
      <c r="D681" s="45">
        <v>11</v>
      </c>
      <c r="E681" s="45">
        <v>10</v>
      </c>
      <c r="F681" s="45">
        <v>0</v>
      </c>
      <c r="G681" s="45">
        <v>1</v>
      </c>
    </row>
    <row r="682" spans="1:7" x14ac:dyDescent="0.25">
      <c r="A682" s="45">
        <v>681</v>
      </c>
      <c r="B682" s="45">
        <v>2023</v>
      </c>
      <c r="C682" s="45">
        <v>4</v>
      </c>
      <c r="D682" s="45">
        <v>11</v>
      </c>
      <c r="E682" s="45">
        <v>11</v>
      </c>
      <c r="F682" s="45">
        <v>0</v>
      </c>
      <c r="G682" s="45">
        <v>1</v>
      </c>
    </row>
    <row r="683" spans="1:7" x14ac:dyDescent="0.25">
      <c r="A683" s="45">
        <v>682</v>
      </c>
      <c r="B683" s="45">
        <v>2023</v>
      </c>
      <c r="C683" s="45">
        <v>4</v>
      </c>
      <c r="D683" s="45">
        <v>11</v>
      </c>
      <c r="E683" s="45">
        <v>12</v>
      </c>
      <c r="F683" s="45">
        <v>0</v>
      </c>
      <c r="G683" s="45">
        <v>0</v>
      </c>
    </row>
    <row r="684" spans="1:7" x14ac:dyDescent="0.25">
      <c r="A684" s="45">
        <v>683</v>
      </c>
      <c r="B684" s="45">
        <v>2023</v>
      </c>
      <c r="C684" s="45">
        <v>4</v>
      </c>
      <c r="D684" s="45">
        <v>11</v>
      </c>
      <c r="E684" s="45">
        <v>13</v>
      </c>
      <c r="F684" s="45">
        <v>0</v>
      </c>
      <c r="G684" s="45">
        <v>0</v>
      </c>
    </row>
    <row r="685" spans="1:7" x14ac:dyDescent="0.25">
      <c r="A685" s="45">
        <v>684</v>
      </c>
      <c r="B685" s="45">
        <v>2023</v>
      </c>
      <c r="C685" s="45">
        <v>4</v>
      </c>
      <c r="D685" s="45">
        <v>11</v>
      </c>
      <c r="E685" s="45">
        <v>14</v>
      </c>
      <c r="F685" s="45">
        <v>0</v>
      </c>
      <c r="G685" s="45">
        <v>0</v>
      </c>
    </row>
    <row r="686" spans="1:7" x14ac:dyDescent="0.25">
      <c r="A686" s="45">
        <v>685</v>
      </c>
      <c r="B686" s="45">
        <v>2023</v>
      </c>
      <c r="C686" s="45">
        <v>4</v>
      </c>
      <c r="D686" s="45">
        <v>11</v>
      </c>
      <c r="E686" s="45">
        <v>15</v>
      </c>
      <c r="F686" s="45">
        <v>0</v>
      </c>
      <c r="G686" s="45">
        <v>0</v>
      </c>
    </row>
    <row r="687" spans="1:7" x14ac:dyDescent="0.25">
      <c r="A687" s="45">
        <v>686</v>
      </c>
      <c r="B687" s="45">
        <v>2023</v>
      </c>
      <c r="C687" s="45">
        <v>4</v>
      </c>
      <c r="D687" s="45">
        <v>11</v>
      </c>
      <c r="E687" s="45">
        <v>16</v>
      </c>
      <c r="F687" s="45">
        <v>0</v>
      </c>
      <c r="G687" s="45">
        <v>0</v>
      </c>
    </row>
    <row r="688" spans="1:7" x14ac:dyDescent="0.25">
      <c r="A688" s="45">
        <v>687</v>
      </c>
      <c r="B688" s="45">
        <v>2023</v>
      </c>
      <c r="C688" s="45">
        <v>4</v>
      </c>
      <c r="D688" s="45">
        <v>11</v>
      </c>
      <c r="E688" s="45">
        <v>17</v>
      </c>
      <c r="F688" s="45">
        <v>0</v>
      </c>
      <c r="G688" s="45">
        <v>1</v>
      </c>
    </row>
    <row r="689" spans="1:7" x14ac:dyDescent="0.25">
      <c r="A689" s="45">
        <v>688</v>
      </c>
      <c r="B689" s="45">
        <v>2023</v>
      </c>
      <c r="C689" s="45">
        <v>4</v>
      </c>
      <c r="D689" s="45">
        <v>11</v>
      </c>
      <c r="E689" s="45">
        <v>18</v>
      </c>
      <c r="F689" s="45">
        <v>0</v>
      </c>
      <c r="G689" s="45">
        <v>1</v>
      </c>
    </row>
    <row r="690" spans="1:7" x14ac:dyDescent="0.25">
      <c r="A690" s="45">
        <v>689</v>
      </c>
      <c r="B690" s="45">
        <v>2023</v>
      </c>
      <c r="C690" s="45">
        <v>4</v>
      </c>
      <c r="D690" s="45">
        <v>11</v>
      </c>
      <c r="E690" s="45">
        <v>19</v>
      </c>
      <c r="F690" s="45">
        <v>0</v>
      </c>
      <c r="G690" s="45">
        <v>0</v>
      </c>
    </row>
    <row r="691" spans="1:7" x14ac:dyDescent="0.25">
      <c r="A691" s="45">
        <v>690</v>
      </c>
      <c r="B691" s="45">
        <v>2023</v>
      </c>
      <c r="C691" s="45">
        <v>4</v>
      </c>
      <c r="D691" s="45">
        <v>11</v>
      </c>
      <c r="E691" s="45">
        <v>20</v>
      </c>
      <c r="F691" s="45">
        <v>0</v>
      </c>
      <c r="G691" s="45">
        <v>0</v>
      </c>
    </row>
    <row r="692" spans="1:7" x14ac:dyDescent="0.25">
      <c r="A692" s="45">
        <v>691</v>
      </c>
      <c r="B692" s="45">
        <v>2023</v>
      </c>
      <c r="C692" s="45">
        <v>4</v>
      </c>
      <c r="D692" s="45">
        <v>11</v>
      </c>
      <c r="E692" s="45">
        <v>21</v>
      </c>
      <c r="F692" s="45">
        <v>0</v>
      </c>
      <c r="G692" s="45">
        <v>0</v>
      </c>
    </row>
    <row r="693" spans="1:7" x14ac:dyDescent="0.25">
      <c r="A693" s="45">
        <v>692</v>
      </c>
      <c r="B693" s="45">
        <v>2023</v>
      </c>
      <c r="C693" s="45">
        <v>4</v>
      </c>
      <c r="D693" s="45">
        <v>11</v>
      </c>
      <c r="E693" s="45">
        <v>22</v>
      </c>
      <c r="F693" s="45">
        <v>0</v>
      </c>
      <c r="G693" s="45">
        <v>0</v>
      </c>
    </row>
    <row r="694" spans="1:7" x14ac:dyDescent="0.25">
      <c r="A694" s="45">
        <v>693</v>
      </c>
      <c r="B694" s="45">
        <v>2023</v>
      </c>
      <c r="C694" s="45">
        <v>4</v>
      </c>
      <c r="D694" s="45">
        <v>11</v>
      </c>
      <c r="E694" s="45">
        <v>23</v>
      </c>
      <c r="F694" s="45">
        <v>1</v>
      </c>
      <c r="G694" s="45">
        <v>0</v>
      </c>
    </row>
    <row r="695" spans="1:7" x14ac:dyDescent="0.25">
      <c r="A695" s="45">
        <v>694</v>
      </c>
      <c r="B695" s="45">
        <v>2023</v>
      </c>
      <c r="C695" s="45">
        <v>4</v>
      </c>
      <c r="D695" s="45">
        <v>11</v>
      </c>
      <c r="E695" s="45">
        <v>24</v>
      </c>
      <c r="F695" s="45">
        <v>0</v>
      </c>
      <c r="G695" s="45">
        <v>1</v>
      </c>
    </row>
    <row r="696" spans="1:7" x14ac:dyDescent="0.25">
      <c r="A696" s="45">
        <v>695</v>
      </c>
      <c r="B696" s="45">
        <v>2023</v>
      </c>
      <c r="C696" s="45">
        <v>4</v>
      </c>
      <c r="D696" s="45">
        <v>11</v>
      </c>
      <c r="E696" s="45">
        <v>25</v>
      </c>
      <c r="F696" s="45">
        <v>0</v>
      </c>
      <c r="G696" s="45">
        <v>1</v>
      </c>
    </row>
    <row r="697" spans="1:7" x14ac:dyDescent="0.25">
      <c r="A697" s="45">
        <v>696</v>
      </c>
      <c r="B697" s="45">
        <v>2023</v>
      </c>
      <c r="C697" s="45">
        <v>4</v>
      </c>
      <c r="D697" s="45">
        <v>11</v>
      </c>
      <c r="E697" s="45">
        <v>26</v>
      </c>
      <c r="F697" s="45">
        <v>0</v>
      </c>
      <c r="G697" s="45">
        <v>0</v>
      </c>
    </row>
    <row r="698" spans="1:7" x14ac:dyDescent="0.25">
      <c r="A698" s="45">
        <v>697</v>
      </c>
      <c r="B698" s="45">
        <v>2023</v>
      </c>
      <c r="C698" s="45">
        <v>4</v>
      </c>
      <c r="D698" s="45">
        <v>11</v>
      </c>
      <c r="E698" s="45">
        <v>27</v>
      </c>
      <c r="F698" s="45">
        <v>0</v>
      </c>
      <c r="G698" s="45">
        <v>0</v>
      </c>
    </row>
    <row r="699" spans="1:7" x14ac:dyDescent="0.25">
      <c r="A699" s="45">
        <v>698</v>
      </c>
      <c r="B699" s="45">
        <v>2023</v>
      </c>
      <c r="C699" s="45">
        <v>4</v>
      </c>
      <c r="D699" s="45">
        <v>11</v>
      </c>
      <c r="E699" s="45">
        <v>28</v>
      </c>
      <c r="F699" s="45">
        <v>0</v>
      </c>
      <c r="G699" s="45">
        <v>0</v>
      </c>
    </row>
    <row r="700" spans="1:7" x14ac:dyDescent="0.25">
      <c r="A700" s="45">
        <v>699</v>
      </c>
      <c r="B700" s="45">
        <v>2023</v>
      </c>
      <c r="C700" s="45">
        <v>4</v>
      </c>
      <c r="D700" s="45">
        <v>11</v>
      </c>
      <c r="E700" s="45">
        <v>29</v>
      </c>
      <c r="F700" s="45">
        <v>0</v>
      </c>
      <c r="G700" s="45">
        <v>0</v>
      </c>
    </row>
    <row r="701" spans="1:7" x14ac:dyDescent="0.25">
      <c r="A701" s="45">
        <v>700</v>
      </c>
      <c r="B701" s="45">
        <v>2023</v>
      </c>
      <c r="C701" s="45">
        <v>4</v>
      </c>
      <c r="D701" s="45">
        <v>11</v>
      </c>
      <c r="E701" s="45">
        <v>30</v>
      </c>
      <c r="F701" s="45">
        <v>0</v>
      </c>
      <c r="G701" s="45">
        <v>0</v>
      </c>
    </row>
    <row r="702" spans="1:7" x14ac:dyDescent="0.25">
      <c r="A702" s="45">
        <v>701</v>
      </c>
      <c r="B702" s="45">
        <v>2023</v>
      </c>
      <c r="C702" s="45">
        <v>4</v>
      </c>
      <c r="D702" s="45">
        <v>12</v>
      </c>
      <c r="E702" s="45">
        <v>1</v>
      </c>
      <c r="F702" s="45">
        <v>0</v>
      </c>
      <c r="G702" s="45">
        <v>1</v>
      </c>
    </row>
    <row r="703" spans="1:7" x14ac:dyDescent="0.25">
      <c r="A703" s="45">
        <v>702</v>
      </c>
      <c r="B703" s="45">
        <v>2023</v>
      </c>
      <c r="C703" s="45">
        <v>4</v>
      </c>
      <c r="D703" s="45">
        <v>12</v>
      </c>
      <c r="E703" s="45">
        <v>2</v>
      </c>
      <c r="F703" s="45">
        <v>0</v>
      </c>
      <c r="G703" s="45">
        <v>1</v>
      </c>
    </row>
    <row r="704" spans="1:7" x14ac:dyDescent="0.25">
      <c r="A704" s="45">
        <v>703</v>
      </c>
      <c r="B704" s="45">
        <v>2023</v>
      </c>
      <c r="C704" s="45">
        <v>4</v>
      </c>
      <c r="D704" s="45">
        <v>12</v>
      </c>
      <c r="E704" s="45">
        <v>3</v>
      </c>
      <c r="F704" s="45">
        <v>0</v>
      </c>
      <c r="G704" s="45">
        <v>0</v>
      </c>
    </row>
    <row r="705" spans="1:7" x14ac:dyDescent="0.25">
      <c r="A705" s="45">
        <v>704</v>
      </c>
      <c r="B705" s="45">
        <v>2023</v>
      </c>
      <c r="C705" s="45">
        <v>4</v>
      </c>
      <c r="D705" s="45">
        <v>12</v>
      </c>
      <c r="E705" s="45">
        <v>4</v>
      </c>
      <c r="F705" s="45">
        <v>0</v>
      </c>
      <c r="G705" s="45">
        <v>0</v>
      </c>
    </row>
    <row r="706" spans="1:7" x14ac:dyDescent="0.25">
      <c r="A706" s="45">
        <v>705</v>
      </c>
      <c r="B706" s="45">
        <v>2023</v>
      </c>
      <c r="C706" s="45">
        <v>4</v>
      </c>
      <c r="D706" s="45">
        <v>12</v>
      </c>
      <c r="E706" s="45">
        <v>5</v>
      </c>
      <c r="F706" s="45">
        <v>0</v>
      </c>
      <c r="G706" s="45">
        <v>0</v>
      </c>
    </row>
    <row r="707" spans="1:7" x14ac:dyDescent="0.25">
      <c r="A707" s="45">
        <v>706</v>
      </c>
      <c r="B707" s="45">
        <v>2023</v>
      </c>
      <c r="C707" s="45">
        <v>4</v>
      </c>
      <c r="D707" s="45">
        <v>12</v>
      </c>
      <c r="E707" s="45">
        <v>6</v>
      </c>
      <c r="F707" s="45">
        <v>0</v>
      </c>
      <c r="G707" s="45">
        <v>0</v>
      </c>
    </row>
    <row r="708" spans="1:7" x14ac:dyDescent="0.25">
      <c r="A708" s="45">
        <v>707</v>
      </c>
      <c r="B708" s="45">
        <v>2023</v>
      </c>
      <c r="C708" s="45">
        <v>4</v>
      </c>
      <c r="D708" s="45">
        <v>12</v>
      </c>
      <c r="E708" s="45">
        <v>7</v>
      </c>
      <c r="F708" s="45">
        <v>0</v>
      </c>
      <c r="G708" s="45">
        <v>0</v>
      </c>
    </row>
    <row r="709" spans="1:7" x14ac:dyDescent="0.25">
      <c r="A709" s="45">
        <v>708</v>
      </c>
      <c r="B709" s="45">
        <v>2023</v>
      </c>
      <c r="C709" s="45">
        <v>4</v>
      </c>
      <c r="D709" s="45">
        <v>12</v>
      </c>
      <c r="E709" s="45">
        <v>8</v>
      </c>
      <c r="F709" s="45">
        <v>0</v>
      </c>
      <c r="G709" s="45">
        <v>1</v>
      </c>
    </row>
    <row r="710" spans="1:7" x14ac:dyDescent="0.25">
      <c r="A710" s="45">
        <v>709</v>
      </c>
      <c r="B710" s="45">
        <v>2023</v>
      </c>
      <c r="C710" s="45">
        <v>4</v>
      </c>
      <c r="D710" s="45">
        <v>12</v>
      </c>
      <c r="E710" s="45">
        <v>9</v>
      </c>
      <c r="F710" s="45">
        <v>0</v>
      </c>
      <c r="G710" s="45">
        <v>1</v>
      </c>
    </row>
    <row r="711" spans="1:7" x14ac:dyDescent="0.25">
      <c r="A711" s="45">
        <v>710</v>
      </c>
      <c r="B711" s="45">
        <v>2023</v>
      </c>
      <c r="C711" s="45">
        <v>4</v>
      </c>
      <c r="D711" s="45">
        <v>12</v>
      </c>
      <c r="E711" s="45">
        <v>10</v>
      </c>
      <c r="F711" s="45">
        <v>0</v>
      </c>
      <c r="G711" s="45">
        <v>0</v>
      </c>
    </row>
    <row r="712" spans="1:7" x14ac:dyDescent="0.25">
      <c r="A712" s="45">
        <v>711</v>
      </c>
      <c r="B712" s="45">
        <v>2023</v>
      </c>
      <c r="C712" s="45">
        <v>4</v>
      </c>
      <c r="D712" s="45">
        <v>12</v>
      </c>
      <c r="E712" s="45">
        <v>11</v>
      </c>
      <c r="F712" s="45">
        <v>0</v>
      </c>
      <c r="G712" s="45">
        <v>0</v>
      </c>
    </row>
    <row r="713" spans="1:7" x14ac:dyDescent="0.25">
      <c r="A713" s="45">
        <v>712</v>
      </c>
      <c r="B713" s="45">
        <v>2023</v>
      </c>
      <c r="C713" s="45">
        <v>4</v>
      </c>
      <c r="D713" s="45">
        <v>12</v>
      </c>
      <c r="E713" s="45">
        <v>12</v>
      </c>
      <c r="F713" s="45">
        <v>0</v>
      </c>
      <c r="G713" s="45">
        <v>0</v>
      </c>
    </row>
    <row r="714" spans="1:7" x14ac:dyDescent="0.25">
      <c r="A714" s="45">
        <v>713</v>
      </c>
      <c r="B714" s="45">
        <v>2023</v>
      </c>
      <c r="C714" s="45">
        <v>4</v>
      </c>
      <c r="D714" s="45">
        <v>12</v>
      </c>
      <c r="E714" s="45">
        <v>13</v>
      </c>
      <c r="F714" s="45">
        <v>0</v>
      </c>
      <c r="G714" s="45">
        <v>0</v>
      </c>
    </row>
    <row r="715" spans="1:7" x14ac:dyDescent="0.25">
      <c r="A715" s="45">
        <v>714</v>
      </c>
      <c r="B715" s="45">
        <v>2023</v>
      </c>
      <c r="C715" s="45">
        <v>4</v>
      </c>
      <c r="D715" s="45">
        <v>12</v>
      </c>
      <c r="E715" s="45">
        <v>14</v>
      </c>
      <c r="F715" s="45">
        <v>0</v>
      </c>
      <c r="G715" s="45">
        <v>0</v>
      </c>
    </row>
    <row r="716" spans="1:7" x14ac:dyDescent="0.25">
      <c r="A716" s="45">
        <v>715</v>
      </c>
      <c r="B716" s="45">
        <v>2023</v>
      </c>
      <c r="C716" s="45">
        <v>4</v>
      </c>
      <c r="D716" s="45">
        <v>12</v>
      </c>
      <c r="E716" s="45">
        <v>15</v>
      </c>
      <c r="F716" s="45">
        <v>0</v>
      </c>
      <c r="G716" s="45">
        <v>1</v>
      </c>
    </row>
    <row r="717" spans="1:7" x14ac:dyDescent="0.25">
      <c r="A717" s="45">
        <v>716</v>
      </c>
      <c r="B717" s="45">
        <v>2023</v>
      </c>
      <c r="C717" s="45">
        <v>4</v>
      </c>
      <c r="D717" s="45">
        <v>12</v>
      </c>
      <c r="E717" s="45">
        <v>16</v>
      </c>
      <c r="F717" s="45">
        <v>0</v>
      </c>
      <c r="G717" s="45">
        <v>1</v>
      </c>
    </row>
    <row r="718" spans="1:7" x14ac:dyDescent="0.25">
      <c r="A718" s="45">
        <v>717</v>
      </c>
      <c r="B718" s="45">
        <v>2023</v>
      </c>
      <c r="C718" s="45">
        <v>4</v>
      </c>
      <c r="D718" s="45">
        <v>12</v>
      </c>
      <c r="E718" s="45">
        <v>17</v>
      </c>
      <c r="F718" s="45">
        <v>0</v>
      </c>
      <c r="G718" s="45">
        <v>0</v>
      </c>
    </row>
    <row r="719" spans="1:7" x14ac:dyDescent="0.25">
      <c r="A719" s="45">
        <v>718</v>
      </c>
      <c r="B719" s="45">
        <v>2023</v>
      </c>
      <c r="C719" s="45">
        <v>4</v>
      </c>
      <c r="D719" s="45">
        <v>12</v>
      </c>
      <c r="E719" s="45">
        <v>18</v>
      </c>
      <c r="F719" s="45">
        <v>0</v>
      </c>
      <c r="G719" s="45">
        <v>0</v>
      </c>
    </row>
    <row r="720" spans="1:7" x14ac:dyDescent="0.25">
      <c r="A720" s="45">
        <v>719</v>
      </c>
      <c r="B720" s="45">
        <v>2023</v>
      </c>
      <c r="C720" s="45">
        <v>4</v>
      </c>
      <c r="D720" s="45">
        <v>12</v>
      </c>
      <c r="E720" s="45">
        <v>19</v>
      </c>
      <c r="F720" s="45">
        <v>0</v>
      </c>
      <c r="G720" s="45">
        <v>0</v>
      </c>
    </row>
    <row r="721" spans="1:7" x14ac:dyDescent="0.25">
      <c r="A721" s="45">
        <v>720</v>
      </c>
      <c r="B721" s="45">
        <v>2023</v>
      </c>
      <c r="C721" s="45">
        <v>4</v>
      </c>
      <c r="D721" s="45">
        <v>12</v>
      </c>
      <c r="E721" s="45">
        <v>20</v>
      </c>
      <c r="F721" s="45">
        <v>0</v>
      </c>
      <c r="G721" s="45">
        <v>0</v>
      </c>
    </row>
    <row r="722" spans="1:7" x14ac:dyDescent="0.25">
      <c r="A722" s="45">
        <v>721</v>
      </c>
      <c r="B722" s="45">
        <v>2023</v>
      </c>
      <c r="C722" s="45">
        <v>4</v>
      </c>
      <c r="D722" s="45">
        <v>12</v>
      </c>
      <c r="E722" s="45">
        <v>21</v>
      </c>
      <c r="F722" s="45">
        <v>0</v>
      </c>
      <c r="G722" s="45">
        <v>0</v>
      </c>
    </row>
    <row r="723" spans="1:7" x14ac:dyDescent="0.25">
      <c r="A723" s="45">
        <v>722</v>
      </c>
      <c r="B723" s="45">
        <v>2023</v>
      </c>
      <c r="C723" s="45">
        <v>4</v>
      </c>
      <c r="D723" s="45">
        <v>12</v>
      </c>
      <c r="E723" s="45">
        <v>22</v>
      </c>
      <c r="F723" s="45">
        <v>0</v>
      </c>
      <c r="G723" s="45">
        <v>1</v>
      </c>
    </row>
    <row r="724" spans="1:7" x14ac:dyDescent="0.25">
      <c r="A724" s="45">
        <v>723</v>
      </c>
      <c r="B724" s="45">
        <v>2023</v>
      </c>
      <c r="C724" s="45">
        <v>4</v>
      </c>
      <c r="D724" s="45">
        <v>12</v>
      </c>
      <c r="E724" s="45">
        <v>23</v>
      </c>
      <c r="F724" s="45">
        <v>0</v>
      </c>
      <c r="G724" s="45">
        <v>1</v>
      </c>
    </row>
    <row r="725" spans="1:7" x14ac:dyDescent="0.25">
      <c r="A725" s="45">
        <v>724</v>
      </c>
      <c r="B725" s="45">
        <v>2023</v>
      </c>
      <c r="C725" s="45">
        <v>4</v>
      </c>
      <c r="D725" s="45">
        <v>12</v>
      </c>
      <c r="E725" s="45">
        <v>24</v>
      </c>
      <c r="F725" s="45">
        <v>0</v>
      </c>
      <c r="G725" s="45">
        <v>0</v>
      </c>
    </row>
    <row r="726" spans="1:7" x14ac:dyDescent="0.25">
      <c r="A726" s="45">
        <v>725</v>
      </c>
      <c r="B726" s="45">
        <v>2023</v>
      </c>
      <c r="C726" s="45">
        <v>4</v>
      </c>
      <c r="D726" s="45">
        <v>12</v>
      </c>
      <c r="E726" s="45">
        <v>25</v>
      </c>
      <c r="F726" s="45">
        <v>1</v>
      </c>
      <c r="G726" s="45">
        <v>0</v>
      </c>
    </row>
    <row r="727" spans="1:7" x14ac:dyDescent="0.25">
      <c r="A727" s="45">
        <v>726</v>
      </c>
      <c r="B727" s="45">
        <v>2023</v>
      </c>
      <c r="C727" s="45">
        <v>4</v>
      </c>
      <c r="D727" s="45">
        <v>12</v>
      </c>
      <c r="E727" s="45">
        <v>26</v>
      </c>
      <c r="F727" s="45">
        <v>0</v>
      </c>
      <c r="G727" s="45">
        <v>0</v>
      </c>
    </row>
    <row r="728" spans="1:7" x14ac:dyDescent="0.25">
      <c r="A728" s="45">
        <v>727</v>
      </c>
      <c r="B728" s="45">
        <v>2023</v>
      </c>
      <c r="C728" s="45">
        <v>4</v>
      </c>
      <c r="D728" s="45">
        <v>12</v>
      </c>
      <c r="E728" s="45">
        <v>27</v>
      </c>
      <c r="F728" s="45">
        <v>0</v>
      </c>
      <c r="G728" s="45">
        <v>0</v>
      </c>
    </row>
    <row r="729" spans="1:7" x14ac:dyDescent="0.25">
      <c r="A729" s="45">
        <v>728</v>
      </c>
      <c r="B729" s="45">
        <v>2023</v>
      </c>
      <c r="C729" s="45">
        <v>4</v>
      </c>
      <c r="D729" s="45">
        <v>12</v>
      </c>
      <c r="E729" s="45">
        <v>28</v>
      </c>
      <c r="F729" s="45">
        <v>0</v>
      </c>
      <c r="G729" s="45">
        <v>0</v>
      </c>
    </row>
    <row r="730" spans="1:7" x14ac:dyDescent="0.25">
      <c r="A730" s="45">
        <v>729</v>
      </c>
      <c r="B730" s="45">
        <v>2023</v>
      </c>
      <c r="C730" s="45">
        <v>4</v>
      </c>
      <c r="D730" s="45">
        <v>12</v>
      </c>
      <c r="E730" s="45">
        <v>29</v>
      </c>
      <c r="F730" s="45">
        <v>0</v>
      </c>
      <c r="G730" s="45">
        <v>1</v>
      </c>
    </row>
    <row r="731" spans="1:7" x14ac:dyDescent="0.25">
      <c r="A731" s="45">
        <v>730</v>
      </c>
      <c r="B731" s="45">
        <v>2023</v>
      </c>
      <c r="C731" s="45">
        <v>4</v>
      </c>
      <c r="D731" s="45">
        <v>12</v>
      </c>
      <c r="E731" s="45">
        <v>30</v>
      </c>
      <c r="F731" s="45">
        <v>0</v>
      </c>
      <c r="G731" s="45">
        <v>1</v>
      </c>
    </row>
    <row r="732" spans="1:7" x14ac:dyDescent="0.25">
      <c r="A732" s="45">
        <v>731</v>
      </c>
      <c r="B732" s="45">
        <v>2023</v>
      </c>
      <c r="C732" s="45">
        <v>4</v>
      </c>
      <c r="D732" s="45">
        <v>12</v>
      </c>
      <c r="E732" s="45">
        <v>31</v>
      </c>
      <c r="F732" s="45">
        <v>0</v>
      </c>
      <c r="G732" s="45">
        <v>0</v>
      </c>
    </row>
    <row r="733" spans="1:7" x14ac:dyDescent="0.25">
      <c r="A733" s="45">
        <v>732</v>
      </c>
      <c r="B733" s="45">
        <v>2024</v>
      </c>
      <c r="C733" s="45">
        <v>1</v>
      </c>
      <c r="D733" s="45">
        <v>1</v>
      </c>
      <c r="E733" s="45">
        <v>1</v>
      </c>
      <c r="F733" s="45">
        <v>0</v>
      </c>
      <c r="G733" s="45">
        <v>0</v>
      </c>
    </row>
    <row r="734" spans="1:7" x14ac:dyDescent="0.25">
      <c r="A734" s="45">
        <v>733</v>
      </c>
      <c r="B734" s="45">
        <v>2024</v>
      </c>
      <c r="C734" s="45">
        <v>1</v>
      </c>
      <c r="D734" s="45">
        <v>1</v>
      </c>
      <c r="E734" s="45">
        <v>2</v>
      </c>
      <c r="F734" s="45">
        <v>0</v>
      </c>
      <c r="G734" s="45">
        <v>0</v>
      </c>
    </row>
    <row r="735" spans="1:7" x14ac:dyDescent="0.25">
      <c r="A735" s="45">
        <v>734</v>
      </c>
      <c r="B735" s="45">
        <v>2024</v>
      </c>
      <c r="C735" s="45">
        <v>1</v>
      </c>
      <c r="D735" s="45">
        <v>1</v>
      </c>
      <c r="E735" s="45">
        <v>3</v>
      </c>
      <c r="F735" s="45">
        <v>0</v>
      </c>
      <c r="G735" s="45">
        <v>0</v>
      </c>
    </row>
    <row r="736" spans="1:7" x14ac:dyDescent="0.25">
      <c r="A736" s="45">
        <v>735</v>
      </c>
      <c r="B736" s="45">
        <v>2024</v>
      </c>
      <c r="C736" s="45">
        <v>1</v>
      </c>
      <c r="D736" s="45">
        <v>1</v>
      </c>
      <c r="E736" s="45">
        <v>4</v>
      </c>
      <c r="F736" s="45">
        <v>0</v>
      </c>
      <c r="G736" s="45">
        <v>0</v>
      </c>
    </row>
    <row r="737" spans="1:7" x14ac:dyDescent="0.25">
      <c r="A737" s="45">
        <v>736</v>
      </c>
      <c r="B737" s="45">
        <v>2024</v>
      </c>
      <c r="C737" s="45">
        <v>1</v>
      </c>
      <c r="D737" s="45">
        <v>1</v>
      </c>
      <c r="E737" s="45">
        <v>5</v>
      </c>
      <c r="F737" s="45">
        <v>0</v>
      </c>
      <c r="G737" s="45">
        <v>1</v>
      </c>
    </row>
    <row r="738" spans="1:7" x14ac:dyDescent="0.25">
      <c r="A738" s="45">
        <v>737</v>
      </c>
      <c r="B738" s="45">
        <v>2024</v>
      </c>
      <c r="C738" s="45">
        <v>1</v>
      </c>
      <c r="D738" s="45">
        <v>1</v>
      </c>
      <c r="E738" s="45">
        <v>6</v>
      </c>
      <c r="F738" s="45">
        <v>0</v>
      </c>
      <c r="G738" s="45">
        <v>1</v>
      </c>
    </row>
    <row r="739" spans="1:7" x14ac:dyDescent="0.25">
      <c r="A739" s="45">
        <v>738</v>
      </c>
      <c r="B739" s="45">
        <v>2024</v>
      </c>
      <c r="C739" s="45">
        <v>1</v>
      </c>
      <c r="D739" s="45">
        <v>1</v>
      </c>
      <c r="E739" s="45">
        <v>7</v>
      </c>
      <c r="F739" s="45">
        <v>0</v>
      </c>
      <c r="G739" s="45">
        <v>0</v>
      </c>
    </row>
    <row r="740" spans="1:7" x14ac:dyDescent="0.25">
      <c r="A740" s="45">
        <v>739</v>
      </c>
      <c r="B740" s="45">
        <v>2024</v>
      </c>
      <c r="C740" s="45">
        <v>1</v>
      </c>
      <c r="D740" s="45">
        <v>1</v>
      </c>
      <c r="E740" s="45">
        <v>8</v>
      </c>
      <c r="F740" s="45">
        <v>0</v>
      </c>
      <c r="G740" s="45">
        <v>0</v>
      </c>
    </row>
    <row r="741" spans="1:7" x14ac:dyDescent="0.25">
      <c r="A741" s="45">
        <v>740</v>
      </c>
      <c r="B741" s="45">
        <v>2024</v>
      </c>
      <c r="C741" s="45">
        <v>1</v>
      </c>
      <c r="D741" s="45">
        <v>1</v>
      </c>
      <c r="E741" s="45">
        <v>9</v>
      </c>
      <c r="F741" s="45">
        <v>0</v>
      </c>
      <c r="G741" s="45">
        <v>0</v>
      </c>
    </row>
    <row r="742" spans="1:7" x14ac:dyDescent="0.25">
      <c r="A742" s="45">
        <v>741</v>
      </c>
      <c r="B742" s="45">
        <v>2024</v>
      </c>
      <c r="C742" s="45">
        <v>1</v>
      </c>
      <c r="D742" s="45">
        <v>1</v>
      </c>
      <c r="E742" s="45">
        <v>10</v>
      </c>
      <c r="F742" s="45">
        <v>0</v>
      </c>
      <c r="G742" s="45">
        <v>0</v>
      </c>
    </row>
    <row r="743" spans="1:7" x14ac:dyDescent="0.25">
      <c r="A743" s="45">
        <v>742</v>
      </c>
      <c r="B743" s="45">
        <v>2024</v>
      </c>
      <c r="C743" s="45">
        <v>1</v>
      </c>
      <c r="D743" s="45">
        <v>1</v>
      </c>
      <c r="E743" s="45">
        <v>11</v>
      </c>
      <c r="F743" s="45">
        <v>0</v>
      </c>
      <c r="G743" s="45">
        <v>0</v>
      </c>
    </row>
    <row r="744" spans="1:7" x14ac:dyDescent="0.25">
      <c r="A744" s="45">
        <v>743</v>
      </c>
      <c r="B744" s="45">
        <v>2024</v>
      </c>
      <c r="C744" s="45">
        <v>1</v>
      </c>
      <c r="D744" s="45">
        <v>1</v>
      </c>
      <c r="E744" s="45">
        <v>12</v>
      </c>
      <c r="F744" s="45">
        <v>0</v>
      </c>
      <c r="G744" s="45">
        <v>1</v>
      </c>
    </row>
    <row r="745" spans="1:7" x14ac:dyDescent="0.25">
      <c r="A745" s="45">
        <v>744</v>
      </c>
      <c r="B745" s="45">
        <v>2024</v>
      </c>
      <c r="C745" s="45">
        <v>1</v>
      </c>
      <c r="D745" s="45">
        <v>1</v>
      </c>
      <c r="E745" s="45">
        <v>13</v>
      </c>
      <c r="F745" s="45">
        <v>0</v>
      </c>
      <c r="G745" s="45">
        <v>1</v>
      </c>
    </row>
    <row r="746" spans="1:7" x14ac:dyDescent="0.25">
      <c r="A746" s="45">
        <v>745</v>
      </c>
      <c r="B746" s="45">
        <v>2024</v>
      </c>
      <c r="C746" s="45">
        <v>1</v>
      </c>
      <c r="D746" s="45">
        <v>1</v>
      </c>
      <c r="E746" s="45">
        <v>14</v>
      </c>
      <c r="F746" s="45">
        <v>0</v>
      </c>
      <c r="G746" s="45">
        <v>0</v>
      </c>
    </row>
    <row r="747" spans="1:7" x14ac:dyDescent="0.25">
      <c r="A747" s="45">
        <v>746</v>
      </c>
      <c r="B747" s="45">
        <v>2024</v>
      </c>
      <c r="C747" s="45">
        <v>1</v>
      </c>
      <c r="D747" s="45">
        <v>1</v>
      </c>
      <c r="E747" s="45">
        <v>15</v>
      </c>
      <c r="F747" s="45">
        <v>0</v>
      </c>
      <c r="G747" s="45">
        <v>0</v>
      </c>
    </row>
    <row r="748" spans="1:7" x14ac:dyDescent="0.25">
      <c r="A748" s="45">
        <v>747</v>
      </c>
      <c r="B748" s="45">
        <v>2024</v>
      </c>
      <c r="C748" s="45">
        <v>1</v>
      </c>
      <c r="D748" s="45">
        <v>1</v>
      </c>
      <c r="E748" s="45">
        <v>16</v>
      </c>
      <c r="F748" s="45">
        <v>0</v>
      </c>
      <c r="G748" s="45">
        <v>0</v>
      </c>
    </row>
    <row r="749" spans="1:7" x14ac:dyDescent="0.25">
      <c r="A749" s="45">
        <v>748</v>
      </c>
      <c r="B749" s="45">
        <v>2024</v>
      </c>
      <c r="C749" s="45">
        <v>1</v>
      </c>
      <c r="D749" s="45">
        <v>1</v>
      </c>
      <c r="E749" s="45">
        <v>17</v>
      </c>
      <c r="F749" s="45">
        <v>0</v>
      </c>
      <c r="G749" s="45">
        <v>0</v>
      </c>
    </row>
    <row r="750" spans="1:7" x14ac:dyDescent="0.25">
      <c r="A750" s="45">
        <v>749</v>
      </c>
      <c r="B750" s="45">
        <v>2024</v>
      </c>
      <c r="C750" s="45">
        <v>1</v>
      </c>
      <c r="D750" s="45">
        <v>1</v>
      </c>
      <c r="E750" s="45">
        <v>18</v>
      </c>
      <c r="F750" s="45">
        <v>0</v>
      </c>
      <c r="G750" s="45">
        <v>0</v>
      </c>
    </row>
    <row r="751" spans="1:7" x14ac:dyDescent="0.25">
      <c r="A751" s="45">
        <v>750</v>
      </c>
      <c r="B751" s="45">
        <v>2024</v>
      </c>
      <c r="C751" s="45">
        <v>1</v>
      </c>
      <c r="D751" s="45">
        <v>1</v>
      </c>
      <c r="E751" s="45">
        <v>19</v>
      </c>
      <c r="F751" s="45">
        <v>0</v>
      </c>
      <c r="G751" s="45">
        <v>1</v>
      </c>
    </row>
    <row r="752" spans="1:7" x14ac:dyDescent="0.25">
      <c r="A752" s="45">
        <v>751</v>
      </c>
      <c r="B752" s="45">
        <v>2024</v>
      </c>
      <c r="C752" s="45">
        <v>1</v>
      </c>
      <c r="D752" s="45">
        <v>1</v>
      </c>
      <c r="E752" s="45">
        <v>20</v>
      </c>
      <c r="F752" s="45">
        <v>0</v>
      </c>
      <c r="G752" s="45">
        <v>1</v>
      </c>
    </row>
    <row r="753" spans="1:7" x14ac:dyDescent="0.25">
      <c r="A753" s="45">
        <v>752</v>
      </c>
      <c r="B753" s="45">
        <v>2024</v>
      </c>
      <c r="C753" s="45">
        <v>1</v>
      </c>
      <c r="D753" s="45">
        <v>1</v>
      </c>
      <c r="E753" s="45">
        <v>21</v>
      </c>
      <c r="F753" s="45">
        <v>0</v>
      </c>
      <c r="G753" s="45">
        <v>0</v>
      </c>
    </row>
    <row r="754" spans="1:7" x14ac:dyDescent="0.25">
      <c r="A754" s="45">
        <v>753</v>
      </c>
      <c r="B754" s="45">
        <v>2024</v>
      </c>
      <c r="C754" s="45">
        <v>1</v>
      </c>
      <c r="D754" s="45">
        <v>1</v>
      </c>
      <c r="E754" s="45">
        <v>22</v>
      </c>
      <c r="F754" s="45">
        <v>0</v>
      </c>
      <c r="G754" s="45">
        <v>0</v>
      </c>
    </row>
    <row r="755" spans="1:7" x14ac:dyDescent="0.25">
      <c r="A755" s="45">
        <v>754</v>
      </c>
      <c r="B755" s="45">
        <v>2024</v>
      </c>
      <c r="C755" s="45">
        <v>1</v>
      </c>
      <c r="D755" s="45">
        <v>1</v>
      </c>
      <c r="E755" s="45">
        <v>23</v>
      </c>
      <c r="F755" s="45">
        <v>0</v>
      </c>
      <c r="G755" s="45">
        <v>0</v>
      </c>
    </row>
    <row r="756" spans="1:7" x14ac:dyDescent="0.25">
      <c r="A756" s="45">
        <v>755</v>
      </c>
      <c r="B756" s="45">
        <v>2024</v>
      </c>
      <c r="C756" s="45">
        <v>1</v>
      </c>
      <c r="D756" s="45">
        <v>1</v>
      </c>
      <c r="E756" s="45">
        <v>24</v>
      </c>
      <c r="F756" s="45">
        <v>0</v>
      </c>
      <c r="G756" s="45">
        <v>0</v>
      </c>
    </row>
    <row r="757" spans="1:7" x14ac:dyDescent="0.25">
      <c r="A757" s="45">
        <v>756</v>
      </c>
      <c r="B757" s="45">
        <v>2024</v>
      </c>
      <c r="C757" s="45">
        <v>1</v>
      </c>
      <c r="D757" s="45">
        <v>1</v>
      </c>
      <c r="E757" s="45">
        <v>25</v>
      </c>
      <c r="F757" s="45">
        <v>0</v>
      </c>
      <c r="G757" s="45">
        <v>0</v>
      </c>
    </row>
    <row r="758" spans="1:7" x14ac:dyDescent="0.25">
      <c r="A758" s="45">
        <v>757</v>
      </c>
      <c r="B758" s="45">
        <v>2024</v>
      </c>
      <c r="C758" s="45">
        <v>1</v>
      </c>
      <c r="D758" s="45">
        <v>1</v>
      </c>
      <c r="E758" s="45">
        <v>26</v>
      </c>
      <c r="F758" s="45">
        <v>0</v>
      </c>
      <c r="G758" s="45">
        <v>1</v>
      </c>
    </row>
    <row r="759" spans="1:7" x14ac:dyDescent="0.25">
      <c r="A759" s="45">
        <v>758</v>
      </c>
      <c r="B759" s="45">
        <v>2024</v>
      </c>
      <c r="C759" s="45">
        <v>1</v>
      </c>
      <c r="D759" s="45">
        <v>1</v>
      </c>
      <c r="E759" s="45">
        <v>27</v>
      </c>
      <c r="F759" s="45">
        <v>0</v>
      </c>
      <c r="G759" s="45">
        <v>1</v>
      </c>
    </row>
    <row r="760" spans="1:7" x14ac:dyDescent="0.25">
      <c r="A760" s="45">
        <v>759</v>
      </c>
      <c r="B760" s="45">
        <v>2024</v>
      </c>
      <c r="C760" s="45">
        <v>1</v>
      </c>
      <c r="D760" s="45">
        <v>1</v>
      </c>
      <c r="E760" s="45">
        <v>28</v>
      </c>
      <c r="F760" s="45">
        <v>0</v>
      </c>
      <c r="G760" s="45">
        <v>0</v>
      </c>
    </row>
    <row r="761" spans="1:7" x14ac:dyDescent="0.25">
      <c r="A761" s="45">
        <v>760</v>
      </c>
      <c r="B761" s="45">
        <v>2024</v>
      </c>
      <c r="C761" s="45">
        <v>1</v>
      </c>
      <c r="D761" s="45">
        <v>1</v>
      </c>
      <c r="E761" s="45">
        <v>29</v>
      </c>
      <c r="F761" s="45">
        <v>0</v>
      </c>
      <c r="G761" s="45">
        <v>0</v>
      </c>
    </row>
    <row r="762" spans="1:7" x14ac:dyDescent="0.25">
      <c r="A762" s="45">
        <v>761</v>
      </c>
      <c r="B762" s="45">
        <v>2024</v>
      </c>
      <c r="C762" s="45">
        <v>1</v>
      </c>
      <c r="D762" s="45">
        <v>1</v>
      </c>
      <c r="E762" s="45">
        <v>30</v>
      </c>
      <c r="F762" s="45">
        <v>0</v>
      </c>
      <c r="G762" s="45">
        <v>0</v>
      </c>
    </row>
    <row r="763" spans="1:7" x14ac:dyDescent="0.25">
      <c r="A763" s="45">
        <v>762</v>
      </c>
      <c r="B763" s="45">
        <v>2024</v>
      </c>
      <c r="C763" s="45">
        <v>1</v>
      </c>
      <c r="D763" s="45">
        <v>1</v>
      </c>
      <c r="E763" s="45">
        <v>31</v>
      </c>
      <c r="F763" s="45">
        <v>0</v>
      </c>
      <c r="G763" s="45">
        <v>0</v>
      </c>
    </row>
    <row r="764" spans="1:7" x14ac:dyDescent="0.25">
      <c r="A764" s="45">
        <v>763</v>
      </c>
      <c r="B764" s="45">
        <v>2024</v>
      </c>
      <c r="C764" s="45">
        <v>1</v>
      </c>
      <c r="D764" s="45">
        <v>2</v>
      </c>
      <c r="E764" s="45">
        <v>1</v>
      </c>
      <c r="F764" s="45">
        <v>0</v>
      </c>
      <c r="G764" s="45">
        <v>0</v>
      </c>
    </row>
    <row r="765" spans="1:7" x14ac:dyDescent="0.25">
      <c r="A765" s="45">
        <v>764</v>
      </c>
      <c r="B765" s="45">
        <v>2024</v>
      </c>
      <c r="C765" s="45">
        <v>1</v>
      </c>
      <c r="D765" s="45">
        <v>2</v>
      </c>
      <c r="E765" s="45">
        <v>2</v>
      </c>
      <c r="F765" s="45">
        <v>0</v>
      </c>
      <c r="G765" s="45">
        <v>1</v>
      </c>
    </row>
    <row r="766" spans="1:7" x14ac:dyDescent="0.25">
      <c r="A766" s="45">
        <v>765</v>
      </c>
      <c r="B766" s="45">
        <v>2024</v>
      </c>
      <c r="C766" s="45">
        <v>1</v>
      </c>
      <c r="D766" s="45">
        <v>2</v>
      </c>
      <c r="E766" s="45">
        <v>3</v>
      </c>
      <c r="F766" s="45">
        <v>0</v>
      </c>
      <c r="G766" s="45">
        <v>1</v>
      </c>
    </row>
    <row r="767" spans="1:7" x14ac:dyDescent="0.25">
      <c r="A767" s="45">
        <v>766</v>
      </c>
      <c r="B767" s="45">
        <v>2024</v>
      </c>
      <c r="C767" s="45">
        <v>1</v>
      </c>
      <c r="D767" s="45">
        <v>2</v>
      </c>
      <c r="E767" s="45">
        <v>4</v>
      </c>
      <c r="F767" s="45">
        <v>0</v>
      </c>
      <c r="G767" s="45">
        <v>0</v>
      </c>
    </row>
    <row r="768" spans="1:7" x14ac:dyDescent="0.25">
      <c r="A768" s="45">
        <v>767</v>
      </c>
      <c r="B768" s="45">
        <v>2024</v>
      </c>
      <c r="C768" s="45">
        <v>1</v>
      </c>
      <c r="D768" s="45">
        <v>2</v>
      </c>
      <c r="E768" s="45">
        <v>5</v>
      </c>
      <c r="F768" s="45">
        <v>0</v>
      </c>
      <c r="G768" s="45">
        <v>0</v>
      </c>
    </row>
    <row r="769" spans="1:7" x14ac:dyDescent="0.25">
      <c r="A769" s="45">
        <v>768</v>
      </c>
      <c r="B769" s="45">
        <v>2024</v>
      </c>
      <c r="C769" s="45">
        <v>1</v>
      </c>
      <c r="D769" s="45">
        <v>2</v>
      </c>
      <c r="E769" s="45">
        <v>6</v>
      </c>
      <c r="F769" s="45">
        <v>0</v>
      </c>
      <c r="G769" s="45">
        <v>0</v>
      </c>
    </row>
    <row r="770" spans="1:7" x14ac:dyDescent="0.25">
      <c r="A770" s="45">
        <v>769</v>
      </c>
      <c r="B770" s="45">
        <v>2024</v>
      </c>
      <c r="C770" s="45">
        <v>1</v>
      </c>
      <c r="D770" s="45">
        <v>2</v>
      </c>
      <c r="E770" s="45">
        <v>7</v>
      </c>
      <c r="F770" s="45">
        <v>0</v>
      </c>
      <c r="G770" s="45">
        <v>0</v>
      </c>
    </row>
    <row r="771" spans="1:7" x14ac:dyDescent="0.25">
      <c r="A771" s="45">
        <v>770</v>
      </c>
      <c r="B771" s="45">
        <v>2024</v>
      </c>
      <c r="C771" s="45">
        <v>1</v>
      </c>
      <c r="D771" s="45">
        <v>2</v>
      </c>
      <c r="E771" s="45">
        <v>8</v>
      </c>
      <c r="F771" s="45">
        <v>0</v>
      </c>
      <c r="G771" s="45">
        <v>0</v>
      </c>
    </row>
    <row r="772" spans="1:7" x14ac:dyDescent="0.25">
      <c r="A772" s="45">
        <v>771</v>
      </c>
      <c r="B772" s="45">
        <v>2024</v>
      </c>
      <c r="C772" s="45">
        <v>1</v>
      </c>
      <c r="D772" s="45">
        <v>2</v>
      </c>
      <c r="E772" s="45">
        <v>9</v>
      </c>
      <c r="F772" s="45">
        <v>0</v>
      </c>
      <c r="G772" s="45">
        <v>1</v>
      </c>
    </row>
    <row r="773" spans="1:7" x14ac:dyDescent="0.25">
      <c r="A773" s="45">
        <v>772</v>
      </c>
      <c r="B773" s="45">
        <v>2024</v>
      </c>
      <c r="C773" s="45">
        <v>1</v>
      </c>
      <c r="D773" s="45">
        <v>2</v>
      </c>
      <c r="E773" s="45">
        <v>10</v>
      </c>
      <c r="F773" s="45">
        <v>0</v>
      </c>
      <c r="G773" s="45">
        <v>1</v>
      </c>
    </row>
    <row r="774" spans="1:7" x14ac:dyDescent="0.25">
      <c r="A774" s="45">
        <v>773</v>
      </c>
      <c r="B774" s="45">
        <v>2024</v>
      </c>
      <c r="C774" s="45">
        <v>1</v>
      </c>
      <c r="D774" s="45">
        <v>2</v>
      </c>
      <c r="E774" s="45">
        <v>11</v>
      </c>
      <c r="F774" s="45">
        <v>0</v>
      </c>
      <c r="G774" s="45">
        <v>0</v>
      </c>
    </row>
    <row r="775" spans="1:7" x14ac:dyDescent="0.25">
      <c r="A775" s="45">
        <v>774</v>
      </c>
      <c r="B775" s="45">
        <v>2024</v>
      </c>
      <c r="C775" s="45">
        <v>1</v>
      </c>
      <c r="D775" s="45">
        <v>2</v>
      </c>
      <c r="E775" s="45">
        <v>12</v>
      </c>
      <c r="F775" s="45">
        <v>0</v>
      </c>
      <c r="G775" s="45">
        <v>0</v>
      </c>
    </row>
    <row r="776" spans="1:7" x14ac:dyDescent="0.25">
      <c r="A776" s="45">
        <v>775</v>
      </c>
      <c r="B776" s="45">
        <v>2024</v>
      </c>
      <c r="C776" s="45">
        <v>1</v>
      </c>
      <c r="D776" s="45">
        <v>2</v>
      </c>
      <c r="E776" s="45">
        <v>13</v>
      </c>
      <c r="F776" s="45">
        <v>0</v>
      </c>
      <c r="G776" s="45">
        <v>0</v>
      </c>
    </row>
    <row r="777" spans="1:7" x14ac:dyDescent="0.25">
      <c r="A777" s="45">
        <v>776</v>
      </c>
      <c r="B777" s="45">
        <v>2024</v>
      </c>
      <c r="C777" s="45">
        <v>1</v>
      </c>
      <c r="D777" s="45">
        <v>2</v>
      </c>
      <c r="E777" s="45">
        <v>14</v>
      </c>
      <c r="F777" s="45">
        <v>1</v>
      </c>
      <c r="G777" s="45">
        <v>0</v>
      </c>
    </row>
    <row r="778" spans="1:7" x14ac:dyDescent="0.25">
      <c r="A778" s="45">
        <v>777</v>
      </c>
      <c r="B778" s="45">
        <v>2024</v>
      </c>
      <c r="C778" s="45">
        <v>1</v>
      </c>
      <c r="D778" s="45">
        <v>2</v>
      </c>
      <c r="E778" s="45">
        <v>15</v>
      </c>
      <c r="F778" s="45">
        <v>0</v>
      </c>
      <c r="G778" s="45">
        <v>0</v>
      </c>
    </row>
    <row r="779" spans="1:7" x14ac:dyDescent="0.25">
      <c r="A779" s="45">
        <v>778</v>
      </c>
      <c r="B779" s="45">
        <v>2024</v>
      </c>
      <c r="C779" s="45">
        <v>1</v>
      </c>
      <c r="D779" s="45">
        <v>2</v>
      </c>
      <c r="E779" s="45">
        <v>16</v>
      </c>
      <c r="F779" s="45">
        <v>0</v>
      </c>
      <c r="G779" s="45">
        <v>1</v>
      </c>
    </row>
    <row r="780" spans="1:7" x14ac:dyDescent="0.25">
      <c r="A780" s="45">
        <v>779</v>
      </c>
      <c r="B780" s="45">
        <v>2024</v>
      </c>
      <c r="C780" s="45">
        <v>1</v>
      </c>
      <c r="D780" s="45">
        <v>2</v>
      </c>
      <c r="E780" s="45">
        <v>17</v>
      </c>
      <c r="F780" s="45">
        <v>0</v>
      </c>
      <c r="G780" s="45">
        <v>1</v>
      </c>
    </row>
    <row r="781" spans="1:7" x14ac:dyDescent="0.25">
      <c r="A781" s="45">
        <v>780</v>
      </c>
      <c r="B781" s="45">
        <v>2024</v>
      </c>
      <c r="C781" s="45">
        <v>1</v>
      </c>
      <c r="D781" s="45">
        <v>2</v>
      </c>
      <c r="E781" s="45">
        <v>18</v>
      </c>
      <c r="F781" s="45">
        <v>0</v>
      </c>
      <c r="G781" s="45">
        <v>0</v>
      </c>
    </row>
    <row r="782" spans="1:7" x14ac:dyDescent="0.25">
      <c r="A782" s="45">
        <v>781</v>
      </c>
      <c r="B782" s="45">
        <v>2024</v>
      </c>
      <c r="C782" s="45">
        <v>1</v>
      </c>
      <c r="D782" s="45">
        <v>2</v>
      </c>
      <c r="E782" s="45">
        <v>19</v>
      </c>
      <c r="F782" s="45">
        <v>0</v>
      </c>
      <c r="G782" s="45">
        <v>0</v>
      </c>
    </row>
    <row r="783" spans="1:7" x14ac:dyDescent="0.25">
      <c r="A783" s="45">
        <v>782</v>
      </c>
      <c r="B783" s="45">
        <v>2024</v>
      </c>
      <c r="C783" s="45">
        <v>1</v>
      </c>
      <c r="D783" s="45">
        <v>2</v>
      </c>
      <c r="E783" s="45">
        <v>20</v>
      </c>
      <c r="F783" s="45">
        <v>0</v>
      </c>
      <c r="G783" s="45">
        <v>0</v>
      </c>
    </row>
    <row r="784" spans="1:7" x14ac:dyDescent="0.25">
      <c r="A784" s="45">
        <v>783</v>
      </c>
      <c r="B784" s="45">
        <v>2024</v>
      </c>
      <c r="C784" s="45">
        <v>1</v>
      </c>
      <c r="D784" s="45">
        <v>2</v>
      </c>
      <c r="E784" s="45">
        <v>21</v>
      </c>
      <c r="F784" s="45">
        <v>0</v>
      </c>
      <c r="G784" s="45">
        <v>0</v>
      </c>
    </row>
    <row r="785" spans="1:7" x14ac:dyDescent="0.25">
      <c r="A785" s="45">
        <v>784</v>
      </c>
      <c r="B785" s="45">
        <v>2024</v>
      </c>
      <c r="C785" s="45">
        <v>1</v>
      </c>
      <c r="D785" s="45">
        <v>2</v>
      </c>
      <c r="E785" s="45">
        <v>22</v>
      </c>
      <c r="F785" s="45">
        <v>0</v>
      </c>
      <c r="G785" s="45">
        <v>0</v>
      </c>
    </row>
    <row r="786" spans="1:7" x14ac:dyDescent="0.25">
      <c r="A786" s="45">
        <v>785</v>
      </c>
      <c r="B786" s="45">
        <v>2024</v>
      </c>
      <c r="C786" s="45">
        <v>1</v>
      </c>
      <c r="D786" s="45">
        <v>2</v>
      </c>
      <c r="E786" s="45">
        <v>23</v>
      </c>
      <c r="F786" s="45">
        <v>0</v>
      </c>
      <c r="G786" s="45">
        <v>1</v>
      </c>
    </row>
    <row r="787" spans="1:7" x14ac:dyDescent="0.25">
      <c r="A787" s="45">
        <v>786</v>
      </c>
      <c r="B787" s="45">
        <v>2024</v>
      </c>
      <c r="C787" s="45">
        <v>1</v>
      </c>
      <c r="D787" s="45">
        <v>2</v>
      </c>
      <c r="E787" s="45">
        <v>24</v>
      </c>
      <c r="F787" s="45">
        <v>0</v>
      </c>
      <c r="G787" s="45">
        <v>1</v>
      </c>
    </row>
    <row r="788" spans="1:7" x14ac:dyDescent="0.25">
      <c r="A788" s="45">
        <v>787</v>
      </c>
      <c r="B788" s="45">
        <v>2024</v>
      </c>
      <c r="C788" s="45">
        <v>1</v>
      </c>
      <c r="D788" s="45">
        <v>2</v>
      </c>
      <c r="E788" s="45">
        <v>25</v>
      </c>
      <c r="F788" s="45">
        <v>0</v>
      </c>
      <c r="G788" s="45">
        <v>0</v>
      </c>
    </row>
    <row r="789" spans="1:7" x14ac:dyDescent="0.25">
      <c r="A789" s="45">
        <v>788</v>
      </c>
      <c r="B789" s="45">
        <v>2024</v>
      </c>
      <c r="C789" s="45">
        <v>1</v>
      </c>
      <c r="D789" s="45">
        <v>2</v>
      </c>
      <c r="E789" s="45">
        <v>26</v>
      </c>
      <c r="F789" s="45">
        <v>0</v>
      </c>
      <c r="G789" s="45">
        <v>0</v>
      </c>
    </row>
    <row r="790" spans="1:7" x14ac:dyDescent="0.25">
      <c r="A790" s="45">
        <v>789</v>
      </c>
      <c r="B790" s="45">
        <v>2024</v>
      </c>
      <c r="C790" s="45">
        <v>1</v>
      </c>
      <c r="D790" s="45">
        <v>2</v>
      </c>
      <c r="E790" s="45">
        <v>27</v>
      </c>
      <c r="F790" s="45">
        <v>0</v>
      </c>
      <c r="G790" s="45">
        <v>0</v>
      </c>
    </row>
    <row r="791" spans="1:7" x14ac:dyDescent="0.25">
      <c r="A791" s="45">
        <v>790</v>
      </c>
      <c r="B791" s="45">
        <v>2024</v>
      </c>
      <c r="C791" s="45">
        <v>1</v>
      </c>
      <c r="D791" s="45">
        <v>2</v>
      </c>
      <c r="E791" s="45">
        <v>28</v>
      </c>
      <c r="F791" s="45">
        <v>0</v>
      </c>
      <c r="G791" s="45">
        <v>0</v>
      </c>
    </row>
    <row r="792" spans="1:7" x14ac:dyDescent="0.25">
      <c r="A792" s="45">
        <v>791</v>
      </c>
      <c r="B792" s="45">
        <v>2024</v>
      </c>
      <c r="C792" s="45">
        <v>1</v>
      </c>
      <c r="D792" s="45">
        <v>3</v>
      </c>
      <c r="E792" s="45">
        <v>1</v>
      </c>
      <c r="F792" s="45">
        <v>0</v>
      </c>
      <c r="G792" s="45">
        <v>0</v>
      </c>
    </row>
    <row r="793" spans="1:7" x14ac:dyDescent="0.25">
      <c r="A793" s="45">
        <v>792</v>
      </c>
      <c r="B793" s="45">
        <v>2024</v>
      </c>
      <c r="C793" s="45">
        <v>1</v>
      </c>
      <c r="D793" s="45">
        <v>3</v>
      </c>
      <c r="E793" s="45">
        <v>2</v>
      </c>
      <c r="F793" s="45">
        <v>0</v>
      </c>
      <c r="G793" s="45">
        <v>1</v>
      </c>
    </row>
    <row r="794" spans="1:7" x14ac:dyDescent="0.25">
      <c r="A794" s="45">
        <v>793</v>
      </c>
      <c r="B794" s="45">
        <v>2024</v>
      </c>
      <c r="C794" s="45">
        <v>1</v>
      </c>
      <c r="D794" s="45">
        <v>3</v>
      </c>
      <c r="E794" s="45">
        <v>3</v>
      </c>
      <c r="F794" s="45">
        <v>0</v>
      </c>
      <c r="G794" s="45">
        <v>1</v>
      </c>
    </row>
    <row r="795" spans="1:7" x14ac:dyDescent="0.25">
      <c r="A795" s="45">
        <v>794</v>
      </c>
      <c r="B795" s="45">
        <v>2024</v>
      </c>
      <c r="C795" s="45">
        <v>1</v>
      </c>
      <c r="D795" s="45">
        <v>3</v>
      </c>
      <c r="E795" s="45">
        <v>4</v>
      </c>
      <c r="F795" s="45">
        <v>0</v>
      </c>
      <c r="G795" s="45">
        <v>0</v>
      </c>
    </row>
    <row r="796" spans="1:7" x14ac:dyDescent="0.25">
      <c r="A796" s="45">
        <v>795</v>
      </c>
      <c r="B796" s="45">
        <v>2024</v>
      </c>
      <c r="C796" s="45">
        <v>1</v>
      </c>
      <c r="D796" s="45">
        <v>3</v>
      </c>
      <c r="E796" s="45">
        <v>5</v>
      </c>
      <c r="F796" s="45">
        <v>0</v>
      </c>
      <c r="G796" s="45">
        <v>0</v>
      </c>
    </row>
    <row r="797" spans="1:7" x14ac:dyDescent="0.25">
      <c r="A797" s="45">
        <v>796</v>
      </c>
      <c r="B797" s="45">
        <v>2024</v>
      </c>
      <c r="C797" s="45">
        <v>1</v>
      </c>
      <c r="D797" s="45">
        <v>3</v>
      </c>
      <c r="E797" s="45">
        <v>6</v>
      </c>
      <c r="F797" s="45">
        <v>0</v>
      </c>
      <c r="G797" s="45">
        <v>0</v>
      </c>
    </row>
    <row r="798" spans="1:7" x14ac:dyDescent="0.25">
      <c r="A798" s="45">
        <v>797</v>
      </c>
      <c r="B798" s="45">
        <v>2024</v>
      </c>
      <c r="C798" s="45">
        <v>1</v>
      </c>
      <c r="D798" s="45">
        <v>3</v>
      </c>
      <c r="E798" s="45">
        <v>7</v>
      </c>
      <c r="F798" s="45">
        <v>0</v>
      </c>
      <c r="G798" s="45">
        <v>0</v>
      </c>
    </row>
    <row r="799" spans="1:7" x14ac:dyDescent="0.25">
      <c r="A799" s="45">
        <v>798</v>
      </c>
      <c r="B799" s="45">
        <v>2024</v>
      </c>
      <c r="C799" s="45">
        <v>1</v>
      </c>
      <c r="D799" s="45">
        <v>3</v>
      </c>
      <c r="E799" s="45">
        <v>8</v>
      </c>
      <c r="F799" s="45">
        <v>0</v>
      </c>
      <c r="G799" s="45">
        <v>0</v>
      </c>
    </row>
    <row r="800" spans="1:7" x14ac:dyDescent="0.25">
      <c r="A800" s="45">
        <v>799</v>
      </c>
      <c r="B800" s="45">
        <v>2024</v>
      </c>
      <c r="C800" s="45">
        <v>1</v>
      </c>
      <c r="D800" s="45">
        <v>3</v>
      </c>
      <c r="E800" s="45">
        <v>9</v>
      </c>
      <c r="F800" s="45">
        <v>0</v>
      </c>
      <c r="G800" s="45">
        <v>1</v>
      </c>
    </row>
    <row r="801" spans="1:7" x14ac:dyDescent="0.25">
      <c r="A801" s="45">
        <v>800</v>
      </c>
      <c r="B801" s="45">
        <v>2024</v>
      </c>
      <c r="C801" s="45">
        <v>1</v>
      </c>
      <c r="D801" s="45">
        <v>3</v>
      </c>
      <c r="E801" s="45">
        <v>10</v>
      </c>
      <c r="F801" s="45">
        <v>0</v>
      </c>
      <c r="G801" s="45">
        <v>1</v>
      </c>
    </row>
    <row r="802" spans="1:7" x14ac:dyDescent="0.25">
      <c r="A802" s="45">
        <v>801</v>
      </c>
      <c r="B802" s="45">
        <v>2024</v>
      </c>
      <c r="C802" s="45">
        <v>1</v>
      </c>
      <c r="D802" s="45">
        <v>3</v>
      </c>
      <c r="E802" s="45">
        <v>11</v>
      </c>
      <c r="F802" s="45">
        <v>0</v>
      </c>
      <c r="G802" s="45">
        <v>0</v>
      </c>
    </row>
    <row r="803" spans="1:7" x14ac:dyDescent="0.25">
      <c r="A803" s="45">
        <v>802</v>
      </c>
      <c r="B803" s="45">
        <v>2024</v>
      </c>
      <c r="C803" s="45">
        <v>1</v>
      </c>
      <c r="D803" s="45">
        <v>3</v>
      </c>
      <c r="E803" s="45">
        <v>12</v>
      </c>
      <c r="F803" s="45">
        <v>0</v>
      </c>
      <c r="G803" s="45">
        <v>0</v>
      </c>
    </row>
    <row r="804" spans="1:7" x14ac:dyDescent="0.25">
      <c r="A804" s="45">
        <v>803</v>
      </c>
      <c r="B804" s="45">
        <v>2024</v>
      </c>
      <c r="C804" s="45">
        <v>1</v>
      </c>
      <c r="D804" s="45">
        <v>3</v>
      </c>
      <c r="E804" s="45">
        <v>13</v>
      </c>
      <c r="F804" s="45">
        <v>0</v>
      </c>
      <c r="G804" s="45">
        <v>0</v>
      </c>
    </row>
    <row r="805" spans="1:7" x14ac:dyDescent="0.25">
      <c r="A805" s="45">
        <v>804</v>
      </c>
      <c r="B805" s="45">
        <v>2024</v>
      </c>
      <c r="C805" s="45">
        <v>1</v>
      </c>
      <c r="D805" s="45">
        <v>3</v>
      </c>
      <c r="E805" s="45">
        <v>14</v>
      </c>
      <c r="F805" s="45">
        <v>0</v>
      </c>
      <c r="G805" s="45">
        <v>0</v>
      </c>
    </row>
    <row r="806" spans="1:7" x14ac:dyDescent="0.25">
      <c r="A806" s="45">
        <v>805</v>
      </c>
      <c r="B806" s="45">
        <v>2024</v>
      </c>
      <c r="C806" s="45">
        <v>1</v>
      </c>
      <c r="D806" s="45">
        <v>3</v>
      </c>
      <c r="E806" s="45">
        <v>15</v>
      </c>
      <c r="F806" s="45">
        <v>0</v>
      </c>
      <c r="G806" s="45">
        <v>0</v>
      </c>
    </row>
    <row r="807" spans="1:7" x14ac:dyDescent="0.25">
      <c r="A807" s="45">
        <v>806</v>
      </c>
      <c r="B807" s="45">
        <v>2024</v>
      </c>
      <c r="C807" s="45">
        <v>1</v>
      </c>
      <c r="D807" s="45">
        <v>3</v>
      </c>
      <c r="E807" s="45">
        <v>16</v>
      </c>
      <c r="F807" s="45">
        <v>0</v>
      </c>
      <c r="G807" s="45">
        <v>1</v>
      </c>
    </row>
    <row r="808" spans="1:7" x14ac:dyDescent="0.25">
      <c r="A808" s="45">
        <v>807</v>
      </c>
      <c r="B808" s="45">
        <v>2024</v>
      </c>
      <c r="C808" s="45">
        <v>1</v>
      </c>
      <c r="D808" s="45">
        <v>3</v>
      </c>
      <c r="E808" s="45">
        <v>17</v>
      </c>
      <c r="F808" s="45">
        <v>0</v>
      </c>
      <c r="G808" s="45">
        <v>1</v>
      </c>
    </row>
    <row r="809" spans="1:7" x14ac:dyDescent="0.25">
      <c r="A809" s="45">
        <v>808</v>
      </c>
      <c r="B809" s="45">
        <v>2024</v>
      </c>
      <c r="C809" s="45">
        <v>1</v>
      </c>
      <c r="D809" s="45">
        <v>3</v>
      </c>
      <c r="E809" s="45">
        <v>18</v>
      </c>
      <c r="F809" s="45">
        <v>0</v>
      </c>
      <c r="G809" s="45">
        <v>0</v>
      </c>
    </row>
    <row r="810" spans="1:7" x14ac:dyDescent="0.25">
      <c r="A810" s="45">
        <v>809</v>
      </c>
      <c r="B810" s="45">
        <v>2024</v>
      </c>
      <c r="C810" s="45">
        <v>1</v>
      </c>
      <c r="D810" s="45">
        <v>3</v>
      </c>
      <c r="E810" s="45">
        <v>19</v>
      </c>
      <c r="F810" s="45">
        <v>0</v>
      </c>
      <c r="G810" s="45">
        <v>0</v>
      </c>
    </row>
    <row r="811" spans="1:7" x14ac:dyDescent="0.25">
      <c r="A811" s="45">
        <v>810</v>
      </c>
      <c r="B811" s="45">
        <v>2024</v>
      </c>
      <c r="C811" s="45">
        <v>1</v>
      </c>
      <c r="D811" s="45">
        <v>3</v>
      </c>
      <c r="E811" s="45">
        <v>20</v>
      </c>
      <c r="F811" s="45">
        <v>0</v>
      </c>
      <c r="G811" s="45">
        <v>0</v>
      </c>
    </row>
    <row r="812" spans="1:7" x14ac:dyDescent="0.25">
      <c r="A812" s="45">
        <v>811</v>
      </c>
      <c r="B812" s="45">
        <v>2024</v>
      </c>
      <c r="C812" s="45">
        <v>1</v>
      </c>
      <c r="D812" s="45">
        <v>3</v>
      </c>
      <c r="E812" s="45">
        <v>21</v>
      </c>
      <c r="F812" s="45">
        <v>0</v>
      </c>
      <c r="G812" s="45">
        <v>0</v>
      </c>
    </row>
    <row r="813" spans="1:7" x14ac:dyDescent="0.25">
      <c r="A813" s="45">
        <v>812</v>
      </c>
      <c r="B813" s="45">
        <v>2024</v>
      </c>
      <c r="C813" s="45">
        <v>1</v>
      </c>
      <c r="D813" s="45">
        <v>3</v>
      </c>
      <c r="E813" s="45">
        <v>22</v>
      </c>
      <c r="F813" s="45">
        <v>0</v>
      </c>
      <c r="G813" s="45">
        <v>0</v>
      </c>
    </row>
    <row r="814" spans="1:7" x14ac:dyDescent="0.25">
      <c r="A814" s="45">
        <v>813</v>
      </c>
      <c r="B814" s="45">
        <v>2024</v>
      </c>
      <c r="C814" s="45">
        <v>1</v>
      </c>
      <c r="D814" s="45">
        <v>3</v>
      </c>
      <c r="E814" s="45">
        <v>23</v>
      </c>
      <c r="F814" s="45">
        <v>0</v>
      </c>
      <c r="G814" s="45">
        <v>1</v>
      </c>
    </row>
    <row r="815" spans="1:7" x14ac:dyDescent="0.25">
      <c r="A815" s="45">
        <v>814</v>
      </c>
      <c r="B815" s="45">
        <v>2024</v>
      </c>
      <c r="C815" s="45">
        <v>1</v>
      </c>
      <c r="D815" s="45">
        <v>3</v>
      </c>
      <c r="E815" s="45">
        <v>24</v>
      </c>
      <c r="F815" s="45">
        <v>0</v>
      </c>
      <c r="G815" s="45">
        <v>1</v>
      </c>
    </row>
    <row r="816" spans="1:7" x14ac:dyDescent="0.25">
      <c r="A816" s="45">
        <v>815</v>
      </c>
      <c r="B816" s="45">
        <v>2024</v>
      </c>
      <c r="C816" s="45">
        <v>1</v>
      </c>
      <c r="D816" s="45">
        <v>3</v>
      </c>
      <c r="E816" s="45">
        <v>25</v>
      </c>
      <c r="F816" s="45">
        <v>0</v>
      </c>
      <c r="G816" s="45">
        <v>0</v>
      </c>
    </row>
    <row r="817" spans="1:7" x14ac:dyDescent="0.25">
      <c r="A817" s="45">
        <v>816</v>
      </c>
      <c r="B817" s="45">
        <v>2024</v>
      </c>
      <c r="C817" s="45">
        <v>1</v>
      </c>
      <c r="D817" s="45">
        <v>3</v>
      </c>
      <c r="E817" s="45">
        <v>26</v>
      </c>
      <c r="F817" s="45">
        <v>0</v>
      </c>
      <c r="G817" s="45">
        <v>0</v>
      </c>
    </row>
    <row r="818" spans="1:7" x14ac:dyDescent="0.25">
      <c r="A818" s="45">
        <v>817</v>
      </c>
      <c r="B818" s="45">
        <v>2024</v>
      </c>
      <c r="C818" s="45">
        <v>1</v>
      </c>
      <c r="D818" s="45">
        <v>3</v>
      </c>
      <c r="E818" s="45">
        <v>27</v>
      </c>
      <c r="F818" s="45">
        <v>0</v>
      </c>
      <c r="G818" s="45">
        <v>0</v>
      </c>
    </row>
    <row r="819" spans="1:7" x14ac:dyDescent="0.25">
      <c r="A819" s="45">
        <v>818</v>
      </c>
      <c r="B819" s="45">
        <v>2024</v>
      </c>
      <c r="C819" s="45">
        <v>1</v>
      </c>
      <c r="D819" s="45">
        <v>3</v>
      </c>
      <c r="E819" s="45">
        <v>28</v>
      </c>
      <c r="F819" s="45">
        <v>0</v>
      </c>
      <c r="G819" s="45">
        <v>0</v>
      </c>
    </row>
    <row r="820" spans="1:7" x14ac:dyDescent="0.25">
      <c r="A820" s="45">
        <v>819</v>
      </c>
      <c r="B820" s="45">
        <v>2024</v>
      </c>
      <c r="C820" s="45">
        <v>1</v>
      </c>
      <c r="D820" s="45">
        <v>3</v>
      </c>
      <c r="E820" s="45">
        <v>29</v>
      </c>
      <c r="F820" s="45">
        <v>0</v>
      </c>
      <c r="G820" s="45">
        <v>0</v>
      </c>
    </row>
    <row r="821" spans="1:7" x14ac:dyDescent="0.25">
      <c r="A821" s="45">
        <v>820</v>
      </c>
      <c r="B821" s="45">
        <v>2024</v>
      </c>
      <c r="C821" s="45">
        <v>1</v>
      </c>
      <c r="D821" s="45">
        <v>3</v>
      </c>
      <c r="E821" s="45">
        <v>30</v>
      </c>
      <c r="F821" s="45">
        <v>0</v>
      </c>
      <c r="G821" s="45">
        <v>1</v>
      </c>
    </row>
    <row r="822" spans="1:7" x14ac:dyDescent="0.25">
      <c r="A822" s="45">
        <v>821</v>
      </c>
      <c r="B822" s="45">
        <v>2024</v>
      </c>
      <c r="C822" s="45">
        <v>1</v>
      </c>
      <c r="D822" s="45">
        <v>3</v>
      </c>
      <c r="E822" s="45">
        <v>31</v>
      </c>
      <c r="F822" s="45">
        <v>0</v>
      </c>
      <c r="G822" s="45">
        <v>1</v>
      </c>
    </row>
    <row r="823" spans="1:7" x14ac:dyDescent="0.25">
      <c r="A823" s="45">
        <v>822</v>
      </c>
      <c r="B823" s="45">
        <v>2024</v>
      </c>
      <c r="C823" s="45">
        <v>2</v>
      </c>
      <c r="D823" s="45">
        <v>4</v>
      </c>
      <c r="E823" s="45">
        <v>1</v>
      </c>
      <c r="F823" s="45">
        <v>0</v>
      </c>
      <c r="G823" s="45">
        <v>0</v>
      </c>
    </row>
    <row r="824" spans="1:7" x14ac:dyDescent="0.25">
      <c r="A824" s="45">
        <v>823</v>
      </c>
      <c r="B824" s="45">
        <v>2024</v>
      </c>
      <c r="C824" s="45">
        <v>2</v>
      </c>
      <c r="D824" s="45">
        <v>4</v>
      </c>
      <c r="E824" s="45">
        <v>2</v>
      </c>
      <c r="F824" s="45">
        <v>0</v>
      </c>
      <c r="G824" s="45">
        <v>0</v>
      </c>
    </row>
    <row r="825" spans="1:7" x14ac:dyDescent="0.25">
      <c r="A825" s="45">
        <v>824</v>
      </c>
      <c r="B825" s="45">
        <v>2024</v>
      </c>
      <c r="C825" s="45">
        <v>2</v>
      </c>
      <c r="D825" s="45">
        <v>4</v>
      </c>
      <c r="E825" s="45">
        <v>3</v>
      </c>
      <c r="F825" s="45">
        <v>0</v>
      </c>
      <c r="G825" s="45">
        <v>0</v>
      </c>
    </row>
    <row r="826" spans="1:7" x14ac:dyDescent="0.25">
      <c r="A826" s="45">
        <v>825</v>
      </c>
      <c r="B826" s="45">
        <v>2024</v>
      </c>
      <c r="C826" s="45">
        <v>2</v>
      </c>
      <c r="D826" s="45">
        <v>4</v>
      </c>
      <c r="E826" s="45">
        <v>4</v>
      </c>
      <c r="F826" s="45">
        <v>0</v>
      </c>
      <c r="G826" s="45">
        <v>0</v>
      </c>
    </row>
    <row r="827" spans="1:7" x14ac:dyDescent="0.25">
      <c r="A827" s="45">
        <v>826</v>
      </c>
      <c r="B827" s="45">
        <v>2024</v>
      </c>
      <c r="C827" s="45">
        <v>2</v>
      </c>
      <c r="D827" s="45">
        <v>4</v>
      </c>
      <c r="E827" s="45">
        <v>5</v>
      </c>
      <c r="F827" s="45">
        <v>0</v>
      </c>
      <c r="G827" s="45">
        <v>0</v>
      </c>
    </row>
    <row r="828" spans="1:7" x14ac:dyDescent="0.25">
      <c r="A828" s="45">
        <v>827</v>
      </c>
      <c r="B828" s="45">
        <v>2024</v>
      </c>
      <c r="C828" s="45">
        <v>2</v>
      </c>
      <c r="D828" s="45">
        <v>4</v>
      </c>
      <c r="E828" s="45">
        <v>6</v>
      </c>
      <c r="F828" s="45">
        <v>0</v>
      </c>
      <c r="G828" s="45">
        <v>1</v>
      </c>
    </row>
    <row r="829" spans="1:7" x14ac:dyDescent="0.25">
      <c r="A829" s="45">
        <v>828</v>
      </c>
      <c r="B829" s="45">
        <v>2024</v>
      </c>
      <c r="C829" s="45">
        <v>2</v>
      </c>
      <c r="D829" s="45">
        <v>4</v>
      </c>
      <c r="E829" s="45">
        <v>7</v>
      </c>
      <c r="F829" s="45">
        <v>0</v>
      </c>
      <c r="G829" s="45">
        <v>1</v>
      </c>
    </row>
    <row r="830" spans="1:7" x14ac:dyDescent="0.25">
      <c r="A830" s="45">
        <v>829</v>
      </c>
      <c r="B830" s="45">
        <v>2024</v>
      </c>
      <c r="C830" s="45">
        <v>2</v>
      </c>
      <c r="D830" s="45">
        <v>4</v>
      </c>
      <c r="E830" s="45">
        <v>8</v>
      </c>
      <c r="F830" s="45">
        <v>0</v>
      </c>
      <c r="G830" s="45">
        <v>0</v>
      </c>
    </row>
    <row r="831" spans="1:7" x14ac:dyDescent="0.25">
      <c r="A831" s="45">
        <v>830</v>
      </c>
      <c r="B831" s="45">
        <v>2024</v>
      </c>
      <c r="C831" s="45">
        <v>2</v>
      </c>
      <c r="D831" s="45">
        <v>4</v>
      </c>
      <c r="E831" s="45">
        <v>9</v>
      </c>
      <c r="F831" s="45">
        <v>0</v>
      </c>
      <c r="G831" s="45">
        <v>0</v>
      </c>
    </row>
    <row r="832" spans="1:7" x14ac:dyDescent="0.25">
      <c r="A832" s="45">
        <v>831</v>
      </c>
      <c r="B832" s="45">
        <v>2024</v>
      </c>
      <c r="C832" s="45">
        <v>2</v>
      </c>
      <c r="D832" s="45">
        <v>4</v>
      </c>
      <c r="E832" s="45">
        <v>10</v>
      </c>
      <c r="F832" s="45">
        <v>0</v>
      </c>
      <c r="G832" s="45">
        <v>0</v>
      </c>
    </row>
    <row r="833" spans="1:7" x14ac:dyDescent="0.25">
      <c r="A833" s="45">
        <v>832</v>
      </c>
      <c r="B833" s="45">
        <v>2024</v>
      </c>
      <c r="C833" s="45">
        <v>2</v>
      </c>
      <c r="D833" s="45">
        <v>4</v>
      </c>
      <c r="E833" s="45">
        <v>11</v>
      </c>
      <c r="F833" s="45">
        <v>0</v>
      </c>
      <c r="G833" s="45">
        <v>0</v>
      </c>
    </row>
    <row r="834" spans="1:7" x14ac:dyDescent="0.25">
      <c r="A834" s="45">
        <v>833</v>
      </c>
      <c r="B834" s="45">
        <v>2024</v>
      </c>
      <c r="C834" s="45">
        <v>2</v>
      </c>
      <c r="D834" s="45">
        <v>4</v>
      </c>
      <c r="E834" s="45">
        <v>12</v>
      </c>
      <c r="F834" s="45">
        <v>0</v>
      </c>
      <c r="G834" s="45">
        <v>0</v>
      </c>
    </row>
    <row r="835" spans="1:7" x14ac:dyDescent="0.25">
      <c r="A835" s="45">
        <v>834</v>
      </c>
      <c r="B835" s="45">
        <v>2024</v>
      </c>
      <c r="C835" s="45">
        <v>2</v>
      </c>
      <c r="D835" s="45">
        <v>4</v>
      </c>
      <c r="E835" s="45">
        <v>13</v>
      </c>
      <c r="F835" s="45">
        <v>0</v>
      </c>
      <c r="G835" s="45">
        <v>1</v>
      </c>
    </row>
    <row r="836" spans="1:7" x14ac:dyDescent="0.25">
      <c r="A836" s="45">
        <v>835</v>
      </c>
      <c r="B836" s="45">
        <v>2024</v>
      </c>
      <c r="C836" s="45">
        <v>2</v>
      </c>
      <c r="D836" s="45">
        <v>4</v>
      </c>
      <c r="E836" s="45">
        <v>14</v>
      </c>
      <c r="F836" s="45">
        <v>0</v>
      </c>
      <c r="G836" s="45">
        <v>1</v>
      </c>
    </row>
    <row r="837" spans="1:7" x14ac:dyDescent="0.25">
      <c r="A837" s="45">
        <v>836</v>
      </c>
      <c r="B837" s="45">
        <v>2024</v>
      </c>
      <c r="C837" s="45">
        <v>2</v>
      </c>
      <c r="D837" s="45">
        <v>4</v>
      </c>
      <c r="E837" s="45">
        <v>15</v>
      </c>
      <c r="F837" s="45">
        <v>0</v>
      </c>
      <c r="G837" s="45">
        <v>0</v>
      </c>
    </row>
    <row r="838" spans="1:7" x14ac:dyDescent="0.25">
      <c r="A838" s="45">
        <v>837</v>
      </c>
      <c r="B838" s="45">
        <v>2024</v>
      </c>
      <c r="C838" s="45">
        <v>2</v>
      </c>
      <c r="D838" s="45">
        <v>4</v>
      </c>
      <c r="E838" s="45">
        <v>16</v>
      </c>
      <c r="F838" s="45">
        <v>0</v>
      </c>
      <c r="G838" s="45">
        <v>0</v>
      </c>
    </row>
    <row r="839" spans="1:7" x14ac:dyDescent="0.25">
      <c r="A839" s="45">
        <v>838</v>
      </c>
      <c r="B839" s="45">
        <v>2024</v>
      </c>
      <c r="C839" s="45">
        <v>2</v>
      </c>
      <c r="D839" s="45">
        <v>4</v>
      </c>
      <c r="E839" s="45">
        <v>17</v>
      </c>
      <c r="F839" s="45">
        <v>0</v>
      </c>
      <c r="G839" s="45">
        <v>0</v>
      </c>
    </row>
    <row r="840" spans="1:7" x14ac:dyDescent="0.25">
      <c r="A840" s="45">
        <v>839</v>
      </c>
      <c r="B840" s="45">
        <v>2024</v>
      </c>
      <c r="C840" s="45">
        <v>2</v>
      </c>
      <c r="D840" s="45">
        <v>4</v>
      </c>
      <c r="E840" s="45">
        <v>18</v>
      </c>
      <c r="F840" s="45">
        <v>0</v>
      </c>
      <c r="G840" s="45">
        <v>0</v>
      </c>
    </row>
    <row r="841" spans="1:7" x14ac:dyDescent="0.25">
      <c r="A841" s="45">
        <v>840</v>
      </c>
      <c r="B841" s="45">
        <v>2024</v>
      </c>
      <c r="C841" s="45">
        <v>2</v>
      </c>
      <c r="D841" s="45">
        <v>4</v>
      </c>
      <c r="E841" s="45">
        <v>19</v>
      </c>
      <c r="F841" s="45">
        <v>0</v>
      </c>
      <c r="G841" s="45">
        <v>0</v>
      </c>
    </row>
    <row r="842" spans="1:7" x14ac:dyDescent="0.25">
      <c r="A842" s="45">
        <v>841</v>
      </c>
      <c r="B842" s="45">
        <v>2024</v>
      </c>
      <c r="C842" s="45">
        <v>2</v>
      </c>
      <c r="D842" s="45">
        <v>4</v>
      </c>
      <c r="E842" s="45">
        <v>20</v>
      </c>
      <c r="F842" s="45">
        <v>0</v>
      </c>
      <c r="G842" s="45">
        <v>1</v>
      </c>
    </row>
    <row r="843" spans="1:7" x14ac:dyDescent="0.25">
      <c r="A843" s="45">
        <v>842</v>
      </c>
      <c r="B843" s="45">
        <v>2024</v>
      </c>
      <c r="C843" s="45">
        <v>2</v>
      </c>
      <c r="D843" s="45">
        <v>4</v>
      </c>
      <c r="E843" s="45">
        <v>21</v>
      </c>
      <c r="F843" s="45">
        <v>0</v>
      </c>
      <c r="G843" s="45">
        <v>1</v>
      </c>
    </row>
    <row r="844" spans="1:7" x14ac:dyDescent="0.25">
      <c r="A844" s="45">
        <v>843</v>
      </c>
      <c r="B844" s="45">
        <v>2024</v>
      </c>
      <c r="C844" s="45">
        <v>2</v>
      </c>
      <c r="D844" s="45">
        <v>4</v>
      </c>
      <c r="E844" s="45">
        <v>22</v>
      </c>
      <c r="F844" s="45">
        <v>0</v>
      </c>
      <c r="G844" s="45">
        <v>0</v>
      </c>
    </row>
    <row r="845" spans="1:7" x14ac:dyDescent="0.25">
      <c r="A845" s="45">
        <v>844</v>
      </c>
      <c r="B845" s="45">
        <v>2024</v>
      </c>
      <c r="C845" s="45">
        <v>2</v>
      </c>
      <c r="D845" s="45">
        <v>4</v>
      </c>
      <c r="E845" s="45">
        <v>23</v>
      </c>
      <c r="F845" s="45">
        <v>0</v>
      </c>
      <c r="G845" s="45">
        <v>0</v>
      </c>
    </row>
    <row r="846" spans="1:7" x14ac:dyDescent="0.25">
      <c r="A846" s="45">
        <v>845</v>
      </c>
      <c r="B846" s="45">
        <v>2024</v>
      </c>
      <c r="C846" s="45">
        <v>2</v>
      </c>
      <c r="D846" s="45">
        <v>4</v>
      </c>
      <c r="E846" s="45">
        <v>24</v>
      </c>
      <c r="F846" s="45">
        <v>0</v>
      </c>
      <c r="G846" s="45">
        <v>0</v>
      </c>
    </row>
    <row r="847" spans="1:7" x14ac:dyDescent="0.25">
      <c r="A847" s="45">
        <v>846</v>
      </c>
      <c r="B847" s="45">
        <v>2024</v>
      </c>
      <c r="C847" s="45">
        <v>2</v>
      </c>
      <c r="D847" s="45">
        <v>4</v>
      </c>
      <c r="E847" s="45">
        <v>25</v>
      </c>
      <c r="F847" s="45">
        <v>0</v>
      </c>
      <c r="G847" s="45">
        <v>0</v>
      </c>
    </row>
    <row r="848" spans="1:7" x14ac:dyDescent="0.25">
      <c r="A848" s="45">
        <v>847</v>
      </c>
      <c r="B848" s="45">
        <v>2024</v>
      </c>
      <c r="C848" s="45">
        <v>2</v>
      </c>
      <c r="D848" s="45">
        <v>4</v>
      </c>
      <c r="E848" s="45">
        <v>26</v>
      </c>
      <c r="F848" s="45">
        <v>0</v>
      </c>
      <c r="G848" s="45">
        <v>0</v>
      </c>
    </row>
    <row r="849" spans="1:7" x14ac:dyDescent="0.25">
      <c r="A849" s="45">
        <v>848</v>
      </c>
      <c r="B849" s="45">
        <v>2024</v>
      </c>
      <c r="C849" s="45">
        <v>2</v>
      </c>
      <c r="D849" s="45">
        <v>4</v>
      </c>
      <c r="E849" s="45">
        <v>27</v>
      </c>
      <c r="F849" s="45">
        <v>0</v>
      </c>
      <c r="G849" s="45">
        <v>1</v>
      </c>
    </row>
    <row r="850" spans="1:7" x14ac:dyDescent="0.25">
      <c r="A850" s="45">
        <v>849</v>
      </c>
      <c r="B850" s="45">
        <v>2024</v>
      </c>
      <c r="C850" s="45">
        <v>2</v>
      </c>
      <c r="D850" s="45">
        <v>4</v>
      </c>
      <c r="E850" s="45">
        <v>28</v>
      </c>
      <c r="F850" s="45">
        <v>0</v>
      </c>
      <c r="G850" s="45">
        <v>1</v>
      </c>
    </row>
    <row r="851" spans="1:7" x14ac:dyDescent="0.25">
      <c r="A851" s="45">
        <v>850</v>
      </c>
      <c r="B851" s="45">
        <v>2024</v>
      </c>
      <c r="C851" s="45">
        <v>2</v>
      </c>
      <c r="D851" s="45">
        <v>4</v>
      </c>
      <c r="E851" s="45">
        <v>29</v>
      </c>
      <c r="F851" s="45">
        <v>0</v>
      </c>
      <c r="G851" s="45">
        <v>0</v>
      </c>
    </row>
    <row r="852" spans="1:7" x14ac:dyDescent="0.25">
      <c r="A852" s="45">
        <v>851</v>
      </c>
      <c r="B852" s="45">
        <v>2024</v>
      </c>
      <c r="C852" s="45">
        <v>2</v>
      </c>
      <c r="D852" s="45">
        <v>4</v>
      </c>
      <c r="E852" s="45">
        <v>30</v>
      </c>
      <c r="F852" s="45">
        <v>0</v>
      </c>
      <c r="G852" s="45">
        <v>0</v>
      </c>
    </row>
    <row r="853" spans="1:7" x14ac:dyDescent="0.25">
      <c r="A853" s="45">
        <v>852</v>
      </c>
      <c r="B853" s="45">
        <v>2024</v>
      </c>
      <c r="C853" s="45">
        <v>2</v>
      </c>
      <c r="D853" s="45">
        <v>5</v>
      </c>
      <c r="E853" s="45">
        <v>1</v>
      </c>
      <c r="F853" s="45">
        <v>0</v>
      </c>
      <c r="G853" s="45">
        <v>0</v>
      </c>
    </row>
    <row r="854" spans="1:7" x14ac:dyDescent="0.25">
      <c r="A854" s="45">
        <v>853</v>
      </c>
      <c r="B854" s="45">
        <v>2024</v>
      </c>
      <c r="C854" s="45">
        <v>2</v>
      </c>
      <c r="D854" s="45">
        <v>5</v>
      </c>
      <c r="E854" s="45">
        <v>2</v>
      </c>
      <c r="F854" s="45">
        <v>0</v>
      </c>
      <c r="G854" s="45">
        <v>0</v>
      </c>
    </row>
    <row r="855" spans="1:7" x14ac:dyDescent="0.25">
      <c r="A855" s="45">
        <v>854</v>
      </c>
      <c r="B855" s="45">
        <v>2024</v>
      </c>
      <c r="C855" s="45">
        <v>2</v>
      </c>
      <c r="D855" s="45">
        <v>5</v>
      </c>
      <c r="E855" s="45">
        <v>3</v>
      </c>
      <c r="F855" s="45">
        <v>0</v>
      </c>
      <c r="G855" s="45">
        <v>0</v>
      </c>
    </row>
    <row r="856" spans="1:7" x14ac:dyDescent="0.25">
      <c r="A856" s="45">
        <v>855</v>
      </c>
      <c r="B856" s="45">
        <v>2024</v>
      </c>
      <c r="C856" s="45">
        <v>2</v>
      </c>
      <c r="D856" s="45">
        <v>5</v>
      </c>
      <c r="E856" s="45">
        <v>4</v>
      </c>
      <c r="F856" s="45">
        <v>0</v>
      </c>
      <c r="G856" s="45">
        <v>1</v>
      </c>
    </row>
    <row r="857" spans="1:7" x14ac:dyDescent="0.25">
      <c r="A857" s="45">
        <v>856</v>
      </c>
      <c r="B857" s="45">
        <v>2024</v>
      </c>
      <c r="C857" s="45">
        <v>2</v>
      </c>
      <c r="D857" s="45">
        <v>5</v>
      </c>
      <c r="E857" s="45">
        <v>5</v>
      </c>
      <c r="F857" s="45">
        <v>0</v>
      </c>
      <c r="G857" s="45">
        <v>1</v>
      </c>
    </row>
    <row r="858" spans="1:7" x14ac:dyDescent="0.25">
      <c r="A858" s="45">
        <v>857</v>
      </c>
      <c r="B858" s="45">
        <v>2024</v>
      </c>
      <c r="C858" s="45">
        <v>2</v>
      </c>
      <c r="D858" s="45">
        <v>5</v>
      </c>
      <c r="E858" s="45">
        <v>6</v>
      </c>
      <c r="F858" s="45">
        <v>0</v>
      </c>
      <c r="G858" s="45">
        <v>0</v>
      </c>
    </row>
    <row r="859" spans="1:7" x14ac:dyDescent="0.25">
      <c r="A859" s="45">
        <v>858</v>
      </c>
      <c r="B859" s="45">
        <v>2024</v>
      </c>
      <c r="C859" s="45">
        <v>2</v>
      </c>
      <c r="D859" s="45">
        <v>5</v>
      </c>
      <c r="E859" s="45">
        <v>7</v>
      </c>
      <c r="F859" s="45">
        <v>0</v>
      </c>
      <c r="G859" s="45">
        <v>0</v>
      </c>
    </row>
    <row r="860" spans="1:7" x14ac:dyDescent="0.25">
      <c r="A860" s="45">
        <v>859</v>
      </c>
      <c r="B860" s="45">
        <v>2024</v>
      </c>
      <c r="C860" s="45">
        <v>2</v>
      </c>
      <c r="D860" s="45">
        <v>5</v>
      </c>
      <c r="E860" s="45">
        <v>8</v>
      </c>
      <c r="F860" s="45">
        <v>0</v>
      </c>
      <c r="G860" s="45">
        <v>0</v>
      </c>
    </row>
    <row r="861" spans="1:7" x14ac:dyDescent="0.25">
      <c r="A861" s="45">
        <v>860</v>
      </c>
      <c r="B861" s="45">
        <v>2024</v>
      </c>
      <c r="C861" s="45">
        <v>2</v>
      </c>
      <c r="D861" s="45">
        <v>5</v>
      </c>
      <c r="E861" s="45">
        <v>9</v>
      </c>
      <c r="F861" s="45">
        <v>0</v>
      </c>
      <c r="G861" s="45">
        <v>0</v>
      </c>
    </row>
    <row r="862" spans="1:7" x14ac:dyDescent="0.25">
      <c r="A862" s="45">
        <v>861</v>
      </c>
      <c r="B862" s="45">
        <v>2024</v>
      </c>
      <c r="C862" s="45">
        <v>2</v>
      </c>
      <c r="D862" s="45">
        <v>5</v>
      </c>
      <c r="E862" s="45">
        <v>10</v>
      </c>
      <c r="F862" s="45">
        <v>0</v>
      </c>
      <c r="G862" s="45">
        <v>0</v>
      </c>
    </row>
    <row r="863" spans="1:7" x14ac:dyDescent="0.25">
      <c r="A863" s="45">
        <v>862</v>
      </c>
      <c r="B863" s="45">
        <v>2024</v>
      </c>
      <c r="C863" s="45">
        <v>2</v>
      </c>
      <c r="D863" s="45">
        <v>5</v>
      </c>
      <c r="E863" s="45">
        <v>11</v>
      </c>
      <c r="F863" s="45">
        <v>0</v>
      </c>
      <c r="G863" s="45">
        <v>1</v>
      </c>
    </row>
    <row r="864" spans="1:7" x14ac:dyDescent="0.25">
      <c r="A864" s="45">
        <v>863</v>
      </c>
      <c r="B864" s="45">
        <v>2024</v>
      </c>
      <c r="C864" s="45">
        <v>2</v>
      </c>
      <c r="D864" s="45">
        <v>5</v>
      </c>
      <c r="E864" s="45">
        <v>12</v>
      </c>
      <c r="F864" s="45">
        <v>0</v>
      </c>
      <c r="G864" s="45">
        <v>1</v>
      </c>
    </row>
    <row r="865" spans="1:7" x14ac:dyDescent="0.25">
      <c r="A865" s="45">
        <v>864</v>
      </c>
      <c r="B865" s="45">
        <v>2024</v>
      </c>
      <c r="C865" s="45">
        <v>2</v>
      </c>
      <c r="D865" s="45">
        <v>5</v>
      </c>
      <c r="E865" s="45">
        <v>13</v>
      </c>
      <c r="F865" s="45">
        <v>0</v>
      </c>
      <c r="G865" s="45">
        <v>0</v>
      </c>
    </row>
    <row r="866" spans="1:7" x14ac:dyDescent="0.25">
      <c r="A866" s="45">
        <v>865</v>
      </c>
      <c r="B866" s="45">
        <v>2024</v>
      </c>
      <c r="C866" s="45">
        <v>2</v>
      </c>
      <c r="D866" s="45">
        <v>5</v>
      </c>
      <c r="E866" s="45">
        <v>14</v>
      </c>
      <c r="F866" s="45">
        <v>0</v>
      </c>
      <c r="G866" s="45">
        <v>0</v>
      </c>
    </row>
    <row r="867" spans="1:7" x14ac:dyDescent="0.25">
      <c r="A867" s="45">
        <v>866</v>
      </c>
      <c r="B867" s="45">
        <v>2024</v>
      </c>
      <c r="C867" s="45">
        <v>2</v>
      </c>
      <c r="D867" s="45">
        <v>5</v>
      </c>
      <c r="E867" s="45">
        <v>15</v>
      </c>
      <c r="F867" s="45">
        <v>0</v>
      </c>
      <c r="G867" s="45">
        <v>0</v>
      </c>
    </row>
    <row r="868" spans="1:7" x14ac:dyDescent="0.25">
      <c r="A868" s="45">
        <v>867</v>
      </c>
      <c r="B868" s="45">
        <v>2024</v>
      </c>
      <c r="C868" s="45">
        <v>2</v>
      </c>
      <c r="D868" s="45">
        <v>5</v>
      </c>
      <c r="E868" s="45">
        <v>16</v>
      </c>
      <c r="F868" s="45">
        <v>0</v>
      </c>
      <c r="G868" s="45">
        <v>0</v>
      </c>
    </row>
    <row r="869" spans="1:7" x14ac:dyDescent="0.25">
      <c r="A869" s="45">
        <v>868</v>
      </c>
      <c r="B869" s="45">
        <v>2024</v>
      </c>
      <c r="C869" s="45">
        <v>2</v>
      </c>
      <c r="D869" s="45">
        <v>5</v>
      </c>
      <c r="E869" s="45">
        <v>17</v>
      </c>
      <c r="F869" s="45">
        <v>0</v>
      </c>
      <c r="G869" s="45">
        <v>0</v>
      </c>
    </row>
    <row r="870" spans="1:7" x14ac:dyDescent="0.25">
      <c r="A870" s="45">
        <v>869</v>
      </c>
      <c r="B870" s="45">
        <v>2024</v>
      </c>
      <c r="C870" s="45">
        <v>2</v>
      </c>
      <c r="D870" s="45">
        <v>5</v>
      </c>
      <c r="E870" s="45">
        <v>18</v>
      </c>
      <c r="F870" s="45">
        <v>0</v>
      </c>
      <c r="G870" s="45">
        <v>1</v>
      </c>
    </row>
    <row r="871" spans="1:7" x14ac:dyDescent="0.25">
      <c r="A871" s="45">
        <v>870</v>
      </c>
      <c r="B871" s="45">
        <v>2024</v>
      </c>
      <c r="C871" s="45">
        <v>2</v>
      </c>
      <c r="D871" s="45">
        <v>5</v>
      </c>
      <c r="E871" s="45">
        <v>19</v>
      </c>
      <c r="F871" s="45">
        <v>0</v>
      </c>
      <c r="G871" s="45">
        <v>1</v>
      </c>
    </row>
    <row r="872" spans="1:7" x14ac:dyDescent="0.25">
      <c r="A872" s="45">
        <v>871</v>
      </c>
      <c r="B872" s="45">
        <v>2024</v>
      </c>
      <c r="C872" s="45">
        <v>2</v>
      </c>
      <c r="D872" s="45">
        <v>5</v>
      </c>
      <c r="E872" s="45">
        <v>20</v>
      </c>
      <c r="F872" s="45">
        <v>0</v>
      </c>
      <c r="G872" s="45">
        <v>0</v>
      </c>
    </row>
    <row r="873" spans="1:7" x14ac:dyDescent="0.25">
      <c r="A873" s="45">
        <v>872</v>
      </c>
      <c r="B873" s="45">
        <v>2024</v>
      </c>
      <c r="C873" s="45">
        <v>2</v>
      </c>
      <c r="D873" s="45">
        <v>5</v>
      </c>
      <c r="E873" s="45">
        <v>21</v>
      </c>
      <c r="F873" s="45">
        <v>0</v>
      </c>
      <c r="G873" s="45">
        <v>0</v>
      </c>
    </row>
    <row r="874" spans="1:7" x14ac:dyDescent="0.25">
      <c r="A874" s="45">
        <v>873</v>
      </c>
      <c r="B874" s="45">
        <v>2024</v>
      </c>
      <c r="C874" s="45">
        <v>2</v>
      </c>
      <c r="D874" s="45">
        <v>5</v>
      </c>
      <c r="E874" s="45">
        <v>22</v>
      </c>
      <c r="F874" s="45">
        <v>0</v>
      </c>
      <c r="G874" s="45">
        <v>0</v>
      </c>
    </row>
    <row r="875" spans="1:7" x14ac:dyDescent="0.25">
      <c r="A875" s="45">
        <v>874</v>
      </c>
      <c r="B875" s="45">
        <v>2024</v>
      </c>
      <c r="C875" s="45">
        <v>2</v>
      </c>
      <c r="D875" s="45">
        <v>5</v>
      </c>
      <c r="E875" s="45">
        <v>23</v>
      </c>
      <c r="F875" s="45">
        <v>0</v>
      </c>
      <c r="G875" s="45">
        <v>0</v>
      </c>
    </row>
    <row r="876" spans="1:7" x14ac:dyDescent="0.25">
      <c r="A876" s="45">
        <v>875</v>
      </c>
      <c r="B876" s="45">
        <v>2024</v>
      </c>
      <c r="C876" s="45">
        <v>2</v>
      </c>
      <c r="D876" s="45">
        <v>5</v>
      </c>
      <c r="E876" s="45">
        <v>24</v>
      </c>
      <c r="F876" s="45">
        <v>0</v>
      </c>
      <c r="G876" s="45">
        <v>0</v>
      </c>
    </row>
    <row r="877" spans="1:7" x14ac:dyDescent="0.25">
      <c r="A877" s="45">
        <v>876</v>
      </c>
      <c r="B877" s="45">
        <v>2024</v>
      </c>
      <c r="C877" s="45">
        <v>2</v>
      </c>
      <c r="D877" s="45">
        <v>5</v>
      </c>
      <c r="E877" s="45">
        <v>25</v>
      </c>
      <c r="F877" s="45">
        <v>0</v>
      </c>
      <c r="G877" s="45">
        <v>1</v>
      </c>
    </row>
    <row r="878" spans="1:7" x14ac:dyDescent="0.25">
      <c r="A878" s="45">
        <v>877</v>
      </c>
      <c r="B878" s="45">
        <v>2024</v>
      </c>
      <c r="C878" s="45">
        <v>2</v>
      </c>
      <c r="D878" s="45">
        <v>5</v>
      </c>
      <c r="E878" s="45">
        <v>26</v>
      </c>
      <c r="F878" s="45">
        <v>0</v>
      </c>
      <c r="G878" s="45">
        <v>1</v>
      </c>
    </row>
    <row r="879" spans="1:7" x14ac:dyDescent="0.25">
      <c r="A879" s="45">
        <v>878</v>
      </c>
      <c r="B879" s="45">
        <v>2024</v>
      </c>
      <c r="C879" s="45">
        <v>2</v>
      </c>
      <c r="D879" s="45">
        <v>5</v>
      </c>
      <c r="E879" s="45">
        <v>27</v>
      </c>
      <c r="F879" s="45">
        <v>0</v>
      </c>
      <c r="G879" s="45">
        <v>0</v>
      </c>
    </row>
    <row r="880" spans="1:7" x14ac:dyDescent="0.25">
      <c r="A880" s="45">
        <v>879</v>
      </c>
      <c r="B880" s="45">
        <v>2024</v>
      </c>
      <c r="C880" s="45">
        <v>2</v>
      </c>
      <c r="D880" s="45">
        <v>5</v>
      </c>
      <c r="E880" s="45">
        <v>28</v>
      </c>
      <c r="F880" s="45">
        <v>0</v>
      </c>
      <c r="G880" s="45">
        <v>0</v>
      </c>
    </row>
    <row r="881" spans="1:7" x14ac:dyDescent="0.25">
      <c r="A881" s="45">
        <v>880</v>
      </c>
      <c r="B881" s="45">
        <v>2024</v>
      </c>
      <c r="C881" s="45">
        <v>2</v>
      </c>
      <c r="D881" s="45">
        <v>5</v>
      </c>
      <c r="E881" s="45">
        <v>29</v>
      </c>
      <c r="F881" s="45">
        <v>0</v>
      </c>
      <c r="G881" s="45">
        <v>0</v>
      </c>
    </row>
    <row r="882" spans="1:7" x14ac:dyDescent="0.25">
      <c r="A882" s="45">
        <v>881</v>
      </c>
      <c r="B882" s="45">
        <v>2024</v>
      </c>
      <c r="C882" s="45">
        <v>2</v>
      </c>
      <c r="D882" s="45">
        <v>5</v>
      </c>
      <c r="E882" s="45">
        <v>30</v>
      </c>
      <c r="F882" s="45">
        <v>0</v>
      </c>
      <c r="G882" s="45">
        <v>0</v>
      </c>
    </row>
    <row r="883" spans="1:7" x14ac:dyDescent="0.25">
      <c r="A883" s="45">
        <v>882</v>
      </c>
      <c r="B883" s="45">
        <v>2024</v>
      </c>
      <c r="C883" s="45">
        <v>2</v>
      </c>
      <c r="D883" s="45">
        <v>5</v>
      </c>
      <c r="E883" s="45">
        <v>31</v>
      </c>
      <c r="F883" s="45">
        <v>0</v>
      </c>
      <c r="G883" s="45">
        <v>0</v>
      </c>
    </row>
    <row r="884" spans="1:7" x14ac:dyDescent="0.25">
      <c r="A884" s="45">
        <v>883</v>
      </c>
      <c r="B884" s="45">
        <v>2024</v>
      </c>
      <c r="C884" s="45">
        <v>2</v>
      </c>
      <c r="D884" s="45">
        <v>6</v>
      </c>
      <c r="E884" s="45">
        <v>1</v>
      </c>
      <c r="F884" s="45">
        <v>0</v>
      </c>
      <c r="G884" s="45">
        <v>1</v>
      </c>
    </row>
    <row r="885" spans="1:7" x14ac:dyDescent="0.25">
      <c r="A885" s="45">
        <v>884</v>
      </c>
      <c r="B885" s="45">
        <v>2024</v>
      </c>
      <c r="C885" s="45">
        <v>2</v>
      </c>
      <c r="D885" s="45">
        <v>6</v>
      </c>
      <c r="E885" s="45">
        <v>2</v>
      </c>
      <c r="F885" s="45">
        <v>0</v>
      </c>
      <c r="G885" s="45">
        <v>1</v>
      </c>
    </row>
    <row r="886" spans="1:7" x14ac:dyDescent="0.25">
      <c r="A886" s="45">
        <v>885</v>
      </c>
      <c r="B886" s="45">
        <v>2024</v>
      </c>
      <c r="C886" s="45">
        <v>2</v>
      </c>
      <c r="D886" s="45">
        <v>6</v>
      </c>
      <c r="E886" s="45">
        <v>3</v>
      </c>
      <c r="F886" s="45">
        <v>0</v>
      </c>
      <c r="G886" s="45">
        <v>0</v>
      </c>
    </row>
    <row r="887" spans="1:7" x14ac:dyDescent="0.25">
      <c r="A887" s="45">
        <v>886</v>
      </c>
      <c r="B887" s="45">
        <v>2024</v>
      </c>
      <c r="C887" s="45">
        <v>2</v>
      </c>
      <c r="D887" s="45">
        <v>6</v>
      </c>
      <c r="E887" s="45">
        <v>4</v>
      </c>
      <c r="F887" s="45">
        <v>0</v>
      </c>
      <c r="G887" s="45">
        <v>0</v>
      </c>
    </row>
    <row r="888" spans="1:7" x14ac:dyDescent="0.25">
      <c r="A888" s="45">
        <v>887</v>
      </c>
      <c r="B888" s="45">
        <v>2024</v>
      </c>
      <c r="C888" s="45">
        <v>2</v>
      </c>
      <c r="D888" s="45">
        <v>6</v>
      </c>
      <c r="E888" s="45">
        <v>5</v>
      </c>
      <c r="F888" s="45">
        <v>0</v>
      </c>
      <c r="G888" s="45">
        <v>0</v>
      </c>
    </row>
    <row r="889" spans="1:7" x14ac:dyDescent="0.25">
      <c r="A889" s="45">
        <v>888</v>
      </c>
      <c r="B889" s="45">
        <v>2024</v>
      </c>
      <c r="C889" s="45">
        <v>2</v>
      </c>
      <c r="D889" s="45">
        <v>6</v>
      </c>
      <c r="E889" s="45">
        <v>6</v>
      </c>
      <c r="F889" s="45">
        <v>0</v>
      </c>
      <c r="G889" s="45">
        <v>0</v>
      </c>
    </row>
    <row r="890" spans="1:7" x14ac:dyDescent="0.25">
      <c r="A890" s="45">
        <v>889</v>
      </c>
      <c r="B890" s="45">
        <v>2024</v>
      </c>
      <c r="C890" s="45">
        <v>2</v>
      </c>
      <c r="D890" s="45">
        <v>6</v>
      </c>
      <c r="E890" s="45">
        <v>7</v>
      </c>
      <c r="F890" s="45">
        <v>0</v>
      </c>
      <c r="G890" s="45">
        <v>0</v>
      </c>
    </row>
    <row r="891" spans="1:7" x14ac:dyDescent="0.25">
      <c r="A891" s="45">
        <v>890</v>
      </c>
      <c r="B891" s="45">
        <v>2024</v>
      </c>
      <c r="C891" s="45">
        <v>2</v>
      </c>
      <c r="D891" s="45">
        <v>6</v>
      </c>
      <c r="E891" s="45">
        <v>8</v>
      </c>
      <c r="F891" s="45">
        <v>0</v>
      </c>
      <c r="G891" s="45">
        <v>1</v>
      </c>
    </row>
    <row r="892" spans="1:7" x14ac:dyDescent="0.25">
      <c r="A892" s="45">
        <v>891</v>
      </c>
      <c r="B892" s="45">
        <v>2024</v>
      </c>
      <c r="C892" s="45">
        <v>2</v>
      </c>
      <c r="D892" s="45">
        <v>6</v>
      </c>
      <c r="E892" s="45">
        <v>9</v>
      </c>
      <c r="F892" s="45">
        <v>0</v>
      </c>
      <c r="G892" s="45">
        <v>1</v>
      </c>
    </row>
    <row r="893" spans="1:7" x14ac:dyDescent="0.25">
      <c r="A893" s="45">
        <v>892</v>
      </c>
      <c r="B893" s="45">
        <v>2024</v>
      </c>
      <c r="C893" s="45">
        <v>2</v>
      </c>
      <c r="D893" s="45">
        <v>6</v>
      </c>
      <c r="E893" s="45">
        <v>10</v>
      </c>
      <c r="F893" s="45">
        <v>0</v>
      </c>
      <c r="G893" s="45">
        <v>0</v>
      </c>
    </row>
    <row r="894" spans="1:7" x14ac:dyDescent="0.25">
      <c r="A894" s="45">
        <v>893</v>
      </c>
      <c r="B894" s="45">
        <v>2024</v>
      </c>
      <c r="C894" s="45">
        <v>2</v>
      </c>
      <c r="D894" s="45">
        <v>6</v>
      </c>
      <c r="E894" s="45">
        <v>11</v>
      </c>
      <c r="F894" s="45">
        <v>0</v>
      </c>
      <c r="G894" s="45">
        <v>0</v>
      </c>
    </row>
    <row r="895" spans="1:7" x14ac:dyDescent="0.25">
      <c r="A895" s="45">
        <v>894</v>
      </c>
      <c r="B895" s="45">
        <v>2024</v>
      </c>
      <c r="C895" s="45">
        <v>2</v>
      </c>
      <c r="D895" s="45">
        <v>6</v>
      </c>
      <c r="E895" s="45">
        <v>12</v>
      </c>
      <c r="F895" s="45">
        <v>0</v>
      </c>
      <c r="G895" s="45">
        <v>0</v>
      </c>
    </row>
    <row r="896" spans="1:7" x14ac:dyDescent="0.25">
      <c r="A896" s="45">
        <v>895</v>
      </c>
      <c r="B896" s="45">
        <v>2024</v>
      </c>
      <c r="C896" s="45">
        <v>2</v>
      </c>
      <c r="D896" s="45">
        <v>6</v>
      </c>
      <c r="E896" s="45">
        <v>13</v>
      </c>
      <c r="F896" s="45">
        <v>0</v>
      </c>
      <c r="G896" s="45">
        <v>0</v>
      </c>
    </row>
    <row r="897" spans="1:7" x14ac:dyDescent="0.25">
      <c r="A897" s="45">
        <v>896</v>
      </c>
      <c r="B897" s="45">
        <v>2024</v>
      </c>
      <c r="C897" s="45">
        <v>2</v>
      </c>
      <c r="D897" s="45">
        <v>6</v>
      </c>
      <c r="E897" s="45">
        <v>14</v>
      </c>
      <c r="F897" s="45">
        <v>0</v>
      </c>
      <c r="G897" s="45">
        <v>0</v>
      </c>
    </row>
    <row r="898" spans="1:7" x14ac:dyDescent="0.25">
      <c r="A898" s="45">
        <v>897</v>
      </c>
      <c r="B898" s="45">
        <v>2024</v>
      </c>
      <c r="C898" s="45">
        <v>2</v>
      </c>
      <c r="D898" s="45">
        <v>6</v>
      </c>
      <c r="E898" s="45">
        <v>15</v>
      </c>
      <c r="F898" s="45">
        <v>0</v>
      </c>
      <c r="G898" s="45">
        <v>1</v>
      </c>
    </row>
    <row r="899" spans="1:7" x14ac:dyDescent="0.25">
      <c r="A899" s="45">
        <v>898</v>
      </c>
      <c r="B899" s="45">
        <v>2024</v>
      </c>
      <c r="C899" s="45">
        <v>2</v>
      </c>
      <c r="D899" s="45">
        <v>6</v>
      </c>
      <c r="E899" s="45">
        <v>16</v>
      </c>
      <c r="F899" s="45">
        <v>0</v>
      </c>
      <c r="G899" s="45">
        <v>1</v>
      </c>
    </row>
    <row r="900" spans="1:7" x14ac:dyDescent="0.25">
      <c r="A900" s="45">
        <v>899</v>
      </c>
      <c r="B900" s="45">
        <v>2024</v>
      </c>
      <c r="C900" s="45">
        <v>2</v>
      </c>
      <c r="D900" s="45">
        <v>6</v>
      </c>
      <c r="E900" s="45">
        <v>17</v>
      </c>
      <c r="F900" s="45">
        <v>0</v>
      </c>
      <c r="G900" s="45">
        <v>0</v>
      </c>
    </row>
    <row r="901" spans="1:7" x14ac:dyDescent="0.25">
      <c r="A901" s="45">
        <v>900</v>
      </c>
      <c r="B901" s="45">
        <v>2024</v>
      </c>
      <c r="C901" s="45">
        <v>2</v>
      </c>
      <c r="D901" s="45">
        <v>6</v>
      </c>
      <c r="E901" s="45">
        <v>18</v>
      </c>
      <c r="F901" s="45">
        <v>0</v>
      </c>
      <c r="G901" s="45">
        <v>0</v>
      </c>
    </row>
    <row r="902" spans="1:7" x14ac:dyDescent="0.25">
      <c r="A902" s="45">
        <v>901</v>
      </c>
      <c r="B902" s="45">
        <v>2024</v>
      </c>
      <c r="C902" s="45">
        <v>2</v>
      </c>
      <c r="D902" s="45">
        <v>6</v>
      </c>
      <c r="E902" s="45">
        <v>19</v>
      </c>
      <c r="F902" s="45">
        <v>0</v>
      </c>
      <c r="G902" s="45">
        <v>0</v>
      </c>
    </row>
    <row r="903" spans="1:7" x14ac:dyDescent="0.25">
      <c r="A903" s="45">
        <v>902</v>
      </c>
      <c r="B903" s="45">
        <v>2024</v>
      </c>
      <c r="C903" s="45">
        <v>2</v>
      </c>
      <c r="D903" s="45">
        <v>6</v>
      </c>
      <c r="E903" s="45">
        <v>20</v>
      </c>
      <c r="F903" s="45">
        <v>0</v>
      </c>
      <c r="G903" s="45">
        <v>0</v>
      </c>
    </row>
    <row r="904" spans="1:7" x14ac:dyDescent="0.25">
      <c r="A904" s="45">
        <v>903</v>
      </c>
      <c r="B904" s="45">
        <v>2024</v>
      </c>
      <c r="C904" s="45">
        <v>2</v>
      </c>
      <c r="D904" s="45">
        <v>6</v>
      </c>
      <c r="E904" s="45">
        <v>21</v>
      </c>
      <c r="F904" s="45">
        <v>0</v>
      </c>
      <c r="G904" s="45">
        <v>0</v>
      </c>
    </row>
    <row r="905" spans="1:7" x14ac:dyDescent="0.25">
      <c r="A905" s="45">
        <v>904</v>
      </c>
      <c r="B905" s="45">
        <v>2024</v>
      </c>
      <c r="C905" s="45">
        <v>2</v>
      </c>
      <c r="D905" s="45">
        <v>6</v>
      </c>
      <c r="E905" s="45">
        <v>22</v>
      </c>
      <c r="F905" s="45">
        <v>0</v>
      </c>
      <c r="G905" s="45">
        <v>1</v>
      </c>
    </row>
    <row r="906" spans="1:7" x14ac:dyDescent="0.25">
      <c r="A906" s="45">
        <v>905</v>
      </c>
      <c r="B906" s="45">
        <v>2024</v>
      </c>
      <c r="C906" s="45">
        <v>2</v>
      </c>
      <c r="D906" s="45">
        <v>6</v>
      </c>
      <c r="E906" s="45">
        <v>23</v>
      </c>
      <c r="F906" s="45">
        <v>0</v>
      </c>
      <c r="G906" s="45">
        <v>1</v>
      </c>
    </row>
    <row r="907" spans="1:7" x14ac:dyDescent="0.25">
      <c r="A907" s="45">
        <v>906</v>
      </c>
      <c r="B907" s="45">
        <v>2024</v>
      </c>
      <c r="C907" s="45">
        <v>2</v>
      </c>
      <c r="D907" s="45">
        <v>6</v>
      </c>
      <c r="E907" s="45">
        <v>24</v>
      </c>
      <c r="F907" s="45">
        <v>0</v>
      </c>
      <c r="G907" s="45">
        <v>0</v>
      </c>
    </row>
    <row r="908" spans="1:7" x14ac:dyDescent="0.25">
      <c r="A908" s="45">
        <v>907</v>
      </c>
      <c r="B908" s="45">
        <v>2024</v>
      </c>
      <c r="C908" s="45">
        <v>2</v>
      </c>
      <c r="D908" s="45">
        <v>6</v>
      </c>
      <c r="E908" s="45">
        <v>25</v>
      </c>
      <c r="F908" s="45">
        <v>0</v>
      </c>
      <c r="G908" s="45">
        <v>0</v>
      </c>
    </row>
    <row r="909" spans="1:7" x14ac:dyDescent="0.25">
      <c r="A909" s="45">
        <v>908</v>
      </c>
      <c r="B909" s="45">
        <v>2024</v>
      </c>
      <c r="C909" s="45">
        <v>2</v>
      </c>
      <c r="D909" s="45">
        <v>6</v>
      </c>
      <c r="E909" s="45">
        <v>26</v>
      </c>
      <c r="F909" s="45">
        <v>0</v>
      </c>
      <c r="G909" s="45">
        <v>0</v>
      </c>
    </row>
    <row r="910" spans="1:7" x14ac:dyDescent="0.25">
      <c r="A910" s="45">
        <v>909</v>
      </c>
      <c r="B910" s="45">
        <v>2024</v>
      </c>
      <c r="C910" s="45">
        <v>2</v>
      </c>
      <c r="D910" s="45">
        <v>6</v>
      </c>
      <c r="E910" s="45">
        <v>27</v>
      </c>
      <c r="F910" s="45">
        <v>0</v>
      </c>
      <c r="G910" s="45">
        <v>0</v>
      </c>
    </row>
    <row r="911" spans="1:7" x14ac:dyDescent="0.25">
      <c r="A911" s="45">
        <v>910</v>
      </c>
      <c r="B911" s="45">
        <v>2024</v>
      </c>
      <c r="C911" s="45">
        <v>2</v>
      </c>
      <c r="D911" s="45">
        <v>6</v>
      </c>
      <c r="E911" s="45">
        <v>28</v>
      </c>
      <c r="F911" s="45">
        <v>0</v>
      </c>
      <c r="G911" s="45">
        <v>0</v>
      </c>
    </row>
    <row r="912" spans="1:7" x14ac:dyDescent="0.25">
      <c r="A912" s="45">
        <v>911</v>
      </c>
      <c r="B912" s="45">
        <v>2024</v>
      </c>
      <c r="C912" s="45">
        <v>2</v>
      </c>
      <c r="D912" s="45">
        <v>6</v>
      </c>
      <c r="E912" s="45">
        <v>29</v>
      </c>
      <c r="F912" s="45">
        <v>0</v>
      </c>
      <c r="G912" s="45">
        <v>1</v>
      </c>
    </row>
    <row r="913" spans="1:7" x14ac:dyDescent="0.25">
      <c r="A913" s="45">
        <v>912</v>
      </c>
      <c r="B913" s="45">
        <v>2024</v>
      </c>
      <c r="C913" s="45">
        <v>2</v>
      </c>
      <c r="D913" s="45">
        <v>6</v>
      </c>
      <c r="E913" s="45">
        <v>30</v>
      </c>
      <c r="F913" s="45">
        <v>0</v>
      </c>
      <c r="G913" s="45">
        <v>1</v>
      </c>
    </row>
    <row r="914" spans="1:7" x14ac:dyDescent="0.25">
      <c r="A914" s="45">
        <v>913</v>
      </c>
      <c r="B914" s="45">
        <v>2024</v>
      </c>
      <c r="C914" s="45">
        <v>3</v>
      </c>
      <c r="D914" s="45">
        <v>7</v>
      </c>
      <c r="E914" s="45">
        <v>1</v>
      </c>
      <c r="F914" s="45">
        <v>0</v>
      </c>
      <c r="G914" s="45">
        <v>0</v>
      </c>
    </row>
    <row r="915" spans="1:7" x14ac:dyDescent="0.25">
      <c r="A915" s="45">
        <v>914</v>
      </c>
      <c r="B915" s="45">
        <v>2024</v>
      </c>
      <c r="C915" s="45">
        <v>3</v>
      </c>
      <c r="D915" s="45">
        <v>7</v>
      </c>
      <c r="E915" s="45">
        <v>2</v>
      </c>
      <c r="F915" s="45">
        <v>0</v>
      </c>
      <c r="G915" s="45">
        <v>0</v>
      </c>
    </row>
    <row r="916" spans="1:7" x14ac:dyDescent="0.25">
      <c r="A916" s="45">
        <v>915</v>
      </c>
      <c r="B916" s="45">
        <v>2024</v>
      </c>
      <c r="C916" s="45">
        <v>3</v>
      </c>
      <c r="D916" s="45">
        <v>7</v>
      </c>
      <c r="E916" s="45">
        <v>3</v>
      </c>
      <c r="F916" s="45">
        <v>0</v>
      </c>
      <c r="G916" s="45">
        <v>0</v>
      </c>
    </row>
    <row r="917" spans="1:7" x14ac:dyDescent="0.25">
      <c r="A917" s="45">
        <v>916</v>
      </c>
      <c r="B917" s="45">
        <v>2024</v>
      </c>
      <c r="C917" s="45">
        <v>3</v>
      </c>
      <c r="D917" s="45">
        <v>7</v>
      </c>
      <c r="E917" s="45">
        <v>4</v>
      </c>
      <c r="F917" s="45">
        <v>0</v>
      </c>
      <c r="G917" s="45">
        <v>0</v>
      </c>
    </row>
    <row r="918" spans="1:7" x14ac:dyDescent="0.25">
      <c r="A918" s="45">
        <v>917</v>
      </c>
      <c r="B918" s="45">
        <v>2024</v>
      </c>
      <c r="C918" s="45">
        <v>3</v>
      </c>
      <c r="D918" s="45">
        <v>7</v>
      </c>
      <c r="E918" s="45">
        <v>5</v>
      </c>
      <c r="F918" s="45">
        <v>0</v>
      </c>
      <c r="G918" s="45">
        <v>0</v>
      </c>
    </row>
    <row r="919" spans="1:7" x14ac:dyDescent="0.25">
      <c r="A919" s="45">
        <v>918</v>
      </c>
      <c r="B919" s="45">
        <v>2024</v>
      </c>
      <c r="C919" s="45">
        <v>3</v>
      </c>
      <c r="D919" s="45">
        <v>7</v>
      </c>
      <c r="E919" s="45">
        <v>6</v>
      </c>
      <c r="F919" s="45">
        <v>0</v>
      </c>
      <c r="G919" s="45">
        <v>1</v>
      </c>
    </row>
    <row r="920" spans="1:7" x14ac:dyDescent="0.25">
      <c r="A920" s="45">
        <v>919</v>
      </c>
      <c r="B920" s="45">
        <v>2024</v>
      </c>
      <c r="C920" s="45">
        <v>3</v>
      </c>
      <c r="D920" s="45">
        <v>7</v>
      </c>
      <c r="E920" s="45">
        <v>7</v>
      </c>
      <c r="F920" s="45">
        <v>0</v>
      </c>
      <c r="G920" s="45">
        <v>1</v>
      </c>
    </row>
    <row r="921" spans="1:7" x14ac:dyDescent="0.25">
      <c r="A921" s="45">
        <v>920</v>
      </c>
      <c r="B921" s="45">
        <v>2024</v>
      </c>
      <c r="C921" s="45">
        <v>3</v>
      </c>
      <c r="D921" s="45">
        <v>7</v>
      </c>
      <c r="E921" s="45">
        <v>8</v>
      </c>
      <c r="F921" s="45">
        <v>0</v>
      </c>
      <c r="G921" s="45">
        <v>0</v>
      </c>
    </row>
    <row r="922" spans="1:7" x14ac:dyDescent="0.25">
      <c r="A922" s="45">
        <v>921</v>
      </c>
      <c r="B922" s="45">
        <v>2024</v>
      </c>
      <c r="C922" s="45">
        <v>3</v>
      </c>
      <c r="D922" s="45">
        <v>7</v>
      </c>
      <c r="E922" s="45">
        <v>9</v>
      </c>
      <c r="F922" s="45">
        <v>0</v>
      </c>
      <c r="G922" s="45">
        <v>0</v>
      </c>
    </row>
    <row r="923" spans="1:7" x14ac:dyDescent="0.25">
      <c r="A923" s="45">
        <v>922</v>
      </c>
      <c r="B923" s="45">
        <v>2024</v>
      </c>
      <c r="C923" s="45">
        <v>3</v>
      </c>
      <c r="D923" s="45">
        <v>7</v>
      </c>
      <c r="E923" s="45">
        <v>10</v>
      </c>
      <c r="F923" s="45">
        <v>0</v>
      </c>
      <c r="G923" s="45">
        <v>0</v>
      </c>
    </row>
    <row r="924" spans="1:7" x14ac:dyDescent="0.25">
      <c r="A924" s="45">
        <v>923</v>
      </c>
      <c r="B924" s="45">
        <v>2024</v>
      </c>
      <c r="C924" s="45">
        <v>3</v>
      </c>
      <c r="D924" s="45">
        <v>7</v>
      </c>
      <c r="E924" s="45">
        <v>11</v>
      </c>
      <c r="F924" s="45">
        <v>0</v>
      </c>
      <c r="G924" s="45">
        <v>0</v>
      </c>
    </row>
    <row r="925" spans="1:7" x14ac:dyDescent="0.25">
      <c r="A925" s="45">
        <v>924</v>
      </c>
      <c r="B925" s="45">
        <v>2024</v>
      </c>
      <c r="C925" s="45">
        <v>3</v>
      </c>
      <c r="D925" s="45">
        <v>7</v>
      </c>
      <c r="E925" s="45">
        <v>12</v>
      </c>
      <c r="F925" s="45">
        <v>0</v>
      </c>
      <c r="G925" s="45">
        <v>0</v>
      </c>
    </row>
    <row r="926" spans="1:7" x14ac:dyDescent="0.25">
      <c r="A926" s="45">
        <v>925</v>
      </c>
      <c r="B926" s="45">
        <v>2024</v>
      </c>
      <c r="C926" s="45">
        <v>3</v>
      </c>
      <c r="D926" s="45">
        <v>7</v>
      </c>
      <c r="E926" s="45">
        <v>13</v>
      </c>
      <c r="F926" s="45">
        <v>0</v>
      </c>
      <c r="G926" s="45">
        <v>1</v>
      </c>
    </row>
    <row r="927" spans="1:7" x14ac:dyDescent="0.25">
      <c r="A927" s="45">
        <v>926</v>
      </c>
      <c r="B927" s="45">
        <v>2024</v>
      </c>
      <c r="C927" s="45">
        <v>3</v>
      </c>
      <c r="D927" s="45">
        <v>7</v>
      </c>
      <c r="E927" s="45">
        <v>14</v>
      </c>
      <c r="F927" s="45">
        <v>0</v>
      </c>
      <c r="G927" s="45">
        <v>1</v>
      </c>
    </row>
    <row r="928" spans="1:7" x14ac:dyDescent="0.25">
      <c r="A928" s="45">
        <v>927</v>
      </c>
      <c r="B928" s="45">
        <v>2024</v>
      </c>
      <c r="C928" s="45">
        <v>3</v>
      </c>
      <c r="D928" s="45">
        <v>7</v>
      </c>
      <c r="E928" s="45">
        <v>15</v>
      </c>
      <c r="F928" s="45">
        <v>0</v>
      </c>
      <c r="G928" s="45">
        <v>0</v>
      </c>
    </row>
    <row r="929" spans="1:7" x14ac:dyDescent="0.25">
      <c r="A929" s="45">
        <v>928</v>
      </c>
      <c r="B929" s="45">
        <v>2024</v>
      </c>
      <c r="C929" s="45">
        <v>3</v>
      </c>
      <c r="D929" s="45">
        <v>7</v>
      </c>
      <c r="E929" s="45">
        <v>16</v>
      </c>
      <c r="F929" s="45">
        <v>0</v>
      </c>
      <c r="G929" s="45">
        <v>0</v>
      </c>
    </row>
    <row r="930" spans="1:7" x14ac:dyDescent="0.25">
      <c r="A930" s="45">
        <v>929</v>
      </c>
      <c r="B930" s="45">
        <v>2024</v>
      </c>
      <c r="C930" s="45">
        <v>3</v>
      </c>
      <c r="D930" s="45">
        <v>7</v>
      </c>
      <c r="E930" s="45">
        <v>17</v>
      </c>
      <c r="F930" s="45">
        <v>0</v>
      </c>
      <c r="G930" s="45">
        <v>0</v>
      </c>
    </row>
    <row r="931" spans="1:7" x14ac:dyDescent="0.25">
      <c r="A931" s="45">
        <v>930</v>
      </c>
      <c r="B931" s="45">
        <v>2024</v>
      </c>
      <c r="C931" s="45">
        <v>3</v>
      </c>
      <c r="D931" s="45">
        <v>7</v>
      </c>
      <c r="E931" s="45">
        <v>18</v>
      </c>
      <c r="F931" s="45">
        <v>0</v>
      </c>
      <c r="G931" s="45">
        <v>0</v>
      </c>
    </row>
    <row r="932" spans="1:7" x14ac:dyDescent="0.25">
      <c r="A932" s="45">
        <v>931</v>
      </c>
      <c r="B932" s="45">
        <v>2024</v>
      </c>
      <c r="C932" s="45">
        <v>3</v>
      </c>
      <c r="D932" s="45">
        <v>7</v>
      </c>
      <c r="E932" s="45">
        <v>19</v>
      </c>
      <c r="F932" s="45">
        <v>0</v>
      </c>
      <c r="G932" s="45">
        <v>0</v>
      </c>
    </row>
    <row r="933" spans="1:7" x14ac:dyDescent="0.25">
      <c r="A933" s="45">
        <v>932</v>
      </c>
      <c r="B933" s="45">
        <v>2024</v>
      </c>
      <c r="C933" s="45">
        <v>3</v>
      </c>
      <c r="D933" s="45">
        <v>7</v>
      </c>
      <c r="E933" s="45">
        <v>20</v>
      </c>
      <c r="F933" s="45">
        <v>0</v>
      </c>
      <c r="G933" s="45">
        <v>1</v>
      </c>
    </row>
    <row r="934" spans="1:7" x14ac:dyDescent="0.25">
      <c r="A934" s="45">
        <v>933</v>
      </c>
      <c r="B934" s="45">
        <v>2024</v>
      </c>
      <c r="C934" s="45">
        <v>3</v>
      </c>
      <c r="D934" s="45">
        <v>7</v>
      </c>
      <c r="E934" s="45">
        <v>21</v>
      </c>
      <c r="F934" s="45">
        <v>0</v>
      </c>
      <c r="G934" s="45">
        <v>1</v>
      </c>
    </row>
    <row r="935" spans="1:7" x14ac:dyDescent="0.25">
      <c r="A935" s="45">
        <v>934</v>
      </c>
      <c r="B935" s="45">
        <v>2024</v>
      </c>
      <c r="C935" s="45">
        <v>3</v>
      </c>
      <c r="D935" s="45">
        <v>7</v>
      </c>
      <c r="E935" s="45">
        <v>22</v>
      </c>
      <c r="F935" s="45">
        <v>0</v>
      </c>
      <c r="G935" s="45">
        <v>0</v>
      </c>
    </row>
    <row r="936" spans="1:7" x14ac:dyDescent="0.25">
      <c r="A936" s="45">
        <v>935</v>
      </c>
      <c r="B936" s="45">
        <v>2024</v>
      </c>
      <c r="C936" s="45">
        <v>3</v>
      </c>
      <c r="D936" s="45">
        <v>7</v>
      </c>
      <c r="E936" s="45">
        <v>23</v>
      </c>
      <c r="F936" s="45">
        <v>0</v>
      </c>
      <c r="G936" s="45">
        <v>0</v>
      </c>
    </row>
    <row r="937" spans="1:7" x14ac:dyDescent="0.25">
      <c r="A937" s="45">
        <v>936</v>
      </c>
      <c r="B937" s="45">
        <v>2024</v>
      </c>
      <c r="C937" s="45">
        <v>3</v>
      </c>
      <c r="D937" s="45">
        <v>7</v>
      </c>
      <c r="E937" s="45">
        <v>24</v>
      </c>
      <c r="F937" s="45">
        <v>0</v>
      </c>
      <c r="G937" s="45">
        <v>0</v>
      </c>
    </row>
    <row r="938" spans="1:7" x14ac:dyDescent="0.25">
      <c r="A938" s="45">
        <v>937</v>
      </c>
      <c r="B938" s="45">
        <v>2024</v>
      </c>
      <c r="C938" s="45">
        <v>3</v>
      </c>
      <c r="D938" s="45">
        <v>7</v>
      </c>
      <c r="E938" s="45">
        <v>25</v>
      </c>
      <c r="F938" s="45">
        <v>0</v>
      </c>
      <c r="G938" s="45">
        <v>0</v>
      </c>
    </row>
    <row r="939" spans="1:7" x14ac:dyDescent="0.25">
      <c r="A939" s="45">
        <v>938</v>
      </c>
      <c r="B939" s="45">
        <v>2024</v>
      </c>
      <c r="C939" s="45">
        <v>3</v>
      </c>
      <c r="D939" s="45">
        <v>7</v>
      </c>
      <c r="E939" s="45">
        <v>26</v>
      </c>
      <c r="F939" s="45">
        <v>0</v>
      </c>
      <c r="G939" s="45">
        <v>0</v>
      </c>
    </row>
    <row r="940" spans="1:7" x14ac:dyDescent="0.25">
      <c r="A940" s="45">
        <v>939</v>
      </c>
      <c r="B940" s="45">
        <v>2024</v>
      </c>
      <c r="C940" s="45">
        <v>3</v>
      </c>
      <c r="D940" s="45">
        <v>7</v>
      </c>
      <c r="E940" s="45">
        <v>27</v>
      </c>
      <c r="F940" s="45">
        <v>0</v>
      </c>
      <c r="G940" s="45">
        <v>1</v>
      </c>
    </row>
    <row r="941" spans="1:7" x14ac:dyDescent="0.25">
      <c r="A941" s="45">
        <v>940</v>
      </c>
      <c r="B941" s="45">
        <v>2024</v>
      </c>
      <c r="C941" s="45">
        <v>3</v>
      </c>
      <c r="D941" s="45">
        <v>7</v>
      </c>
      <c r="E941" s="45">
        <v>28</v>
      </c>
      <c r="F941" s="45">
        <v>0</v>
      </c>
      <c r="G941" s="45">
        <v>1</v>
      </c>
    </row>
    <row r="942" spans="1:7" x14ac:dyDescent="0.25">
      <c r="A942" s="45">
        <v>941</v>
      </c>
      <c r="B942" s="45">
        <v>2024</v>
      </c>
      <c r="C942" s="45">
        <v>3</v>
      </c>
      <c r="D942" s="45">
        <v>7</v>
      </c>
      <c r="E942" s="45">
        <v>29</v>
      </c>
      <c r="F942" s="45">
        <v>0</v>
      </c>
      <c r="G942" s="45">
        <v>0</v>
      </c>
    </row>
    <row r="943" spans="1:7" x14ac:dyDescent="0.25">
      <c r="A943" s="45">
        <v>942</v>
      </c>
      <c r="B943" s="45">
        <v>2024</v>
      </c>
      <c r="C943" s="45">
        <v>3</v>
      </c>
      <c r="D943" s="45">
        <v>7</v>
      </c>
      <c r="E943" s="45">
        <v>30</v>
      </c>
      <c r="F943" s="45">
        <v>0</v>
      </c>
      <c r="G943" s="45">
        <v>0</v>
      </c>
    </row>
    <row r="944" spans="1:7" x14ac:dyDescent="0.25">
      <c r="A944" s="45">
        <v>943</v>
      </c>
      <c r="B944" s="45">
        <v>2024</v>
      </c>
      <c r="C944" s="45">
        <v>3</v>
      </c>
      <c r="D944" s="45">
        <v>7</v>
      </c>
      <c r="E944" s="45">
        <v>31</v>
      </c>
      <c r="F944" s="45">
        <v>0</v>
      </c>
      <c r="G944" s="45">
        <v>0</v>
      </c>
    </row>
    <row r="945" spans="1:7" x14ac:dyDescent="0.25">
      <c r="A945" s="45">
        <v>944</v>
      </c>
      <c r="B945" s="45">
        <v>2024</v>
      </c>
      <c r="C945" s="45">
        <v>3</v>
      </c>
      <c r="D945" s="45">
        <v>8</v>
      </c>
      <c r="E945" s="45">
        <v>1</v>
      </c>
      <c r="F945" s="45">
        <v>0</v>
      </c>
      <c r="G945" s="45">
        <v>0</v>
      </c>
    </row>
    <row r="946" spans="1:7" x14ac:dyDescent="0.25">
      <c r="A946" s="45">
        <v>945</v>
      </c>
      <c r="B946" s="45">
        <v>2024</v>
      </c>
      <c r="C946" s="45">
        <v>3</v>
      </c>
      <c r="D946" s="45">
        <v>8</v>
      </c>
      <c r="E946" s="45">
        <v>2</v>
      </c>
      <c r="F946" s="45">
        <v>0</v>
      </c>
      <c r="G946" s="45">
        <v>0</v>
      </c>
    </row>
    <row r="947" spans="1:7" x14ac:dyDescent="0.25">
      <c r="A947" s="45">
        <v>946</v>
      </c>
      <c r="B947" s="45">
        <v>2024</v>
      </c>
      <c r="C947" s="45">
        <v>3</v>
      </c>
      <c r="D947" s="45">
        <v>8</v>
      </c>
      <c r="E947" s="45">
        <v>3</v>
      </c>
      <c r="F947" s="45">
        <v>0</v>
      </c>
      <c r="G947" s="45">
        <v>1</v>
      </c>
    </row>
    <row r="948" spans="1:7" x14ac:dyDescent="0.25">
      <c r="A948" s="45">
        <v>947</v>
      </c>
      <c r="B948" s="45">
        <v>2024</v>
      </c>
      <c r="C948" s="45">
        <v>3</v>
      </c>
      <c r="D948" s="45">
        <v>8</v>
      </c>
      <c r="E948" s="45">
        <v>4</v>
      </c>
      <c r="F948" s="45">
        <v>0</v>
      </c>
      <c r="G948" s="45">
        <v>1</v>
      </c>
    </row>
    <row r="949" spans="1:7" x14ac:dyDescent="0.25">
      <c r="A949" s="45">
        <v>948</v>
      </c>
      <c r="B949" s="45">
        <v>2024</v>
      </c>
      <c r="C949" s="45">
        <v>3</v>
      </c>
      <c r="D949" s="45">
        <v>8</v>
      </c>
      <c r="E949" s="45">
        <v>5</v>
      </c>
      <c r="F949" s="45">
        <v>0</v>
      </c>
      <c r="G949" s="45">
        <v>0</v>
      </c>
    </row>
    <row r="950" spans="1:7" x14ac:dyDescent="0.25">
      <c r="A950" s="45">
        <v>949</v>
      </c>
      <c r="B950" s="45">
        <v>2024</v>
      </c>
      <c r="C950" s="45">
        <v>3</v>
      </c>
      <c r="D950" s="45">
        <v>8</v>
      </c>
      <c r="E950" s="45">
        <v>6</v>
      </c>
      <c r="F950" s="45">
        <v>0</v>
      </c>
      <c r="G950" s="45">
        <v>0</v>
      </c>
    </row>
    <row r="951" spans="1:7" x14ac:dyDescent="0.25">
      <c r="A951" s="45">
        <v>950</v>
      </c>
      <c r="B951" s="45">
        <v>2024</v>
      </c>
      <c r="C951" s="45">
        <v>3</v>
      </c>
      <c r="D951" s="45">
        <v>8</v>
      </c>
      <c r="E951" s="45">
        <v>7</v>
      </c>
      <c r="F951" s="45">
        <v>0</v>
      </c>
      <c r="G951" s="45">
        <v>0</v>
      </c>
    </row>
    <row r="952" spans="1:7" x14ac:dyDescent="0.25">
      <c r="A952" s="45">
        <v>951</v>
      </c>
      <c r="B952" s="45">
        <v>2024</v>
      </c>
      <c r="C952" s="45">
        <v>3</v>
      </c>
      <c r="D952" s="45">
        <v>8</v>
      </c>
      <c r="E952" s="45">
        <v>8</v>
      </c>
      <c r="F952" s="45">
        <v>0</v>
      </c>
      <c r="G952" s="45">
        <v>0</v>
      </c>
    </row>
    <row r="953" spans="1:7" x14ac:dyDescent="0.25">
      <c r="A953" s="45">
        <v>952</v>
      </c>
      <c r="B953" s="45">
        <v>2024</v>
      </c>
      <c r="C953" s="45">
        <v>3</v>
      </c>
      <c r="D953" s="45">
        <v>8</v>
      </c>
      <c r="E953" s="45">
        <v>9</v>
      </c>
      <c r="F953" s="45">
        <v>0</v>
      </c>
      <c r="G953" s="45">
        <v>0</v>
      </c>
    </row>
    <row r="954" spans="1:7" x14ac:dyDescent="0.25">
      <c r="A954" s="45">
        <v>953</v>
      </c>
      <c r="B954" s="45">
        <v>2024</v>
      </c>
      <c r="C954" s="45">
        <v>3</v>
      </c>
      <c r="D954" s="45">
        <v>8</v>
      </c>
      <c r="E954" s="45">
        <v>10</v>
      </c>
      <c r="F954" s="45">
        <v>0</v>
      </c>
      <c r="G954" s="45">
        <v>1</v>
      </c>
    </row>
    <row r="955" spans="1:7" x14ac:dyDescent="0.25">
      <c r="A955" s="45">
        <v>954</v>
      </c>
      <c r="B955" s="45">
        <v>2024</v>
      </c>
      <c r="C955" s="45">
        <v>3</v>
      </c>
      <c r="D955" s="45">
        <v>8</v>
      </c>
      <c r="E955" s="45">
        <v>11</v>
      </c>
      <c r="F955" s="45">
        <v>0</v>
      </c>
      <c r="G955" s="45">
        <v>1</v>
      </c>
    </row>
    <row r="956" spans="1:7" x14ac:dyDescent="0.25">
      <c r="A956" s="45">
        <v>955</v>
      </c>
      <c r="B956" s="45">
        <v>2024</v>
      </c>
      <c r="C956" s="45">
        <v>3</v>
      </c>
      <c r="D956" s="45">
        <v>8</v>
      </c>
      <c r="E956" s="45">
        <v>12</v>
      </c>
      <c r="F956" s="45">
        <v>0</v>
      </c>
      <c r="G956" s="45">
        <v>0</v>
      </c>
    </row>
    <row r="957" spans="1:7" x14ac:dyDescent="0.25">
      <c r="A957" s="45">
        <v>956</v>
      </c>
      <c r="B957" s="45">
        <v>2024</v>
      </c>
      <c r="C957" s="45">
        <v>3</v>
      </c>
      <c r="D957" s="45">
        <v>8</v>
      </c>
      <c r="E957" s="45">
        <v>13</v>
      </c>
      <c r="F957" s="45">
        <v>0</v>
      </c>
      <c r="G957" s="45">
        <v>0</v>
      </c>
    </row>
    <row r="958" spans="1:7" x14ac:dyDescent="0.25">
      <c r="A958" s="45">
        <v>957</v>
      </c>
      <c r="B958" s="45">
        <v>2024</v>
      </c>
      <c r="C958" s="45">
        <v>3</v>
      </c>
      <c r="D958" s="45">
        <v>8</v>
      </c>
      <c r="E958" s="45">
        <v>14</v>
      </c>
      <c r="F958" s="45">
        <v>0</v>
      </c>
      <c r="G958" s="45">
        <v>0</v>
      </c>
    </row>
    <row r="959" spans="1:7" x14ac:dyDescent="0.25">
      <c r="A959" s="45">
        <v>958</v>
      </c>
      <c r="B959" s="45">
        <v>2024</v>
      </c>
      <c r="C959" s="45">
        <v>3</v>
      </c>
      <c r="D959" s="45">
        <v>8</v>
      </c>
      <c r="E959" s="45">
        <v>15</v>
      </c>
      <c r="F959" s="45">
        <v>0</v>
      </c>
      <c r="G959" s="45">
        <v>0</v>
      </c>
    </row>
    <row r="960" spans="1:7" x14ac:dyDescent="0.25">
      <c r="A960" s="45">
        <v>959</v>
      </c>
      <c r="B960" s="45">
        <v>2024</v>
      </c>
      <c r="C960" s="45">
        <v>3</v>
      </c>
      <c r="D960" s="45">
        <v>8</v>
      </c>
      <c r="E960" s="45">
        <v>16</v>
      </c>
      <c r="F960" s="45">
        <v>0</v>
      </c>
      <c r="G960" s="45">
        <v>0</v>
      </c>
    </row>
    <row r="961" spans="1:7" x14ac:dyDescent="0.25">
      <c r="A961" s="45">
        <v>960</v>
      </c>
      <c r="B961" s="45">
        <v>2024</v>
      </c>
      <c r="C961" s="45">
        <v>3</v>
      </c>
      <c r="D961" s="45">
        <v>8</v>
      </c>
      <c r="E961" s="45">
        <v>17</v>
      </c>
      <c r="F961" s="45">
        <v>0</v>
      </c>
      <c r="G961" s="45">
        <v>1</v>
      </c>
    </row>
    <row r="962" spans="1:7" x14ac:dyDescent="0.25">
      <c r="A962" s="45">
        <v>961</v>
      </c>
      <c r="B962" s="45">
        <v>2024</v>
      </c>
      <c r="C962" s="45">
        <v>3</v>
      </c>
      <c r="D962" s="45">
        <v>8</v>
      </c>
      <c r="E962" s="45">
        <v>18</v>
      </c>
      <c r="F962" s="45">
        <v>0</v>
      </c>
      <c r="G962" s="45">
        <v>1</v>
      </c>
    </row>
    <row r="963" spans="1:7" x14ac:dyDescent="0.25">
      <c r="A963" s="45">
        <v>962</v>
      </c>
      <c r="B963" s="45">
        <v>2024</v>
      </c>
      <c r="C963" s="45">
        <v>3</v>
      </c>
      <c r="D963" s="45">
        <v>8</v>
      </c>
      <c r="E963" s="45">
        <v>19</v>
      </c>
      <c r="F963" s="45">
        <v>0</v>
      </c>
      <c r="G963" s="45">
        <v>0</v>
      </c>
    </row>
    <row r="964" spans="1:7" x14ac:dyDescent="0.25">
      <c r="A964" s="45">
        <v>963</v>
      </c>
      <c r="B964" s="45">
        <v>2024</v>
      </c>
      <c r="C964" s="45">
        <v>3</v>
      </c>
      <c r="D964" s="45">
        <v>8</v>
      </c>
      <c r="E964" s="45">
        <v>20</v>
      </c>
      <c r="F964" s="45">
        <v>0</v>
      </c>
      <c r="G964" s="45">
        <v>0</v>
      </c>
    </row>
    <row r="965" spans="1:7" x14ac:dyDescent="0.25">
      <c r="A965" s="45">
        <v>964</v>
      </c>
      <c r="B965" s="45">
        <v>2024</v>
      </c>
      <c r="C965" s="45">
        <v>3</v>
      </c>
      <c r="D965" s="45">
        <v>8</v>
      </c>
      <c r="E965" s="45">
        <v>21</v>
      </c>
      <c r="F965" s="45">
        <v>0</v>
      </c>
      <c r="G965" s="45">
        <v>0</v>
      </c>
    </row>
    <row r="966" spans="1:7" x14ac:dyDescent="0.25">
      <c r="A966" s="45">
        <v>965</v>
      </c>
      <c r="B966" s="45">
        <v>2024</v>
      </c>
      <c r="C966" s="45">
        <v>3</v>
      </c>
      <c r="D966" s="45">
        <v>8</v>
      </c>
      <c r="E966" s="45">
        <v>22</v>
      </c>
      <c r="F966" s="45">
        <v>0</v>
      </c>
      <c r="G966" s="45">
        <v>0</v>
      </c>
    </row>
    <row r="967" spans="1:7" x14ac:dyDescent="0.25">
      <c r="A967" s="45">
        <v>966</v>
      </c>
      <c r="B967" s="45">
        <v>2024</v>
      </c>
      <c r="C967" s="45">
        <v>3</v>
      </c>
      <c r="D967" s="45">
        <v>8</v>
      </c>
      <c r="E967" s="45">
        <v>23</v>
      </c>
      <c r="F967" s="45">
        <v>0</v>
      </c>
      <c r="G967" s="45">
        <v>0</v>
      </c>
    </row>
    <row r="968" spans="1:7" x14ac:dyDescent="0.25">
      <c r="A968" s="45">
        <v>967</v>
      </c>
      <c r="B968" s="45">
        <v>2024</v>
      </c>
      <c r="C968" s="45">
        <v>3</v>
      </c>
      <c r="D968" s="45">
        <v>8</v>
      </c>
      <c r="E968" s="45">
        <v>24</v>
      </c>
      <c r="F968" s="45">
        <v>0</v>
      </c>
      <c r="G968" s="45">
        <v>1</v>
      </c>
    </row>
    <row r="969" spans="1:7" x14ac:dyDescent="0.25">
      <c r="A969" s="45">
        <v>968</v>
      </c>
      <c r="B969" s="45">
        <v>2024</v>
      </c>
      <c r="C969" s="45">
        <v>3</v>
      </c>
      <c r="D969" s="45">
        <v>8</v>
      </c>
      <c r="E969" s="45">
        <v>25</v>
      </c>
      <c r="F969" s="45">
        <v>0</v>
      </c>
      <c r="G969" s="45">
        <v>1</v>
      </c>
    </row>
    <row r="970" spans="1:7" x14ac:dyDescent="0.25">
      <c r="A970" s="45">
        <v>969</v>
      </c>
      <c r="B970" s="45">
        <v>2024</v>
      </c>
      <c r="C970" s="45">
        <v>3</v>
      </c>
      <c r="D970" s="45">
        <v>8</v>
      </c>
      <c r="E970" s="45">
        <v>26</v>
      </c>
      <c r="F970" s="45">
        <v>0</v>
      </c>
      <c r="G970" s="45">
        <v>0</v>
      </c>
    </row>
    <row r="971" spans="1:7" x14ac:dyDescent="0.25">
      <c r="A971" s="45">
        <v>970</v>
      </c>
      <c r="B971" s="45">
        <v>2024</v>
      </c>
      <c r="C971" s="45">
        <v>3</v>
      </c>
      <c r="D971" s="45">
        <v>8</v>
      </c>
      <c r="E971" s="45">
        <v>27</v>
      </c>
      <c r="F971" s="45">
        <v>0</v>
      </c>
      <c r="G971" s="45">
        <v>0</v>
      </c>
    </row>
    <row r="972" spans="1:7" x14ac:dyDescent="0.25">
      <c r="A972" s="45">
        <v>971</v>
      </c>
      <c r="B972" s="45">
        <v>2024</v>
      </c>
      <c r="C972" s="45">
        <v>3</v>
      </c>
      <c r="D972" s="45">
        <v>8</v>
      </c>
      <c r="E972" s="45">
        <v>28</v>
      </c>
      <c r="F972" s="45">
        <v>0</v>
      </c>
      <c r="G972" s="45">
        <v>0</v>
      </c>
    </row>
    <row r="973" spans="1:7" x14ac:dyDescent="0.25">
      <c r="A973" s="45">
        <v>972</v>
      </c>
      <c r="B973" s="45">
        <v>2024</v>
      </c>
      <c r="C973" s="45">
        <v>3</v>
      </c>
      <c r="D973" s="45">
        <v>8</v>
      </c>
      <c r="E973" s="45">
        <v>29</v>
      </c>
      <c r="F973" s="45">
        <v>0</v>
      </c>
      <c r="G973" s="45">
        <v>0</v>
      </c>
    </row>
    <row r="974" spans="1:7" x14ac:dyDescent="0.25">
      <c r="A974" s="45">
        <v>973</v>
      </c>
      <c r="B974" s="45">
        <v>2024</v>
      </c>
      <c r="C974" s="45">
        <v>3</v>
      </c>
      <c r="D974" s="45">
        <v>8</v>
      </c>
      <c r="E974" s="45">
        <v>30</v>
      </c>
      <c r="F974" s="45">
        <v>0</v>
      </c>
      <c r="G974" s="45">
        <v>0</v>
      </c>
    </row>
    <row r="975" spans="1:7" x14ac:dyDescent="0.25">
      <c r="A975" s="45">
        <v>974</v>
      </c>
      <c r="B975" s="45">
        <v>2024</v>
      </c>
      <c r="C975" s="45">
        <v>3</v>
      </c>
      <c r="D975" s="45">
        <v>8</v>
      </c>
      <c r="E975" s="45">
        <v>31</v>
      </c>
      <c r="F975" s="45">
        <v>0</v>
      </c>
      <c r="G975" s="45">
        <v>1</v>
      </c>
    </row>
    <row r="976" spans="1:7" x14ac:dyDescent="0.25">
      <c r="A976" s="45">
        <v>975</v>
      </c>
      <c r="B976" s="45">
        <v>2024</v>
      </c>
      <c r="C976" s="45">
        <v>3</v>
      </c>
      <c r="D976" s="45">
        <v>9</v>
      </c>
      <c r="E976" s="45">
        <v>1</v>
      </c>
      <c r="F976" s="45">
        <v>0</v>
      </c>
      <c r="G976" s="45">
        <v>1</v>
      </c>
    </row>
    <row r="977" spans="1:7" x14ac:dyDescent="0.25">
      <c r="A977" s="45">
        <v>976</v>
      </c>
      <c r="B977" s="45">
        <v>2024</v>
      </c>
      <c r="C977" s="45">
        <v>3</v>
      </c>
      <c r="D977" s="45">
        <v>9</v>
      </c>
      <c r="E977" s="45">
        <v>2</v>
      </c>
      <c r="F977" s="45">
        <v>0</v>
      </c>
      <c r="G977" s="45">
        <v>0</v>
      </c>
    </row>
    <row r="978" spans="1:7" x14ac:dyDescent="0.25">
      <c r="A978" s="45">
        <v>977</v>
      </c>
      <c r="B978" s="45">
        <v>2024</v>
      </c>
      <c r="C978" s="45">
        <v>3</v>
      </c>
      <c r="D978" s="45">
        <v>9</v>
      </c>
      <c r="E978" s="45">
        <v>3</v>
      </c>
      <c r="F978" s="45">
        <v>0</v>
      </c>
      <c r="G978" s="45">
        <v>0</v>
      </c>
    </row>
    <row r="979" spans="1:7" x14ac:dyDescent="0.25">
      <c r="A979" s="45">
        <v>978</v>
      </c>
      <c r="B979" s="45">
        <v>2024</v>
      </c>
      <c r="C979" s="45">
        <v>3</v>
      </c>
      <c r="D979" s="45">
        <v>9</v>
      </c>
      <c r="E979" s="45">
        <v>4</v>
      </c>
      <c r="F979" s="45">
        <v>0</v>
      </c>
      <c r="G979" s="45">
        <v>0</v>
      </c>
    </row>
    <row r="980" spans="1:7" x14ac:dyDescent="0.25">
      <c r="A980" s="45">
        <v>979</v>
      </c>
      <c r="B980" s="45">
        <v>2024</v>
      </c>
      <c r="C980" s="45">
        <v>3</v>
      </c>
      <c r="D980" s="45">
        <v>9</v>
      </c>
      <c r="E980" s="45">
        <v>5</v>
      </c>
      <c r="F980" s="45">
        <v>0</v>
      </c>
      <c r="G980" s="45">
        <v>0</v>
      </c>
    </row>
    <row r="981" spans="1:7" x14ac:dyDescent="0.25">
      <c r="A981" s="45">
        <v>980</v>
      </c>
      <c r="B981" s="45">
        <v>2024</v>
      </c>
      <c r="C981" s="45">
        <v>3</v>
      </c>
      <c r="D981" s="45">
        <v>9</v>
      </c>
      <c r="E981" s="45">
        <v>6</v>
      </c>
      <c r="F981" s="45">
        <v>0</v>
      </c>
      <c r="G981" s="45">
        <v>0</v>
      </c>
    </row>
    <row r="982" spans="1:7" x14ac:dyDescent="0.25">
      <c r="A982" s="45">
        <v>981</v>
      </c>
      <c r="B982" s="45">
        <v>2024</v>
      </c>
      <c r="C982" s="45">
        <v>3</v>
      </c>
      <c r="D982" s="45">
        <v>9</v>
      </c>
      <c r="E982" s="45">
        <v>7</v>
      </c>
      <c r="F982" s="45">
        <v>0</v>
      </c>
      <c r="G982" s="45">
        <v>1</v>
      </c>
    </row>
    <row r="983" spans="1:7" x14ac:dyDescent="0.25">
      <c r="A983" s="45">
        <v>982</v>
      </c>
      <c r="B983" s="45">
        <v>2024</v>
      </c>
      <c r="C983" s="45">
        <v>3</v>
      </c>
      <c r="D983" s="45">
        <v>9</v>
      </c>
      <c r="E983" s="45">
        <v>8</v>
      </c>
      <c r="F983" s="45">
        <v>0</v>
      </c>
      <c r="G983" s="45">
        <v>1</v>
      </c>
    </row>
    <row r="984" spans="1:7" x14ac:dyDescent="0.25">
      <c r="A984" s="45">
        <v>983</v>
      </c>
      <c r="B984" s="45">
        <v>2024</v>
      </c>
      <c r="C984" s="45">
        <v>3</v>
      </c>
      <c r="D984" s="45">
        <v>9</v>
      </c>
      <c r="E984" s="45">
        <v>9</v>
      </c>
      <c r="F984" s="45">
        <v>0</v>
      </c>
      <c r="G984" s="45">
        <v>0</v>
      </c>
    </row>
    <row r="985" spans="1:7" x14ac:dyDescent="0.25">
      <c r="A985" s="45">
        <v>984</v>
      </c>
      <c r="B985" s="45">
        <v>2024</v>
      </c>
      <c r="C985" s="45">
        <v>3</v>
      </c>
      <c r="D985" s="45">
        <v>9</v>
      </c>
      <c r="E985" s="45">
        <v>10</v>
      </c>
      <c r="F985" s="45">
        <v>0</v>
      </c>
      <c r="G985" s="45">
        <v>0</v>
      </c>
    </row>
    <row r="986" spans="1:7" x14ac:dyDescent="0.25">
      <c r="A986" s="45">
        <v>985</v>
      </c>
      <c r="B986" s="45">
        <v>2024</v>
      </c>
      <c r="C986" s="45">
        <v>3</v>
      </c>
      <c r="D986" s="45">
        <v>9</v>
      </c>
      <c r="E986" s="45">
        <v>11</v>
      </c>
      <c r="F986" s="45">
        <v>0</v>
      </c>
      <c r="G986" s="45">
        <v>0</v>
      </c>
    </row>
    <row r="987" spans="1:7" x14ac:dyDescent="0.25">
      <c r="A987" s="45">
        <v>986</v>
      </c>
      <c r="B987" s="45">
        <v>2024</v>
      </c>
      <c r="C987" s="45">
        <v>3</v>
      </c>
      <c r="D987" s="45">
        <v>9</v>
      </c>
      <c r="E987" s="45">
        <v>12</v>
      </c>
      <c r="F987" s="45">
        <v>0</v>
      </c>
      <c r="G987" s="45">
        <v>0</v>
      </c>
    </row>
    <row r="988" spans="1:7" x14ac:dyDescent="0.25">
      <c r="A988" s="45">
        <v>987</v>
      </c>
      <c r="B988" s="45">
        <v>2024</v>
      </c>
      <c r="C988" s="45">
        <v>3</v>
      </c>
      <c r="D988" s="45">
        <v>9</v>
      </c>
      <c r="E988" s="45">
        <v>13</v>
      </c>
      <c r="F988" s="45">
        <v>0</v>
      </c>
      <c r="G988" s="45">
        <v>0</v>
      </c>
    </row>
    <row r="989" spans="1:7" x14ac:dyDescent="0.25">
      <c r="A989" s="45">
        <v>988</v>
      </c>
      <c r="B989" s="45">
        <v>2024</v>
      </c>
      <c r="C989" s="45">
        <v>3</v>
      </c>
      <c r="D989" s="45">
        <v>9</v>
      </c>
      <c r="E989" s="45">
        <v>14</v>
      </c>
      <c r="F989" s="45">
        <v>0</v>
      </c>
      <c r="G989" s="45">
        <v>1</v>
      </c>
    </row>
    <row r="990" spans="1:7" x14ac:dyDescent="0.25">
      <c r="A990" s="45">
        <v>989</v>
      </c>
      <c r="B990" s="45">
        <v>2024</v>
      </c>
      <c r="C990" s="45">
        <v>3</v>
      </c>
      <c r="D990" s="45">
        <v>9</v>
      </c>
      <c r="E990" s="45">
        <v>15</v>
      </c>
      <c r="F990" s="45">
        <v>0</v>
      </c>
      <c r="G990" s="45">
        <v>1</v>
      </c>
    </row>
    <row r="991" spans="1:7" x14ac:dyDescent="0.25">
      <c r="A991" s="45">
        <v>990</v>
      </c>
      <c r="B991" s="45">
        <v>2024</v>
      </c>
      <c r="C991" s="45">
        <v>3</v>
      </c>
      <c r="D991" s="45">
        <v>9</v>
      </c>
      <c r="E991" s="45">
        <v>16</v>
      </c>
      <c r="F991" s="45">
        <v>0</v>
      </c>
      <c r="G991" s="45">
        <v>0</v>
      </c>
    </row>
    <row r="992" spans="1:7" x14ac:dyDescent="0.25">
      <c r="A992" s="45">
        <v>991</v>
      </c>
      <c r="B992" s="45">
        <v>2024</v>
      </c>
      <c r="C992" s="45">
        <v>3</v>
      </c>
      <c r="D992" s="45">
        <v>9</v>
      </c>
      <c r="E992" s="45">
        <v>17</v>
      </c>
      <c r="F992" s="45">
        <v>0</v>
      </c>
      <c r="G992" s="45">
        <v>0</v>
      </c>
    </row>
    <row r="993" spans="1:7" x14ac:dyDescent="0.25">
      <c r="A993" s="45">
        <v>992</v>
      </c>
      <c r="B993" s="45">
        <v>2024</v>
      </c>
      <c r="C993" s="45">
        <v>3</v>
      </c>
      <c r="D993" s="45">
        <v>9</v>
      </c>
      <c r="E993" s="45">
        <v>18</v>
      </c>
      <c r="F993" s="45">
        <v>0</v>
      </c>
      <c r="G993" s="45">
        <v>0</v>
      </c>
    </row>
    <row r="994" spans="1:7" x14ac:dyDescent="0.25">
      <c r="A994" s="45">
        <v>993</v>
      </c>
      <c r="B994" s="45">
        <v>2024</v>
      </c>
      <c r="C994" s="45">
        <v>3</v>
      </c>
      <c r="D994" s="45">
        <v>9</v>
      </c>
      <c r="E994" s="45">
        <v>19</v>
      </c>
      <c r="F994" s="45">
        <v>0</v>
      </c>
      <c r="G994" s="45">
        <v>0</v>
      </c>
    </row>
    <row r="995" spans="1:7" x14ac:dyDescent="0.25">
      <c r="A995" s="45">
        <v>994</v>
      </c>
      <c r="B995" s="45">
        <v>2024</v>
      </c>
      <c r="C995" s="45">
        <v>3</v>
      </c>
      <c r="D995" s="45">
        <v>9</v>
      </c>
      <c r="E995" s="45">
        <v>20</v>
      </c>
      <c r="F995" s="45">
        <v>0</v>
      </c>
      <c r="G995" s="45">
        <v>0</v>
      </c>
    </row>
    <row r="996" spans="1:7" x14ac:dyDescent="0.25">
      <c r="A996" s="45">
        <v>995</v>
      </c>
      <c r="B996" s="45">
        <v>2024</v>
      </c>
      <c r="C996" s="45">
        <v>3</v>
      </c>
      <c r="D996" s="45">
        <v>9</v>
      </c>
      <c r="E996" s="45">
        <v>21</v>
      </c>
      <c r="F996" s="45">
        <v>0</v>
      </c>
      <c r="G996" s="45">
        <v>1</v>
      </c>
    </row>
    <row r="997" spans="1:7" x14ac:dyDescent="0.25">
      <c r="A997" s="45">
        <v>996</v>
      </c>
      <c r="B997" s="45">
        <v>2024</v>
      </c>
      <c r="C997" s="45">
        <v>3</v>
      </c>
      <c r="D997" s="45">
        <v>9</v>
      </c>
      <c r="E997" s="45">
        <v>22</v>
      </c>
      <c r="F997" s="45">
        <v>0</v>
      </c>
      <c r="G997" s="45">
        <v>1</v>
      </c>
    </row>
    <row r="998" spans="1:7" x14ac:dyDescent="0.25">
      <c r="A998" s="45">
        <v>997</v>
      </c>
      <c r="B998" s="45">
        <v>2024</v>
      </c>
      <c r="C998" s="45">
        <v>3</v>
      </c>
      <c r="D998" s="45">
        <v>9</v>
      </c>
      <c r="E998" s="45">
        <v>23</v>
      </c>
      <c r="F998" s="45">
        <v>0</v>
      </c>
      <c r="G998" s="45">
        <v>0</v>
      </c>
    </row>
    <row r="999" spans="1:7" x14ac:dyDescent="0.25">
      <c r="A999" s="45">
        <v>998</v>
      </c>
      <c r="B999" s="45">
        <v>2024</v>
      </c>
      <c r="C999" s="45">
        <v>3</v>
      </c>
      <c r="D999" s="45">
        <v>9</v>
      </c>
      <c r="E999" s="45">
        <v>24</v>
      </c>
      <c r="F999" s="45">
        <v>0</v>
      </c>
      <c r="G999" s="45">
        <v>0</v>
      </c>
    </row>
    <row r="1000" spans="1:7" x14ac:dyDescent="0.25">
      <c r="A1000" s="45">
        <v>999</v>
      </c>
      <c r="B1000" s="45">
        <v>2024</v>
      </c>
      <c r="C1000" s="45">
        <v>3</v>
      </c>
      <c r="D1000" s="45">
        <v>9</v>
      </c>
      <c r="E1000" s="45">
        <v>25</v>
      </c>
      <c r="F1000" s="45">
        <v>0</v>
      </c>
      <c r="G1000" s="45">
        <v>0</v>
      </c>
    </row>
    <row r="1001" spans="1:7" x14ac:dyDescent="0.25">
      <c r="A1001" s="45">
        <v>1000</v>
      </c>
      <c r="B1001" s="45">
        <v>2024</v>
      </c>
      <c r="C1001" s="45">
        <v>3</v>
      </c>
      <c r="D1001" s="45">
        <v>9</v>
      </c>
      <c r="E1001" s="45">
        <v>26</v>
      </c>
      <c r="F1001" s="45">
        <v>0</v>
      </c>
      <c r="G1001" s="45">
        <v>0</v>
      </c>
    </row>
    <row r="1002" spans="1:7" x14ac:dyDescent="0.25">
      <c r="A1002" s="45">
        <v>1001</v>
      </c>
      <c r="B1002" s="45">
        <v>2024</v>
      </c>
      <c r="C1002" s="45">
        <v>3</v>
      </c>
      <c r="D1002" s="45">
        <v>9</v>
      </c>
      <c r="E1002" s="45">
        <v>27</v>
      </c>
      <c r="F1002" s="45">
        <v>0</v>
      </c>
      <c r="G1002" s="45">
        <v>0</v>
      </c>
    </row>
    <row r="1003" spans="1:7" x14ac:dyDescent="0.25">
      <c r="A1003" s="45">
        <v>1002</v>
      </c>
      <c r="B1003" s="45">
        <v>2024</v>
      </c>
      <c r="C1003" s="45">
        <v>3</v>
      </c>
      <c r="D1003" s="45">
        <v>9</v>
      </c>
      <c r="E1003" s="45">
        <v>28</v>
      </c>
      <c r="F1003" s="45">
        <v>0</v>
      </c>
      <c r="G1003" s="45">
        <v>1</v>
      </c>
    </row>
    <row r="1004" spans="1:7" x14ac:dyDescent="0.25">
      <c r="A1004" s="45">
        <v>1003</v>
      </c>
      <c r="B1004" s="45">
        <v>2024</v>
      </c>
      <c r="C1004" s="45">
        <v>3</v>
      </c>
      <c r="D1004" s="45">
        <v>9</v>
      </c>
      <c r="E1004" s="45">
        <v>29</v>
      </c>
      <c r="F1004" s="45">
        <v>0</v>
      </c>
      <c r="G1004" s="45">
        <v>1</v>
      </c>
    </row>
    <row r="1005" spans="1:7" x14ac:dyDescent="0.25">
      <c r="A1005" s="45">
        <v>1004</v>
      </c>
      <c r="B1005" s="45">
        <v>2024</v>
      </c>
      <c r="C1005" s="45">
        <v>3</v>
      </c>
      <c r="D1005" s="45">
        <v>9</v>
      </c>
      <c r="E1005" s="45">
        <v>30</v>
      </c>
      <c r="F1005" s="45">
        <v>0</v>
      </c>
      <c r="G1005" s="45">
        <v>0</v>
      </c>
    </row>
    <row r="1006" spans="1:7" x14ac:dyDescent="0.25">
      <c r="A1006" s="45">
        <v>1005</v>
      </c>
      <c r="B1006" s="45">
        <v>2024</v>
      </c>
      <c r="C1006" s="45">
        <v>4</v>
      </c>
      <c r="D1006" s="45">
        <v>10</v>
      </c>
      <c r="E1006" s="45">
        <v>1</v>
      </c>
      <c r="F1006" s="45">
        <v>0</v>
      </c>
      <c r="G1006" s="45">
        <v>0</v>
      </c>
    </row>
    <row r="1007" spans="1:7" x14ac:dyDescent="0.25">
      <c r="A1007" s="45">
        <v>1006</v>
      </c>
      <c r="B1007" s="45">
        <v>2024</v>
      </c>
      <c r="C1007" s="45">
        <v>4</v>
      </c>
      <c r="D1007" s="45">
        <v>10</v>
      </c>
      <c r="E1007" s="45">
        <v>2</v>
      </c>
      <c r="F1007" s="45">
        <v>0</v>
      </c>
      <c r="G1007" s="45">
        <v>0</v>
      </c>
    </row>
    <row r="1008" spans="1:7" x14ac:dyDescent="0.25">
      <c r="A1008" s="45">
        <v>1007</v>
      </c>
      <c r="B1008" s="45">
        <v>2024</v>
      </c>
      <c r="C1008" s="45">
        <v>4</v>
      </c>
      <c r="D1008" s="45">
        <v>10</v>
      </c>
      <c r="E1008" s="45">
        <v>3</v>
      </c>
      <c r="F1008" s="45">
        <v>0</v>
      </c>
      <c r="G1008" s="45">
        <v>0</v>
      </c>
    </row>
    <row r="1009" spans="1:7" x14ac:dyDescent="0.25">
      <c r="A1009" s="45">
        <v>1008</v>
      </c>
      <c r="B1009" s="45">
        <v>2024</v>
      </c>
      <c r="C1009" s="45">
        <v>4</v>
      </c>
      <c r="D1009" s="45">
        <v>10</v>
      </c>
      <c r="E1009" s="45">
        <v>4</v>
      </c>
      <c r="F1009" s="45">
        <v>0</v>
      </c>
      <c r="G1009" s="45">
        <v>0</v>
      </c>
    </row>
    <row r="1010" spans="1:7" x14ac:dyDescent="0.25">
      <c r="A1010" s="45">
        <v>1009</v>
      </c>
      <c r="B1010" s="45">
        <v>2024</v>
      </c>
      <c r="C1010" s="45">
        <v>4</v>
      </c>
      <c r="D1010" s="45">
        <v>10</v>
      </c>
      <c r="E1010" s="45">
        <v>5</v>
      </c>
      <c r="F1010" s="45">
        <v>0</v>
      </c>
      <c r="G1010" s="45">
        <v>1</v>
      </c>
    </row>
    <row r="1011" spans="1:7" x14ac:dyDescent="0.25">
      <c r="A1011" s="45">
        <v>1010</v>
      </c>
      <c r="B1011" s="45">
        <v>2024</v>
      </c>
      <c r="C1011" s="45">
        <v>4</v>
      </c>
      <c r="D1011" s="45">
        <v>10</v>
      </c>
      <c r="E1011" s="45">
        <v>6</v>
      </c>
      <c r="F1011" s="45">
        <v>0</v>
      </c>
      <c r="G1011" s="45">
        <v>1</v>
      </c>
    </row>
    <row r="1012" spans="1:7" x14ac:dyDescent="0.25">
      <c r="A1012" s="45">
        <v>1011</v>
      </c>
      <c r="B1012" s="45">
        <v>2024</v>
      </c>
      <c r="C1012" s="45">
        <v>4</v>
      </c>
      <c r="D1012" s="45">
        <v>10</v>
      </c>
      <c r="E1012" s="45">
        <v>7</v>
      </c>
      <c r="F1012" s="45">
        <v>0</v>
      </c>
      <c r="G1012" s="45">
        <v>0</v>
      </c>
    </row>
    <row r="1013" spans="1:7" x14ac:dyDescent="0.25">
      <c r="A1013" s="45">
        <v>1012</v>
      </c>
      <c r="B1013" s="45">
        <v>2024</v>
      </c>
      <c r="C1013" s="45">
        <v>4</v>
      </c>
      <c r="D1013" s="45">
        <v>10</v>
      </c>
      <c r="E1013" s="45">
        <v>8</v>
      </c>
      <c r="F1013" s="45">
        <v>0</v>
      </c>
      <c r="G1013" s="45">
        <v>0</v>
      </c>
    </row>
    <row r="1014" spans="1:7" x14ac:dyDescent="0.25">
      <c r="A1014" s="45">
        <v>1013</v>
      </c>
      <c r="B1014" s="45">
        <v>2024</v>
      </c>
      <c r="C1014" s="45">
        <v>4</v>
      </c>
      <c r="D1014" s="45">
        <v>10</v>
      </c>
      <c r="E1014" s="45">
        <v>9</v>
      </c>
      <c r="F1014" s="45">
        <v>0</v>
      </c>
      <c r="G1014" s="45">
        <v>0</v>
      </c>
    </row>
    <row r="1015" spans="1:7" x14ac:dyDescent="0.25">
      <c r="A1015" s="45">
        <v>1014</v>
      </c>
      <c r="B1015" s="45">
        <v>2024</v>
      </c>
      <c r="C1015" s="45">
        <v>4</v>
      </c>
      <c r="D1015" s="45">
        <v>10</v>
      </c>
      <c r="E1015" s="45">
        <v>10</v>
      </c>
      <c r="F1015" s="45">
        <v>0</v>
      </c>
      <c r="G1015" s="45">
        <v>0</v>
      </c>
    </row>
    <row r="1016" spans="1:7" x14ac:dyDescent="0.25">
      <c r="A1016" s="45">
        <v>1015</v>
      </c>
      <c r="B1016" s="45">
        <v>2024</v>
      </c>
      <c r="C1016" s="45">
        <v>4</v>
      </c>
      <c r="D1016" s="45">
        <v>10</v>
      </c>
      <c r="E1016" s="45">
        <v>11</v>
      </c>
      <c r="F1016" s="45">
        <v>0</v>
      </c>
      <c r="G1016" s="45">
        <v>0</v>
      </c>
    </row>
    <row r="1017" spans="1:7" x14ac:dyDescent="0.25">
      <c r="A1017" s="45">
        <v>1016</v>
      </c>
      <c r="B1017" s="45">
        <v>2024</v>
      </c>
      <c r="C1017" s="45">
        <v>4</v>
      </c>
      <c r="D1017" s="45">
        <v>10</v>
      </c>
      <c r="E1017" s="45">
        <v>12</v>
      </c>
      <c r="F1017" s="45">
        <v>0</v>
      </c>
      <c r="G1017" s="45">
        <v>1</v>
      </c>
    </row>
    <row r="1018" spans="1:7" x14ac:dyDescent="0.25">
      <c r="A1018" s="45">
        <v>1017</v>
      </c>
      <c r="B1018" s="45">
        <v>2024</v>
      </c>
      <c r="C1018" s="45">
        <v>4</v>
      </c>
      <c r="D1018" s="45">
        <v>10</v>
      </c>
      <c r="E1018" s="45">
        <v>13</v>
      </c>
      <c r="F1018" s="45">
        <v>0</v>
      </c>
      <c r="G1018" s="45">
        <v>1</v>
      </c>
    </row>
    <row r="1019" spans="1:7" x14ac:dyDescent="0.25">
      <c r="A1019" s="45">
        <v>1018</v>
      </c>
      <c r="B1019" s="45">
        <v>2024</v>
      </c>
      <c r="C1019" s="45">
        <v>4</v>
      </c>
      <c r="D1019" s="45">
        <v>10</v>
      </c>
      <c r="E1019" s="45">
        <v>14</v>
      </c>
      <c r="F1019" s="45">
        <v>0</v>
      </c>
      <c r="G1019" s="45">
        <v>0</v>
      </c>
    </row>
    <row r="1020" spans="1:7" x14ac:dyDescent="0.25">
      <c r="A1020" s="45">
        <v>1019</v>
      </c>
      <c r="B1020" s="45">
        <v>2024</v>
      </c>
      <c r="C1020" s="45">
        <v>4</v>
      </c>
      <c r="D1020" s="45">
        <v>10</v>
      </c>
      <c r="E1020" s="45">
        <v>15</v>
      </c>
      <c r="F1020" s="45">
        <v>0</v>
      </c>
      <c r="G1020" s="45">
        <v>0</v>
      </c>
    </row>
    <row r="1021" spans="1:7" x14ac:dyDescent="0.25">
      <c r="A1021" s="45">
        <v>1020</v>
      </c>
      <c r="B1021" s="45">
        <v>2024</v>
      </c>
      <c r="C1021" s="45">
        <v>4</v>
      </c>
      <c r="D1021" s="45">
        <v>10</v>
      </c>
      <c r="E1021" s="45">
        <v>16</v>
      </c>
      <c r="F1021" s="45">
        <v>0</v>
      </c>
      <c r="G1021" s="45">
        <v>0</v>
      </c>
    </row>
    <row r="1022" spans="1:7" x14ac:dyDescent="0.25">
      <c r="A1022" s="45">
        <v>1021</v>
      </c>
      <c r="B1022" s="45">
        <v>2024</v>
      </c>
      <c r="C1022" s="45">
        <v>4</v>
      </c>
      <c r="D1022" s="45">
        <v>10</v>
      </c>
      <c r="E1022" s="45">
        <v>17</v>
      </c>
      <c r="F1022" s="45">
        <v>0</v>
      </c>
      <c r="G1022" s="45">
        <v>0</v>
      </c>
    </row>
    <row r="1023" spans="1:7" x14ac:dyDescent="0.25">
      <c r="A1023" s="45">
        <v>1022</v>
      </c>
      <c r="B1023" s="45">
        <v>2024</v>
      </c>
      <c r="C1023" s="45">
        <v>4</v>
      </c>
      <c r="D1023" s="45">
        <v>10</v>
      </c>
      <c r="E1023" s="45">
        <v>18</v>
      </c>
      <c r="F1023" s="45">
        <v>0</v>
      </c>
      <c r="G1023" s="45">
        <v>0</v>
      </c>
    </row>
    <row r="1024" spans="1:7" x14ac:dyDescent="0.25">
      <c r="A1024" s="45">
        <v>1023</v>
      </c>
      <c r="B1024" s="45">
        <v>2024</v>
      </c>
      <c r="C1024" s="45">
        <v>4</v>
      </c>
      <c r="D1024" s="45">
        <v>10</v>
      </c>
      <c r="E1024" s="45">
        <v>19</v>
      </c>
      <c r="F1024" s="45">
        <v>0</v>
      </c>
      <c r="G1024" s="45">
        <v>1</v>
      </c>
    </row>
    <row r="1025" spans="1:7" x14ac:dyDescent="0.25">
      <c r="A1025" s="45">
        <v>1024</v>
      </c>
      <c r="B1025" s="45">
        <v>2024</v>
      </c>
      <c r="C1025" s="45">
        <v>4</v>
      </c>
      <c r="D1025" s="45">
        <v>10</v>
      </c>
      <c r="E1025" s="45">
        <v>20</v>
      </c>
      <c r="F1025" s="45">
        <v>0</v>
      </c>
      <c r="G1025" s="45">
        <v>1</v>
      </c>
    </row>
    <row r="1026" spans="1:7" x14ac:dyDescent="0.25">
      <c r="A1026" s="45">
        <v>1025</v>
      </c>
      <c r="B1026" s="45">
        <v>2024</v>
      </c>
      <c r="C1026" s="45">
        <v>4</v>
      </c>
      <c r="D1026" s="45">
        <v>10</v>
      </c>
      <c r="E1026" s="45">
        <v>21</v>
      </c>
      <c r="F1026" s="45">
        <v>0</v>
      </c>
      <c r="G1026" s="45">
        <v>0</v>
      </c>
    </row>
    <row r="1027" spans="1:7" x14ac:dyDescent="0.25">
      <c r="A1027" s="45">
        <v>1026</v>
      </c>
      <c r="B1027" s="45">
        <v>2024</v>
      </c>
      <c r="C1027" s="45">
        <v>4</v>
      </c>
      <c r="D1027" s="45">
        <v>10</v>
      </c>
      <c r="E1027" s="45">
        <v>22</v>
      </c>
      <c r="F1027" s="45">
        <v>0</v>
      </c>
      <c r="G1027" s="45">
        <v>0</v>
      </c>
    </row>
    <row r="1028" spans="1:7" x14ac:dyDescent="0.25">
      <c r="A1028" s="45">
        <v>1027</v>
      </c>
      <c r="B1028" s="45">
        <v>2024</v>
      </c>
      <c r="C1028" s="45">
        <v>4</v>
      </c>
      <c r="D1028" s="45">
        <v>10</v>
      </c>
      <c r="E1028" s="45">
        <v>23</v>
      </c>
      <c r="F1028" s="45">
        <v>0</v>
      </c>
      <c r="G1028" s="45">
        <v>0</v>
      </c>
    </row>
    <row r="1029" spans="1:7" x14ac:dyDescent="0.25">
      <c r="A1029" s="45">
        <v>1028</v>
      </c>
      <c r="B1029" s="45">
        <v>2024</v>
      </c>
      <c r="C1029" s="45">
        <v>4</v>
      </c>
      <c r="D1029" s="45">
        <v>10</v>
      </c>
      <c r="E1029" s="45">
        <v>24</v>
      </c>
      <c r="F1029" s="45">
        <v>0</v>
      </c>
      <c r="G1029" s="45">
        <v>0</v>
      </c>
    </row>
    <row r="1030" spans="1:7" x14ac:dyDescent="0.25">
      <c r="A1030" s="45">
        <v>1029</v>
      </c>
      <c r="B1030" s="45">
        <v>2024</v>
      </c>
      <c r="C1030" s="45">
        <v>4</v>
      </c>
      <c r="D1030" s="45">
        <v>10</v>
      </c>
      <c r="E1030" s="45">
        <v>25</v>
      </c>
      <c r="F1030" s="45">
        <v>0</v>
      </c>
      <c r="G1030" s="45">
        <v>0</v>
      </c>
    </row>
    <row r="1031" spans="1:7" x14ac:dyDescent="0.25">
      <c r="A1031" s="45">
        <v>1030</v>
      </c>
      <c r="B1031" s="45">
        <v>2024</v>
      </c>
      <c r="C1031" s="45">
        <v>4</v>
      </c>
      <c r="D1031" s="45">
        <v>10</v>
      </c>
      <c r="E1031" s="45">
        <v>26</v>
      </c>
      <c r="F1031" s="45">
        <v>0</v>
      </c>
      <c r="G1031" s="45">
        <v>1</v>
      </c>
    </row>
    <row r="1032" spans="1:7" x14ac:dyDescent="0.25">
      <c r="A1032" s="45">
        <v>1031</v>
      </c>
      <c r="B1032" s="45">
        <v>2024</v>
      </c>
      <c r="C1032" s="45">
        <v>4</v>
      </c>
      <c r="D1032" s="45">
        <v>10</v>
      </c>
      <c r="E1032" s="45">
        <v>27</v>
      </c>
      <c r="F1032" s="45">
        <v>0</v>
      </c>
      <c r="G1032" s="45">
        <v>1</v>
      </c>
    </row>
    <row r="1033" spans="1:7" x14ac:dyDescent="0.25">
      <c r="A1033" s="45">
        <v>1032</v>
      </c>
      <c r="B1033" s="45">
        <v>2024</v>
      </c>
      <c r="C1033" s="45">
        <v>4</v>
      </c>
      <c r="D1033" s="45">
        <v>10</v>
      </c>
      <c r="E1033" s="45">
        <v>28</v>
      </c>
      <c r="F1033" s="45">
        <v>0</v>
      </c>
      <c r="G1033" s="45">
        <v>0</v>
      </c>
    </row>
    <row r="1034" spans="1:7" x14ac:dyDescent="0.25">
      <c r="A1034" s="45">
        <v>1033</v>
      </c>
      <c r="B1034" s="45">
        <v>2024</v>
      </c>
      <c r="C1034" s="45">
        <v>4</v>
      </c>
      <c r="D1034" s="45">
        <v>10</v>
      </c>
      <c r="E1034" s="45">
        <v>29</v>
      </c>
      <c r="F1034" s="45">
        <v>0</v>
      </c>
      <c r="G1034" s="45">
        <v>0</v>
      </c>
    </row>
    <row r="1035" spans="1:7" x14ac:dyDescent="0.25">
      <c r="A1035" s="45">
        <v>1034</v>
      </c>
      <c r="B1035" s="45">
        <v>2024</v>
      </c>
      <c r="C1035" s="45">
        <v>4</v>
      </c>
      <c r="D1035" s="45">
        <v>10</v>
      </c>
      <c r="E1035" s="45">
        <v>30</v>
      </c>
      <c r="F1035" s="45">
        <v>0</v>
      </c>
      <c r="G1035" s="45">
        <v>0</v>
      </c>
    </row>
    <row r="1036" spans="1:7" x14ac:dyDescent="0.25">
      <c r="A1036" s="45">
        <v>1035</v>
      </c>
      <c r="B1036" s="45">
        <v>2024</v>
      </c>
      <c r="C1036" s="45">
        <v>4</v>
      </c>
      <c r="D1036" s="45">
        <v>10</v>
      </c>
      <c r="E1036" s="45">
        <v>31</v>
      </c>
      <c r="F1036" s="45">
        <v>0</v>
      </c>
      <c r="G1036" s="45">
        <v>0</v>
      </c>
    </row>
    <row r="1037" spans="1:7" x14ac:dyDescent="0.25">
      <c r="A1037" s="45">
        <v>1036</v>
      </c>
      <c r="B1037" s="45">
        <v>2024</v>
      </c>
      <c r="C1037" s="45">
        <v>4</v>
      </c>
      <c r="D1037" s="45">
        <v>11</v>
      </c>
      <c r="E1037" s="45">
        <v>1</v>
      </c>
      <c r="F1037" s="45">
        <v>0</v>
      </c>
      <c r="G1037" s="45">
        <v>0</v>
      </c>
    </row>
    <row r="1038" spans="1:7" x14ac:dyDescent="0.25">
      <c r="A1038" s="45">
        <v>1037</v>
      </c>
      <c r="B1038" s="45">
        <v>2024</v>
      </c>
      <c r="C1038" s="45">
        <v>4</v>
      </c>
      <c r="D1038" s="45">
        <v>11</v>
      </c>
      <c r="E1038" s="45">
        <v>2</v>
      </c>
      <c r="F1038" s="45">
        <v>0</v>
      </c>
      <c r="G1038" s="45">
        <v>1</v>
      </c>
    </row>
    <row r="1039" spans="1:7" x14ac:dyDescent="0.25">
      <c r="A1039" s="45">
        <v>1038</v>
      </c>
      <c r="B1039" s="45">
        <v>2024</v>
      </c>
      <c r="C1039" s="45">
        <v>4</v>
      </c>
      <c r="D1039" s="45">
        <v>11</v>
      </c>
      <c r="E1039" s="45">
        <v>3</v>
      </c>
      <c r="F1039" s="45">
        <v>0</v>
      </c>
      <c r="G1039" s="45">
        <v>1</v>
      </c>
    </row>
    <row r="1040" spans="1:7" x14ac:dyDescent="0.25">
      <c r="A1040" s="45">
        <v>1039</v>
      </c>
      <c r="B1040" s="45">
        <v>2024</v>
      </c>
      <c r="C1040" s="45">
        <v>4</v>
      </c>
      <c r="D1040" s="45">
        <v>11</v>
      </c>
      <c r="E1040" s="45">
        <v>4</v>
      </c>
      <c r="F1040" s="45">
        <v>0</v>
      </c>
      <c r="G1040" s="45">
        <v>0</v>
      </c>
    </row>
    <row r="1041" spans="1:7" x14ac:dyDescent="0.25">
      <c r="A1041" s="45">
        <v>1040</v>
      </c>
      <c r="B1041" s="45">
        <v>2024</v>
      </c>
      <c r="C1041" s="45">
        <v>4</v>
      </c>
      <c r="D1041" s="45">
        <v>11</v>
      </c>
      <c r="E1041" s="45">
        <v>5</v>
      </c>
      <c r="F1041" s="45">
        <v>0</v>
      </c>
      <c r="G1041" s="45">
        <v>0</v>
      </c>
    </row>
    <row r="1042" spans="1:7" x14ac:dyDescent="0.25">
      <c r="A1042" s="45">
        <v>1041</v>
      </c>
      <c r="B1042" s="45">
        <v>2024</v>
      </c>
      <c r="C1042" s="45">
        <v>4</v>
      </c>
      <c r="D1042" s="45">
        <v>11</v>
      </c>
      <c r="E1042" s="45">
        <v>6</v>
      </c>
      <c r="F1042" s="45">
        <v>0</v>
      </c>
      <c r="G1042" s="45">
        <v>0</v>
      </c>
    </row>
    <row r="1043" spans="1:7" x14ac:dyDescent="0.25">
      <c r="A1043" s="45">
        <v>1042</v>
      </c>
      <c r="B1043" s="45">
        <v>2024</v>
      </c>
      <c r="C1043" s="45">
        <v>4</v>
      </c>
      <c r="D1043" s="45">
        <v>11</v>
      </c>
      <c r="E1043" s="45">
        <v>7</v>
      </c>
      <c r="F1043" s="45">
        <v>0</v>
      </c>
      <c r="G1043" s="45">
        <v>0</v>
      </c>
    </row>
    <row r="1044" spans="1:7" x14ac:dyDescent="0.25">
      <c r="A1044" s="45">
        <v>1043</v>
      </c>
      <c r="B1044" s="45">
        <v>2024</v>
      </c>
      <c r="C1044" s="45">
        <v>4</v>
      </c>
      <c r="D1044" s="45">
        <v>11</v>
      </c>
      <c r="E1044" s="45">
        <v>8</v>
      </c>
      <c r="F1044" s="45">
        <v>0</v>
      </c>
      <c r="G1044" s="45">
        <v>0</v>
      </c>
    </row>
    <row r="1045" spans="1:7" x14ac:dyDescent="0.25">
      <c r="A1045" s="45">
        <v>1044</v>
      </c>
      <c r="B1045" s="45">
        <v>2024</v>
      </c>
      <c r="C1045" s="45">
        <v>4</v>
      </c>
      <c r="D1045" s="45">
        <v>11</v>
      </c>
      <c r="E1045" s="45">
        <v>9</v>
      </c>
      <c r="F1045" s="45">
        <v>0</v>
      </c>
      <c r="G1045" s="45">
        <v>1</v>
      </c>
    </row>
    <row r="1046" spans="1:7" x14ac:dyDescent="0.25">
      <c r="A1046" s="45">
        <v>1045</v>
      </c>
      <c r="B1046" s="45">
        <v>2024</v>
      </c>
      <c r="C1046" s="45">
        <v>4</v>
      </c>
      <c r="D1046" s="45">
        <v>11</v>
      </c>
      <c r="E1046" s="45">
        <v>10</v>
      </c>
      <c r="F1046" s="45">
        <v>0</v>
      </c>
      <c r="G1046" s="45">
        <v>1</v>
      </c>
    </row>
    <row r="1047" spans="1:7" x14ac:dyDescent="0.25">
      <c r="A1047" s="45">
        <v>1046</v>
      </c>
      <c r="B1047" s="45">
        <v>2024</v>
      </c>
      <c r="C1047" s="45">
        <v>4</v>
      </c>
      <c r="D1047" s="45">
        <v>11</v>
      </c>
      <c r="E1047" s="45">
        <v>11</v>
      </c>
      <c r="F1047" s="45">
        <v>0</v>
      </c>
      <c r="G1047" s="45">
        <v>0</v>
      </c>
    </row>
    <row r="1048" spans="1:7" x14ac:dyDescent="0.25">
      <c r="A1048" s="45">
        <v>1047</v>
      </c>
      <c r="B1048" s="45">
        <v>2024</v>
      </c>
      <c r="C1048" s="45">
        <v>4</v>
      </c>
      <c r="D1048" s="45">
        <v>11</v>
      </c>
      <c r="E1048" s="45">
        <v>12</v>
      </c>
      <c r="F1048" s="45">
        <v>0</v>
      </c>
      <c r="G1048" s="45">
        <v>0</v>
      </c>
    </row>
    <row r="1049" spans="1:7" x14ac:dyDescent="0.25">
      <c r="A1049" s="45">
        <v>1048</v>
      </c>
      <c r="B1049" s="45">
        <v>2024</v>
      </c>
      <c r="C1049" s="45">
        <v>4</v>
      </c>
      <c r="D1049" s="45">
        <v>11</v>
      </c>
      <c r="E1049" s="45">
        <v>13</v>
      </c>
      <c r="F1049" s="45">
        <v>0</v>
      </c>
      <c r="G1049" s="45">
        <v>0</v>
      </c>
    </row>
    <row r="1050" spans="1:7" x14ac:dyDescent="0.25">
      <c r="A1050" s="45">
        <v>1049</v>
      </c>
      <c r="B1050" s="45">
        <v>2024</v>
      </c>
      <c r="C1050" s="45">
        <v>4</v>
      </c>
      <c r="D1050" s="45">
        <v>11</v>
      </c>
      <c r="E1050" s="45">
        <v>14</v>
      </c>
      <c r="F1050" s="45">
        <v>0</v>
      </c>
      <c r="G1050" s="45">
        <v>0</v>
      </c>
    </row>
    <row r="1051" spans="1:7" x14ac:dyDescent="0.25">
      <c r="A1051" s="45">
        <v>1050</v>
      </c>
      <c r="B1051" s="45">
        <v>2024</v>
      </c>
      <c r="C1051" s="45">
        <v>4</v>
      </c>
      <c r="D1051" s="45">
        <v>11</v>
      </c>
      <c r="E1051" s="45">
        <v>15</v>
      </c>
      <c r="F1051" s="45">
        <v>0</v>
      </c>
      <c r="G1051" s="45">
        <v>0</v>
      </c>
    </row>
    <row r="1052" spans="1:7" x14ac:dyDescent="0.25">
      <c r="A1052" s="45">
        <v>1051</v>
      </c>
      <c r="B1052" s="45">
        <v>2024</v>
      </c>
      <c r="C1052" s="45">
        <v>4</v>
      </c>
      <c r="D1052" s="45">
        <v>11</v>
      </c>
      <c r="E1052" s="45">
        <v>16</v>
      </c>
      <c r="F1052" s="45">
        <v>0</v>
      </c>
      <c r="G1052" s="45">
        <v>1</v>
      </c>
    </row>
    <row r="1053" spans="1:7" x14ac:dyDescent="0.25">
      <c r="A1053" s="45">
        <v>1052</v>
      </c>
      <c r="B1053" s="45">
        <v>2024</v>
      </c>
      <c r="C1053" s="45">
        <v>4</v>
      </c>
      <c r="D1053" s="45">
        <v>11</v>
      </c>
      <c r="E1053" s="45">
        <v>17</v>
      </c>
      <c r="F1053" s="45">
        <v>0</v>
      </c>
      <c r="G1053" s="45">
        <v>1</v>
      </c>
    </row>
    <row r="1054" spans="1:7" x14ac:dyDescent="0.25">
      <c r="A1054" s="45">
        <v>1053</v>
      </c>
      <c r="B1054" s="45">
        <v>2024</v>
      </c>
      <c r="C1054" s="45">
        <v>4</v>
      </c>
      <c r="D1054" s="45">
        <v>11</v>
      </c>
      <c r="E1054" s="45">
        <v>18</v>
      </c>
      <c r="F1054" s="45">
        <v>0</v>
      </c>
      <c r="G1054" s="45">
        <v>0</v>
      </c>
    </row>
    <row r="1055" spans="1:7" x14ac:dyDescent="0.25">
      <c r="A1055" s="45">
        <v>1054</v>
      </c>
      <c r="B1055" s="45">
        <v>2024</v>
      </c>
      <c r="C1055" s="45">
        <v>4</v>
      </c>
      <c r="D1055" s="45">
        <v>11</v>
      </c>
      <c r="E1055" s="45">
        <v>19</v>
      </c>
      <c r="F1055" s="45">
        <v>0</v>
      </c>
      <c r="G1055" s="45">
        <v>0</v>
      </c>
    </row>
    <row r="1056" spans="1:7" x14ac:dyDescent="0.25">
      <c r="A1056" s="45">
        <v>1055</v>
      </c>
      <c r="B1056" s="45">
        <v>2024</v>
      </c>
      <c r="C1056" s="45">
        <v>4</v>
      </c>
      <c r="D1056" s="45">
        <v>11</v>
      </c>
      <c r="E1056" s="45">
        <v>20</v>
      </c>
      <c r="F1056" s="45">
        <v>0</v>
      </c>
      <c r="G1056" s="45">
        <v>0</v>
      </c>
    </row>
    <row r="1057" spans="1:7" x14ac:dyDescent="0.25">
      <c r="A1057" s="45">
        <v>1056</v>
      </c>
      <c r="B1057" s="45">
        <v>2024</v>
      </c>
      <c r="C1057" s="45">
        <v>4</v>
      </c>
      <c r="D1057" s="45">
        <v>11</v>
      </c>
      <c r="E1057" s="45">
        <v>21</v>
      </c>
      <c r="F1057" s="45">
        <v>0</v>
      </c>
      <c r="G1057" s="45">
        <v>0</v>
      </c>
    </row>
    <row r="1058" spans="1:7" x14ac:dyDescent="0.25">
      <c r="A1058" s="45">
        <v>1057</v>
      </c>
      <c r="B1058" s="45">
        <v>2024</v>
      </c>
      <c r="C1058" s="45">
        <v>4</v>
      </c>
      <c r="D1058" s="45">
        <v>11</v>
      </c>
      <c r="E1058" s="45">
        <v>22</v>
      </c>
      <c r="F1058" s="45">
        <v>0</v>
      </c>
      <c r="G1058" s="45">
        <v>0</v>
      </c>
    </row>
    <row r="1059" spans="1:7" x14ac:dyDescent="0.25">
      <c r="A1059" s="45">
        <v>1058</v>
      </c>
      <c r="B1059" s="45">
        <v>2024</v>
      </c>
      <c r="C1059" s="45">
        <v>4</v>
      </c>
      <c r="D1059" s="45">
        <v>11</v>
      </c>
      <c r="E1059" s="45">
        <v>23</v>
      </c>
      <c r="F1059" s="45">
        <v>0</v>
      </c>
      <c r="G1059" s="45">
        <v>1</v>
      </c>
    </row>
    <row r="1060" spans="1:7" x14ac:dyDescent="0.25">
      <c r="A1060" s="45">
        <v>1059</v>
      </c>
      <c r="B1060" s="45">
        <v>2024</v>
      </c>
      <c r="C1060" s="45">
        <v>4</v>
      </c>
      <c r="D1060" s="45">
        <v>11</v>
      </c>
      <c r="E1060" s="45">
        <v>24</v>
      </c>
      <c r="F1060" s="45">
        <v>0</v>
      </c>
      <c r="G1060" s="45">
        <v>1</v>
      </c>
    </row>
    <row r="1061" spans="1:7" x14ac:dyDescent="0.25">
      <c r="A1061" s="45">
        <v>1060</v>
      </c>
      <c r="B1061" s="45">
        <v>2024</v>
      </c>
      <c r="C1061" s="45">
        <v>4</v>
      </c>
      <c r="D1061" s="45">
        <v>11</v>
      </c>
      <c r="E1061" s="45">
        <v>25</v>
      </c>
      <c r="F1061" s="45">
        <v>0</v>
      </c>
      <c r="G1061" s="45">
        <v>0</v>
      </c>
    </row>
    <row r="1062" spans="1:7" x14ac:dyDescent="0.25">
      <c r="A1062" s="45">
        <v>1061</v>
      </c>
      <c r="B1062" s="45">
        <v>2024</v>
      </c>
      <c r="C1062" s="45">
        <v>4</v>
      </c>
      <c r="D1062" s="45">
        <v>11</v>
      </c>
      <c r="E1062" s="45">
        <v>26</v>
      </c>
      <c r="F1062" s="45">
        <v>0</v>
      </c>
      <c r="G1062" s="45">
        <v>0</v>
      </c>
    </row>
    <row r="1063" spans="1:7" x14ac:dyDescent="0.25">
      <c r="A1063" s="45">
        <v>1062</v>
      </c>
      <c r="B1063" s="45">
        <v>2024</v>
      </c>
      <c r="C1063" s="45">
        <v>4</v>
      </c>
      <c r="D1063" s="45">
        <v>11</v>
      </c>
      <c r="E1063" s="45">
        <v>27</v>
      </c>
      <c r="F1063" s="45">
        <v>0</v>
      </c>
      <c r="G1063" s="45">
        <v>0</v>
      </c>
    </row>
    <row r="1064" spans="1:7" x14ac:dyDescent="0.25">
      <c r="A1064" s="45">
        <v>1063</v>
      </c>
      <c r="B1064" s="45">
        <v>2024</v>
      </c>
      <c r="C1064" s="45">
        <v>4</v>
      </c>
      <c r="D1064" s="45">
        <v>11</v>
      </c>
      <c r="E1064" s="45">
        <v>28</v>
      </c>
      <c r="F1064" s="45">
        <v>1</v>
      </c>
      <c r="G1064" s="45">
        <v>0</v>
      </c>
    </row>
    <row r="1065" spans="1:7" x14ac:dyDescent="0.25">
      <c r="A1065" s="45">
        <v>1064</v>
      </c>
      <c r="B1065" s="45">
        <v>2024</v>
      </c>
      <c r="C1065" s="45">
        <v>4</v>
      </c>
      <c r="D1065" s="45">
        <v>11</v>
      </c>
      <c r="E1065" s="45">
        <v>29</v>
      </c>
      <c r="F1065" s="45">
        <v>0</v>
      </c>
      <c r="G1065" s="45">
        <v>0</v>
      </c>
    </row>
    <row r="1066" spans="1:7" x14ac:dyDescent="0.25">
      <c r="A1066" s="45">
        <v>1065</v>
      </c>
      <c r="B1066" s="45">
        <v>2024</v>
      </c>
      <c r="C1066" s="45">
        <v>4</v>
      </c>
      <c r="D1066" s="45">
        <v>11</v>
      </c>
      <c r="E1066" s="45">
        <v>30</v>
      </c>
      <c r="F1066" s="45">
        <v>0</v>
      </c>
      <c r="G1066" s="45">
        <v>1</v>
      </c>
    </row>
    <row r="1067" spans="1:7" x14ac:dyDescent="0.25">
      <c r="A1067" s="45">
        <v>1066</v>
      </c>
      <c r="B1067" s="45">
        <v>2024</v>
      </c>
      <c r="C1067" s="45">
        <v>4</v>
      </c>
      <c r="D1067" s="45">
        <v>12</v>
      </c>
      <c r="E1067" s="45">
        <v>1</v>
      </c>
      <c r="F1067" s="45">
        <v>0</v>
      </c>
      <c r="G1067" s="45">
        <v>1</v>
      </c>
    </row>
    <row r="1068" spans="1:7" x14ac:dyDescent="0.25">
      <c r="A1068" s="45">
        <v>1067</v>
      </c>
      <c r="B1068" s="45">
        <v>2024</v>
      </c>
      <c r="C1068" s="45">
        <v>4</v>
      </c>
      <c r="D1068" s="45">
        <v>12</v>
      </c>
      <c r="E1068" s="45">
        <v>2</v>
      </c>
      <c r="F1068" s="45">
        <v>0</v>
      </c>
      <c r="G1068" s="45">
        <v>0</v>
      </c>
    </row>
    <row r="1069" spans="1:7" x14ac:dyDescent="0.25">
      <c r="A1069" s="45">
        <v>1068</v>
      </c>
      <c r="B1069" s="45">
        <v>2024</v>
      </c>
      <c r="C1069" s="45">
        <v>4</v>
      </c>
      <c r="D1069" s="45">
        <v>12</v>
      </c>
      <c r="E1069" s="45">
        <v>3</v>
      </c>
      <c r="F1069" s="45">
        <v>0</v>
      </c>
      <c r="G1069" s="45">
        <v>0</v>
      </c>
    </row>
    <row r="1070" spans="1:7" x14ac:dyDescent="0.25">
      <c r="A1070" s="45">
        <v>1069</v>
      </c>
      <c r="B1070" s="45">
        <v>2024</v>
      </c>
      <c r="C1070" s="45">
        <v>4</v>
      </c>
      <c r="D1070" s="45">
        <v>12</v>
      </c>
      <c r="E1070" s="45">
        <v>4</v>
      </c>
      <c r="F1070" s="45">
        <v>0</v>
      </c>
      <c r="G1070" s="45">
        <v>0</v>
      </c>
    </row>
    <row r="1071" spans="1:7" x14ac:dyDescent="0.25">
      <c r="A1071" s="45">
        <v>1070</v>
      </c>
      <c r="B1071" s="45">
        <v>2024</v>
      </c>
      <c r="C1071" s="45">
        <v>4</v>
      </c>
      <c r="D1071" s="45">
        <v>12</v>
      </c>
      <c r="E1071" s="45">
        <v>5</v>
      </c>
      <c r="F1071" s="45">
        <v>0</v>
      </c>
      <c r="G1071" s="45">
        <v>0</v>
      </c>
    </row>
    <row r="1072" spans="1:7" x14ac:dyDescent="0.25">
      <c r="A1072" s="45">
        <v>1071</v>
      </c>
      <c r="B1072" s="45">
        <v>2024</v>
      </c>
      <c r="C1072" s="45">
        <v>4</v>
      </c>
      <c r="D1072" s="45">
        <v>12</v>
      </c>
      <c r="E1072" s="45">
        <v>6</v>
      </c>
      <c r="F1072" s="45">
        <v>0</v>
      </c>
      <c r="G1072" s="45">
        <v>0</v>
      </c>
    </row>
    <row r="1073" spans="1:7" x14ac:dyDescent="0.25">
      <c r="A1073" s="45">
        <v>1072</v>
      </c>
      <c r="B1073" s="45">
        <v>2024</v>
      </c>
      <c r="C1073" s="45">
        <v>4</v>
      </c>
      <c r="D1073" s="45">
        <v>12</v>
      </c>
      <c r="E1073" s="45">
        <v>7</v>
      </c>
      <c r="F1073" s="45">
        <v>0</v>
      </c>
      <c r="G1073" s="45">
        <v>1</v>
      </c>
    </row>
    <row r="1074" spans="1:7" x14ac:dyDescent="0.25">
      <c r="A1074" s="45">
        <v>1073</v>
      </c>
      <c r="B1074" s="45">
        <v>2024</v>
      </c>
      <c r="C1074" s="45">
        <v>4</v>
      </c>
      <c r="D1074" s="45">
        <v>12</v>
      </c>
      <c r="E1074" s="45">
        <v>8</v>
      </c>
      <c r="F1074" s="45">
        <v>0</v>
      </c>
      <c r="G1074" s="45">
        <v>1</v>
      </c>
    </row>
    <row r="1075" spans="1:7" x14ac:dyDescent="0.25">
      <c r="A1075" s="45">
        <v>1074</v>
      </c>
      <c r="B1075" s="45">
        <v>2024</v>
      </c>
      <c r="C1075" s="45">
        <v>4</v>
      </c>
      <c r="D1075" s="45">
        <v>12</v>
      </c>
      <c r="E1075" s="45">
        <v>9</v>
      </c>
      <c r="F1075" s="45">
        <v>0</v>
      </c>
      <c r="G1075" s="45">
        <v>0</v>
      </c>
    </row>
    <row r="1076" spans="1:7" x14ac:dyDescent="0.25">
      <c r="A1076" s="45">
        <v>1075</v>
      </c>
      <c r="B1076" s="45">
        <v>2024</v>
      </c>
      <c r="C1076" s="45">
        <v>4</v>
      </c>
      <c r="D1076" s="45">
        <v>12</v>
      </c>
      <c r="E1076" s="45">
        <v>10</v>
      </c>
      <c r="F1076" s="45">
        <v>0</v>
      </c>
      <c r="G1076" s="45">
        <v>0</v>
      </c>
    </row>
    <row r="1077" spans="1:7" x14ac:dyDescent="0.25">
      <c r="A1077" s="45">
        <v>1076</v>
      </c>
      <c r="B1077" s="45">
        <v>2024</v>
      </c>
      <c r="C1077" s="45">
        <v>4</v>
      </c>
      <c r="D1077" s="45">
        <v>12</v>
      </c>
      <c r="E1077" s="45">
        <v>11</v>
      </c>
      <c r="F1077" s="45">
        <v>0</v>
      </c>
      <c r="G1077" s="45">
        <v>0</v>
      </c>
    </row>
    <row r="1078" spans="1:7" x14ac:dyDescent="0.25">
      <c r="A1078" s="45">
        <v>1077</v>
      </c>
      <c r="B1078" s="45">
        <v>2024</v>
      </c>
      <c r="C1078" s="45">
        <v>4</v>
      </c>
      <c r="D1078" s="45">
        <v>12</v>
      </c>
      <c r="E1078" s="45">
        <v>12</v>
      </c>
      <c r="F1078" s="45">
        <v>0</v>
      </c>
      <c r="G1078" s="45">
        <v>0</v>
      </c>
    </row>
    <row r="1079" spans="1:7" x14ac:dyDescent="0.25">
      <c r="A1079" s="45">
        <v>1078</v>
      </c>
      <c r="B1079" s="45">
        <v>2024</v>
      </c>
      <c r="C1079" s="45">
        <v>4</v>
      </c>
      <c r="D1079" s="45">
        <v>12</v>
      </c>
      <c r="E1079" s="45">
        <v>13</v>
      </c>
      <c r="F1079" s="45">
        <v>0</v>
      </c>
      <c r="G1079" s="45">
        <v>0</v>
      </c>
    </row>
    <row r="1080" spans="1:7" x14ac:dyDescent="0.25">
      <c r="A1080" s="45">
        <v>1079</v>
      </c>
      <c r="B1080" s="45">
        <v>2024</v>
      </c>
      <c r="C1080" s="45">
        <v>4</v>
      </c>
      <c r="D1080" s="45">
        <v>12</v>
      </c>
      <c r="E1080" s="45">
        <v>14</v>
      </c>
      <c r="F1080" s="45">
        <v>0</v>
      </c>
      <c r="G1080" s="45">
        <v>1</v>
      </c>
    </row>
    <row r="1081" spans="1:7" x14ac:dyDescent="0.25">
      <c r="A1081" s="45">
        <v>1080</v>
      </c>
      <c r="B1081" s="45">
        <v>2024</v>
      </c>
      <c r="C1081" s="45">
        <v>4</v>
      </c>
      <c r="D1081" s="45">
        <v>12</v>
      </c>
      <c r="E1081" s="45">
        <v>15</v>
      </c>
      <c r="F1081" s="45">
        <v>0</v>
      </c>
      <c r="G1081" s="45">
        <v>1</v>
      </c>
    </row>
    <row r="1082" spans="1:7" x14ac:dyDescent="0.25">
      <c r="A1082" s="45">
        <v>1081</v>
      </c>
      <c r="B1082" s="45">
        <v>2024</v>
      </c>
      <c r="C1082" s="45">
        <v>4</v>
      </c>
      <c r="D1082" s="45">
        <v>12</v>
      </c>
      <c r="E1082" s="45">
        <v>16</v>
      </c>
      <c r="F1082" s="45">
        <v>0</v>
      </c>
      <c r="G1082" s="45">
        <v>0</v>
      </c>
    </row>
    <row r="1083" spans="1:7" x14ac:dyDescent="0.25">
      <c r="A1083" s="45">
        <v>1082</v>
      </c>
      <c r="B1083" s="45">
        <v>2024</v>
      </c>
      <c r="C1083" s="45">
        <v>4</v>
      </c>
      <c r="D1083" s="45">
        <v>12</v>
      </c>
      <c r="E1083" s="45">
        <v>17</v>
      </c>
      <c r="F1083" s="45">
        <v>0</v>
      </c>
      <c r="G1083" s="45">
        <v>0</v>
      </c>
    </row>
    <row r="1084" spans="1:7" x14ac:dyDescent="0.25">
      <c r="A1084" s="45">
        <v>1083</v>
      </c>
      <c r="B1084" s="45">
        <v>2024</v>
      </c>
      <c r="C1084" s="45">
        <v>4</v>
      </c>
      <c r="D1084" s="45">
        <v>12</v>
      </c>
      <c r="E1084" s="45">
        <v>18</v>
      </c>
      <c r="F1084" s="45">
        <v>0</v>
      </c>
      <c r="G1084" s="45">
        <v>0</v>
      </c>
    </row>
    <row r="1085" spans="1:7" x14ac:dyDescent="0.25">
      <c r="A1085" s="45">
        <v>1084</v>
      </c>
      <c r="B1085" s="45">
        <v>2024</v>
      </c>
      <c r="C1085" s="45">
        <v>4</v>
      </c>
      <c r="D1085" s="45">
        <v>12</v>
      </c>
      <c r="E1085" s="45">
        <v>19</v>
      </c>
      <c r="F1085" s="45">
        <v>0</v>
      </c>
      <c r="G1085" s="45">
        <v>0</v>
      </c>
    </row>
    <row r="1086" spans="1:7" x14ac:dyDescent="0.25">
      <c r="A1086" s="45">
        <v>1085</v>
      </c>
      <c r="B1086" s="45">
        <v>2024</v>
      </c>
      <c r="C1086" s="45">
        <v>4</v>
      </c>
      <c r="D1086" s="45">
        <v>12</v>
      </c>
      <c r="E1086" s="45">
        <v>20</v>
      </c>
      <c r="F1086" s="45">
        <v>0</v>
      </c>
      <c r="G1086" s="45">
        <v>0</v>
      </c>
    </row>
    <row r="1087" spans="1:7" x14ac:dyDescent="0.25">
      <c r="A1087" s="45">
        <v>1086</v>
      </c>
      <c r="B1087" s="45">
        <v>2024</v>
      </c>
      <c r="C1087" s="45">
        <v>4</v>
      </c>
      <c r="D1087" s="45">
        <v>12</v>
      </c>
      <c r="E1087" s="45">
        <v>21</v>
      </c>
      <c r="F1087" s="45">
        <v>0</v>
      </c>
      <c r="G1087" s="45">
        <v>1</v>
      </c>
    </row>
    <row r="1088" spans="1:7" x14ac:dyDescent="0.25">
      <c r="A1088" s="45">
        <v>1087</v>
      </c>
      <c r="B1088" s="45">
        <v>2024</v>
      </c>
      <c r="C1088" s="45">
        <v>4</v>
      </c>
      <c r="D1088" s="45">
        <v>12</v>
      </c>
      <c r="E1088" s="45">
        <v>22</v>
      </c>
      <c r="F1088" s="45">
        <v>0</v>
      </c>
      <c r="G1088" s="45">
        <v>1</v>
      </c>
    </row>
    <row r="1089" spans="1:7" x14ac:dyDescent="0.25">
      <c r="A1089" s="45">
        <v>1088</v>
      </c>
      <c r="B1089" s="45">
        <v>2024</v>
      </c>
      <c r="C1089" s="45">
        <v>4</v>
      </c>
      <c r="D1089" s="45">
        <v>12</v>
      </c>
      <c r="E1089" s="45">
        <v>23</v>
      </c>
      <c r="F1089" s="45">
        <v>0</v>
      </c>
      <c r="G1089" s="45">
        <v>0</v>
      </c>
    </row>
    <row r="1090" spans="1:7" x14ac:dyDescent="0.25">
      <c r="A1090" s="45">
        <v>1089</v>
      </c>
      <c r="B1090" s="45">
        <v>2024</v>
      </c>
      <c r="C1090" s="45">
        <v>4</v>
      </c>
      <c r="D1090" s="45">
        <v>12</v>
      </c>
      <c r="E1090" s="45">
        <v>24</v>
      </c>
      <c r="F1090" s="45">
        <v>0</v>
      </c>
      <c r="G1090" s="45">
        <v>0</v>
      </c>
    </row>
    <row r="1091" spans="1:7" x14ac:dyDescent="0.25">
      <c r="A1091" s="45">
        <v>1090</v>
      </c>
      <c r="B1091" s="45">
        <v>2024</v>
      </c>
      <c r="C1091" s="45">
        <v>4</v>
      </c>
      <c r="D1091" s="45">
        <v>12</v>
      </c>
      <c r="E1091" s="45">
        <v>25</v>
      </c>
      <c r="F1091" s="45">
        <v>1</v>
      </c>
      <c r="G1091" s="45">
        <v>0</v>
      </c>
    </row>
    <row r="1092" spans="1:7" x14ac:dyDescent="0.25">
      <c r="A1092" s="45">
        <v>1091</v>
      </c>
      <c r="B1092" s="45">
        <v>2024</v>
      </c>
      <c r="C1092" s="45">
        <v>4</v>
      </c>
      <c r="D1092" s="45">
        <v>12</v>
      </c>
      <c r="E1092" s="45">
        <v>26</v>
      </c>
      <c r="F1092" s="45">
        <v>0</v>
      </c>
      <c r="G1092" s="45">
        <v>0</v>
      </c>
    </row>
    <row r="1093" spans="1:7" x14ac:dyDescent="0.25">
      <c r="A1093" s="45">
        <v>1092</v>
      </c>
      <c r="B1093" s="45">
        <v>2024</v>
      </c>
      <c r="C1093" s="45">
        <v>4</v>
      </c>
      <c r="D1093" s="45">
        <v>12</v>
      </c>
      <c r="E1093" s="45">
        <v>27</v>
      </c>
      <c r="F1093" s="45">
        <v>0</v>
      </c>
      <c r="G1093" s="45">
        <v>0</v>
      </c>
    </row>
    <row r="1094" spans="1:7" x14ac:dyDescent="0.25">
      <c r="A1094" s="45">
        <v>1093</v>
      </c>
      <c r="B1094" s="45">
        <v>2024</v>
      </c>
      <c r="C1094" s="45">
        <v>4</v>
      </c>
      <c r="D1094" s="45">
        <v>12</v>
      </c>
      <c r="E1094" s="45">
        <v>28</v>
      </c>
      <c r="F1094" s="45">
        <v>0</v>
      </c>
      <c r="G1094" s="45">
        <v>1</v>
      </c>
    </row>
    <row r="1095" spans="1:7" x14ac:dyDescent="0.25">
      <c r="A1095" s="45">
        <v>1094</v>
      </c>
      <c r="B1095" s="45">
        <v>2024</v>
      </c>
      <c r="C1095" s="45">
        <v>4</v>
      </c>
      <c r="D1095" s="45">
        <v>12</v>
      </c>
      <c r="E1095" s="45">
        <v>29</v>
      </c>
      <c r="F1095" s="45">
        <v>0</v>
      </c>
      <c r="G1095" s="45">
        <v>1</v>
      </c>
    </row>
    <row r="1096" spans="1:7" x14ac:dyDescent="0.25">
      <c r="A1096" s="45">
        <v>1095</v>
      </c>
      <c r="B1096" s="45">
        <v>2024</v>
      </c>
      <c r="C1096" s="45">
        <v>4</v>
      </c>
      <c r="D1096" s="45">
        <v>12</v>
      </c>
      <c r="E1096" s="45">
        <v>30</v>
      </c>
      <c r="F1096" s="45">
        <v>0</v>
      </c>
      <c r="G1096" s="45">
        <v>0</v>
      </c>
    </row>
    <row r="1097" spans="1:7" x14ac:dyDescent="0.25">
      <c r="A1097" s="45">
        <v>1096</v>
      </c>
      <c r="B1097" s="45">
        <v>2024</v>
      </c>
      <c r="C1097" s="45">
        <v>4</v>
      </c>
      <c r="D1097" s="45">
        <v>12</v>
      </c>
      <c r="E1097" s="45">
        <v>31</v>
      </c>
      <c r="F1097" s="45">
        <v>0</v>
      </c>
      <c r="G1097" s="45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3D26-047B-47FF-9996-A78D3B30C66B}">
  <sheetPr>
    <tabColor rgb="FFFF0000"/>
  </sheetPr>
  <dimension ref="A1:K9"/>
  <sheetViews>
    <sheetView zoomScale="130" zoomScaleNormal="130" workbookViewId="0">
      <selection activeCell="D4" sqref="D4"/>
    </sheetView>
  </sheetViews>
  <sheetFormatPr defaultRowHeight="13.8" x14ac:dyDescent="0.25"/>
  <cols>
    <col min="1" max="1" width="12.59765625" bestFit="1" customWidth="1"/>
    <col min="2" max="2" width="14.09765625" bestFit="1" customWidth="1"/>
    <col min="3" max="3" width="8.296875" bestFit="1" customWidth="1"/>
    <col min="4" max="4" width="7.5" bestFit="1" customWidth="1"/>
    <col min="5" max="5" width="8.296875" bestFit="1" customWidth="1"/>
    <col min="6" max="6" width="7.5" bestFit="1" customWidth="1"/>
    <col min="7" max="7" width="8.296875" bestFit="1" customWidth="1"/>
    <col min="8" max="8" width="7.5" bestFit="1" customWidth="1"/>
    <col min="9" max="9" width="8.296875" bestFit="1" customWidth="1"/>
    <col min="10" max="10" width="10.69921875" bestFit="1" customWidth="1"/>
    <col min="11" max="11" width="14.5" bestFit="1" customWidth="1"/>
  </cols>
  <sheetData>
    <row r="1" spans="1:11" x14ac:dyDescent="0.25">
      <c r="B1" s="52" t="s">
        <v>7258</v>
      </c>
      <c r="C1" s="45"/>
      <c r="D1" s="45"/>
      <c r="E1" s="45"/>
      <c r="F1" s="45"/>
      <c r="G1" s="45"/>
      <c r="H1" s="45"/>
      <c r="I1" s="45"/>
      <c r="J1" s="45"/>
      <c r="K1" s="45"/>
    </row>
    <row r="2" spans="1:11" x14ac:dyDescent="0.25">
      <c r="B2" s="51" t="s">
        <v>7249</v>
      </c>
      <c r="C2" s="45"/>
      <c r="D2" s="51" t="s">
        <v>7256</v>
      </c>
      <c r="E2" s="45"/>
      <c r="F2" s="51" t="s">
        <v>7250</v>
      </c>
      <c r="G2" s="45"/>
      <c r="H2" s="45" t="s">
        <v>7270</v>
      </c>
      <c r="I2" s="45"/>
      <c r="J2" s="49" t="s">
        <v>7271</v>
      </c>
      <c r="K2" s="49" t="s">
        <v>7272</v>
      </c>
    </row>
    <row r="3" spans="1:11" x14ac:dyDescent="0.25">
      <c r="A3" s="46" t="s">
        <v>3079</v>
      </c>
      <c r="B3" s="47" t="s">
        <v>7255</v>
      </c>
      <c r="C3" s="47" t="s">
        <v>7257</v>
      </c>
      <c r="D3" s="47" t="s">
        <v>7255</v>
      </c>
      <c r="E3" s="47" t="s">
        <v>7257</v>
      </c>
      <c r="F3" s="47" t="s">
        <v>7255</v>
      </c>
      <c r="G3" s="47" t="s">
        <v>7257</v>
      </c>
      <c r="H3" t="s">
        <v>7255</v>
      </c>
      <c r="I3" t="s">
        <v>7257</v>
      </c>
      <c r="J3" s="50"/>
      <c r="K3" s="50"/>
    </row>
    <row r="4" spans="1:11" x14ac:dyDescent="0.25">
      <c r="A4" s="54" t="s">
        <v>3067</v>
      </c>
      <c r="B4" s="55">
        <v>47.680380405757752</v>
      </c>
      <c r="C4" s="55">
        <v>1</v>
      </c>
      <c r="D4" s="55">
        <v>46.430876923076923</v>
      </c>
      <c r="E4" s="55">
        <v>1</v>
      </c>
      <c r="F4" s="55">
        <v>50.568107480128397</v>
      </c>
      <c r="G4" s="55">
        <v>1</v>
      </c>
      <c r="H4" s="55">
        <v>59.2</v>
      </c>
      <c r="I4" s="55">
        <v>1</v>
      </c>
      <c r="J4" s="55">
        <v>48.34629179389394</v>
      </c>
      <c r="K4" s="48">
        <v>1</v>
      </c>
    </row>
    <row r="5" spans="1:11" x14ac:dyDescent="0.25">
      <c r="A5" s="54" t="s">
        <v>7251</v>
      </c>
      <c r="B5" s="55">
        <v>45.352558053028211</v>
      </c>
      <c r="C5" s="55">
        <v>1</v>
      </c>
      <c r="D5" s="55">
        <v>37.122528571428575</v>
      </c>
      <c r="E5" s="55">
        <v>0</v>
      </c>
      <c r="F5" s="55">
        <v>48.08047131418428</v>
      </c>
      <c r="G5" s="55">
        <v>1</v>
      </c>
      <c r="H5" s="55"/>
      <c r="I5" s="55"/>
      <c r="J5" s="55">
        <v>45.125829747348071</v>
      </c>
      <c r="K5" s="48">
        <v>1</v>
      </c>
    </row>
    <row r="6" spans="1:11" x14ac:dyDescent="0.25">
      <c r="A6" s="54" t="s">
        <v>7252</v>
      </c>
      <c r="B6" s="55">
        <v>41.761017478152304</v>
      </c>
      <c r="C6" s="55">
        <v>0</v>
      </c>
      <c r="D6" s="55">
        <v>19.896075</v>
      </c>
      <c r="E6" s="55">
        <v>-1</v>
      </c>
      <c r="F6" s="55">
        <v>39.252066176470578</v>
      </c>
      <c r="G6" s="55">
        <v>0</v>
      </c>
      <c r="H6" s="55"/>
      <c r="I6" s="55"/>
      <c r="J6" s="55">
        <v>39.475650793650786</v>
      </c>
      <c r="K6" s="48">
        <v>0</v>
      </c>
    </row>
    <row r="7" spans="1:11" x14ac:dyDescent="0.25">
      <c r="A7" s="54" t="s">
        <v>7253</v>
      </c>
      <c r="B7" s="55">
        <v>51.378308632543934</v>
      </c>
      <c r="C7" s="55">
        <v>1</v>
      </c>
      <c r="D7" s="55">
        <v>14.316833333333335</v>
      </c>
      <c r="E7" s="55">
        <v>-1</v>
      </c>
      <c r="F7" s="55">
        <v>51.30371052631579</v>
      </c>
      <c r="G7" s="55">
        <v>1</v>
      </c>
      <c r="H7" s="55"/>
      <c r="I7" s="55"/>
      <c r="J7" s="55">
        <v>49.33100336134455</v>
      </c>
      <c r="K7" s="48">
        <v>1</v>
      </c>
    </row>
    <row r="8" spans="1:11" x14ac:dyDescent="0.25">
      <c r="A8" s="54" t="s">
        <v>7254</v>
      </c>
      <c r="B8" s="55">
        <v>76.144668934240414</v>
      </c>
      <c r="C8" s="55">
        <v>1</v>
      </c>
      <c r="D8" s="55">
        <v>41.686000000000007</v>
      </c>
      <c r="E8" s="55">
        <v>0</v>
      </c>
      <c r="F8" s="55">
        <v>72.537376190476195</v>
      </c>
      <c r="G8" s="55">
        <v>1</v>
      </c>
      <c r="H8" s="55"/>
      <c r="I8" s="55"/>
      <c r="J8" s="55">
        <v>72.735424665178584</v>
      </c>
      <c r="K8" s="48">
        <v>1</v>
      </c>
    </row>
    <row r="9" spans="1:11" x14ac:dyDescent="0.25">
      <c r="A9" s="48" t="s">
        <v>7269</v>
      </c>
      <c r="B9" s="55">
        <v>48.675388579387125</v>
      </c>
      <c r="C9" s="55">
        <v>1</v>
      </c>
      <c r="D9" s="55">
        <v>38.342903703703705</v>
      </c>
      <c r="E9" s="55">
        <v>0</v>
      </c>
      <c r="F9" s="55">
        <v>50.179648018648031</v>
      </c>
      <c r="G9" s="55">
        <v>1</v>
      </c>
      <c r="H9" s="55">
        <v>59.2</v>
      </c>
      <c r="I9" s="55">
        <v>1</v>
      </c>
      <c r="J9" s="55">
        <v>48.2253072472596</v>
      </c>
      <c r="K9" s="48">
        <v>1</v>
      </c>
    </row>
  </sheetData>
  <conditionalFormatting pivot="1" sqref="C4:C9 E4:E9 G4:G9 I4:I9 K4:K9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52CE-9A76-41A3-8DF5-03661BC95125}">
  <sheetPr>
    <tabColor rgb="FFFF0000"/>
  </sheetPr>
  <dimension ref="A1:C235"/>
  <sheetViews>
    <sheetView topLeftCell="V1" zoomScale="85" zoomScaleNormal="85" workbookViewId="0">
      <selection activeCell="A6" sqref="A6"/>
    </sheetView>
  </sheetViews>
  <sheetFormatPr defaultRowHeight="13.8" x14ac:dyDescent="0.25"/>
  <cols>
    <col min="1" max="1" width="33.296875" style="16" bestFit="1" customWidth="1"/>
    <col min="2" max="2" width="15.59765625" bestFit="1" customWidth="1"/>
    <col min="3" max="3" width="19.3984375" bestFit="1" customWidth="1"/>
    <col min="4" max="8" width="8.19921875" bestFit="1" customWidth="1"/>
    <col min="9" max="9" width="8.296875" bestFit="1" customWidth="1"/>
    <col min="10" max="10" width="8.19921875" bestFit="1" customWidth="1"/>
    <col min="11" max="11" width="8.296875" bestFit="1" customWidth="1"/>
    <col min="12" max="12" width="10.59765625" bestFit="1" customWidth="1"/>
    <col min="13" max="13" width="14.3984375" bestFit="1" customWidth="1"/>
  </cols>
  <sheetData>
    <row r="1" spans="1:3" x14ac:dyDescent="0.25">
      <c r="A1" s="62" t="s">
        <v>7260</v>
      </c>
      <c r="B1" s="48" t="s">
        <v>7261</v>
      </c>
      <c r="C1" s="48" t="s">
        <v>7262</v>
      </c>
    </row>
    <row r="2" spans="1:3" x14ac:dyDescent="0.25">
      <c r="A2" s="48" t="s">
        <v>1389</v>
      </c>
      <c r="B2" s="57">
        <v>1</v>
      </c>
      <c r="C2" s="48">
        <v>1</v>
      </c>
    </row>
    <row r="3" spans="1:3" x14ac:dyDescent="0.25">
      <c r="A3" s="48" t="s">
        <v>1429</v>
      </c>
      <c r="B3" s="57">
        <v>0</v>
      </c>
      <c r="C3" s="48">
        <v>-1</v>
      </c>
    </row>
    <row r="4" spans="1:3" x14ac:dyDescent="0.25">
      <c r="A4" s="48" t="s">
        <v>1451</v>
      </c>
      <c r="B4" s="57">
        <v>1</v>
      </c>
      <c r="C4" s="48">
        <v>1</v>
      </c>
    </row>
    <row r="5" spans="1:3" x14ac:dyDescent="0.25">
      <c r="A5" s="48" t="s">
        <v>1452</v>
      </c>
      <c r="B5" s="57">
        <v>1</v>
      </c>
      <c r="C5" s="48">
        <v>1</v>
      </c>
    </row>
    <row r="6" spans="1:3" x14ac:dyDescent="0.25">
      <c r="A6" s="48" t="s">
        <v>1455</v>
      </c>
      <c r="B6" s="57">
        <v>0.5</v>
      </c>
      <c r="C6" s="48">
        <v>0</v>
      </c>
    </row>
    <row r="7" spans="1:3" x14ac:dyDescent="0.25">
      <c r="A7" s="48" t="s">
        <v>1462</v>
      </c>
      <c r="B7" s="57">
        <v>0</v>
      </c>
      <c r="C7" s="48">
        <v>-1</v>
      </c>
    </row>
    <row r="8" spans="1:3" x14ac:dyDescent="0.25">
      <c r="A8" s="48" t="s">
        <v>1490</v>
      </c>
      <c r="B8" s="57">
        <v>1</v>
      </c>
      <c r="C8" s="48">
        <v>1</v>
      </c>
    </row>
    <row r="9" spans="1:3" x14ac:dyDescent="0.25">
      <c r="A9" s="48" t="s">
        <v>1602</v>
      </c>
      <c r="B9" s="57">
        <v>0.5</v>
      </c>
      <c r="C9" s="48">
        <v>0</v>
      </c>
    </row>
    <row r="10" spans="1:3" x14ac:dyDescent="0.25">
      <c r="A10" s="48" t="s">
        <v>1311</v>
      </c>
      <c r="B10" s="57">
        <v>1</v>
      </c>
      <c r="C10" s="48">
        <v>1</v>
      </c>
    </row>
    <row r="11" spans="1:3" x14ac:dyDescent="0.25">
      <c r="A11" s="48" t="s">
        <v>1612</v>
      </c>
      <c r="B11" s="57">
        <v>1</v>
      </c>
      <c r="C11" s="48">
        <v>1</v>
      </c>
    </row>
    <row r="12" spans="1:3" x14ac:dyDescent="0.25">
      <c r="A12" s="48" t="s">
        <v>1153</v>
      </c>
      <c r="B12" s="57">
        <v>1</v>
      </c>
      <c r="C12" s="48">
        <v>1</v>
      </c>
    </row>
    <row r="13" spans="1:3" x14ac:dyDescent="0.25">
      <c r="A13" s="48" t="s">
        <v>1180</v>
      </c>
      <c r="B13" s="57">
        <v>1</v>
      </c>
      <c r="C13" s="48">
        <v>1</v>
      </c>
    </row>
    <row r="14" spans="1:3" x14ac:dyDescent="0.25">
      <c r="A14" s="48" t="s">
        <v>1147</v>
      </c>
      <c r="B14" s="57">
        <v>0.99159663865546221</v>
      </c>
      <c r="C14" s="48">
        <v>1</v>
      </c>
    </row>
    <row r="15" spans="1:3" x14ac:dyDescent="0.25">
      <c r="A15" s="48" t="s">
        <v>1257</v>
      </c>
      <c r="B15" s="57">
        <v>1</v>
      </c>
      <c r="C15" s="48">
        <v>1</v>
      </c>
    </row>
    <row r="16" spans="1:3" ht="16.2" customHeight="1" x14ac:dyDescent="0.25">
      <c r="A16" s="48" t="s">
        <v>1319</v>
      </c>
      <c r="B16" s="57">
        <v>1</v>
      </c>
      <c r="C16" s="48">
        <v>1</v>
      </c>
    </row>
    <row r="17" spans="1:3" x14ac:dyDescent="0.25">
      <c r="A17" s="48" t="s">
        <v>1267</v>
      </c>
      <c r="B17" s="57">
        <v>1</v>
      </c>
      <c r="C17" s="48">
        <v>1</v>
      </c>
    </row>
    <row r="18" spans="1:3" x14ac:dyDescent="0.25">
      <c r="A18" s="48" t="s">
        <v>1363</v>
      </c>
      <c r="B18" s="57">
        <v>1</v>
      </c>
      <c r="C18" s="48">
        <v>1</v>
      </c>
    </row>
    <row r="19" spans="1:3" x14ac:dyDescent="0.25">
      <c r="A19" s="48" t="s">
        <v>1365</v>
      </c>
      <c r="B19" s="57">
        <v>0</v>
      </c>
      <c r="C19" s="48">
        <v>-1</v>
      </c>
    </row>
    <row r="20" spans="1:3" x14ac:dyDescent="0.25">
      <c r="A20" s="48" t="s">
        <v>1385</v>
      </c>
      <c r="B20" s="57">
        <v>0</v>
      </c>
      <c r="C20" s="48">
        <v>-1</v>
      </c>
    </row>
    <row r="21" spans="1:3" x14ac:dyDescent="0.25">
      <c r="A21" s="48" t="s">
        <v>1423</v>
      </c>
      <c r="B21" s="57">
        <v>1</v>
      </c>
      <c r="C21" s="48">
        <v>1</v>
      </c>
    </row>
    <row r="22" spans="1:3" x14ac:dyDescent="0.25">
      <c r="A22" s="48" t="s">
        <v>1251</v>
      </c>
      <c r="B22" s="57">
        <v>0.5</v>
      </c>
      <c r="C22" s="48">
        <v>0</v>
      </c>
    </row>
    <row r="23" spans="1:3" x14ac:dyDescent="0.25">
      <c r="A23" s="48" t="s">
        <v>1409</v>
      </c>
      <c r="B23" s="57">
        <v>0</v>
      </c>
      <c r="C23" s="48">
        <v>-1</v>
      </c>
    </row>
    <row r="24" spans="1:3" x14ac:dyDescent="0.25">
      <c r="A24" s="48" t="s">
        <v>1417</v>
      </c>
      <c r="B24" s="57">
        <v>1</v>
      </c>
      <c r="C24" s="48">
        <v>1</v>
      </c>
    </row>
    <row r="25" spans="1:3" x14ac:dyDescent="0.25">
      <c r="A25" s="48" t="s">
        <v>1418</v>
      </c>
      <c r="B25" s="57">
        <v>1</v>
      </c>
      <c r="C25" s="48">
        <v>1</v>
      </c>
    </row>
    <row r="26" spans="1:3" x14ac:dyDescent="0.25">
      <c r="A26" s="48" t="s">
        <v>1405</v>
      </c>
      <c r="B26" s="57">
        <v>1</v>
      </c>
      <c r="C26" s="48">
        <v>1</v>
      </c>
    </row>
    <row r="27" spans="1:3" x14ac:dyDescent="0.25">
      <c r="A27" s="48" t="s">
        <v>1422</v>
      </c>
      <c r="B27" s="57">
        <v>1</v>
      </c>
      <c r="C27" s="48">
        <v>1</v>
      </c>
    </row>
    <row r="28" spans="1:3" x14ac:dyDescent="0.25">
      <c r="A28" s="48" t="s">
        <v>1326</v>
      </c>
      <c r="B28" s="57">
        <v>0</v>
      </c>
      <c r="C28" s="48">
        <v>-1</v>
      </c>
    </row>
    <row r="29" spans="1:3" x14ac:dyDescent="0.25">
      <c r="A29" s="48" t="s">
        <v>1529</v>
      </c>
      <c r="B29" s="57">
        <v>0.5</v>
      </c>
      <c r="C29" s="48">
        <v>0</v>
      </c>
    </row>
    <row r="30" spans="1:3" x14ac:dyDescent="0.25">
      <c r="A30" s="48" t="s">
        <v>1527</v>
      </c>
      <c r="B30" s="57">
        <v>1</v>
      </c>
      <c r="C30" s="48">
        <v>1</v>
      </c>
    </row>
    <row r="31" spans="1:3" x14ac:dyDescent="0.25">
      <c r="A31" s="48" t="s">
        <v>1528</v>
      </c>
      <c r="B31" s="57">
        <v>1</v>
      </c>
      <c r="C31" s="48">
        <v>1</v>
      </c>
    </row>
    <row r="32" spans="1:3" x14ac:dyDescent="0.25">
      <c r="A32" s="48" t="s">
        <v>1530</v>
      </c>
      <c r="B32" s="57">
        <v>1</v>
      </c>
      <c r="C32" s="48">
        <v>1</v>
      </c>
    </row>
    <row r="33" spans="1:3" x14ac:dyDescent="0.25">
      <c r="A33" s="48" t="s">
        <v>1531</v>
      </c>
      <c r="B33" s="57">
        <v>0</v>
      </c>
      <c r="C33" s="48">
        <v>-1</v>
      </c>
    </row>
    <row r="34" spans="1:3" x14ac:dyDescent="0.25">
      <c r="A34" s="48" t="s">
        <v>1322</v>
      </c>
      <c r="B34" s="57">
        <v>1</v>
      </c>
      <c r="C34" s="48">
        <v>1</v>
      </c>
    </row>
    <row r="35" spans="1:3" x14ac:dyDescent="0.25">
      <c r="A35" s="48" t="s">
        <v>1256</v>
      </c>
      <c r="B35" s="57">
        <v>1</v>
      </c>
      <c r="C35" s="48">
        <v>1</v>
      </c>
    </row>
    <row r="36" spans="1:3" x14ac:dyDescent="0.25">
      <c r="A36" s="48" t="s">
        <v>1538</v>
      </c>
      <c r="B36" s="57">
        <v>1</v>
      </c>
      <c r="C36" s="48">
        <v>1</v>
      </c>
    </row>
    <row r="37" spans="1:3" x14ac:dyDescent="0.25">
      <c r="A37" s="48" t="s">
        <v>1551</v>
      </c>
      <c r="B37" s="57">
        <v>1</v>
      </c>
      <c r="C37" s="48">
        <v>1</v>
      </c>
    </row>
    <row r="38" spans="1:3" x14ac:dyDescent="0.25">
      <c r="A38" s="48" t="s">
        <v>1546</v>
      </c>
      <c r="B38" s="57">
        <v>1</v>
      </c>
      <c r="C38" s="48">
        <v>1</v>
      </c>
    </row>
    <row r="39" spans="1:3" x14ac:dyDescent="0.25">
      <c r="A39" s="48" t="s">
        <v>1596</v>
      </c>
      <c r="B39" s="57">
        <v>1</v>
      </c>
      <c r="C39" s="48">
        <v>1</v>
      </c>
    </row>
    <row r="40" spans="1:3" x14ac:dyDescent="0.25">
      <c r="A40" s="48" t="s">
        <v>1600</v>
      </c>
      <c r="B40" s="57">
        <v>1</v>
      </c>
      <c r="C40" s="48">
        <v>1</v>
      </c>
    </row>
    <row r="41" spans="1:3" x14ac:dyDescent="0.25">
      <c r="A41" s="48" t="s">
        <v>1618</v>
      </c>
      <c r="B41" s="57">
        <v>0.5</v>
      </c>
      <c r="C41" s="48">
        <v>0</v>
      </c>
    </row>
    <row r="42" spans="1:3" x14ac:dyDescent="0.25">
      <c r="A42" s="48" t="s">
        <v>1142</v>
      </c>
      <c r="B42" s="57">
        <v>1</v>
      </c>
      <c r="C42" s="48">
        <v>1</v>
      </c>
    </row>
    <row r="43" spans="1:3" x14ac:dyDescent="0.25">
      <c r="A43" s="48" t="s">
        <v>1187</v>
      </c>
      <c r="B43" s="57">
        <v>0</v>
      </c>
      <c r="C43" s="48">
        <v>-1</v>
      </c>
    </row>
    <row r="44" spans="1:3" x14ac:dyDescent="0.25">
      <c r="A44" s="48" t="s">
        <v>1177</v>
      </c>
      <c r="B44" s="57">
        <v>0.5</v>
      </c>
      <c r="C44" s="48">
        <v>0</v>
      </c>
    </row>
    <row r="45" spans="1:3" x14ac:dyDescent="0.25">
      <c r="A45" s="48" t="s">
        <v>1255</v>
      </c>
      <c r="B45" s="57">
        <v>1</v>
      </c>
      <c r="C45" s="48">
        <v>1</v>
      </c>
    </row>
    <row r="46" spans="1:3" x14ac:dyDescent="0.25">
      <c r="A46" s="48" t="s">
        <v>1299</v>
      </c>
      <c r="B46" s="57">
        <v>0</v>
      </c>
      <c r="C46" s="48">
        <v>-1</v>
      </c>
    </row>
    <row r="47" spans="1:3" x14ac:dyDescent="0.25">
      <c r="A47" s="48" t="s">
        <v>1190</v>
      </c>
      <c r="B47" s="57">
        <v>0</v>
      </c>
      <c r="C47" s="48">
        <v>-1</v>
      </c>
    </row>
    <row r="48" spans="1:3" x14ac:dyDescent="0.25">
      <c r="A48" s="48" t="s">
        <v>1324</v>
      </c>
      <c r="B48" s="57">
        <v>1</v>
      </c>
      <c r="C48" s="48">
        <v>1</v>
      </c>
    </row>
    <row r="49" spans="1:3" x14ac:dyDescent="0.25">
      <c r="A49" s="48" t="s">
        <v>1328</v>
      </c>
      <c r="B49" s="57">
        <v>1</v>
      </c>
      <c r="C49" s="48">
        <v>1</v>
      </c>
    </row>
    <row r="50" spans="1:3" x14ac:dyDescent="0.25">
      <c r="A50" s="48" t="s">
        <v>1233</v>
      </c>
      <c r="B50" s="57">
        <v>0.5</v>
      </c>
      <c r="C50" s="48">
        <v>0</v>
      </c>
    </row>
    <row r="51" spans="1:3" x14ac:dyDescent="0.25">
      <c r="A51" s="48" t="s">
        <v>1346</v>
      </c>
      <c r="B51" s="57">
        <v>0</v>
      </c>
      <c r="C51" s="48">
        <v>-1</v>
      </c>
    </row>
    <row r="52" spans="1:3" x14ac:dyDescent="0.25">
      <c r="A52" s="48" t="s">
        <v>1349</v>
      </c>
      <c r="B52" s="57">
        <v>0</v>
      </c>
      <c r="C52" s="48">
        <v>-1</v>
      </c>
    </row>
    <row r="53" spans="1:3" x14ac:dyDescent="0.25">
      <c r="A53" s="48" t="s">
        <v>1347</v>
      </c>
      <c r="B53" s="57">
        <v>1</v>
      </c>
      <c r="C53" s="48">
        <v>1</v>
      </c>
    </row>
    <row r="54" spans="1:3" x14ac:dyDescent="0.25">
      <c r="A54" s="48" t="s">
        <v>1371</v>
      </c>
      <c r="B54" s="57">
        <v>0</v>
      </c>
      <c r="C54" s="48">
        <v>-1</v>
      </c>
    </row>
    <row r="55" spans="1:3" x14ac:dyDescent="0.25">
      <c r="A55" s="48" t="s">
        <v>1431</v>
      </c>
      <c r="B55" s="57">
        <v>0.6</v>
      </c>
      <c r="C55" s="48">
        <v>0</v>
      </c>
    </row>
    <row r="56" spans="1:3" x14ac:dyDescent="0.25">
      <c r="A56" s="48" t="s">
        <v>1442</v>
      </c>
      <c r="B56" s="57">
        <v>1</v>
      </c>
      <c r="C56" s="48">
        <v>1</v>
      </c>
    </row>
    <row r="57" spans="1:3" x14ac:dyDescent="0.25">
      <c r="A57" s="48" t="s">
        <v>1443</v>
      </c>
      <c r="B57" s="57">
        <v>0.66666666666666663</v>
      </c>
      <c r="C57" s="48">
        <v>0</v>
      </c>
    </row>
    <row r="58" spans="1:3" x14ac:dyDescent="0.25">
      <c r="A58" s="48" t="s">
        <v>1215</v>
      </c>
      <c r="B58" s="57">
        <v>1</v>
      </c>
      <c r="C58" s="48">
        <v>1</v>
      </c>
    </row>
    <row r="59" spans="1:3" x14ac:dyDescent="0.25">
      <c r="A59" s="48" t="s">
        <v>1205</v>
      </c>
      <c r="B59" s="57">
        <v>0</v>
      </c>
      <c r="C59" s="48">
        <v>-1</v>
      </c>
    </row>
    <row r="60" spans="1:3" x14ac:dyDescent="0.25">
      <c r="A60" s="48" t="s">
        <v>1356</v>
      </c>
      <c r="B60" s="57">
        <v>1</v>
      </c>
      <c r="C60" s="48">
        <v>1</v>
      </c>
    </row>
    <row r="61" spans="1:3" x14ac:dyDescent="0.25">
      <c r="A61" s="48" t="s">
        <v>1357</v>
      </c>
      <c r="B61" s="57">
        <v>1</v>
      </c>
      <c r="C61" s="48">
        <v>1</v>
      </c>
    </row>
    <row r="62" spans="1:3" x14ac:dyDescent="0.25">
      <c r="A62" s="48" t="s">
        <v>1360</v>
      </c>
      <c r="B62" s="57">
        <v>0</v>
      </c>
      <c r="C62" s="48">
        <v>-1</v>
      </c>
    </row>
    <row r="63" spans="1:3" x14ac:dyDescent="0.25">
      <c r="A63" s="48" t="s">
        <v>1318</v>
      </c>
      <c r="B63" s="57">
        <v>1</v>
      </c>
      <c r="C63" s="48">
        <v>1</v>
      </c>
    </row>
    <row r="64" spans="1:3" x14ac:dyDescent="0.25">
      <c r="A64" s="48" t="s">
        <v>1387</v>
      </c>
      <c r="B64" s="57">
        <v>1</v>
      </c>
      <c r="C64" s="48">
        <v>1</v>
      </c>
    </row>
    <row r="65" spans="1:3" x14ac:dyDescent="0.25">
      <c r="A65" s="48" t="s">
        <v>1432</v>
      </c>
      <c r="B65" s="57">
        <v>1</v>
      </c>
      <c r="C65" s="48">
        <v>1</v>
      </c>
    </row>
    <row r="66" spans="1:3" x14ac:dyDescent="0.25">
      <c r="A66" s="48" t="s">
        <v>1461</v>
      </c>
      <c r="B66" s="57">
        <v>0</v>
      </c>
      <c r="C66" s="48">
        <v>-1</v>
      </c>
    </row>
    <row r="67" spans="1:3" x14ac:dyDescent="0.25">
      <c r="A67" s="48" t="s">
        <v>1458</v>
      </c>
      <c r="B67" s="57">
        <v>1</v>
      </c>
      <c r="C67" s="48">
        <v>1</v>
      </c>
    </row>
    <row r="68" spans="1:3" x14ac:dyDescent="0.25">
      <c r="A68" s="48" t="s">
        <v>1472</v>
      </c>
      <c r="B68" s="57">
        <v>0.33333333333333331</v>
      </c>
      <c r="C68" s="48">
        <v>0</v>
      </c>
    </row>
    <row r="69" spans="1:3" x14ac:dyDescent="0.25">
      <c r="A69" s="48" t="s">
        <v>1283</v>
      </c>
      <c r="B69" s="57">
        <v>1</v>
      </c>
      <c r="C69" s="48">
        <v>1</v>
      </c>
    </row>
    <row r="70" spans="1:3" x14ac:dyDescent="0.25">
      <c r="A70" s="48" t="s">
        <v>1467</v>
      </c>
      <c r="B70" s="57">
        <v>1</v>
      </c>
      <c r="C70" s="48">
        <v>1</v>
      </c>
    </row>
    <row r="71" spans="1:3" x14ac:dyDescent="0.25">
      <c r="A71" s="48" t="s">
        <v>1465</v>
      </c>
      <c r="B71" s="57">
        <v>0</v>
      </c>
      <c r="C71" s="48">
        <v>-1</v>
      </c>
    </row>
    <row r="72" spans="1:3" x14ac:dyDescent="0.25">
      <c r="A72" s="48" t="s">
        <v>1478</v>
      </c>
      <c r="B72" s="57">
        <v>1</v>
      </c>
      <c r="C72" s="48">
        <v>1</v>
      </c>
    </row>
    <row r="73" spans="1:3" x14ac:dyDescent="0.25">
      <c r="A73" s="48" t="s">
        <v>1468</v>
      </c>
      <c r="B73" s="57">
        <v>1</v>
      </c>
      <c r="C73" s="48">
        <v>1</v>
      </c>
    </row>
    <row r="74" spans="1:3" x14ac:dyDescent="0.25">
      <c r="A74" s="48" t="s">
        <v>1479</v>
      </c>
      <c r="B74" s="57">
        <v>1</v>
      </c>
      <c r="C74" s="48">
        <v>1</v>
      </c>
    </row>
    <row r="75" spans="1:3" x14ac:dyDescent="0.25">
      <c r="A75" s="48" t="s">
        <v>1486</v>
      </c>
      <c r="B75" s="57">
        <v>1</v>
      </c>
      <c r="C75" s="48">
        <v>1</v>
      </c>
    </row>
    <row r="76" spans="1:3" x14ac:dyDescent="0.25">
      <c r="A76" s="48" t="s">
        <v>1508</v>
      </c>
      <c r="B76" s="57">
        <v>0</v>
      </c>
      <c r="C76" s="48">
        <v>-1</v>
      </c>
    </row>
    <row r="77" spans="1:3" x14ac:dyDescent="0.25">
      <c r="A77" s="48" t="s">
        <v>1504</v>
      </c>
      <c r="B77" s="57">
        <v>0</v>
      </c>
      <c r="C77" s="48">
        <v>-1</v>
      </c>
    </row>
    <row r="78" spans="1:3" x14ac:dyDescent="0.25">
      <c r="A78" s="48" t="s">
        <v>1498</v>
      </c>
      <c r="B78" s="57">
        <v>0</v>
      </c>
      <c r="C78" s="48">
        <v>-1</v>
      </c>
    </row>
    <row r="79" spans="1:3" x14ac:dyDescent="0.25">
      <c r="A79" s="48" t="s">
        <v>1506</v>
      </c>
      <c r="B79" s="57">
        <v>0.66666666666666663</v>
      </c>
      <c r="C79" s="48">
        <v>0</v>
      </c>
    </row>
    <row r="80" spans="1:3" x14ac:dyDescent="0.25">
      <c r="A80" s="48" t="s">
        <v>1519</v>
      </c>
      <c r="B80" s="57">
        <v>1</v>
      </c>
      <c r="C80" s="48">
        <v>1</v>
      </c>
    </row>
    <row r="81" spans="1:3" x14ac:dyDescent="0.25">
      <c r="A81" s="48" t="s">
        <v>1510</v>
      </c>
      <c r="B81" s="57">
        <v>0</v>
      </c>
      <c r="C81" s="48">
        <v>-1</v>
      </c>
    </row>
    <row r="82" spans="1:3" x14ac:dyDescent="0.25">
      <c r="A82" s="48" t="s">
        <v>1512</v>
      </c>
      <c r="B82" s="57">
        <v>1</v>
      </c>
      <c r="C82" s="48">
        <v>1</v>
      </c>
    </row>
    <row r="83" spans="1:3" x14ac:dyDescent="0.25">
      <c r="A83" s="48" t="s">
        <v>1501</v>
      </c>
      <c r="B83" s="57">
        <v>1</v>
      </c>
      <c r="C83" s="48">
        <v>1</v>
      </c>
    </row>
    <row r="84" spans="1:3" x14ac:dyDescent="0.25">
      <c r="A84" s="48" t="s">
        <v>1522</v>
      </c>
      <c r="B84" s="57">
        <v>0.5</v>
      </c>
      <c r="C84" s="48">
        <v>0</v>
      </c>
    </row>
    <row r="85" spans="1:3" x14ac:dyDescent="0.25">
      <c r="A85" s="48" t="s">
        <v>1254</v>
      </c>
      <c r="B85" s="57">
        <v>1</v>
      </c>
      <c r="C85" s="48">
        <v>1</v>
      </c>
    </row>
    <row r="86" spans="1:3" x14ac:dyDescent="0.25">
      <c r="A86" s="48" t="s">
        <v>1545</v>
      </c>
      <c r="B86" s="57">
        <v>1</v>
      </c>
      <c r="C86" s="48">
        <v>1</v>
      </c>
    </row>
    <row r="87" spans="1:3" x14ac:dyDescent="0.25">
      <c r="A87" s="48" t="s">
        <v>1555</v>
      </c>
      <c r="B87" s="57">
        <v>0</v>
      </c>
      <c r="C87" s="48">
        <v>-1</v>
      </c>
    </row>
    <row r="88" spans="1:3" x14ac:dyDescent="0.25">
      <c r="A88" s="48" t="s">
        <v>1577</v>
      </c>
      <c r="B88" s="57">
        <v>0.75</v>
      </c>
      <c r="C88" s="48">
        <v>0</v>
      </c>
    </row>
    <row r="89" spans="1:3" x14ac:dyDescent="0.25">
      <c r="A89" s="48" t="s">
        <v>1567</v>
      </c>
      <c r="B89" s="57">
        <v>0</v>
      </c>
      <c r="C89" s="48">
        <v>-1</v>
      </c>
    </row>
    <row r="90" spans="1:3" x14ac:dyDescent="0.25">
      <c r="A90" s="48" t="s">
        <v>1216</v>
      </c>
      <c r="B90" s="57">
        <v>0</v>
      </c>
      <c r="C90" s="48">
        <v>-1</v>
      </c>
    </row>
    <row r="91" spans="1:3" x14ac:dyDescent="0.25">
      <c r="A91" s="48" t="s">
        <v>1323</v>
      </c>
      <c r="B91" s="57">
        <v>1</v>
      </c>
      <c r="C91" s="48">
        <v>1</v>
      </c>
    </row>
    <row r="92" spans="1:3" x14ac:dyDescent="0.25">
      <c r="A92" s="48" t="s">
        <v>1554</v>
      </c>
      <c r="B92" s="57">
        <v>0</v>
      </c>
      <c r="C92" s="48">
        <v>-1</v>
      </c>
    </row>
    <row r="93" spans="1:3" x14ac:dyDescent="0.25">
      <c r="A93" s="48" t="s">
        <v>1559</v>
      </c>
      <c r="B93" s="57">
        <v>1</v>
      </c>
      <c r="C93" s="48">
        <v>1</v>
      </c>
    </row>
    <row r="94" spans="1:3" x14ac:dyDescent="0.25">
      <c r="A94" s="48" t="s">
        <v>1564</v>
      </c>
      <c r="B94" s="57">
        <v>1</v>
      </c>
      <c r="C94" s="48">
        <v>1</v>
      </c>
    </row>
    <row r="95" spans="1:3" x14ac:dyDescent="0.25">
      <c r="A95" s="48" t="s">
        <v>1320</v>
      </c>
      <c r="B95" s="57">
        <v>1</v>
      </c>
      <c r="C95" s="48">
        <v>1</v>
      </c>
    </row>
    <row r="96" spans="1:3" x14ac:dyDescent="0.25">
      <c r="A96" s="48" t="s">
        <v>1583</v>
      </c>
      <c r="B96" s="57">
        <v>0</v>
      </c>
      <c r="C96" s="48">
        <v>-1</v>
      </c>
    </row>
    <row r="97" spans="1:3" x14ac:dyDescent="0.25">
      <c r="A97" s="48" t="s">
        <v>1576</v>
      </c>
      <c r="B97" s="57">
        <v>1</v>
      </c>
      <c r="C97" s="48">
        <v>1</v>
      </c>
    </row>
    <row r="98" spans="1:3" x14ac:dyDescent="0.25">
      <c r="A98" s="48" t="s">
        <v>1561</v>
      </c>
      <c r="B98" s="57">
        <v>1</v>
      </c>
      <c r="C98" s="48">
        <v>1</v>
      </c>
    </row>
    <row r="99" spans="1:3" x14ac:dyDescent="0.25">
      <c r="A99" s="48" t="s">
        <v>1558</v>
      </c>
      <c r="B99" s="57">
        <v>0.66666666666666663</v>
      </c>
      <c r="C99" s="48">
        <v>0</v>
      </c>
    </row>
    <row r="100" spans="1:3" x14ac:dyDescent="0.25">
      <c r="A100" s="48" t="s">
        <v>1199</v>
      </c>
      <c r="B100" s="57">
        <v>1</v>
      </c>
      <c r="C100" s="48">
        <v>1</v>
      </c>
    </row>
    <row r="101" spans="1:3" x14ac:dyDescent="0.25">
      <c r="A101" s="48" t="s">
        <v>1581</v>
      </c>
      <c r="B101" s="57">
        <v>0.5</v>
      </c>
      <c r="C101" s="48">
        <v>0</v>
      </c>
    </row>
    <row r="102" spans="1:3" x14ac:dyDescent="0.25">
      <c r="A102" s="48" t="s">
        <v>1556</v>
      </c>
      <c r="B102" s="57">
        <v>0</v>
      </c>
      <c r="C102" s="48">
        <v>-1</v>
      </c>
    </row>
    <row r="103" spans="1:3" x14ac:dyDescent="0.25">
      <c r="A103" s="48" t="s">
        <v>1222</v>
      </c>
      <c r="B103" s="57">
        <v>1</v>
      </c>
      <c r="C103" s="48">
        <v>1</v>
      </c>
    </row>
    <row r="104" spans="1:3" x14ac:dyDescent="0.25">
      <c r="A104" s="48" t="s">
        <v>1608</v>
      </c>
      <c r="B104" s="57">
        <v>0.25</v>
      </c>
      <c r="C104" s="48">
        <v>-1</v>
      </c>
    </row>
    <row r="105" spans="1:3" x14ac:dyDescent="0.25">
      <c r="A105" s="48" t="s">
        <v>1206</v>
      </c>
      <c r="B105" s="57">
        <v>1</v>
      </c>
      <c r="C105" s="48">
        <v>1</v>
      </c>
    </row>
    <row r="106" spans="1:3" x14ac:dyDescent="0.25">
      <c r="A106" s="48" t="s">
        <v>1195</v>
      </c>
      <c r="B106" s="57">
        <v>0</v>
      </c>
      <c r="C106" s="48">
        <v>-1</v>
      </c>
    </row>
    <row r="107" spans="1:3" x14ac:dyDescent="0.25">
      <c r="A107" s="48" t="s">
        <v>1313</v>
      </c>
      <c r="B107" s="57">
        <v>1</v>
      </c>
      <c r="C107" s="48">
        <v>1</v>
      </c>
    </row>
    <row r="108" spans="1:3" x14ac:dyDescent="0.25">
      <c r="A108" s="48" t="s">
        <v>1149</v>
      </c>
      <c r="B108" s="57">
        <v>1</v>
      </c>
      <c r="C108" s="48">
        <v>1</v>
      </c>
    </row>
    <row r="109" spans="1:3" x14ac:dyDescent="0.25">
      <c r="A109" s="48" t="s">
        <v>1151</v>
      </c>
      <c r="B109" s="57">
        <v>0</v>
      </c>
      <c r="C109" s="48">
        <v>-1</v>
      </c>
    </row>
    <row r="110" spans="1:3" x14ac:dyDescent="0.25">
      <c r="A110" s="48" t="s">
        <v>1186</v>
      </c>
      <c r="B110" s="57">
        <v>1</v>
      </c>
      <c r="C110" s="48">
        <v>1</v>
      </c>
    </row>
    <row r="111" spans="1:3" x14ac:dyDescent="0.25">
      <c r="A111" s="48" t="s">
        <v>1165</v>
      </c>
      <c r="B111" s="57">
        <v>0</v>
      </c>
      <c r="C111" s="48">
        <v>-1</v>
      </c>
    </row>
    <row r="112" spans="1:3" x14ac:dyDescent="0.25">
      <c r="A112" s="48" t="s">
        <v>1184</v>
      </c>
      <c r="B112" s="57">
        <v>0</v>
      </c>
      <c r="C112" s="48">
        <v>-1</v>
      </c>
    </row>
    <row r="113" spans="1:3" x14ac:dyDescent="0.25">
      <c r="A113" s="48" t="s">
        <v>1176</v>
      </c>
      <c r="B113" s="57">
        <v>0</v>
      </c>
      <c r="C113" s="48">
        <v>-1</v>
      </c>
    </row>
    <row r="114" spans="1:3" x14ac:dyDescent="0.25">
      <c r="A114" s="48" t="s">
        <v>1173</v>
      </c>
      <c r="B114" s="57">
        <v>1</v>
      </c>
      <c r="C114" s="48">
        <v>1</v>
      </c>
    </row>
    <row r="115" spans="1:3" x14ac:dyDescent="0.25">
      <c r="A115" s="48" t="s">
        <v>1140</v>
      </c>
      <c r="B115" s="57">
        <v>1</v>
      </c>
      <c r="C115" s="48">
        <v>1</v>
      </c>
    </row>
    <row r="116" spans="1:3" x14ac:dyDescent="0.25">
      <c r="A116" s="48" t="s">
        <v>1143</v>
      </c>
      <c r="B116" s="57">
        <v>1</v>
      </c>
      <c r="C116" s="48">
        <v>1</v>
      </c>
    </row>
    <row r="117" spans="1:3" x14ac:dyDescent="0.25">
      <c r="A117" s="48" t="s">
        <v>1145</v>
      </c>
      <c r="B117" s="57">
        <v>1</v>
      </c>
      <c r="C117" s="48">
        <v>1</v>
      </c>
    </row>
    <row r="118" spans="1:3" x14ac:dyDescent="0.25">
      <c r="A118" s="48" t="s">
        <v>1179</v>
      </c>
      <c r="B118" s="57">
        <v>1</v>
      </c>
      <c r="C118" s="48">
        <v>1</v>
      </c>
    </row>
    <row r="119" spans="1:3" x14ac:dyDescent="0.25">
      <c r="A119" s="48" t="s">
        <v>1141</v>
      </c>
      <c r="B119" s="57">
        <v>1</v>
      </c>
      <c r="C119" s="48">
        <v>1</v>
      </c>
    </row>
    <row r="120" spans="1:3" x14ac:dyDescent="0.25">
      <c r="A120" s="48" t="s">
        <v>1148</v>
      </c>
      <c r="B120" s="57">
        <v>1</v>
      </c>
      <c r="C120" s="48">
        <v>1</v>
      </c>
    </row>
    <row r="121" spans="1:3" x14ac:dyDescent="0.25">
      <c r="A121" s="48" t="s">
        <v>1185</v>
      </c>
      <c r="B121" s="57">
        <v>1</v>
      </c>
      <c r="C121" s="48">
        <v>1</v>
      </c>
    </row>
    <row r="122" spans="1:3" x14ac:dyDescent="0.25">
      <c r="A122" s="48" t="s">
        <v>1287</v>
      </c>
      <c r="B122" s="57">
        <v>0.5</v>
      </c>
      <c r="C122" s="48">
        <v>0</v>
      </c>
    </row>
    <row r="123" spans="1:3" x14ac:dyDescent="0.25">
      <c r="A123" s="48" t="s">
        <v>1208</v>
      </c>
      <c r="B123" s="57">
        <v>1</v>
      </c>
      <c r="C123" s="48">
        <v>1</v>
      </c>
    </row>
    <row r="124" spans="1:3" x14ac:dyDescent="0.25">
      <c r="A124" s="48" t="s">
        <v>1227</v>
      </c>
      <c r="B124" s="57">
        <v>0</v>
      </c>
      <c r="C124" s="48">
        <v>-1</v>
      </c>
    </row>
    <row r="125" spans="1:3" x14ac:dyDescent="0.25">
      <c r="A125" s="48" t="s">
        <v>1217</v>
      </c>
      <c r="B125" s="57">
        <v>0</v>
      </c>
      <c r="C125" s="48">
        <v>-1</v>
      </c>
    </row>
    <row r="126" spans="1:3" x14ac:dyDescent="0.25">
      <c r="A126" s="48" t="s">
        <v>1399</v>
      </c>
      <c r="B126" s="57">
        <v>0</v>
      </c>
      <c r="C126" s="48">
        <v>-1</v>
      </c>
    </row>
    <row r="127" spans="1:3" x14ac:dyDescent="0.25">
      <c r="A127" s="48" t="s">
        <v>1292</v>
      </c>
      <c r="B127" s="57">
        <v>1</v>
      </c>
      <c r="C127" s="48">
        <v>1</v>
      </c>
    </row>
    <row r="128" spans="1:3" x14ac:dyDescent="0.25">
      <c r="A128" s="48" t="s">
        <v>1253</v>
      </c>
      <c r="B128" s="57">
        <v>1</v>
      </c>
      <c r="C128" s="48">
        <v>1</v>
      </c>
    </row>
    <row r="129" spans="1:3" x14ac:dyDescent="0.25">
      <c r="A129" s="48" t="s">
        <v>1570</v>
      </c>
      <c r="B129" s="57">
        <v>0</v>
      </c>
      <c r="C129" s="48">
        <v>-1</v>
      </c>
    </row>
    <row r="130" spans="1:3" x14ac:dyDescent="0.25">
      <c r="A130" s="48" t="s">
        <v>1580</v>
      </c>
      <c r="B130" s="57">
        <v>0</v>
      </c>
      <c r="C130" s="48">
        <v>-1</v>
      </c>
    </row>
    <row r="131" spans="1:3" x14ac:dyDescent="0.25">
      <c r="A131" s="48" t="s">
        <v>1634</v>
      </c>
      <c r="B131" s="57">
        <v>1</v>
      </c>
      <c r="C131" s="48">
        <v>1</v>
      </c>
    </row>
    <row r="132" spans="1:3" x14ac:dyDescent="0.25">
      <c r="A132" s="48" t="s">
        <v>1626</v>
      </c>
      <c r="B132" s="57">
        <v>1</v>
      </c>
      <c r="C132" s="48">
        <v>1</v>
      </c>
    </row>
    <row r="133" spans="1:3" x14ac:dyDescent="0.25">
      <c r="A133" s="48" t="s">
        <v>1359</v>
      </c>
      <c r="B133" s="57">
        <v>1</v>
      </c>
      <c r="C133" s="48">
        <v>1</v>
      </c>
    </row>
    <row r="134" spans="1:3" x14ac:dyDescent="0.25">
      <c r="A134" s="48" t="s">
        <v>1657</v>
      </c>
      <c r="B134" s="57">
        <v>1</v>
      </c>
      <c r="C134" s="48">
        <v>1</v>
      </c>
    </row>
    <row r="135" spans="1:3" x14ac:dyDescent="0.25">
      <c r="A135" s="48" t="s">
        <v>1642</v>
      </c>
      <c r="B135" s="57">
        <v>1</v>
      </c>
      <c r="C135" s="48">
        <v>1</v>
      </c>
    </row>
    <row r="136" spans="1:3" x14ac:dyDescent="0.25">
      <c r="A136" s="48" t="s">
        <v>1425</v>
      </c>
      <c r="B136" s="57">
        <v>1</v>
      </c>
      <c r="C136" s="48">
        <v>1</v>
      </c>
    </row>
    <row r="137" spans="1:3" x14ac:dyDescent="0.25">
      <c r="A137" s="48" t="s">
        <v>1540</v>
      </c>
      <c r="B137" s="57">
        <v>0.66666666666666663</v>
      </c>
      <c r="C137" s="48">
        <v>0</v>
      </c>
    </row>
    <row r="138" spans="1:3" x14ac:dyDescent="0.25">
      <c r="A138" s="48" t="s">
        <v>1694</v>
      </c>
      <c r="B138" s="57">
        <v>0</v>
      </c>
      <c r="C138" s="48">
        <v>-1</v>
      </c>
    </row>
    <row r="139" spans="1:3" x14ac:dyDescent="0.25">
      <c r="A139" s="48" t="s">
        <v>1521</v>
      </c>
      <c r="B139" s="57">
        <v>0</v>
      </c>
      <c r="C139" s="48">
        <v>-1</v>
      </c>
    </row>
    <row r="140" spans="1:3" x14ac:dyDescent="0.25">
      <c r="A140" s="48" t="s">
        <v>1690</v>
      </c>
      <c r="B140" s="57">
        <v>1</v>
      </c>
      <c r="C140" s="48">
        <v>1</v>
      </c>
    </row>
    <row r="141" spans="1:3" x14ac:dyDescent="0.25">
      <c r="A141" s="48" t="s">
        <v>1240</v>
      </c>
      <c r="B141" s="57">
        <v>0</v>
      </c>
      <c r="C141" s="48">
        <v>-1</v>
      </c>
    </row>
    <row r="142" spans="1:3" x14ac:dyDescent="0.25">
      <c r="A142" s="48" t="s">
        <v>1685</v>
      </c>
      <c r="B142" s="57">
        <v>1</v>
      </c>
      <c r="C142" s="48">
        <v>1</v>
      </c>
    </row>
    <row r="143" spans="1:3" x14ac:dyDescent="0.25">
      <c r="A143" s="48" t="s">
        <v>1397</v>
      </c>
      <c r="B143" s="57">
        <v>0</v>
      </c>
      <c r="C143" s="48">
        <v>-1</v>
      </c>
    </row>
    <row r="144" spans="1:3" x14ac:dyDescent="0.25">
      <c r="A144" s="48" t="s">
        <v>1200</v>
      </c>
      <c r="B144" s="57">
        <v>1</v>
      </c>
      <c r="C144" s="48">
        <v>1</v>
      </c>
    </row>
    <row r="145" spans="1:3" x14ac:dyDescent="0.25">
      <c r="A145" s="48" t="s">
        <v>1594</v>
      </c>
      <c r="B145" s="57">
        <v>0</v>
      </c>
      <c r="C145" s="48">
        <v>-1</v>
      </c>
    </row>
    <row r="146" spans="1:3" x14ac:dyDescent="0.25">
      <c r="A146" s="48" t="s">
        <v>1653</v>
      </c>
      <c r="B146" s="57">
        <v>1</v>
      </c>
      <c r="C146" s="48">
        <v>1</v>
      </c>
    </row>
    <row r="147" spans="1:3" x14ac:dyDescent="0.25">
      <c r="A147" s="48" t="s">
        <v>1692</v>
      </c>
      <c r="B147" s="57">
        <v>1</v>
      </c>
      <c r="C147" s="48">
        <v>1</v>
      </c>
    </row>
    <row r="148" spans="1:3" x14ac:dyDescent="0.25">
      <c r="A148" s="48" t="s">
        <v>1542</v>
      </c>
      <c r="B148" s="57">
        <v>1</v>
      </c>
      <c r="C148" s="48">
        <v>1</v>
      </c>
    </row>
    <row r="149" spans="1:3" x14ac:dyDescent="0.25">
      <c r="A149" s="48" t="s">
        <v>1296</v>
      </c>
      <c r="B149" s="57">
        <v>1</v>
      </c>
      <c r="C149" s="48">
        <v>1</v>
      </c>
    </row>
    <row r="150" spans="1:3" x14ac:dyDescent="0.25">
      <c r="A150" s="48" t="s">
        <v>1630</v>
      </c>
      <c r="B150" s="57">
        <v>0</v>
      </c>
      <c r="C150" s="48">
        <v>-1</v>
      </c>
    </row>
    <row r="151" spans="1:3" x14ac:dyDescent="0.25">
      <c r="A151" s="48" t="s">
        <v>1629</v>
      </c>
      <c r="B151" s="57">
        <v>1</v>
      </c>
      <c r="C151" s="48">
        <v>1</v>
      </c>
    </row>
    <row r="152" spans="1:3" x14ac:dyDescent="0.25">
      <c r="A152" s="48" t="s">
        <v>1279</v>
      </c>
      <c r="B152" s="57">
        <v>0.5</v>
      </c>
      <c r="C152" s="48">
        <v>0</v>
      </c>
    </row>
    <row r="153" spans="1:3" x14ac:dyDescent="0.25">
      <c r="A153" s="48" t="s">
        <v>1687</v>
      </c>
      <c r="B153" s="57">
        <v>1</v>
      </c>
      <c r="C153" s="48">
        <v>1</v>
      </c>
    </row>
    <row r="154" spans="1:3" x14ac:dyDescent="0.25">
      <c r="A154" s="48" t="s">
        <v>1562</v>
      </c>
      <c r="B154" s="57">
        <v>1</v>
      </c>
      <c r="C154" s="48">
        <v>1</v>
      </c>
    </row>
    <row r="155" spans="1:3" x14ac:dyDescent="0.25">
      <c r="A155" s="48" t="s">
        <v>1342</v>
      </c>
      <c r="B155" s="57">
        <v>0</v>
      </c>
      <c r="C155" s="48">
        <v>-1</v>
      </c>
    </row>
    <row r="156" spans="1:3" x14ac:dyDescent="0.25">
      <c r="A156" s="48" t="s">
        <v>1156</v>
      </c>
      <c r="B156" s="57">
        <v>1</v>
      </c>
      <c r="C156" s="48">
        <v>1</v>
      </c>
    </row>
    <row r="157" spans="1:3" x14ac:dyDescent="0.25">
      <c r="A157" s="48" t="s">
        <v>1535</v>
      </c>
      <c r="B157" s="57">
        <v>1</v>
      </c>
      <c r="C157" s="48">
        <v>1</v>
      </c>
    </row>
    <row r="158" spans="1:3" x14ac:dyDescent="0.25">
      <c r="A158" s="48" t="s">
        <v>1638</v>
      </c>
      <c r="B158" s="57">
        <v>1</v>
      </c>
      <c r="C158" s="48">
        <v>1</v>
      </c>
    </row>
    <row r="159" spans="1:3" x14ac:dyDescent="0.25">
      <c r="A159" s="48" t="s">
        <v>1713</v>
      </c>
      <c r="B159" s="57">
        <v>1</v>
      </c>
      <c r="C159" s="48">
        <v>1</v>
      </c>
    </row>
    <row r="160" spans="1:3" x14ac:dyDescent="0.25">
      <c r="A160" s="48" t="s">
        <v>1332</v>
      </c>
      <c r="B160" s="57">
        <v>0</v>
      </c>
      <c r="C160" s="48">
        <v>-1</v>
      </c>
    </row>
    <row r="161" spans="1:3" x14ac:dyDescent="0.25">
      <c r="A161" s="48" t="s">
        <v>1673</v>
      </c>
      <c r="B161" s="57">
        <v>0.5</v>
      </c>
      <c r="C161" s="48">
        <v>0</v>
      </c>
    </row>
    <row r="162" spans="1:3" x14ac:dyDescent="0.25">
      <c r="A162" s="48" t="s">
        <v>1202</v>
      </c>
      <c r="B162" s="57">
        <v>1</v>
      </c>
      <c r="C162" s="48">
        <v>1</v>
      </c>
    </row>
    <row r="163" spans="1:3" x14ac:dyDescent="0.25">
      <c r="A163" s="48" t="s">
        <v>1285</v>
      </c>
      <c r="B163" s="57">
        <v>1</v>
      </c>
      <c r="C163" s="48">
        <v>1</v>
      </c>
    </row>
    <row r="164" spans="1:3" x14ac:dyDescent="0.25">
      <c r="A164" s="48" t="s">
        <v>1168</v>
      </c>
      <c r="B164" s="57">
        <v>1</v>
      </c>
      <c r="C164" s="48">
        <v>1</v>
      </c>
    </row>
    <row r="165" spans="1:3" x14ac:dyDescent="0.25">
      <c r="A165" s="48" t="s">
        <v>1643</v>
      </c>
      <c r="B165" s="57">
        <v>1</v>
      </c>
      <c r="C165" s="48">
        <v>1</v>
      </c>
    </row>
    <row r="166" spans="1:3" x14ac:dyDescent="0.25">
      <c r="A166" s="48" t="s">
        <v>1714</v>
      </c>
      <c r="B166" s="57">
        <v>1</v>
      </c>
      <c r="C166" s="48">
        <v>1</v>
      </c>
    </row>
    <row r="167" spans="1:3" x14ac:dyDescent="0.25">
      <c r="A167" s="48" t="s">
        <v>1401</v>
      </c>
      <c r="B167" s="57">
        <v>1</v>
      </c>
      <c r="C167" s="48">
        <v>1</v>
      </c>
    </row>
    <row r="168" spans="1:3" x14ac:dyDescent="0.25">
      <c r="A168" s="48" t="s">
        <v>1248</v>
      </c>
      <c r="B168" s="57">
        <v>0</v>
      </c>
      <c r="C168" s="48">
        <v>-1</v>
      </c>
    </row>
    <row r="169" spans="1:3" x14ac:dyDescent="0.25">
      <c r="A169" s="48" t="s">
        <v>1351</v>
      </c>
      <c r="B169" s="57">
        <v>1</v>
      </c>
      <c r="C169" s="48">
        <v>1</v>
      </c>
    </row>
    <row r="170" spans="1:3" x14ac:dyDescent="0.25">
      <c r="A170" s="48" t="s">
        <v>1671</v>
      </c>
      <c r="B170" s="57">
        <v>1</v>
      </c>
      <c r="C170" s="48">
        <v>1</v>
      </c>
    </row>
    <row r="171" spans="1:3" x14ac:dyDescent="0.25">
      <c r="A171" s="48" t="s">
        <v>1144</v>
      </c>
      <c r="B171" s="57">
        <v>1.8518518518518517E-2</v>
      </c>
      <c r="C171" s="48">
        <v>-1</v>
      </c>
    </row>
    <row r="172" spans="1:3" x14ac:dyDescent="0.25">
      <c r="A172" s="48" t="s">
        <v>1178</v>
      </c>
      <c r="B172" s="57">
        <v>1</v>
      </c>
      <c r="C172" s="48">
        <v>1</v>
      </c>
    </row>
    <row r="173" spans="1:3" x14ac:dyDescent="0.25">
      <c r="A173" s="48" t="s">
        <v>1704</v>
      </c>
      <c r="B173" s="57">
        <v>1</v>
      </c>
      <c r="C173" s="48">
        <v>1</v>
      </c>
    </row>
    <row r="174" spans="1:3" x14ac:dyDescent="0.25">
      <c r="A174" s="48" t="s">
        <v>1261</v>
      </c>
      <c r="B174" s="57">
        <v>1</v>
      </c>
      <c r="C174" s="48">
        <v>1</v>
      </c>
    </row>
    <row r="175" spans="1:3" x14ac:dyDescent="0.25">
      <c r="A175" s="48" t="s">
        <v>1659</v>
      </c>
      <c r="B175" s="57">
        <v>1</v>
      </c>
      <c r="C175" s="48">
        <v>1</v>
      </c>
    </row>
    <row r="176" spans="1:3" x14ac:dyDescent="0.25">
      <c r="A176" s="48" t="s">
        <v>1225</v>
      </c>
      <c r="B176" s="57">
        <v>1</v>
      </c>
      <c r="C176" s="48">
        <v>1</v>
      </c>
    </row>
    <row r="177" spans="1:3" x14ac:dyDescent="0.25">
      <c r="A177" s="48" t="s">
        <v>1681</v>
      </c>
      <c r="B177" s="57">
        <v>1</v>
      </c>
      <c r="C177" s="48">
        <v>1</v>
      </c>
    </row>
    <row r="178" spans="1:3" x14ac:dyDescent="0.25">
      <c r="A178" s="48" t="s">
        <v>1584</v>
      </c>
      <c r="B178" s="57">
        <v>0</v>
      </c>
      <c r="C178" s="48">
        <v>-1</v>
      </c>
    </row>
    <row r="179" spans="1:3" x14ac:dyDescent="0.25">
      <c r="A179" s="48" t="s">
        <v>1648</v>
      </c>
      <c r="B179" s="57">
        <v>1</v>
      </c>
      <c r="C179" s="48">
        <v>1</v>
      </c>
    </row>
    <row r="180" spans="1:3" x14ac:dyDescent="0.25">
      <c r="A180" s="48" t="s">
        <v>1369</v>
      </c>
      <c r="B180" s="57">
        <v>0.5</v>
      </c>
      <c r="C180" s="48">
        <v>0</v>
      </c>
    </row>
    <row r="181" spans="1:3" x14ac:dyDescent="0.25">
      <c r="A181" s="48" t="s">
        <v>1384</v>
      </c>
      <c r="B181" s="57">
        <v>0</v>
      </c>
      <c r="C181" s="48">
        <v>-1</v>
      </c>
    </row>
    <row r="182" spans="1:3" x14ac:dyDescent="0.25">
      <c r="A182" s="48" t="s">
        <v>1396</v>
      </c>
      <c r="B182" s="57">
        <v>1</v>
      </c>
      <c r="C182" s="48">
        <v>1</v>
      </c>
    </row>
    <row r="183" spans="1:3" x14ac:dyDescent="0.25">
      <c r="A183" s="48" t="s">
        <v>1655</v>
      </c>
      <c r="B183" s="57">
        <v>0</v>
      </c>
      <c r="C183" s="48">
        <v>-1</v>
      </c>
    </row>
    <row r="184" spans="1:3" x14ac:dyDescent="0.25">
      <c r="A184" s="48" t="s">
        <v>1661</v>
      </c>
      <c r="B184" s="57">
        <v>1</v>
      </c>
      <c r="C184" s="48">
        <v>1</v>
      </c>
    </row>
    <row r="185" spans="1:3" x14ac:dyDescent="0.25">
      <c r="A185" s="48" t="s">
        <v>1637</v>
      </c>
      <c r="B185" s="57">
        <v>0.33333333333333331</v>
      </c>
      <c r="C185" s="48">
        <v>0</v>
      </c>
    </row>
    <row r="186" spans="1:3" x14ac:dyDescent="0.25">
      <c r="A186" s="48" t="s">
        <v>1589</v>
      </c>
      <c r="B186" s="57">
        <v>0</v>
      </c>
      <c r="C186" s="48">
        <v>-1</v>
      </c>
    </row>
    <row r="187" spans="1:3" x14ac:dyDescent="0.25">
      <c r="A187" s="48" t="s">
        <v>1644</v>
      </c>
      <c r="B187" s="57">
        <v>1</v>
      </c>
      <c r="C187" s="48">
        <v>1</v>
      </c>
    </row>
    <row r="188" spans="1:3" x14ac:dyDescent="0.25">
      <c r="A188" s="48" t="s">
        <v>1674</v>
      </c>
      <c r="B188" s="57">
        <v>0.75</v>
      </c>
      <c r="C188" s="48">
        <v>0</v>
      </c>
    </row>
    <row r="189" spans="1:3" x14ac:dyDescent="0.25">
      <c r="A189" s="48" t="s">
        <v>1652</v>
      </c>
      <c r="B189" s="57">
        <v>0.66666666666666663</v>
      </c>
      <c r="C189" s="48">
        <v>0</v>
      </c>
    </row>
    <row r="190" spans="1:3" x14ac:dyDescent="0.25">
      <c r="A190" s="48" t="s">
        <v>1539</v>
      </c>
      <c r="B190" s="57">
        <v>0</v>
      </c>
      <c r="C190" s="48">
        <v>-1</v>
      </c>
    </row>
    <row r="191" spans="1:3" x14ac:dyDescent="0.25">
      <c r="A191" s="48" t="s">
        <v>1686</v>
      </c>
      <c r="B191" s="57">
        <v>1</v>
      </c>
      <c r="C191" s="48">
        <v>1</v>
      </c>
    </row>
    <row r="192" spans="1:3" x14ac:dyDescent="0.25">
      <c r="A192" s="48" t="s">
        <v>1627</v>
      </c>
      <c r="B192" s="57">
        <v>1</v>
      </c>
      <c r="C192" s="48">
        <v>1</v>
      </c>
    </row>
    <row r="193" spans="1:3" x14ac:dyDescent="0.25">
      <c r="A193" s="48" t="s">
        <v>1610</v>
      </c>
      <c r="B193" s="57">
        <v>0</v>
      </c>
      <c r="C193" s="48">
        <v>-1</v>
      </c>
    </row>
    <row r="194" spans="1:3" x14ac:dyDescent="0.25">
      <c r="A194" s="48" t="s">
        <v>1721</v>
      </c>
      <c r="B194" s="57">
        <v>1</v>
      </c>
      <c r="C194" s="48">
        <v>1</v>
      </c>
    </row>
    <row r="195" spans="1:3" x14ac:dyDescent="0.25">
      <c r="A195" s="48" t="s">
        <v>1340</v>
      </c>
      <c r="B195" s="57">
        <v>1</v>
      </c>
      <c r="C195" s="48">
        <v>1</v>
      </c>
    </row>
    <row r="196" spans="1:3" x14ac:dyDescent="0.25">
      <c r="A196" s="48" t="s">
        <v>1298</v>
      </c>
      <c r="B196" s="57">
        <v>0</v>
      </c>
      <c r="C196" s="48">
        <v>-1</v>
      </c>
    </row>
    <row r="197" spans="1:3" x14ac:dyDescent="0.25">
      <c r="A197" s="48" t="s">
        <v>1150</v>
      </c>
      <c r="B197" s="57">
        <v>0</v>
      </c>
      <c r="C197" s="48">
        <v>-1</v>
      </c>
    </row>
    <row r="198" spans="1:3" x14ac:dyDescent="0.25">
      <c r="A198" s="48" t="s">
        <v>1524</v>
      </c>
      <c r="B198" s="57">
        <v>0</v>
      </c>
      <c r="C198" s="48">
        <v>-1</v>
      </c>
    </row>
    <row r="199" spans="1:3" x14ac:dyDescent="0.25">
      <c r="A199" s="48" t="s">
        <v>1247</v>
      </c>
      <c r="B199" s="57">
        <v>0.5</v>
      </c>
      <c r="C199" s="48">
        <v>0</v>
      </c>
    </row>
    <row r="200" spans="1:3" x14ac:dyDescent="0.25">
      <c r="A200" s="48" t="s">
        <v>1258</v>
      </c>
      <c r="B200" s="57">
        <v>0</v>
      </c>
      <c r="C200" s="48">
        <v>-1</v>
      </c>
    </row>
    <row r="201" spans="1:3" x14ac:dyDescent="0.25">
      <c r="A201" s="48" t="s">
        <v>1672</v>
      </c>
      <c r="B201" s="57">
        <v>1</v>
      </c>
      <c r="C201" s="48">
        <v>1</v>
      </c>
    </row>
    <row r="202" spans="1:3" x14ac:dyDescent="0.25">
      <c r="A202" s="48" t="s">
        <v>1146</v>
      </c>
      <c r="B202" s="57">
        <v>7.874015748031496E-3</v>
      </c>
      <c r="C202" s="48">
        <v>-1</v>
      </c>
    </row>
    <row r="203" spans="1:3" x14ac:dyDescent="0.25">
      <c r="A203" s="48" t="s">
        <v>1218</v>
      </c>
      <c r="B203" s="57">
        <v>0</v>
      </c>
      <c r="C203" s="48">
        <v>-1</v>
      </c>
    </row>
    <row r="204" spans="1:3" x14ac:dyDescent="0.25">
      <c r="A204" s="48" t="s">
        <v>1277</v>
      </c>
      <c r="B204" s="57">
        <v>0.5</v>
      </c>
      <c r="C204" s="48">
        <v>0</v>
      </c>
    </row>
    <row r="205" spans="1:3" x14ac:dyDescent="0.25">
      <c r="A205" s="48" t="s">
        <v>1651</v>
      </c>
      <c r="B205" s="57">
        <v>1</v>
      </c>
      <c r="C205" s="48">
        <v>1</v>
      </c>
    </row>
    <row r="206" spans="1:3" x14ac:dyDescent="0.25">
      <c r="A206" s="48" t="s">
        <v>1224</v>
      </c>
      <c r="B206" s="57">
        <v>1</v>
      </c>
      <c r="C206" s="48">
        <v>1</v>
      </c>
    </row>
    <row r="207" spans="1:3" x14ac:dyDescent="0.25">
      <c r="A207" s="48" t="s">
        <v>1336</v>
      </c>
      <c r="B207" s="57">
        <v>1</v>
      </c>
      <c r="C207" s="48">
        <v>1</v>
      </c>
    </row>
    <row r="208" spans="1:3" x14ac:dyDescent="0.25">
      <c r="A208" s="48" t="s">
        <v>1377</v>
      </c>
      <c r="B208" s="57">
        <v>0</v>
      </c>
      <c r="C208" s="48">
        <v>-1</v>
      </c>
    </row>
    <row r="209" spans="1:3" x14ac:dyDescent="0.25">
      <c r="A209" s="48" t="s">
        <v>1646</v>
      </c>
      <c r="B209" s="57">
        <v>0</v>
      </c>
      <c r="C209" s="48">
        <v>-1</v>
      </c>
    </row>
    <row r="210" spans="1:3" x14ac:dyDescent="0.25">
      <c r="A210" s="48" t="s">
        <v>1484</v>
      </c>
      <c r="B210" s="57">
        <v>0.5</v>
      </c>
      <c r="C210" s="48">
        <v>0</v>
      </c>
    </row>
    <row r="211" spans="1:3" x14ac:dyDescent="0.25">
      <c r="A211" s="48" t="s">
        <v>1632</v>
      </c>
      <c r="B211" s="57">
        <v>1</v>
      </c>
      <c r="C211" s="48">
        <v>1</v>
      </c>
    </row>
    <row r="212" spans="1:3" x14ac:dyDescent="0.25">
      <c r="A212" s="48" t="s">
        <v>1316</v>
      </c>
      <c r="B212" s="57">
        <v>1</v>
      </c>
      <c r="C212" s="48">
        <v>1</v>
      </c>
    </row>
    <row r="213" spans="1:3" x14ac:dyDescent="0.25">
      <c r="A213" s="48" t="s">
        <v>1575</v>
      </c>
      <c r="B213" s="57">
        <v>0.66666666666666663</v>
      </c>
      <c r="C213" s="48">
        <v>0</v>
      </c>
    </row>
    <row r="214" spans="1:3" x14ac:dyDescent="0.25">
      <c r="A214" s="48" t="s">
        <v>1616</v>
      </c>
      <c r="B214" s="57">
        <v>0</v>
      </c>
      <c r="C214" s="48">
        <v>-1</v>
      </c>
    </row>
    <row r="215" spans="1:3" x14ac:dyDescent="0.25">
      <c r="A215" s="48" t="s">
        <v>1274</v>
      </c>
      <c r="B215" s="57">
        <v>1</v>
      </c>
      <c r="C215" s="48">
        <v>1</v>
      </c>
    </row>
    <row r="216" spans="1:3" x14ac:dyDescent="0.25">
      <c r="A216" s="48" t="s">
        <v>1601</v>
      </c>
      <c r="B216" s="57">
        <v>0</v>
      </c>
      <c r="C216" s="48">
        <v>-1</v>
      </c>
    </row>
    <row r="217" spans="1:3" x14ac:dyDescent="0.25">
      <c r="A217" s="48" t="s">
        <v>1574</v>
      </c>
      <c r="B217" s="57">
        <v>0.5</v>
      </c>
      <c r="C217" s="48">
        <v>0</v>
      </c>
    </row>
    <row r="218" spans="1:3" x14ac:dyDescent="0.25">
      <c r="A218" s="48" t="s">
        <v>1333</v>
      </c>
      <c r="B218" s="57">
        <v>1</v>
      </c>
      <c r="C218" s="48">
        <v>1</v>
      </c>
    </row>
    <row r="219" spans="1:3" x14ac:dyDescent="0.25">
      <c r="A219" s="48" t="s">
        <v>1569</v>
      </c>
      <c r="B219" s="57">
        <v>0</v>
      </c>
      <c r="C219" s="48">
        <v>-1</v>
      </c>
    </row>
    <row r="220" spans="1:3" x14ac:dyDescent="0.25">
      <c r="A220" s="48" t="s">
        <v>1667</v>
      </c>
      <c r="B220" s="57">
        <v>1</v>
      </c>
      <c r="C220" s="48">
        <v>1</v>
      </c>
    </row>
    <row r="221" spans="1:3" x14ac:dyDescent="0.25">
      <c r="A221" s="48" t="s">
        <v>1293</v>
      </c>
      <c r="B221" s="57">
        <v>0</v>
      </c>
      <c r="C221" s="48">
        <v>-1</v>
      </c>
    </row>
    <row r="222" spans="1:3" x14ac:dyDescent="0.25">
      <c r="A222" s="48" t="s">
        <v>1718</v>
      </c>
      <c r="B222" s="57">
        <v>0</v>
      </c>
      <c r="C222" s="48">
        <v>-1</v>
      </c>
    </row>
    <row r="223" spans="1:3" x14ac:dyDescent="0.25">
      <c r="A223" s="48" t="s">
        <v>1598</v>
      </c>
      <c r="B223" s="57">
        <v>1</v>
      </c>
      <c r="C223" s="48">
        <v>1</v>
      </c>
    </row>
    <row r="224" spans="1:3" x14ac:dyDescent="0.25">
      <c r="A224" s="48" t="s">
        <v>1282</v>
      </c>
      <c r="B224" s="57">
        <v>1</v>
      </c>
      <c r="C224" s="48">
        <v>1</v>
      </c>
    </row>
    <row r="225" spans="1:3" x14ac:dyDescent="0.25">
      <c r="A225" s="48" t="s">
        <v>1621</v>
      </c>
      <c r="B225" s="57">
        <v>0</v>
      </c>
      <c r="C225" s="48">
        <v>-1</v>
      </c>
    </row>
    <row r="226" spans="1:3" x14ac:dyDescent="0.25">
      <c r="A226" s="48" t="s">
        <v>1394</v>
      </c>
      <c r="B226" s="57">
        <v>1</v>
      </c>
      <c r="C226" s="48">
        <v>1</v>
      </c>
    </row>
    <row r="227" spans="1:3" x14ac:dyDescent="0.25">
      <c r="A227" s="48" t="s">
        <v>1198</v>
      </c>
      <c r="B227" s="57">
        <v>1</v>
      </c>
      <c r="C227" s="48">
        <v>1</v>
      </c>
    </row>
    <row r="228" spans="1:3" x14ac:dyDescent="0.25">
      <c r="A228" s="48" t="s">
        <v>1449</v>
      </c>
      <c r="B228" s="57">
        <v>0</v>
      </c>
      <c r="C228" s="48">
        <v>-1</v>
      </c>
    </row>
    <row r="229" spans="1:3" x14ac:dyDescent="0.25">
      <c r="A229" s="48" t="s">
        <v>1720</v>
      </c>
      <c r="B229" s="57">
        <v>1</v>
      </c>
      <c r="C229" s="48">
        <v>1</v>
      </c>
    </row>
    <row r="230" spans="1:3" x14ac:dyDescent="0.25">
      <c r="A230" s="48" t="s">
        <v>1517</v>
      </c>
      <c r="B230" s="57">
        <v>1</v>
      </c>
      <c r="C230" s="48">
        <v>1</v>
      </c>
    </row>
    <row r="231" spans="1:3" x14ac:dyDescent="0.25">
      <c r="A231" s="48" t="s">
        <v>1697</v>
      </c>
      <c r="B231" s="57">
        <v>0</v>
      </c>
      <c r="C231" s="48">
        <v>-1</v>
      </c>
    </row>
    <row r="232" spans="1:3" x14ac:dyDescent="0.25">
      <c r="A232" s="48" t="s">
        <v>1676</v>
      </c>
      <c r="B232" s="57">
        <v>0.33333333333333331</v>
      </c>
      <c r="C232" s="48">
        <v>0</v>
      </c>
    </row>
    <row r="233" spans="1:3" x14ac:dyDescent="0.25">
      <c r="A233" s="48" t="s">
        <v>1381</v>
      </c>
      <c r="B233" s="57">
        <v>1</v>
      </c>
      <c r="C233" s="48">
        <v>1</v>
      </c>
    </row>
    <row r="234" spans="1:3" x14ac:dyDescent="0.25">
      <c r="A234" s="48" t="s">
        <v>1445</v>
      </c>
      <c r="B234" s="57">
        <v>1</v>
      </c>
      <c r="C234" s="48">
        <v>1</v>
      </c>
    </row>
    <row r="235" spans="1:3" x14ac:dyDescent="0.25">
      <c r="A235" s="54" t="s">
        <v>7269</v>
      </c>
      <c r="B235" s="57">
        <v>0.77296587926509186</v>
      </c>
      <c r="C235" s="48">
        <v>0</v>
      </c>
    </row>
  </sheetData>
  <conditionalFormatting pivot="1" sqref="C2:C235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B529-50BB-4803-85BE-73846A1B0A1E}">
  <sheetPr>
    <tabColor rgb="FFFF0000"/>
  </sheetPr>
  <dimension ref="B3:D20"/>
  <sheetViews>
    <sheetView rightToLeft="1" topLeftCell="AC1" workbookViewId="0">
      <selection activeCell="B3" sqref="B3"/>
    </sheetView>
  </sheetViews>
  <sheetFormatPr defaultRowHeight="13.8" x14ac:dyDescent="0.25"/>
  <sheetData>
    <row r="3" spans="2:4" x14ac:dyDescent="0.25">
      <c r="B3" s="64"/>
      <c r="C3" s="65"/>
      <c r="D3" s="66"/>
    </row>
    <row r="4" spans="2:4" x14ac:dyDescent="0.25">
      <c r="B4" s="67"/>
      <c r="C4" s="63"/>
      <c r="D4" s="68"/>
    </row>
    <row r="5" spans="2:4" x14ac:dyDescent="0.25">
      <c r="B5" s="67"/>
      <c r="C5" s="63"/>
      <c r="D5" s="68"/>
    </row>
    <row r="6" spans="2:4" x14ac:dyDescent="0.25">
      <c r="B6" s="67"/>
      <c r="C6" s="63"/>
      <c r="D6" s="68"/>
    </row>
    <row r="7" spans="2:4" x14ac:dyDescent="0.25">
      <c r="B7" s="67"/>
      <c r="C7" s="63"/>
      <c r="D7" s="68"/>
    </row>
    <row r="8" spans="2:4" x14ac:dyDescent="0.25">
      <c r="B8" s="67"/>
      <c r="C8" s="63"/>
      <c r="D8" s="68"/>
    </row>
    <row r="9" spans="2:4" x14ac:dyDescent="0.25">
      <c r="B9" s="67"/>
      <c r="C9" s="63"/>
      <c r="D9" s="68"/>
    </row>
    <row r="10" spans="2:4" x14ac:dyDescent="0.25">
      <c r="B10" s="67"/>
      <c r="C10" s="63"/>
      <c r="D10" s="68"/>
    </row>
    <row r="11" spans="2:4" x14ac:dyDescent="0.25">
      <c r="B11" s="67"/>
      <c r="C11" s="63"/>
      <c r="D11" s="68"/>
    </row>
    <row r="12" spans="2:4" x14ac:dyDescent="0.25">
      <c r="B12" s="67"/>
      <c r="C12" s="63"/>
      <c r="D12" s="68"/>
    </row>
    <row r="13" spans="2:4" x14ac:dyDescent="0.25">
      <c r="B13" s="67"/>
      <c r="C13" s="63"/>
      <c r="D13" s="68"/>
    </row>
    <row r="14" spans="2:4" x14ac:dyDescent="0.25">
      <c r="B14" s="67"/>
      <c r="C14" s="63"/>
      <c r="D14" s="68"/>
    </row>
    <row r="15" spans="2:4" x14ac:dyDescent="0.25">
      <c r="B15" s="67"/>
      <c r="C15" s="63"/>
      <c r="D15" s="68"/>
    </row>
    <row r="16" spans="2:4" x14ac:dyDescent="0.25">
      <c r="B16" s="67"/>
      <c r="C16" s="63"/>
      <c r="D16" s="68"/>
    </row>
    <row r="17" spans="2:4" x14ac:dyDescent="0.25">
      <c r="B17" s="67"/>
      <c r="C17" s="63"/>
      <c r="D17" s="68"/>
    </row>
    <row r="18" spans="2:4" x14ac:dyDescent="0.25">
      <c r="B18" s="67"/>
      <c r="C18" s="63"/>
      <c r="D18" s="68"/>
    </row>
    <row r="19" spans="2:4" x14ac:dyDescent="0.25">
      <c r="B19" s="67"/>
      <c r="C19" s="63"/>
      <c r="D19" s="68"/>
    </row>
    <row r="20" spans="2:4" x14ac:dyDescent="0.25">
      <c r="B20" s="69"/>
      <c r="C20" s="70"/>
      <c r="D20" s="7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B693-0004-4900-A95B-53892BCB9680}">
  <sheetPr>
    <tabColor rgb="FFFF0000"/>
  </sheetPr>
  <dimension ref="A1:C55"/>
  <sheetViews>
    <sheetView zoomScaleNormal="100" workbookViewId="0">
      <selection activeCell="A5" sqref="A5"/>
    </sheetView>
  </sheetViews>
  <sheetFormatPr defaultRowHeight="13.8" x14ac:dyDescent="0.25"/>
  <cols>
    <col min="1" max="1" width="17.3984375" style="16" bestFit="1" customWidth="1"/>
    <col min="2" max="2" width="16.69921875" style="45" bestFit="1" customWidth="1"/>
    <col min="3" max="3" width="20.3984375" style="45" bestFit="1" customWidth="1"/>
    <col min="4" max="9" width="7.09765625" bestFit="1" customWidth="1"/>
    <col min="10" max="10" width="11.296875" bestFit="1" customWidth="1"/>
    <col min="11" max="16" width="1.8984375" bestFit="1" customWidth="1"/>
    <col min="17" max="17" width="4.5" bestFit="1" customWidth="1"/>
    <col min="18" max="18" width="13.796875" bestFit="1" customWidth="1"/>
    <col min="19" max="19" width="17.3984375" bestFit="1" customWidth="1"/>
    <col min="20" max="22" width="1.8984375" bestFit="1" customWidth="1"/>
    <col min="23" max="23" width="4.296875" bestFit="1" customWidth="1"/>
    <col min="24" max="29" width="1.8984375" bestFit="1" customWidth="1"/>
    <col min="30" max="30" width="4.296875" bestFit="1" customWidth="1"/>
    <col min="31" max="36" width="1.8984375" bestFit="1" customWidth="1"/>
    <col min="37" max="37" width="4.296875" bestFit="1" customWidth="1"/>
    <col min="38" max="43" width="1.8984375" bestFit="1" customWidth="1"/>
    <col min="44" max="44" width="4.296875" bestFit="1" customWidth="1"/>
    <col min="45" max="50" width="1.8984375" bestFit="1" customWidth="1"/>
    <col min="51" max="51" width="4.296875" bestFit="1" customWidth="1"/>
    <col min="52" max="57" width="1.8984375" bestFit="1" customWidth="1"/>
    <col min="58" max="58" width="4.296875" bestFit="1" customWidth="1"/>
    <col min="59" max="64" width="1.8984375" bestFit="1" customWidth="1"/>
    <col min="65" max="65" width="5.296875" bestFit="1" customWidth="1"/>
    <col min="66" max="71" width="1.8984375" bestFit="1" customWidth="1"/>
    <col min="72" max="72" width="5.296875" bestFit="1" customWidth="1"/>
    <col min="73" max="78" width="1.8984375" bestFit="1" customWidth="1"/>
    <col min="79" max="79" width="5.296875" bestFit="1" customWidth="1"/>
    <col min="80" max="85" width="1.8984375" bestFit="1" customWidth="1"/>
    <col min="86" max="86" width="7.09765625" bestFit="1" customWidth="1"/>
    <col min="87" max="87" width="8.19921875" bestFit="1" customWidth="1"/>
    <col min="88" max="166" width="7.296875" bestFit="1" customWidth="1"/>
    <col min="167" max="167" width="7.09765625" bestFit="1" customWidth="1"/>
    <col min="168" max="168" width="13.796875" bestFit="1" customWidth="1"/>
    <col min="169" max="169" width="17.3984375" bestFit="1" customWidth="1"/>
    <col min="170" max="188" width="7.296875" bestFit="1" customWidth="1"/>
    <col min="189" max="189" width="7.09765625" bestFit="1" customWidth="1"/>
    <col min="190" max="190" width="13.796875" bestFit="1" customWidth="1"/>
    <col min="191" max="191" width="17.3984375" bestFit="1" customWidth="1"/>
    <col min="192" max="248" width="7.296875" bestFit="1" customWidth="1"/>
    <col min="249" max="249" width="7.09765625" bestFit="1" customWidth="1"/>
    <col min="250" max="250" width="13.796875" bestFit="1" customWidth="1"/>
    <col min="251" max="251" width="17.3984375" bestFit="1" customWidth="1"/>
    <col min="252" max="643" width="9.8984375" bestFit="1" customWidth="1"/>
    <col min="644" max="644" width="11.296875" bestFit="1" customWidth="1"/>
    <col min="645" max="1285" width="9.8984375" bestFit="1" customWidth="1"/>
    <col min="1286" max="1286" width="13.796875" bestFit="1" customWidth="1"/>
    <col min="1287" max="1287" width="17.3984375" bestFit="1" customWidth="1"/>
  </cols>
  <sheetData>
    <row r="1" spans="1:3" x14ac:dyDescent="0.25">
      <c r="A1" s="56" t="s">
        <v>7260</v>
      </c>
      <c r="B1" s="48" t="s">
        <v>7263</v>
      </c>
      <c r="C1" s="48" t="s">
        <v>7264</v>
      </c>
    </row>
    <row r="2" spans="1:3" x14ac:dyDescent="0.25">
      <c r="A2" s="54" t="s">
        <v>7220</v>
      </c>
      <c r="B2" s="58">
        <v>0.58461538461538465</v>
      </c>
      <c r="C2" s="48">
        <v>-1</v>
      </c>
    </row>
    <row r="3" spans="1:3" x14ac:dyDescent="0.25">
      <c r="A3" s="54" t="s">
        <v>7218</v>
      </c>
      <c r="B3" s="58">
        <v>0.6983240223463687</v>
      </c>
      <c r="C3" s="48">
        <v>0</v>
      </c>
    </row>
    <row r="4" spans="1:3" x14ac:dyDescent="0.25">
      <c r="A4" s="54" t="s">
        <v>2151</v>
      </c>
      <c r="B4" s="58">
        <v>0.70833333333333337</v>
      </c>
      <c r="C4" s="48">
        <v>0</v>
      </c>
    </row>
    <row r="5" spans="1:3" x14ac:dyDescent="0.25">
      <c r="A5" s="54" t="s">
        <v>7221</v>
      </c>
      <c r="B5" s="58">
        <v>0.62903225806451613</v>
      </c>
      <c r="C5" s="48">
        <v>-1</v>
      </c>
    </row>
    <row r="6" spans="1:3" x14ac:dyDescent="0.25">
      <c r="A6" s="54" t="s">
        <v>7219</v>
      </c>
      <c r="B6" s="48"/>
      <c r="C6" s="48"/>
    </row>
    <row r="7" spans="1:3" x14ac:dyDescent="0.25">
      <c r="A7" s="61" t="s">
        <v>2146</v>
      </c>
      <c r="B7" s="58">
        <v>1</v>
      </c>
      <c r="C7" s="48">
        <v>1</v>
      </c>
    </row>
    <row r="8" spans="1:3" x14ac:dyDescent="0.25">
      <c r="A8" s="61" t="s">
        <v>2152</v>
      </c>
      <c r="B8" s="58">
        <v>0.81355932203389836</v>
      </c>
      <c r="C8" s="48">
        <v>1</v>
      </c>
    </row>
    <row r="9" spans="1:3" x14ac:dyDescent="0.25">
      <c r="A9" s="61" t="s">
        <v>2202</v>
      </c>
      <c r="B9" s="58">
        <v>0.77777777777777779</v>
      </c>
      <c r="C9" s="48">
        <v>1</v>
      </c>
    </row>
    <row r="10" spans="1:3" x14ac:dyDescent="0.25">
      <c r="A10" s="61" t="s">
        <v>2206</v>
      </c>
      <c r="B10" s="58">
        <v>0.68253968253968256</v>
      </c>
      <c r="C10" s="48">
        <v>0</v>
      </c>
    </row>
    <row r="11" spans="1:3" x14ac:dyDescent="0.25">
      <c r="A11" s="61" t="s">
        <v>2208</v>
      </c>
      <c r="B11" s="58">
        <v>0.7142857142857143</v>
      </c>
      <c r="C11" s="48">
        <v>0</v>
      </c>
    </row>
    <row r="12" spans="1:3" x14ac:dyDescent="0.25">
      <c r="A12" s="61" t="s">
        <v>2224</v>
      </c>
      <c r="B12" s="58">
        <v>0.69406392694063923</v>
      </c>
      <c r="C12" s="48">
        <v>0</v>
      </c>
    </row>
    <row r="13" spans="1:3" x14ac:dyDescent="0.25">
      <c r="A13" s="61" t="s">
        <v>2243</v>
      </c>
      <c r="B13" s="58">
        <v>1</v>
      </c>
      <c r="C13" s="48">
        <v>1</v>
      </c>
    </row>
    <row r="14" spans="1:3" x14ac:dyDescent="0.25">
      <c r="A14" s="61" t="s">
        <v>2284</v>
      </c>
      <c r="B14" s="58">
        <v>0.84615384615384615</v>
      </c>
      <c r="C14" s="48">
        <v>1</v>
      </c>
    </row>
    <row r="15" spans="1:3" x14ac:dyDescent="0.25">
      <c r="A15" s="61" t="s">
        <v>2325</v>
      </c>
      <c r="B15" s="58">
        <v>0.83098591549295775</v>
      </c>
      <c r="C15" s="48">
        <v>1</v>
      </c>
    </row>
    <row r="16" spans="1:3" x14ac:dyDescent="0.25">
      <c r="A16" s="54" t="s">
        <v>7223</v>
      </c>
      <c r="B16" s="58">
        <v>0.7862595419847328</v>
      </c>
      <c r="C16" s="48">
        <v>1</v>
      </c>
    </row>
    <row r="17" spans="1:3" x14ac:dyDescent="0.25">
      <c r="A17" s="54" t="s">
        <v>7222</v>
      </c>
      <c r="B17" s="58">
        <v>0.72514619883040932</v>
      </c>
      <c r="C17" s="48">
        <v>0</v>
      </c>
    </row>
    <row r="18" spans="1:3" x14ac:dyDescent="0.25">
      <c r="A18" s="54" t="s">
        <v>7269</v>
      </c>
      <c r="B18" s="58">
        <v>0.71376370280146162</v>
      </c>
      <c r="C18" s="48">
        <v>0</v>
      </c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  <c r="B21"/>
      <c r="C21"/>
    </row>
    <row r="22" spans="1:3" x14ac:dyDescent="0.25">
      <c r="A22"/>
      <c r="B22"/>
      <c r="C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  <row r="26" spans="1:3" x14ac:dyDescent="0.25">
      <c r="A26"/>
      <c r="B26"/>
      <c r="C26"/>
    </row>
    <row r="27" spans="1:3" x14ac:dyDescent="0.25">
      <c r="A27"/>
      <c r="B27"/>
      <c r="C27"/>
    </row>
    <row r="28" spans="1:3" x14ac:dyDescent="0.25">
      <c r="A28"/>
      <c r="B28"/>
      <c r="C28"/>
    </row>
    <row r="29" spans="1:3" x14ac:dyDescent="0.25">
      <c r="A29"/>
      <c r="B29"/>
      <c r="C29"/>
    </row>
    <row r="30" spans="1:3" x14ac:dyDescent="0.25">
      <c r="A30"/>
      <c r="B30"/>
      <c r="C30"/>
    </row>
    <row r="31" spans="1:3" x14ac:dyDescent="0.25">
      <c r="A31"/>
      <c r="B31"/>
      <c r="C31"/>
    </row>
    <row r="32" spans="1:3" x14ac:dyDescent="0.25">
      <c r="A32"/>
      <c r="B32"/>
      <c r="C32"/>
    </row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</sheetData>
  <conditionalFormatting pivot="1" sqref="C2:C18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FC17-4F73-4D4B-AC12-840FC2554DD5}">
  <sheetPr>
    <tabColor rgb="FFFF0000"/>
  </sheetPr>
  <dimension ref="A1:B9"/>
  <sheetViews>
    <sheetView workbookViewId="0">
      <selection activeCell="D8" sqref="D8"/>
    </sheetView>
  </sheetViews>
  <sheetFormatPr defaultRowHeight="13.8" x14ac:dyDescent="0.25"/>
  <cols>
    <col min="1" max="1" width="15.296875" bestFit="1" customWidth="1"/>
    <col min="2" max="2" width="6.8984375" bestFit="1" customWidth="1"/>
  </cols>
  <sheetData>
    <row r="1" spans="1:2" x14ac:dyDescent="0.25">
      <c r="A1" s="59" t="s">
        <v>7268</v>
      </c>
      <c r="B1" t="s">
        <v>7265</v>
      </c>
    </row>
    <row r="2" spans="1:2" x14ac:dyDescent="0.25">
      <c r="A2" s="16" t="s">
        <v>7220</v>
      </c>
      <c r="B2" s="60">
        <v>0.67500000000000004</v>
      </c>
    </row>
    <row r="3" spans="1:2" x14ac:dyDescent="0.25">
      <c r="A3" s="16" t="s">
        <v>7218</v>
      </c>
      <c r="B3" s="60">
        <v>0.77192982456140347</v>
      </c>
    </row>
    <row r="4" spans="1:2" x14ac:dyDescent="0.25">
      <c r="A4" s="16" t="s">
        <v>2151</v>
      </c>
      <c r="B4" s="60">
        <v>0.68181818181818177</v>
      </c>
    </row>
    <row r="5" spans="1:2" x14ac:dyDescent="0.25">
      <c r="A5" s="16" t="s">
        <v>7221</v>
      </c>
      <c r="B5" s="60">
        <v>0.76923076923076927</v>
      </c>
    </row>
    <row r="6" spans="1:2" x14ac:dyDescent="0.25">
      <c r="A6" s="16" t="s">
        <v>7219</v>
      </c>
      <c r="B6" s="60">
        <v>0.86069651741293529</v>
      </c>
    </row>
    <row r="7" spans="1:2" x14ac:dyDescent="0.25">
      <c r="A7" s="16" t="s">
        <v>7223</v>
      </c>
      <c r="B7" s="60">
        <v>0.54716981132075471</v>
      </c>
    </row>
    <row r="8" spans="1:2" x14ac:dyDescent="0.25">
      <c r="A8" s="16" t="s">
        <v>7222</v>
      </c>
      <c r="B8" s="60">
        <v>0.96078431372549022</v>
      </c>
    </row>
    <row r="9" spans="1:2" x14ac:dyDescent="0.25">
      <c r="A9" s="16" t="s">
        <v>7269</v>
      </c>
      <c r="B9" s="60">
        <v>0.88650306748466257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4.9989318521683403E-2"/>
  </sheetPr>
  <dimension ref="A1:B193"/>
  <sheetViews>
    <sheetView topLeftCell="A160" workbookViewId="0">
      <selection activeCell="A181" sqref="A181"/>
    </sheetView>
  </sheetViews>
  <sheetFormatPr defaultRowHeight="13.8" x14ac:dyDescent="0.25"/>
  <cols>
    <col min="1" max="1" width="27.59765625" bestFit="1" customWidth="1"/>
    <col min="2" max="2" width="13.69921875" bestFit="1" customWidth="1"/>
  </cols>
  <sheetData>
    <row r="1" spans="1:2" ht="15.6" x14ac:dyDescent="0.3">
      <c r="A1" s="29" t="s">
        <v>2336</v>
      </c>
      <c r="B1" s="29" t="s">
        <v>7217</v>
      </c>
    </row>
    <row r="2" spans="1:2" x14ac:dyDescent="0.25">
      <c r="A2" t="s">
        <v>2143</v>
      </c>
      <c r="B2" t="s">
        <v>7218</v>
      </c>
    </row>
    <row r="3" spans="1:2" x14ac:dyDescent="0.25">
      <c r="A3" t="s">
        <v>2144</v>
      </c>
      <c r="B3" t="s">
        <v>7219</v>
      </c>
    </row>
    <row r="4" spans="1:2" x14ac:dyDescent="0.25">
      <c r="A4" t="s">
        <v>2145</v>
      </c>
      <c r="B4" t="s">
        <v>7220</v>
      </c>
    </row>
    <row r="5" spans="1:2" x14ac:dyDescent="0.25">
      <c r="A5" t="s">
        <v>2146</v>
      </c>
      <c r="B5" t="s">
        <v>7219</v>
      </c>
    </row>
    <row r="6" spans="1:2" x14ac:dyDescent="0.25">
      <c r="A6" t="s">
        <v>2147</v>
      </c>
      <c r="B6" t="s">
        <v>7220</v>
      </c>
    </row>
    <row r="7" spans="1:2" x14ac:dyDescent="0.25">
      <c r="A7" t="s">
        <v>2148</v>
      </c>
      <c r="B7" t="s">
        <v>7221</v>
      </c>
    </row>
    <row r="8" spans="1:2" x14ac:dyDescent="0.25">
      <c r="A8" t="s">
        <v>2149</v>
      </c>
      <c r="B8" t="s">
        <v>7222</v>
      </c>
    </row>
    <row r="9" spans="1:2" x14ac:dyDescent="0.25">
      <c r="A9" t="s">
        <v>2150</v>
      </c>
      <c r="B9" t="s">
        <v>7218</v>
      </c>
    </row>
    <row r="10" spans="1:2" x14ac:dyDescent="0.25">
      <c r="A10" t="s">
        <v>2151</v>
      </c>
      <c r="B10" t="s">
        <v>2151</v>
      </c>
    </row>
    <row r="11" spans="1:2" x14ac:dyDescent="0.25">
      <c r="A11" t="s">
        <v>2152</v>
      </c>
      <c r="B11" t="s">
        <v>7219</v>
      </c>
    </row>
    <row r="12" spans="1:2" x14ac:dyDescent="0.25">
      <c r="A12" t="s">
        <v>2153</v>
      </c>
      <c r="B12" t="s">
        <v>7218</v>
      </c>
    </row>
    <row r="13" spans="1:2" x14ac:dyDescent="0.25">
      <c r="A13" t="s">
        <v>2154</v>
      </c>
      <c r="B13" t="s">
        <v>7223</v>
      </c>
    </row>
    <row r="14" spans="1:2" x14ac:dyDescent="0.25">
      <c r="A14" t="s">
        <v>2155</v>
      </c>
      <c r="B14" t="s">
        <v>7218</v>
      </c>
    </row>
    <row r="15" spans="1:2" x14ac:dyDescent="0.25">
      <c r="A15" t="s">
        <v>2156</v>
      </c>
      <c r="B15" t="s">
        <v>7218</v>
      </c>
    </row>
    <row r="16" spans="1:2" x14ac:dyDescent="0.25">
      <c r="A16" t="s">
        <v>2157</v>
      </c>
      <c r="B16" t="s">
        <v>7221</v>
      </c>
    </row>
    <row r="17" spans="1:2" x14ac:dyDescent="0.25">
      <c r="A17" t="s">
        <v>2158</v>
      </c>
      <c r="B17" t="s">
        <v>7219</v>
      </c>
    </row>
    <row r="18" spans="1:2" x14ac:dyDescent="0.25">
      <c r="A18" t="s">
        <v>2159</v>
      </c>
      <c r="B18" t="s">
        <v>7219</v>
      </c>
    </row>
    <row r="19" spans="1:2" x14ac:dyDescent="0.25">
      <c r="A19" t="s">
        <v>2160</v>
      </c>
      <c r="B19" t="s">
        <v>7221</v>
      </c>
    </row>
    <row r="20" spans="1:2" x14ac:dyDescent="0.25">
      <c r="A20" t="s">
        <v>2161</v>
      </c>
      <c r="B20" t="s">
        <v>7220</v>
      </c>
    </row>
    <row r="21" spans="1:2" x14ac:dyDescent="0.25">
      <c r="A21" t="s">
        <v>2162</v>
      </c>
      <c r="B21" t="s">
        <v>7218</v>
      </c>
    </row>
    <row r="22" spans="1:2" x14ac:dyDescent="0.25">
      <c r="A22" t="s">
        <v>2163</v>
      </c>
      <c r="B22" t="s">
        <v>7222</v>
      </c>
    </row>
    <row r="23" spans="1:2" x14ac:dyDescent="0.25">
      <c r="A23" t="s">
        <v>2164</v>
      </c>
      <c r="B23" t="s">
        <v>7219</v>
      </c>
    </row>
    <row r="24" spans="1:2" x14ac:dyDescent="0.25">
      <c r="A24" t="s">
        <v>2165</v>
      </c>
      <c r="B24" t="s">
        <v>7220</v>
      </c>
    </row>
    <row r="25" spans="1:2" x14ac:dyDescent="0.25">
      <c r="A25" t="s">
        <v>2166</v>
      </c>
      <c r="B25" t="s">
        <v>7222</v>
      </c>
    </row>
    <row r="26" spans="1:2" x14ac:dyDescent="0.25">
      <c r="A26" t="s">
        <v>2167</v>
      </c>
      <c r="B26" t="s">
        <v>7218</v>
      </c>
    </row>
    <row r="27" spans="1:2" x14ac:dyDescent="0.25">
      <c r="A27" t="s">
        <v>2168</v>
      </c>
      <c r="B27" t="s">
        <v>7219</v>
      </c>
    </row>
    <row r="28" spans="1:2" x14ac:dyDescent="0.25">
      <c r="A28" t="s">
        <v>2169</v>
      </c>
      <c r="B28" t="s">
        <v>7220</v>
      </c>
    </row>
    <row r="29" spans="1:2" x14ac:dyDescent="0.25">
      <c r="A29" t="s">
        <v>2170</v>
      </c>
      <c r="B29" t="s">
        <v>7220</v>
      </c>
    </row>
    <row r="30" spans="1:2" x14ac:dyDescent="0.25">
      <c r="A30" t="s">
        <v>2171</v>
      </c>
      <c r="B30" t="s">
        <v>7218</v>
      </c>
    </row>
    <row r="31" spans="1:2" x14ac:dyDescent="0.25">
      <c r="A31" t="s">
        <v>2172</v>
      </c>
      <c r="B31" t="s">
        <v>7220</v>
      </c>
    </row>
    <row r="32" spans="1:2" x14ac:dyDescent="0.25">
      <c r="A32" t="s">
        <v>2173</v>
      </c>
      <c r="B32" t="s">
        <v>7223</v>
      </c>
    </row>
    <row r="33" spans="1:2" x14ac:dyDescent="0.25">
      <c r="A33" t="s">
        <v>2174</v>
      </c>
      <c r="B33" t="s">
        <v>7220</v>
      </c>
    </row>
    <row r="34" spans="1:2" x14ac:dyDescent="0.25">
      <c r="A34" t="s">
        <v>2175</v>
      </c>
      <c r="B34" t="s">
        <v>7220</v>
      </c>
    </row>
    <row r="35" spans="1:2" x14ac:dyDescent="0.25">
      <c r="A35" t="s">
        <v>2176</v>
      </c>
      <c r="B35" t="s">
        <v>7220</v>
      </c>
    </row>
    <row r="36" spans="1:2" x14ac:dyDescent="0.25">
      <c r="A36" t="s">
        <v>2177</v>
      </c>
      <c r="B36" t="s">
        <v>7222</v>
      </c>
    </row>
    <row r="37" spans="1:2" x14ac:dyDescent="0.25">
      <c r="A37" t="s">
        <v>2178</v>
      </c>
      <c r="B37" t="s">
        <v>7218</v>
      </c>
    </row>
    <row r="38" spans="1:2" x14ac:dyDescent="0.25">
      <c r="A38" t="s">
        <v>2179</v>
      </c>
      <c r="B38" t="s">
        <v>7222</v>
      </c>
    </row>
    <row r="39" spans="1:2" x14ac:dyDescent="0.25">
      <c r="A39" t="s">
        <v>2180</v>
      </c>
      <c r="B39" t="s">
        <v>7220</v>
      </c>
    </row>
    <row r="40" spans="1:2" x14ac:dyDescent="0.25">
      <c r="A40" t="s">
        <v>2181</v>
      </c>
      <c r="B40" t="s">
        <v>7220</v>
      </c>
    </row>
    <row r="41" spans="1:2" x14ac:dyDescent="0.25">
      <c r="A41" t="s">
        <v>2182</v>
      </c>
      <c r="B41" t="s">
        <v>7221</v>
      </c>
    </row>
    <row r="42" spans="1:2" x14ac:dyDescent="0.25">
      <c r="A42" t="s">
        <v>2183</v>
      </c>
      <c r="B42" t="s">
        <v>7219</v>
      </c>
    </row>
    <row r="43" spans="1:2" x14ac:dyDescent="0.25">
      <c r="A43" t="s">
        <v>2184</v>
      </c>
      <c r="B43" t="s">
        <v>7221</v>
      </c>
    </row>
    <row r="44" spans="1:2" x14ac:dyDescent="0.25">
      <c r="A44" t="s">
        <v>2185</v>
      </c>
      <c r="B44" t="s">
        <v>7219</v>
      </c>
    </row>
    <row r="45" spans="1:2" x14ac:dyDescent="0.25">
      <c r="A45" t="s">
        <v>2186</v>
      </c>
      <c r="B45" t="s">
        <v>7219</v>
      </c>
    </row>
    <row r="46" spans="1:2" x14ac:dyDescent="0.25">
      <c r="A46" t="s">
        <v>2187</v>
      </c>
      <c r="B46" t="s">
        <v>7219</v>
      </c>
    </row>
    <row r="47" spans="1:2" x14ac:dyDescent="0.25">
      <c r="A47" t="s">
        <v>2188</v>
      </c>
      <c r="B47" t="s">
        <v>7220</v>
      </c>
    </row>
    <row r="48" spans="1:2" x14ac:dyDescent="0.25">
      <c r="A48" t="s">
        <v>2189</v>
      </c>
      <c r="B48" t="s">
        <v>7221</v>
      </c>
    </row>
    <row r="49" spans="1:2" x14ac:dyDescent="0.25">
      <c r="A49" t="s">
        <v>2190</v>
      </c>
      <c r="B49" t="s">
        <v>7221</v>
      </c>
    </row>
    <row r="50" spans="1:2" x14ac:dyDescent="0.25">
      <c r="A50" t="s">
        <v>2191</v>
      </c>
      <c r="B50" t="s">
        <v>7218</v>
      </c>
    </row>
    <row r="51" spans="1:2" x14ac:dyDescent="0.25">
      <c r="A51" t="s">
        <v>2192</v>
      </c>
      <c r="B51" t="s">
        <v>7222</v>
      </c>
    </row>
    <row r="52" spans="1:2" x14ac:dyDescent="0.25">
      <c r="A52" t="s">
        <v>2193</v>
      </c>
      <c r="B52" t="s">
        <v>7220</v>
      </c>
    </row>
    <row r="53" spans="1:2" x14ac:dyDescent="0.25">
      <c r="A53" t="s">
        <v>2194</v>
      </c>
      <c r="B53" t="s">
        <v>7221</v>
      </c>
    </row>
    <row r="54" spans="1:2" x14ac:dyDescent="0.25">
      <c r="A54" t="s">
        <v>2195</v>
      </c>
      <c r="B54" t="s">
        <v>7220</v>
      </c>
    </row>
    <row r="55" spans="1:2" x14ac:dyDescent="0.25">
      <c r="A55" t="s">
        <v>2196</v>
      </c>
      <c r="B55" t="s">
        <v>7220</v>
      </c>
    </row>
    <row r="56" spans="1:2" x14ac:dyDescent="0.25">
      <c r="A56" t="s">
        <v>2197</v>
      </c>
      <c r="B56" t="s">
        <v>7219</v>
      </c>
    </row>
    <row r="57" spans="1:2" x14ac:dyDescent="0.25">
      <c r="A57" t="s">
        <v>2198</v>
      </c>
      <c r="B57" t="s">
        <v>7220</v>
      </c>
    </row>
    <row r="58" spans="1:2" x14ac:dyDescent="0.25">
      <c r="A58" t="s">
        <v>2199</v>
      </c>
      <c r="B58" t="s">
        <v>7220</v>
      </c>
    </row>
    <row r="59" spans="1:2" x14ac:dyDescent="0.25">
      <c r="A59" t="s">
        <v>2200</v>
      </c>
      <c r="B59" t="s">
        <v>2151</v>
      </c>
    </row>
    <row r="60" spans="1:2" x14ac:dyDescent="0.25">
      <c r="A60" t="s">
        <v>2201</v>
      </c>
      <c r="B60" t="s">
        <v>7219</v>
      </c>
    </row>
    <row r="61" spans="1:2" x14ac:dyDescent="0.25">
      <c r="A61" t="s">
        <v>2202</v>
      </c>
      <c r="B61" t="s">
        <v>7219</v>
      </c>
    </row>
    <row r="62" spans="1:2" x14ac:dyDescent="0.25">
      <c r="A62" t="s">
        <v>2203</v>
      </c>
      <c r="B62" t="s">
        <v>7220</v>
      </c>
    </row>
    <row r="63" spans="1:2" x14ac:dyDescent="0.25">
      <c r="A63" t="s">
        <v>2204</v>
      </c>
      <c r="B63" t="s">
        <v>7220</v>
      </c>
    </row>
    <row r="64" spans="1:2" x14ac:dyDescent="0.25">
      <c r="A64" t="s">
        <v>2205</v>
      </c>
      <c r="B64" t="s">
        <v>7218</v>
      </c>
    </row>
    <row r="65" spans="1:2" x14ac:dyDescent="0.25">
      <c r="A65" t="s">
        <v>2206</v>
      </c>
      <c r="B65" t="s">
        <v>7219</v>
      </c>
    </row>
    <row r="66" spans="1:2" x14ac:dyDescent="0.25">
      <c r="A66" t="s">
        <v>2207</v>
      </c>
      <c r="B66" t="s">
        <v>7220</v>
      </c>
    </row>
    <row r="67" spans="1:2" x14ac:dyDescent="0.25">
      <c r="A67" t="s">
        <v>2208</v>
      </c>
      <c r="B67" t="s">
        <v>7219</v>
      </c>
    </row>
    <row r="68" spans="1:2" x14ac:dyDescent="0.25">
      <c r="A68" t="s">
        <v>2209</v>
      </c>
      <c r="B68" t="s">
        <v>7221</v>
      </c>
    </row>
    <row r="69" spans="1:2" x14ac:dyDescent="0.25">
      <c r="A69" t="s">
        <v>2210</v>
      </c>
      <c r="B69" t="s">
        <v>7221</v>
      </c>
    </row>
    <row r="70" spans="1:2" x14ac:dyDescent="0.25">
      <c r="A70" t="s">
        <v>2211</v>
      </c>
      <c r="B70" t="s">
        <v>7220</v>
      </c>
    </row>
    <row r="71" spans="1:2" x14ac:dyDescent="0.25">
      <c r="A71" t="s">
        <v>2212</v>
      </c>
      <c r="B71" t="s">
        <v>7220</v>
      </c>
    </row>
    <row r="72" spans="1:2" x14ac:dyDescent="0.25">
      <c r="A72" t="s">
        <v>2213</v>
      </c>
      <c r="B72" t="s">
        <v>7222</v>
      </c>
    </row>
    <row r="73" spans="1:2" x14ac:dyDescent="0.25">
      <c r="A73" t="s">
        <v>2214</v>
      </c>
      <c r="B73" t="s">
        <v>7221</v>
      </c>
    </row>
    <row r="74" spans="1:2" x14ac:dyDescent="0.25">
      <c r="A74" t="s">
        <v>2215</v>
      </c>
      <c r="B74" t="s">
        <v>7221</v>
      </c>
    </row>
    <row r="75" spans="1:2" x14ac:dyDescent="0.25">
      <c r="A75" t="s">
        <v>2216</v>
      </c>
      <c r="B75" t="s">
        <v>7219</v>
      </c>
    </row>
    <row r="76" spans="1:2" x14ac:dyDescent="0.25">
      <c r="A76" t="s">
        <v>2217</v>
      </c>
      <c r="B76" t="s">
        <v>7219</v>
      </c>
    </row>
    <row r="77" spans="1:2" x14ac:dyDescent="0.25">
      <c r="A77" t="s">
        <v>2218</v>
      </c>
      <c r="B77" t="s">
        <v>7218</v>
      </c>
    </row>
    <row r="78" spans="1:2" x14ac:dyDescent="0.25">
      <c r="A78" t="s">
        <v>2219</v>
      </c>
      <c r="B78" t="s">
        <v>7218</v>
      </c>
    </row>
    <row r="79" spans="1:2" x14ac:dyDescent="0.25">
      <c r="A79" t="s">
        <v>2220</v>
      </c>
      <c r="B79" t="s">
        <v>7218</v>
      </c>
    </row>
    <row r="80" spans="1:2" x14ac:dyDescent="0.25">
      <c r="A80" t="s">
        <v>2221</v>
      </c>
      <c r="B80" t="s">
        <v>7218</v>
      </c>
    </row>
    <row r="81" spans="1:2" x14ac:dyDescent="0.25">
      <c r="A81" t="s">
        <v>2222</v>
      </c>
      <c r="B81" t="s">
        <v>7219</v>
      </c>
    </row>
    <row r="82" spans="1:2" x14ac:dyDescent="0.25">
      <c r="A82" t="s">
        <v>2223</v>
      </c>
      <c r="B82" t="s">
        <v>7218</v>
      </c>
    </row>
    <row r="83" spans="1:2" x14ac:dyDescent="0.25">
      <c r="A83" t="s">
        <v>2224</v>
      </c>
      <c r="B83" t="s">
        <v>7219</v>
      </c>
    </row>
    <row r="84" spans="1:2" x14ac:dyDescent="0.25">
      <c r="A84" t="s">
        <v>2225</v>
      </c>
      <c r="B84" t="s">
        <v>7221</v>
      </c>
    </row>
    <row r="85" spans="1:2" x14ac:dyDescent="0.25">
      <c r="A85" t="s">
        <v>2226</v>
      </c>
      <c r="B85" t="s">
        <v>7218</v>
      </c>
    </row>
    <row r="86" spans="1:2" x14ac:dyDescent="0.25">
      <c r="A86" t="s">
        <v>2227</v>
      </c>
      <c r="B86" t="s">
        <v>7218</v>
      </c>
    </row>
    <row r="87" spans="1:2" x14ac:dyDescent="0.25">
      <c r="A87" t="s">
        <v>2228</v>
      </c>
      <c r="B87" t="s">
        <v>7218</v>
      </c>
    </row>
    <row r="88" spans="1:2" x14ac:dyDescent="0.25">
      <c r="A88" t="s">
        <v>2229</v>
      </c>
      <c r="B88" t="s">
        <v>7220</v>
      </c>
    </row>
    <row r="89" spans="1:2" x14ac:dyDescent="0.25">
      <c r="A89" t="s">
        <v>2230</v>
      </c>
      <c r="B89" t="s">
        <v>2151</v>
      </c>
    </row>
    <row r="90" spans="1:2" x14ac:dyDescent="0.25">
      <c r="A90" t="s">
        <v>2231</v>
      </c>
      <c r="B90" t="s">
        <v>7218</v>
      </c>
    </row>
    <row r="91" spans="1:2" x14ac:dyDescent="0.25">
      <c r="A91" t="s">
        <v>2232</v>
      </c>
      <c r="B91" t="s">
        <v>7218</v>
      </c>
    </row>
    <row r="92" spans="1:2" x14ac:dyDescent="0.25">
      <c r="A92" t="s">
        <v>2233</v>
      </c>
      <c r="B92" t="s">
        <v>7218</v>
      </c>
    </row>
    <row r="93" spans="1:2" x14ac:dyDescent="0.25">
      <c r="A93" t="s">
        <v>2234</v>
      </c>
      <c r="B93" t="s">
        <v>7218</v>
      </c>
    </row>
    <row r="94" spans="1:2" x14ac:dyDescent="0.25">
      <c r="A94" t="s">
        <v>2235</v>
      </c>
      <c r="B94" t="s">
        <v>7218</v>
      </c>
    </row>
    <row r="95" spans="1:2" x14ac:dyDescent="0.25">
      <c r="A95" t="s">
        <v>2236</v>
      </c>
      <c r="B95" t="s">
        <v>7219</v>
      </c>
    </row>
    <row r="96" spans="1:2" x14ac:dyDescent="0.25">
      <c r="A96" t="s">
        <v>2237</v>
      </c>
      <c r="B96" t="s">
        <v>7218</v>
      </c>
    </row>
    <row r="97" spans="1:2" x14ac:dyDescent="0.25">
      <c r="A97" t="s">
        <v>2238</v>
      </c>
      <c r="B97" t="s">
        <v>7220</v>
      </c>
    </row>
    <row r="98" spans="1:2" x14ac:dyDescent="0.25">
      <c r="A98" t="s">
        <v>2239</v>
      </c>
      <c r="B98" t="s">
        <v>7220</v>
      </c>
    </row>
    <row r="99" spans="1:2" x14ac:dyDescent="0.25">
      <c r="A99" t="s">
        <v>2240</v>
      </c>
      <c r="B99" t="s">
        <v>7220</v>
      </c>
    </row>
    <row r="100" spans="1:2" x14ac:dyDescent="0.25">
      <c r="A100" t="s">
        <v>2241</v>
      </c>
      <c r="B100" t="s">
        <v>7219</v>
      </c>
    </row>
    <row r="101" spans="1:2" x14ac:dyDescent="0.25">
      <c r="A101" t="s">
        <v>2242</v>
      </c>
      <c r="B101" t="s">
        <v>7219</v>
      </c>
    </row>
    <row r="102" spans="1:2" x14ac:dyDescent="0.25">
      <c r="A102" t="s">
        <v>2243</v>
      </c>
      <c r="B102" t="s">
        <v>7219</v>
      </c>
    </row>
    <row r="103" spans="1:2" x14ac:dyDescent="0.25">
      <c r="A103" t="s">
        <v>2244</v>
      </c>
      <c r="B103" t="s">
        <v>7220</v>
      </c>
    </row>
    <row r="104" spans="1:2" x14ac:dyDescent="0.25">
      <c r="A104" t="s">
        <v>2245</v>
      </c>
      <c r="B104" t="s">
        <v>7220</v>
      </c>
    </row>
    <row r="105" spans="1:2" x14ac:dyDescent="0.25">
      <c r="A105" t="s">
        <v>2246</v>
      </c>
      <c r="B105" t="s">
        <v>7218</v>
      </c>
    </row>
    <row r="106" spans="1:2" x14ac:dyDescent="0.25">
      <c r="A106" t="s">
        <v>2247</v>
      </c>
      <c r="B106" t="s">
        <v>7218</v>
      </c>
    </row>
    <row r="107" spans="1:2" x14ac:dyDescent="0.25">
      <c r="A107" t="s">
        <v>2248</v>
      </c>
      <c r="B107" t="s">
        <v>7220</v>
      </c>
    </row>
    <row r="108" spans="1:2" x14ac:dyDescent="0.25">
      <c r="A108" t="s">
        <v>2249</v>
      </c>
      <c r="B108" t="s">
        <v>7219</v>
      </c>
    </row>
    <row r="109" spans="1:2" x14ac:dyDescent="0.25">
      <c r="A109" t="s">
        <v>2250</v>
      </c>
      <c r="B109" t="s">
        <v>2151</v>
      </c>
    </row>
    <row r="110" spans="1:2" x14ac:dyDescent="0.25">
      <c r="A110" t="s">
        <v>2251</v>
      </c>
      <c r="B110" t="s">
        <v>7220</v>
      </c>
    </row>
    <row r="111" spans="1:2" x14ac:dyDescent="0.25">
      <c r="A111" t="s">
        <v>2252</v>
      </c>
      <c r="B111" t="s">
        <v>7220</v>
      </c>
    </row>
    <row r="112" spans="1:2" x14ac:dyDescent="0.25">
      <c r="A112" t="s">
        <v>2253</v>
      </c>
      <c r="B112" t="s">
        <v>7221</v>
      </c>
    </row>
    <row r="113" spans="1:2" x14ac:dyDescent="0.25">
      <c r="A113" t="s">
        <v>2254</v>
      </c>
      <c r="B113" t="s">
        <v>2151</v>
      </c>
    </row>
    <row r="114" spans="1:2" x14ac:dyDescent="0.25">
      <c r="A114" t="s">
        <v>2255</v>
      </c>
      <c r="B114" t="s">
        <v>7219</v>
      </c>
    </row>
    <row r="115" spans="1:2" x14ac:dyDescent="0.25">
      <c r="A115" t="s">
        <v>2256</v>
      </c>
      <c r="B115" t="s">
        <v>7219</v>
      </c>
    </row>
    <row r="116" spans="1:2" x14ac:dyDescent="0.25">
      <c r="A116" t="s">
        <v>2257</v>
      </c>
      <c r="B116" t="s">
        <v>7218</v>
      </c>
    </row>
    <row r="117" spans="1:2" x14ac:dyDescent="0.25">
      <c r="A117" t="s">
        <v>2258</v>
      </c>
      <c r="B117" t="s">
        <v>7219</v>
      </c>
    </row>
    <row r="118" spans="1:2" x14ac:dyDescent="0.25">
      <c r="A118" t="s">
        <v>2259</v>
      </c>
      <c r="B118" t="s">
        <v>7220</v>
      </c>
    </row>
    <row r="119" spans="1:2" x14ac:dyDescent="0.25">
      <c r="A119" t="s">
        <v>2260</v>
      </c>
      <c r="B119" t="s">
        <v>7220</v>
      </c>
    </row>
    <row r="120" spans="1:2" x14ac:dyDescent="0.25">
      <c r="A120" t="s">
        <v>2261</v>
      </c>
      <c r="B120" t="s">
        <v>7218</v>
      </c>
    </row>
    <row r="121" spans="1:2" x14ac:dyDescent="0.25">
      <c r="A121" t="s">
        <v>2262</v>
      </c>
      <c r="B121" t="s">
        <v>7220</v>
      </c>
    </row>
    <row r="122" spans="1:2" x14ac:dyDescent="0.25">
      <c r="A122" t="s">
        <v>2263</v>
      </c>
      <c r="B122" t="s">
        <v>2151</v>
      </c>
    </row>
    <row r="123" spans="1:2" x14ac:dyDescent="0.25">
      <c r="A123" t="s">
        <v>2264</v>
      </c>
      <c r="B123" t="s">
        <v>7218</v>
      </c>
    </row>
    <row r="124" spans="1:2" x14ac:dyDescent="0.25">
      <c r="A124" t="s">
        <v>2265</v>
      </c>
      <c r="B124" t="s">
        <v>7219</v>
      </c>
    </row>
    <row r="125" spans="1:2" x14ac:dyDescent="0.25">
      <c r="A125" t="s">
        <v>2266</v>
      </c>
      <c r="B125" t="s">
        <v>2151</v>
      </c>
    </row>
    <row r="126" spans="1:2" x14ac:dyDescent="0.25">
      <c r="A126" t="s">
        <v>2267</v>
      </c>
      <c r="B126" t="s">
        <v>7221</v>
      </c>
    </row>
    <row r="127" spans="1:2" x14ac:dyDescent="0.25">
      <c r="A127" t="s">
        <v>2268</v>
      </c>
      <c r="B127" t="s">
        <v>7220</v>
      </c>
    </row>
    <row r="128" spans="1:2" x14ac:dyDescent="0.25">
      <c r="A128" t="s">
        <v>2269</v>
      </c>
      <c r="B128" t="s">
        <v>7220</v>
      </c>
    </row>
    <row r="129" spans="1:2" x14ac:dyDescent="0.25">
      <c r="A129" t="s">
        <v>2270</v>
      </c>
      <c r="B129" t="s">
        <v>7219</v>
      </c>
    </row>
    <row r="130" spans="1:2" x14ac:dyDescent="0.25">
      <c r="A130" t="s">
        <v>2271</v>
      </c>
      <c r="B130" t="s">
        <v>7219</v>
      </c>
    </row>
    <row r="131" spans="1:2" x14ac:dyDescent="0.25">
      <c r="A131" t="s">
        <v>2272</v>
      </c>
      <c r="B131" t="s">
        <v>7218</v>
      </c>
    </row>
    <row r="132" spans="1:2" x14ac:dyDescent="0.25">
      <c r="A132" t="s">
        <v>2273</v>
      </c>
      <c r="B132" t="s">
        <v>7218</v>
      </c>
    </row>
    <row r="133" spans="1:2" x14ac:dyDescent="0.25">
      <c r="A133" t="s">
        <v>2274</v>
      </c>
      <c r="B133" t="s">
        <v>2151</v>
      </c>
    </row>
    <row r="134" spans="1:2" x14ac:dyDescent="0.25">
      <c r="A134" t="s">
        <v>2275</v>
      </c>
      <c r="B134" t="s">
        <v>7221</v>
      </c>
    </row>
    <row r="135" spans="1:2" x14ac:dyDescent="0.25">
      <c r="A135" t="s">
        <v>2276</v>
      </c>
      <c r="B135" t="s">
        <v>2151</v>
      </c>
    </row>
    <row r="136" spans="1:2" x14ac:dyDescent="0.25">
      <c r="A136" t="s">
        <v>2277</v>
      </c>
      <c r="B136" t="s">
        <v>7222</v>
      </c>
    </row>
    <row r="137" spans="1:2" x14ac:dyDescent="0.25">
      <c r="A137" t="s">
        <v>2278</v>
      </c>
      <c r="B137" t="s">
        <v>7222</v>
      </c>
    </row>
    <row r="138" spans="1:2" x14ac:dyDescent="0.25">
      <c r="A138" t="s">
        <v>2279</v>
      </c>
      <c r="B138" t="s">
        <v>7218</v>
      </c>
    </row>
    <row r="139" spans="1:2" x14ac:dyDescent="0.25">
      <c r="A139" t="s">
        <v>2280</v>
      </c>
      <c r="B139" t="s">
        <v>7219</v>
      </c>
    </row>
    <row r="140" spans="1:2" x14ac:dyDescent="0.25">
      <c r="A140" t="s">
        <v>2281</v>
      </c>
      <c r="B140" t="s">
        <v>7219</v>
      </c>
    </row>
    <row r="141" spans="1:2" x14ac:dyDescent="0.25">
      <c r="A141" t="s">
        <v>2282</v>
      </c>
      <c r="B141" t="s">
        <v>7218</v>
      </c>
    </row>
    <row r="142" spans="1:2" x14ac:dyDescent="0.25">
      <c r="A142" t="s">
        <v>2283</v>
      </c>
      <c r="B142" t="s">
        <v>7219</v>
      </c>
    </row>
    <row r="143" spans="1:2" x14ac:dyDescent="0.25">
      <c r="A143" t="s">
        <v>2284</v>
      </c>
      <c r="B143" t="s">
        <v>7219</v>
      </c>
    </row>
    <row r="144" spans="1:2" x14ac:dyDescent="0.25">
      <c r="A144" t="s">
        <v>2285</v>
      </c>
      <c r="B144" t="s">
        <v>7220</v>
      </c>
    </row>
    <row r="145" spans="1:2" x14ac:dyDescent="0.25">
      <c r="A145" t="s">
        <v>2286</v>
      </c>
      <c r="B145" t="s">
        <v>7221</v>
      </c>
    </row>
    <row r="146" spans="1:2" x14ac:dyDescent="0.25">
      <c r="A146" t="s">
        <v>2287</v>
      </c>
      <c r="B146" t="s">
        <v>7221</v>
      </c>
    </row>
    <row r="147" spans="1:2" x14ac:dyDescent="0.25">
      <c r="A147" t="s">
        <v>2288</v>
      </c>
      <c r="B147" t="s">
        <v>7221</v>
      </c>
    </row>
    <row r="148" spans="1:2" x14ac:dyDescent="0.25">
      <c r="A148" t="s">
        <v>2289</v>
      </c>
      <c r="B148" t="s">
        <v>2151</v>
      </c>
    </row>
    <row r="149" spans="1:2" x14ac:dyDescent="0.25">
      <c r="A149" t="s">
        <v>2290</v>
      </c>
      <c r="B149" t="s">
        <v>7219</v>
      </c>
    </row>
    <row r="150" spans="1:2" x14ac:dyDescent="0.25">
      <c r="A150" t="s">
        <v>2291</v>
      </c>
      <c r="B150" t="s">
        <v>7220</v>
      </c>
    </row>
    <row r="151" spans="1:2" x14ac:dyDescent="0.25">
      <c r="A151" t="s">
        <v>2292</v>
      </c>
      <c r="B151" t="s">
        <v>7218</v>
      </c>
    </row>
    <row r="152" spans="1:2" x14ac:dyDescent="0.25">
      <c r="A152" t="s">
        <v>2293</v>
      </c>
      <c r="B152" t="s">
        <v>7220</v>
      </c>
    </row>
    <row r="153" spans="1:2" x14ac:dyDescent="0.25">
      <c r="A153" t="s">
        <v>2294</v>
      </c>
      <c r="B153" t="s">
        <v>7219</v>
      </c>
    </row>
    <row r="154" spans="1:2" x14ac:dyDescent="0.25">
      <c r="A154" t="s">
        <v>2295</v>
      </c>
      <c r="B154" t="s">
        <v>7220</v>
      </c>
    </row>
    <row r="155" spans="1:2" x14ac:dyDescent="0.25">
      <c r="A155" t="s">
        <v>2296</v>
      </c>
      <c r="B155" t="s">
        <v>7220</v>
      </c>
    </row>
    <row r="156" spans="1:2" x14ac:dyDescent="0.25">
      <c r="A156" t="s">
        <v>2297</v>
      </c>
      <c r="B156" t="s">
        <v>7218</v>
      </c>
    </row>
    <row r="157" spans="1:2" x14ac:dyDescent="0.25">
      <c r="A157" t="s">
        <v>2298</v>
      </c>
      <c r="B157" t="s">
        <v>7219</v>
      </c>
    </row>
    <row r="158" spans="1:2" x14ac:dyDescent="0.25">
      <c r="A158" t="s">
        <v>2299</v>
      </c>
      <c r="B158" t="s">
        <v>7219</v>
      </c>
    </row>
    <row r="159" spans="1:2" x14ac:dyDescent="0.25">
      <c r="A159" t="s">
        <v>2300</v>
      </c>
      <c r="B159" t="s">
        <v>2151</v>
      </c>
    </row>
    <row r="160" spans="1:2" x14ac:dyDescent="0.25">
      <c r="A160" t="s">
        <v>2301</v>
      </c>
      <c r="B160" t="s">
        <v>7220</v>
      </c>
    </row>
    <row r="161" spans="1:2" x14ac:dyDescent="0.25">
      <c r="A161" t="s">
        <v>2302</v>
      </c>
      <c r="B161" t="s">
        <v>7220</v>
      </c>
    </row>
    <row r="162" spans="1:2" x14ac:dyDescent="0.25">
      <c r="A162" t="s">
        <v>2303</v>
      </c>
      <c r="B162" t="s">
        <v>7220</v>
      </c>
    </row>
    <row r="163" spans="1:2" x14ac:dyDescent="0.25">
      <c r="A163" t="s">
        <v>2304</v>
      </c>
      <c r="B163" t="s">
        <v>7219</v>
      </c>
    </row>
    <row r="164" spans="1:2" x14ac:dyDescent="0.25">
      <c r="A164" t="s">
        <v>2305</v>
      </c>
      <c r="B164" t="s">
        <v>7218</v>
      </c>
    </row>
    <row r="165" spans="1:2" x14ac:dyDescent="0.25">
      <c r="A165" t="s">
        <v>2306</v>
      </c>
      <c r="B165" t="s">
        <v>7220</v>
      </c>
    </row>
    <row r="166" spans="1:2" x14ac:dyDescent="0.25">
      <c r="A166" t="s">
        <v>2307</v>
      </c>
      <c r="B166" t="s">
        <v>7222</v>
      </c>
    </row>
    <row r="167" spans="1:2" x14ac:dyDescent="0.25">
      <c r="A167" t="s">
        <v>2308</v>
      </c>
      <c r="B167" t="s">
        <v>7219</v>
      </c>
    </row>
    <row r="168" spans="1:2" x14ac:dyDescent="0.25">
      <c r="A168" t="s">
        <v>2309</v>
      </c>
      <c r="B168" t="s">
        <v>7219</v>
      </c>
    </row>
    <row r="169" spans="1:2" x14ac:dyDescent="0.25">
      <c r="A169" t="s">
        <v>2310</v>
      </c>
      <c r="B169" t="s">
        <v>7218</v>
      </c>
    </row>
    <row r="170" spans="1:2" x14ac:dyDescent="0.25">
      <c r="A170" t="s">
        <v>2311</v>
      </c>
      <c r="B170" t="s">
        <v>7218</v>
      </c>
    </row>
    <row r="171" spans="1:2" x14ac:dyDescent="0.25">
      <c r="A171" t="s">
        <v>2312</v>
      </c>
      <c r="B171" t="s">
        <v>7218</v>
      </c>
    </row>
    <row r="172" spans="1:2" x14ac:dyDescent="0.25">
      <c r="A172" t="s">
        <v>2313</v>
      </c>
      <c r="B172" t="s">
        <v>7220</v>
      </c>
    </row>
    <row r="173" spans="1:2" x14ac:dyDescent="0.25">
      <c r="A173" t="s">
        <v>2314</v>
      </c>
      <c r="B173" t="s">
        <v>7218</v>
      </c>
    </row>
    <row r="174" spans="1:2" x14ac:dyDescent="0.25">
      <c r="A174" t="s">
        <v>2315</v>
      </c>
      <c r="B174" t="s">
        <v>7220</v>
      </c>
    </row>
    <row r="175" spans="1:2" x14ac:dyDescent="0.25">
      <c r="A175" t="s">
        <v>2316</v>
      </c>
      <c r="B175" t="s">
        <v>2151</v>
      </c>
    </row>
    <row r="176" spans="1:2" x14ac:dyDescent="0.25">
      <c r="A176" t="s">
        <v>2317</v>
      </c>
      <c r="B176" t="s">
        <v>7221</v>
      </c>
    </row>
    <row r="177" spans="1:2" x14ac:dyDescent="0.25">
      <c r="A177" t="s">
        <v>2318</v>
      </c>
      <c r="B177" t="s">
        <v>7220</v>
      </c>
    </row>
    <row r="178" spans="1:2" x14ac:dyDescent="0.25">
      <c r="A178" t="s">
        <v>2319</v>
      </c>
      <c r="B178" t="s">
        <v>7218</v>
      </c>
    </row>
    <row r="179" spans="1:2" x14ac:dyDescent="0.25">
      <c r="A179" t="s">
        <v>2320</v>
      </c>
      <c r="B179" t="s">
        <v>7218</v>
      </c>
    </row>
    <row r="180" spans="1:2" x14ac:dyDescent="0.25">
      <c r="A180" t="s">
        <v>2321</v>
      </c>
      <c r="B180" t="s">
        <v>2151</v>
      </c>
    </row>
    <row r="181" spans="1:2" x14ac:dyDescent="0.25">
      <c r="A181" t="s">
        <v>2322</v>
      </c>
      <c r="B181" t="s">
        <v>7220</v>
      </c>
    </row>
    <row r="182" spans="1:2" x14ac:dyDescent="0.25">
      <c r="A182" t="s">
        <v>2323</v>
      </c>
      <c r="B182" t="s">
        <v>7219</v>
      </c>
    </row>
    <row r="183" spans="1:2" x14ac:dyDescent="0.25">
      <c r="A183" t="s">
        <v>2324</v>
      </c>
      <c r="B183" t="s">
        <v>7218</v>
      </c>
    </row>
    <row r="184" spans="1:2" x14ac:dyDescent="0.25">
      <c r="A184" t="s">
        <v>2325</v>
      </c>
      <c r="B184" t="s">
        <v>7219</v>
      </c>
    </row>
    <row r="185" spans="1:2" x14ac:dyDescent="0.25">
      <c r="A185" t="s">
        <v>2326</v>
      </c>
      <c r="B185" t="s">
        <v>7223</v>
      </c>
    </row>
    <row r="186" spans="1:2" x14ac:dyDescent="0.25">
      <c r="A186" t="s">
        <v>2327</v>
      </c>
      <c r="B186" t="s">
        <v>7222</v>
      </c>
    </row>
    <row r="187" spans="1:2" x14ac:dyDescent="0.25">
      <c r="A187" t="s">
        <v>2328</v>
      </c>
      <c r="B187" t="s">
        <v>7218</v>
      </c>
    </row>
    <row r="188" spans="1:2" x14ac:dyDescent="0.25">
      <c r="A188" t="s">
        <v>2329</v>
      </c>
      <c r="B188" t="s">
        <v>2151</v>
      </c>
    </row>
    <row r="189" spans="1:2" x14ac:dyDescent="0.25">
      <c r="A189" t="s">
        <v>2330</v>
      </c>
      <c r="B189" t="s">
        <v>7222</v>
      </c>
    </row>
    <row r="190" spans="1:2" x14ac:dyDescent="0.25">
      <c r="A190" t="s">
        <v>2331</v>
      </c>
      <c r="B190" t="s">
        <v>7218</v>
      </c>
    </row>
    <row r="191" spans="1:2" x14ac:dyDescent="0.25">
      <c r="A191" t="s">
        <v>2332</v>
      </c>
      <c r="B191" t="s">
        <v>7218</v>
      </c>
    </row>
    <row r="192" spans="1:2" x14ac:dyDescent="0.25">
      <c r="A192" t="s">
        <v>2333</v>
      </c>
      <c r="B192" t="s">
        <v>7220</v>
      </c>
    </row>
    <row r="193" spans="1:2" x14ac:dyDescent="0.25">
      <c r="A193" t="s">
        <v>2334</v>
      </c>
      <c r="B193" t="s">
        <v>7220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43"/>
  <sheetViews>
    <sheetView topLeftCell="A1377" workbookViewId="0">
      <selection activeCell="G1396" sqref="G1396"/>
    </sheetView>
  </sheetViews>
  <sheetFormatPr defaultRowHeight="14.4" x14ac:dyDescent="0.3"/>
  <cols>
    <col min="1" max="1" width="14.3984375" bestFit="1" customWidth="1"/>
    <col min="2" max="2" width="32.8984375" bestFit="1" customWidth="1"/>
    <col min="3" max="3" width="22.69921875" customWidth="1"/>
    <col min="4" max="4" width="21.69921875" customWidth="1"/>
    <col min="5" max="5" width="18.59765625" bestFit="1" customWidth="1"/>
    <col min="6" max="6" width="13.296875" style="16" bestFit="1" customWidth="1"/>
    <col min="7" max="7" width="12.59765625" customWidth="1"/>
    <col min="8" max="8" width="7.3984375" style="5" customWidth="1"/>
    <col min="9" max="9" width="118.296875" bestFit="1" customWidth="1"/>
  </cols>
  <sheetData>
    <row r="1" spans="1:9" x14ac:dyDescent="0.3">
      <c r="A1" s="21" t="s">
        <v>2758</v>
      </c>
      <c r="B1" s="22" t="s">
        <v>2759</v>
      </c>
      <c r="C1" s="22" t="s">
        <v>2760</v>
      </c>
      <c r="D1" s="23" t="s">
        <v>4683</v>
      </c>
      <c r="E1" s="23" t="s">
        <v>2761</v>
      </c>
      <c r="F1" s="22" t="s">
        <v>6831</v>
      </c>
      <c r="G1" s="22" t="s">
        <v>4682</v>
      </c>
      <c r="H1" s="22" t="s">
        <v>6823</v>
      </c>
      <c r="I1" s="23" t="s">
        <v>2762</v>
      </c>
    </row>
    <row r="2" spans="1:9" x14ac:dyDescent="0.3">
      <c r="A2" s="7">
        <v>18</v>
      </c>
      <c r="B2" s="5" t="s">
        <v>1269</v>
      </c>
      <c r="C2" s="9">
        <v>45386</v>
      </c>
      <c r="D2" s="3" t="s">
        <v>2281</v>
      </c>
      <c r="E2" s="3" t="s">
        <v>6832</v>
      </c>
      <c r="F2" s="5">
        <v>785</v>
      </c>
      <c r="G2" s="24">
        <v>45394</v>
      </c>
      <c r="H2" s="5">
        <v>4</v>
      </c>
      <c r="I2" s="3" t="s">
        <v>6833</v>
      </c>
    </row>
    <row r="3" spans="1:9" x14ac:dyDescent="0.3">
      <c r="A3" s="7">
        <v>1933</v>
      </c>
      <c r="B3" s="5" t="s">
        <v>1529</v>
      </c>
      <c r="C3" s="9">
        <v>45381</v>
      </c>
      <c r="D3" s="3" t="s">
        <v>2284</v>
      </c>
      <c r="E3" s="3" t="s">
        <v>6834</v>
      </c>
      <c r="F3" s="5">
        <v>125</v>
      </c>
      <c r="G3" s="24">
        <v>45389</v>
      </c>
      <c r="H3" s="5">
        <v>5</v>
      </c>
      <c r="I3" s="3" t="s">
        <v>6833</v>
      </c>
    </row>
    <row r="4" spans="1:9" x14ac:dyDescent="0.3">
      <c r="A4" s="7">
        <v>6462</v>
      </c>
      <c r="B4" s="5" t="s">
        <v>1315</v>
      </c>
      <c r="C4" s="9">
        <v>45216</v>
      </c>
      <c r="D4" s="3" t="s">
        <v>2282</v>
      </c>
      <c r="E4" s="3" t="s">
        <v>6835</v>
      </c>
      <c r="F4" s="5">
        <v>577</v>
      </c>
      <c r="G4" s="24">
        <v>45223</v>
      </c>
      <c r="H4" s="5">
        <v>5</v>
      </c>
      <c r="I4" s="3" t="s">
        <v>6836</v>
      </c>
    </row>
    <row r="5" spans="1:9" x14ac:dyDescent="0.3">
      <c r="A5" s="7">
        <v>9945</v>
      </c>
      <c r="B5" s="5" t="s">
        <v>1538</v>
      </c>
      <c r="C5" s="9">
        <v>45377</v>
      </c>
      <c r="D5" s="3" t="s">
        <v>2283</v>
      </c>
      <c r="E5" s="3" t="s">
        <v>6837</v>
      </c>
      <c r="F5" s="5">
        <v>280</v>
      </c>
      <c r="G5" s="24">
        <v>45386</v>
      </c>
      <c r="H5" s="5">
        <v>5</v>
      </c>
      <c r="I5" s="3" t="s">
        <v>6838</v>
      </c>
    </row>
    <row r="6" spans="1:9" x14ac:dyDescent="0.3">
      <c r="A6" s="7">
        <v>14133</v>
      </c>
      <c r="B6" s="5" t="s">
        <v>1154</v>
      </c>
      <c r="C6" s="9">
        <v>45330</v>
      </c>
      <c r="D6" s="3" t="s">
        <v>2280</v>
      </c>
      <c r="E6" s="3" t="s">
        <v>6839</v>
      </c>
      <c r="F6" s="5">
        <v>213</v>
      </c>
      <c r="G6" s="24">
        <v>45338</v>
      </c>
      <c r="H6" s="5">
        <v>4</v>
      </c>
      <c r="I6" s="3" t="s">
        <v>6836</v>
      </c>
    </row>
    <row r="7" spans="1:9" x14ac:dyDescent="0.3">
      <c r="A7" s="7">
        <v>14616</v>
      </c>
      <c r="B7" s="5" t="s">
        <v>1602</v>
      </c>
      <c r="C7" s="9">
        <v>45396</v>
      </c>
      <c r="D7" s="3" t="s">
        <v>2284</v>
      </c>
      <c r="E7" s="3" t="s">
        <v>6840</v>
      </c>
      <c r="F7" s="5">
        <v>276</v>
      </c>
      <c r="G7" s="24">
        <v>45404</v>
      </c>
      <c r="H7" s="5">
        <v>5</v>
      </c>
      <c r="I7" s="3" t="s">
        <v>6841</v>
      </c>
    </row>
    <row r="8" spans="1:9" x14ac:dyDescent="0.3">
      <c r="A8" s="7">
        <v>15508</v>
      </c>
      <c r="B8" s="5" t="s">
        <v>1460</v>
      </c>
      <c r="C8" s="9">
        <v>45154</v>
      </c>
      <c r="D8" s="3" t="s">
        <v>2298</v>
      </c>
      <c r="E8" s="3" t="s">
        <v>6842</v>
      </c>
      <c r="F8" s="5">
        <v>638</v>
      </c>
      <c r="G8" s="24">
        <v>45163</v>
      </c>
      <c r="H8" s="5">
        <v>4</v>
      </c>
      <c r="I8" s="3" t="s">
        <v>6843</v>
      </c>
    </row>
    <row r="9" spans="1:9" x14ac:dyDescent="0.3">
      <c r="A9" s="7">
        <v>17049</v>
      </c>
      <c r="B9" s="5" t="s">
        <v>1177</v>
      </c>
      <c r="C9" s="9">
        <v>45269</v>
      </c>
      <c r="D9" s="3" t="s">
        <v>2302</v>
      </c>
      <c r="E9" s="3" t="s">
        <v>6844</v>
      </c>
      <c r="F9" s="5">
        <v>10</v>
      </c>
      <c r="G9" s="24">
        <v>45277</v>
      </c>
      <c r="H9" s="5">
        <v>5</v>
      </c>
      <c r="I9" s="3" t="s">
        <v>6845</v>
      </c>
    </row>
    <row r="10" spans="1:9" x14ac:dyDescent="0.3">
      <c r="A10" s="7">
        <v>23629</v>
      </c>
      <c r="B10" s="5" t="s">
        <v>1339</v>
      </c>
      <c r="C10" s="9">
        <v>45321</v>
      </c>
      <c r="D10" s="3" t="s">
        <v>2284</v>
      </c>
      <c r="E10" s="3" t="s">
        <v>6834</v>
      </c>
      <c r="F10" s="5">
        <v>69</v>
      </c>
      <c r="G10" s="24">
        <v>45328</v>
      </c>
      <c r="H10" s="5">
        <v>5</v>
      </c>
      <c r="I10" s="3" t="s">
        <v>4684</v>
      </c>
    </row>
    <row r="11" spans="1:9" x14ac:dyDescent="0.3">
      <c r="A11" s="7">
        <v>27431</v>
      </c>
      <c r="B11" s="5" t="s">
        <v>1385</v>
      </c>
      <c r="C11" s="9">
        <v>45308</v>
      </c>
      <c r="D11" s="3" t="s">
        <v>2280</v>
      </c>
      <c r="E11" s="3" t="s">
        <v>6846</v>
      </c>
      <c r="F11" s="5">
        <v>566</v>
      </c>
      <c r="G11" s="24">
        <v>45316</v>
      </c>
      <c r="H11" s="5">
        <v>5</v>
      </c>
      <c r="I11" s="3" t="s">
        <v>6847</v>
      </c>
    </row>
    <row r="12" spans="1:9" x14ac:dyDescent="0.3">
      <c r="A12" s="7">
        <v>28720</v>
      </c>
      <c r="B12" s="5" t="s">
        <v>1298</v>
      </c>
      <c r="C12" s="9">
        <v>45158</v>
      </c>
      <c r="D12" s="3" t="s">
        <v>2297</v>
      </c>
      <c r="E12" s="3" t="s">
        <v>2297</v>
      </c>
      <c r="F12" s="5">
        <v>376</v>
      </c>
      <c r="G12" s="24">
        <v>45166</v>
      </c>
      <c r="H12" s="5">
        <v>5</v>
      </c>
      <c r="I12" s="3" t="s">
        <v>6848</v>
      </c>
    </row>
    <row r="13" spans="1:9" x14ac:dyDescent="0.3">
      <c r="A13" s="7">
        <v>32268</v>
      </c>
      <c r="B13" s="5" t="s">
        <v>1567</v>
      </c>
      <c r="C13" s="9">
        <v>45389</v>
      </c>
      <c r="D13" s="3" t="s">
        <v>2280</v>
      </c>
      <c r="E13" s="3" t="s">
        <v>6846</v>
      </c>
      <c r="F13" s="5">
        <v>702</v>
      </c>
      <c r="G13" s="24">
        <v>45396</v>
      </c>
      <c r="H13" s="5">
        <v>5</v>
      </c>
      <c r="I13" s="3" t="s">
        <v>6849</v>
      </c>
    </row>
    <row r="14" spans="1:9" x14ac:dyDescent="0.3">
      <c r="A14" s="7">
        <v>33011</v>
      </c>
      <c r="B14" s="5" t="s">
        <v>1288</v>
      </c>
      <c r="C14" s="9">
        <v>45129</v>
      </c>
      <c r="D14" s="3" t="s">
        <v>2300</v>
      </c>
      <c r="E14" s="3" t="s">
        <v>6850</v>
      </c>
      <c r="F14" s="5">
        <v>692</v>
      </c>
      <c r="G14" s="24">
        <v>45137</v>
      </c>
      <c r="H14" s="5">
        <v>4</v>
      </c>
      <c r="I14" s="3" t="s">
        <v>6851</v>
      </c>
    </row>
    <row r="15" spans="1:9" x14ac:dyDescent="0.3">
      <c r="A15" s="7">
        <v>33280</v>
      </c>
      <c r="B15" s="5" t="s">
        <v>1354</v>
      </c>
      <c r="C15" s="9">
        <v>45206</v>
      </c>
      <c r="D15" s="3" t="s">
        <v>2295</v>
      </c>
      <c r="E15" s="3" t="s">
        <v>6852</v>
      </c>
      <c r="F15" s="5">
        <v>944</v>
      </c>
      <c r="G15" s="24">
        <v>45214</v>
      </c>
      <c r="H15" s="5">
        <v>4</v>
      </c>
      <c r="I15" s="3" t="s">
        <v>6853</v>
      </c>
    </row>
    <row r="16" spans="1:9" x14ac:dyDescent="0.3">
      <c r="A16" s="7">
        <v>33772</v>
      </c>
      <c r="B16" s="5" t="s">
        <v>1532</v>
      </c>
      <c r="C16" s="9">
        <v>45393</v>
      </c>
      <c r="D16" s="3" t="s">
        <v>2296</v>
      </c>
      <c r="E16" s="3" t="s">
        <v>6854</v>
      </c>
      <c r="F16" s="5">
        <v>49</v>
      </c>
      <c r="G16" s="24">
        <v>45401</v>
      </c>
      <c r="H16" s="5">
        <v>4</v>
      </c>
      <c r="I16" s="3" t="s">
        <v>6855</v>
      </c>
    </row>
    <row r="17" spans="1:9" x14ac:dyDescent="0.3">
      <c r="A17" s="7">
        <v>33977</v>
      </c>
      <c r="B17" s="5" t="s">
        <v>1525</v>
      </c>
      <c r="C17" s="9">
        <v>45452</v>
      </c>
      <c r="D17" s="3" t="s">
        <v>2280</v>
      </c>
      <c r="E17" s="3" t="s">
        <v>6846</v>
      </c>
      <c r="F17" s="5">
        <v>547</v>
      </c>
      <c r="G17" s="24">
        <v>45460</v>
      </c>
      <c r="H17" s="5">
        <v>5</v>
      </c>
      <c r="I17" s="3" t="s">
        <v>6856</v>
      </c>
    </row>
    <row r="18" spans="1:9" x14ac:dyDescent="0.3">
      <c r="A18" s="7">
        <v>37003</v>
      </c>
      <c r="B18" s="5" t="s">
        <v>1442</v>
      </c>
      <c r="C18" s="9">
        <v>45366</v>
      </c>
      <c r="D18" s="3" t="s">
        <v>2284</v>
      </c>
      <c r="E18" s="3" t="s">
        <v>6834</v>
      </c>
      <c r="F18" s="5">
        <v>34</v>
      </c>
      <c r="G18" s="24">
        <v>45373</v>
      </c>
      <c r="H18" s="5">
        <v>4</v>
      </c>
      <c r="I18" s="3" t="s">
        <v>6856</v>
      </c>
    </row>
    <row r="19" spans="1:9" x14ac:dyDescent="0.3">
      <c r="A19" s="7">
        <v>40462</v>
      </c>
      <c r="B19" s="5" t="s">
        <v>1193</v>
      </c>
      <c r="C19" s="9">
        <v>45360</v>
      </c>
      <c r="D19" s="3" t="s">
        <v>2280</v>
      </c>
      <c r="E19" s="3" t="s">
        <v>6839</v>
      </c>
      <c r="F19" s="5">
        <v>972</v>
      </c>
      <c r="G19" s="24">
        <v>45366</v>
      </c>
      <c r="H19" s="5">
        <v>4</v>
      </c>
      <c r="I19" s="3" t="s">
        <v>6857</v>
      </c>
    </row>
    <row r="20" spans="1:9" x14ac:dyDescent="0.3">
      <c r="A20" s="7">
        <v>40665</v>
      </c>
      <c r="B20" s="5" t="s">
        <v>1152</v>
      </c>
      <c r="C20" s="9">
        <v>45374</v>
      </c>
      <c r="D20" s="3" t="s">
        <v>2280</v>
      </c>
      <c r="E20" s="3" t="s">
        <v>6839</v>
      </c>
      <c r="F20" s="5">
        <v>968</v>
      </c>
      <c r="G20" s="24">
        <v>45381</v>
      </c>
      <c r="H20" s="5">
        <v>4</v>
      </c>
      <c r="I20" s="3" t="s">
        <v>6858</v>
      </c>
    </row>
    <row r="21" spans="1:9" x14ac:dyDescent="0.3">
      <c r="A21" s="7">
        <v>44744</v>
      </c>
      <c r="B21" s="5" t="s">
        <v>1194</v>
      </c>
      <c r="C21" s="9">
        <v>45203</v>
      </c>
      <c r="D21" s="3" t="s">
        <v>2293</v>
      </c>
      <c r="E21" s="3" t="s">
        <v>6859</v>
      </c>
      <c r="F21" s="5">
        <v>737</v>
      </c>
      <c r="G21" s="24">
        <v>45210</v>
      </c>
      <c r="H21" s="5">
        <v>5</v>
      </c>
      <c r="I21" s="3" t="s">
        <v>6860</v>
      </c>
    </row>
    <row r="22" spans="1:9" x14ac:dyDescent="0.3">
      <c r="A22" s="7">
        <v>44935</v>
      </c>
      <c r="B22" s="5" t="s">
        <v>1181</v>
      </c>
      <c r="C22" s="9">
        <v>45357</v>
      </c>
      <c r="D22" s="3" t="s">
        <v>2284</v>
      </c>
      <c r="E22" s="3" t="s">
        <v>6834</v>
      </c>
      <c r="F22" s="5">
        <v>299</v>
      </c>
      <c r="G22" s="24">
        <v>45364</v>
      </c>
      <c r="H22" s="5">
        <v>4</v>
      </c>
      <c r="I22" s="3" t="s">
        <v>6861</v>
      </c>
    </row>
    <row r="23" spans="1:9" x14ac:dyDescent="0.3">
      <c r="A23" s="7">
        <v>46386</v>
      </c>
      <c r="B23" s="5" t="s">
        <v>1490</v>
      </c>
      <c r="C23" s="9">
        <v>45209</v>
      </c>
      <c r="D23" s="3" t="s">
        <v>2294</v>
      </c>
      <c r="E23" s="3" t="s">
        <v>6862</v>
      </c>
      <c r="F23" s="5">
        <v>643</v>
      </c>
      <c r="G23" s="24">
        <v>45217</v>
      </c>
      <c r="H23" s="5">
        <v>5</v>
      </c>
      <c r="I23" s="3" t="s">
        <v>6841</v>
      </c>
    </row>
    <row r="24" spans="1:9" x14ac:dyDescent="0.3">
      <c r="A24" s="7">
        <v>49175</v>
      </c>
      <c r="B24" s="5" t="s">
        <v>1545</v>
      </c>
      <c r="C24" s="9">
        <v>45167</v>
      </c>
      <c r="D24" s="3" t="s">
        <v>2284</v>
      </c>
      <c r="E24" s="3" t="s">
        <v>6834</v>
      </c>
      <c r="F24" s="5">
        <v>699</v>
      </c>
      <c r="G24" s="24">
        <v>45176</v>
      </c>
      <c r="H24" s="5">
        <v>4</v>
      </c>
      <c r="I24" s="3" t="s">
        <v>6863</v>
      </c>
    </row>
    <row r="25" spans="1:9" x14ac:dyDescent="0.3">
      <c r="A25" s="7">
        <v>49178</v>
      </c>
      <c r="B25" s="5" t="s">
        <v>1424</v>
      </c>
      <c r="C25" s="9">
        <v>45362</v>
      </c>
      <c r="D25" s="3" t="s">
        <v>2283</v>
      </c>
      <c r="E25" s="3" t="s">
        <v>6864</v>
      </c>
      <c r="F25" s="5">
        <v>238</v>
      </c>
      <c r="G25" s="24">
        <v>45370</v>
      </c>
      <c r="H25" s="5">
        <v>4</v>
      </c>
      <c r="I25" s="3" t="s">
        <v>6865</v>
      </c>
    </row>
    <row r="26" spans="1:9" x14ac:dyDescent="0.3">
      <c r="A26" s="7">
        <v>51766</v>
      </c>
      <c r="B26" s="5" t="s">
        <v>1194</v>
      </c>
      <c r="C26" s="9">
        <v>45402</v>
      </c>
      <c r="D26" s="3" t="s">
        <v>2284</v>
      </c>
      <c r="E26" s="3" t="s">
        <v>6866</v>
      </c>
      <c r="F26" s="5">
        <v>406</v>
      </c>
      <c r="G26" s="24">
        <v>45410</v>
      </c>
      <c r="H26" s="5">
        <v>5</v>
      </c>
      <c r="I26" s="3" t="s">
        <v>6867</v>
      </c>
    </row>
    <row r="27" spans="1:9" x14ac:dyDescent="0.3">
      <c r="A27" s="7">
        <v>51920</v>
      </c>
      <c r="B27" s="5" t="s">
        <v>1177</v>
      </c>
      <c r="C27" s="9">
        <v>45155</v>
      </c>
      <c r="D27" s="3" t="s">
        <v>2280</v>
      </c>
      <c r="E27" s="3" t="s">
        <v>6839</v>
      </c>
      <c r="F27" s="5">
        <v>679</v>
      </c>
      <c r="G27" s="24">
        <v>45162</v>
      </c>
      <c r="H27" s="5">
        <v>4</v>
      </c>
      <c r="I27" s="3" t="s">
        <v>6868</v>
      </c>
    </row>
    <row r="28" spans="1:9" x14ac:dyDescent="0.3">
      <c r="A28" s="7">
        <v>54701</v>
      </c>
      <c r="B28" s="5" t="s">
        <v>1286</v>
      </c>
      <c r="C28" s="9">
        <v>45185</v>
      </c>
      <c r="D28" s="3" t="s">
        <v>2298</v>
      </c>
      <c r="E28" s="3" t="s">
        <v>6869</v>
      </c>
      <c r="F28" s="5">
        <v>607</v>
      </c>
      <c r="G28" s="24">
        <v>45194</v>
      </c>
      <c r="H28" s="5">
        <v>4</v>
      </c>
      <c r="I28" s="3" t="s">
        <v>6843</v>
      </c>
    </row>
    <row r="29" spans="1:9" x14ac:dyDescent="0.3">
      <c r="A29" s="7">
        <v>56975</v>
      </c>
      <c r="B29" s="5" t="s">
        <v>1251</v>
      </c>
      <c r="C29" s="9">
        <v>45392</v>
      </c>
      <c r="D29" s="3" t="s">
        <v>2280</v>
      </c>
      <c r="E29" s="3" t="s">
        <v>6839</v>
      </c>
      <c r="F29" s="5">
        <v>637</v>
      </c>
      <c r="G29" s="24">
        <v>45400</v>
      </c>
      <c r="H29" s="5">
        <v>5</v>
      </c>
      <c r="I29" s="3" t="s">
        <v>4684</v>
      </c>
    </row>
    <row r="30" spans="1:9" x14ac:dyDescent="0.3">
      <c r="A30" s="7">
        <v>57189</v>
      </c>
      <c r="B30" s="5" t="s">
        <v>1151</v>
      </c>
      <c r="C30" s="9">
        <v>45472</v>
      </c>
      <c r="D30" s="3" t="s">
        <v>2280</v>
      </c>
      <c r="E30" s="3" t="s">
        <v>6846</v>
      </c>
      <c r="F30" s="5">
        <v>782</v>
      </c>
      <c r="G30" s="24">
        <v>45480</v>
      </c>
      <c r="H30" s="5">
        <v>4</v>
      </c>
      <c r="I30" s="3" t="s">
        <v>6870</v>
      </c>
    </row>
    <row r="31" spans="1:9" x14ac:dyDescent="0.3">
      <c r="A31" s="7">
        <v>57915</v>
      </c>
      <c r="B31" s="5" t="s">
        <v>1257</v>
      </c>
      <c r="C31" s="9">
        <v>45366</v>
      </c>
      <c r="D31" s="3" t="s">
        <v>2280</v>
      </c>
      <c r="E31" s="3" t="s">
        <v>6839</v>
      </c>
      <c r="F31" s="5">
        <v>218</v>
      </c>
      <c r="G31" s="24">
        <v>45373</v>
      </c>
      <c r="H31" s="5">
        <v>5</v>
      </c>
      <c r="I31" s="3" t="s">
        <v>4684</v>
      </c>
    </row>
    <row r="32" spans="1:9" x14ac:dyDescent="0.3">
      <c r="A32" s="7">
        <v>59970</v>
      </c>
      <c r="B32" s="5" t="s">
        <v>1165</v>
      </c>
      <c r="C32" s="9">
        <v>45393</v>
      </c>
      <c r="D32" s="3" t="s">
        <v>2280</v>
      </c>
      <c r="E32" s="3" t="s">
        <v>6846</v>
      </c>
      <c r="F32" s="5">
        <v>91</v>
      </c>
      <c r="G32" s="24">
        <v>45401</v>
      </c>
      <c r="H32" s="5">
        <v>5</v>
      </c>
      <c r="I32" s="3" t="s">
        <v>4684</v>
      </c>
    </row>
    <row r="33" spans="1:9" x14ac:dyDescent="0.3">
      <c r="A33" s="7">
        <v>60135</v>
      </c>
      <c r="B33" s="5" t="s">
        <v>1215</v>
      </c>
      <c r="C33" s="9">
        <v>45376</v>
      </c>
      <c r="D33" s="3" t="s">
        <v>2280</v>
      </c>
      <c r="E33" s="3" t="s">
        <v>6839</v>
      </c>
      <c r="F33" s="5">
        <v>628</v>
      </c>
      <c r="G33" s="24">
        <v>45384</v>
      </c>
      <c r="H33" s="5">
        <v>4</v>
      </c>
      <c r="I33" s="3" t="s">
        <v>6871</v>
      </c>
    </row>
    <row r="34" spans="1:9" x14ac:dyDescent="0.3">
      <c r="A34" s="7">
        <v>62705</v>
      </c>
      <c r="B34" s="5" t="s">
        <v>1519</v>
      </c>
      <c r="C34" s="9">
        <v>45310</v>
      </c>
      <c r="D34" s="3" t="s">
        <v>2302</v>
      </c>
      <c r="E34" s="3" t="s">
        <v>6872</v>
      </c>
      <c r="F34" s="5">
        <v>812</v>
      </c>
      <c r="G34" s="24">
        <v>45318</v>
      </c>
      <c r="H34" s="5">
        <v>4</v>
      </c>
      <c r="I34" s="3" t="s">
        <v>4684</v>
      </c>
    </row>
    <row r="35" spans="1:9" x14ac:dyDescent="0.3">
      <c r="A35" s="7">
        <v>66185</v>
      </c>
      <c r="B35" s="5" t="s">
        <v>1245</v>
      </c>
      <c r="C35" s="9">
        <v>45336</v>
      </c>
      <c r="D35" s="3" t="s">
        <v>2280</v>
      </c>
      <c r="E35" s="3" t="s">
        <v>6839</v>
      </c>
      <c r="F35" s="5">
        <v>396</v>
      </c>
      <c r="G35" s="24">
        <v>45343</v>
      </c>
      <c r="H35" s="5">
        <v>5</v>
      </c>
      <c r="I35" s="3" t="s">
        <v>6873</v>
      </c>
    </row>
    <row r="36" spans="1:9" x14ac:dyDescent="0.3">
      <c r="A36" s="7">
        <v>70146</v>
      </c>
      <c r="B36" s="5" t="s">
        <v>1483</v>
      </c>
      <c r="C36" s="9">
        <v>45411</v>
      </c>
      <c r="D36" s="3" t="s">
        <v>2284</v>
      </c>
      <c r="E36" s="3" t="s">
        <v>6874</v>
      </c>
      <c r="F36" s="5">
        <v>51</v>
      </c>
      <c r="G36" s="24">
        <v>45420</v>
      </c>
      <c r="H36" s="5">
        <v>5</v>
      </c>
      <c r="I36" s="3" t="s">
        <v>6860</v>
      </c>
    </row>
    <row r="37" spans="1:9" x14ac:dyDescent="0.3">
      <c r="A37" s="7">
        <v>72204</v>
      </c>
      <c r="B37" s="5" t="s">
        <v>1402</v>
      </c>
      <c r="C37" s="9">
        <v>45416</v>
      </c>
      <c r="D37" s="3" t="s">
        <v>2281</v>
      </c>
      <c r="E37" s="3" t="s">
        <v>6832</v>
      </c>
      <c r="F37" s="5">
        <v>203</v>
      </c>
      <c r="G37" s="24">
        <v>45423</v>
      </c>
      <c r="H37" s="5">
        <v>5</v>
      </c>
      <c r="I37" s="3" t="s">
        <v>6875</v>
      </c>
    </row>
    <row r="38" spans="1:9" x14ac:dyDescent="0.3">
      <c r="A38" s="7">
        <v>78049</v>
      </c>
      <c r="B38" s="5" t="s">
        <v>1199</v>
      </c>
      <c r="C38" s="9">
        <v>45153</v>
      </c>
      <c r="D38" s="3" t="s">
        <v>2280</v>
      </c>
      <c r="E38" s="3" t="s">
        <v>6839</v>
      </c>
      <c r="F38" s="5">
        <v>509</v>
      </c>
      <c r="G38" s="24">
        <v>45161</v>
      </c>
      <c r="H38" s="5">
        <v>5</v>
      </c>
      <c r="I38" s="3" t="s">
        <v>6838</v>
      </c>
    </row>
    <row r="39" spans="1:9" x14ac:dyDescent="0.3">
      <c r="A39" s="7">
        <v>78183</v>
      </c>
      <c r="B39" s="5" t="s">
        <v>1373</v>
      </c>
      <c r="C39" s="9">
        <v>45328</v>
      </c>
      <c r="D39" s="3" t="s">
        <v>2292</v>
      </c>
      <c r="E39" s="3" t="s">
        <v>6876</v>
      </c>
      <c r="F39" s="5">
        <v>766</v>
      </c>
      <c r="G39" s="24">
        <v>45335</v>
      </c>
      <c r="H39" s="5">
        <v>5</v>
      </c>
      <c r="I39" s="3" t="s">
        <v>6865</v>
      </c>
    </row>
    <row r="40" spans="1:9" x14ac:dyDescent="0.3">
      <c r="A40" s="7">
        <v>78772</v>
      </c>
      <c r="B40" s="5" t="s">
        <v>1483</v>
      </c>
      <c r="C40" s="9">
        <v>45368</v>
      </c>
      <c r="D40" s="3" t="s">
        <v>2280</v>
      </c>
      <c r="E40" s="3" t="s">
        <v>6846</v>
      </c>
      <c r="F40" s="5">
        <v>29</v>
      </c>
      <c r="G40" s="24">
        <v>45376</v>
      </c>
      <c r="H40" s="5">
        <v>4</v>
      </c>
      <c r="I40" s="3" t="s">
        <v>6861</v>
      </c>
    </row>
    <row r="41" spans="1:9" x14ac:dyDescent="0.3">
      <c r="A41" s="7">
        <v>79376</v>
      </c>
      <c r="B41" s="5" t="s">
        <v>1463</v>
      </c>
      <c r="C41" s="9">
        <v>45247</v>
      </c>
      <c r="D41" s="3" t="s">
        <v>2284</v>
      </c>
      <c r="E41" s="3" t="s">
        <v>6834</v>
      </c>
      <c r="F41" s="5">
        <v>233</v>
      </c>
      <c r="G41" s="24">
        <v>45255</v>
      </c>
      <c r="H41" s="5">
        <v>5</v>
      </c>
      <c r="I41" s="3" t="s">
        <v>6849</v>
      </c>
    </row>
    <row r="42" spans="1:9" x14ac:dyDescent="0.3">
      <c r="A42" s="7">
        <v>79405</v>
      </c>
      <c r="B42" s="5" t="s">
        <v>1301</v>
      </c>
      <c r="C42" s="9">
        <v>45160</v>
      </c>
      <c r="D42" s="3" t="s">
        <v>2301</v>
      </c>
      <c r="E42" s="3" t="s">
        <v>6877</v>
      </c>
      <c r="F42" s="5">
        <v>443</v>
      </c>
      <c r="G42" s="24">
        <v>45168</v>
      </c>
      <c r="H42" s="5">
        <v>5</v>
      </c>
      <c r="I42" s="3" t="s">
        <v>6878</v>
      </c>
    </row>
    <row r="43" spans="1:9" x14ac:dyDescent="0.3">
      <c r="A43" s="7">
        <v>88501</v>
      </c>
      <c r="B43" s="5" t="s">
        <v>1514</v>
      </c>
      <c r="C43" s="9">
        <v>45480</v>
      </c>
      <c r="D43" s="3" t="s">
        <v>2284</v>
      </c>
      <c r="E43" s="3" t="s">
        <v>6834</v>
      </c>
      <c r="F43" s="5">
        <v>990</v>
      </c>
      <c r="G43" s="24">
        <v>45489</v>
      </c>
      <c r="H43" s="5">
        <v>4</v>
      </c>
      <c r="I43" s="3" t="s">
        <v>6879</v>
      </c>
    </row>
    <row r="44" spans="1:9" x14ac:dyDescent="0.3">
      <c r="A44" s="7">
        <v>88595</v>
      </c>
      <c r="B44" s="5" t="s">
        <v>1181</v>
      </c>
      <c r="C44" s="9">
        <v>45308</v>
      </c>
      <c r="D44" s="3" t="s">
        <v>2280</v>
      </c>
      <c r="E44" s="3" t="s">
        <v>6839</v>
      </c>
      <c r="F44" s="5">
        <v>10</v>
      </c>
      <c r="G44" s="24">
        <v>45317</v>
      </c>
      <c r="H44" s="5">
        <v>4</v>
      </c>
      <c r="I44" s="3" t="s">
        <v>6880</v>
      </c>
    </row>
    <row r="45" spans="1:9" x14ac:dyDescent="0.3">
      <c r="A45" s="7">
        <v>90398</v>
      </c>
      <c r="B45" s="5" t="s">
        <v>1378</v>
      </c>
      <c r="C45" s="9">
        <v>45390</v>
      </c>
      <c r="D45" s="3" t="s">
        <v>2281</v>
      </c>
      <c r="E45" s="3" t="s">
        <v>6832</v>
      </c>
      <c r="F45" s="5">
        <v>386</v>
      </c>
      <c r="G45" s="24">
        <v>45397</v>
      </c>
      <c r="H45" s="5">
        <v>5</v>
      </c>
      <c r="I45" s="3" t="s">
        <v>6879</v>
      </c>
    </row>
    <row r="46" spans="1:9" x14ac:dyDescent="0.3">
      <c r="A46" s="7">
        <v>90786</v>
      </c>
      <c r="B46" s="5" t="s">
        <v>1362</v>
      </c>
      <c r="C46" s="9">
        <v>45252</v>
      </c>
      <c r="D46" s="3" t="s">
        <v>2280</v>
      </c>
      <c r="E46" s="3" t="s">
        <v>6846</v>
      </c>
      <c r="F46" s="5">
        <v>150</v>
      </c>
      <c r="G46" s="24">
        <v>45260</v>
      </c>
      <c r="H46" s="5">
        <v>5</v>
      </c>
      <c r="I46" s="3" t="s">
        <v>4684</v>
      </c>
    </row>
    <row r="47" spans="1:9" x14ac:dyDescent="0.3">
      <c r="A47" s="7">
        <v>91665</v>
      </c>
      <c r="B47" s="5" t="s">
        <v>1161</v>
      </c>
      <c r="C47" s="9">
        <v>45288</v>
      </c>
      <c r="D47" s="3" t="s">
        <v>2299</v>
      </c>
      <c r="E47" s="3" t="s">
        <v>6881</v>
      </c>
      <c r="F47" s="5">
        <v>736</v>
      </c>
      <c r="G47" s="24">
        <v>45296</v>
      </c>
      <c r="H47" s="5">
        <v>5</v>
      </c>
      <c r="I47" s="3" t="s">
        <v>6843</v>
      </c>
    </row>
    <row r="48" spans="1:9" x14ac:dyDescent="0.3">
      <c r="A48" s="7">
        <v>97067</v>
      </c>
      <c r="B48" s="5" t="s">
        <v>1363</v>
      </c>
      <c r="C48" s="9">
        <v>45484</v>
      </c>
      <c r="D48" s="3" t="s">
        <v>2280</v>
      </c>
      <c r="E48" s="3" t="s">
        <v>6839</v>
      </c>
      <c r="F48" s="5">
        <v>724</v>
      </c>
      <c r="G48" s="24">
        <v>45492</v>
      </c>
      <c r="H48" s="5">
        <v>4</v>
      </c>
      <c r="I48" s="3" t="s">
        <v>6882</v>
      </c>
    </row>
    <row r="49" spans="1:9" x14ac:dyDescent="0.3">
      <c r="A49" s="7">
        <v>97876</v>
      </c>
      <c r="B49" s="5" t="s">
        <v>1221</v>
      </c>
      <c r="C49" s="9">
        <v>45333</v>
      </c>
      <c r="D49" s="3" t="s">
        <v>2292</v>
      </c>
      <c r="E49" s="3" t="s">
        <v>6883</v>
      </c>
      <c r="F49" s="5">
        <v>816</v>
      </c>
      <c r="G49" s="24">
        <v>45341</v>
      </c>
      <c r="H49" s="5">
        <v>4</v>
      </c>
      <c r="I49" s="3" t="s">
        <v>6838</v>
      </c>
    </row>
    <row r="50" spans="1:9" x14ac:dyDescent="0.3">
      <c r="A50" s="7">
        <v>98531</v>
      </c>
      <c r="B50" s="5" t="s">
        <v>1480</v>
      </c>
      <c r="C50" s="9">
        <v>45179</v>
      </c>
      <c r="D50" s="3" t="s">
        <v>2292</v>
      </c>
      <c r="E50" s="3" t="s">
        <v>6884</v>
      </c>
      <c r="F50" s="5">
        <v>934</v>
      </c>
      <c r="G50" s="24">
        <v>45187</v>
      </c>
      <c r="H50" s="5">
        <v>5</v>
      </c>
      <c r="I50" s="3" t="s">
        <v>6836</v>
      </c>
    </row>
    <row r="51" spans="1:9" x14ac:dyDescent="0.3">
      <c r="A51" s="7">
        <v>99614</v>
      </c>
      <c r="B51" s="5" t="s">
        <v>1252</v>
      </c>
      <c r="C51" s="9">
        <v>45141</v>
      </c>
      <c r="D51" s="3" t="s">
        <v>2284</v>
      </c>
      <c r="E51" s="3" t="s">
        <v>6834</v>
      </c>
      <c r="F51" s="5">
        <v>865</v>
      </c>
      <c r="G51" s="24">
        <v>45150</v>
      </c>
      <c r="H51" s="5">
        <v>4</v>
      </c>
      <c r="I51" s="3" t="s">
        <v>4684</v>
      </c>
    </row>
    <row r="52" spans="1:9" x14ac:dyDescent="0.3">
      <c r="A52" s="7" t="s">
        <v>4663</v>
      </c>
      <c r="B52" s="5" t="s">
        <v>1230</v>
      </c>
      <c r="C52" s="9">
        <v>45273</v>
      </c>
      <c r="D52" s="3" t="s">
        <v>2331</v>
      </c>
      <c r="E52" s="3" t="s">
        <v>6885</v>
      </c>
      <c r="F52" s="5">
        <v>66</v>
      </c>
      <c r="G52" s="24">
        <v>45282</v>
      </c>
      <c r="H52" s="5">
        <v>4</v>
      </c>
      <c r="I52" s="3" t="s">
        <v>6838</v>
      </c>
    </row>
    <row r="53" spans="1:9" x14ac:dyDescent="0.3">
      <c r="A53" s="7" t="s">
        <v>4360</v>
      </c>
      <c r="B53" s="5" t="s">
        <v>1206</v>
      </c>
      <c r="C53" s="9">
        <v>45456</v>
      </c>
      <c r="D53" s="3" t="s">
        <v>2224</v>
      </c>
      <c r="E53" s="3" t="s">
        <v>6886</v>
      </c>
      <c r="F53" s="5">
        <v>545</v>
      </c>
      <c r="G53" s="24">
        <v>45501</v>
      </c>
      <c r="H53" s="5">
        <v>5</v>
      </c>
      <c r="I53" s="3" t="s">
        <v>4684</v>
      </c>
    </row>
    <row r="54" spans="1:9" x14ac:dyDescent="0.3">
      <c r="A54" s="7" t="s">
        <v>4637</v>
      </c>
      <c r="B54" s="5" t="s">
        <v>1171</v>
      </c>
      <c r="C54" s="9">
        <v>45258</v>
      </c>
      <c r="D54" s="3" t="s">
        <v>2326</v>
      </c>
      <c r="E54" s="3" t="s">
        <v>6887</v>
      </c>
      <c r="F54" s="5">
        <v>148</v>
      </c>
      <c r="G54" s="24">
        <v>45267</v>
      </c>
      <c r="H54" s="5">
        <v>4</v>
      </c>
      <c r="I54" s="3" t="s">
        <v>6888</v>
      </c>
    </row>
    <row r="55" spans="1:9" x14ac:dyDescent="0.3">
      <c r="A55" s="7" t="s">
        <v>4671</v>
      </c>
      <c r="B55" s="5" t="s">
        <v>1241</v>
      </c>
      <c r="C55" s="9">
        <v>45374</v>
      </c>
      <c r="D55" s="3" t="s">
        <v>2331</v>
      </c>
      <c r="E55" s="3" t="s">
        <v>6885</v>
      </c>
      <c r="F55" s="5">
        <v>738</v>
      </c>
      <c r="G55" s="24">
        <v>45383</v>
      </c>
      <c r="H55" s="5">
        <v>4</v>
      </c>
      <c r="I55" s="3" t="s">
        <v>6889</v>
      </c>
    </row>
    <row r="56" spans="1:9" x14ac:dyDescent="0.3">
      <c r="A56" s="7" t="s">
        <v>4479</v>
      </c>
      <c r="B56" s="5" t="s">
        <v>1184</v>
      </c>
      <c r="C56" s="9">
        <v>45127</v>
      </c>
      <c r="D56" s="3" t="s">
        <v>2279</v>
      </c>
      <c r="E56" s="3" t="s">
        <v>6890</v>
      </c>
      <c r="F56" s="5">
        <v>13</v>
      </c>
      <c r="G56" s="24">
        <v>45136</v>
      </c>
      <c r="H56" s="5">
        <v>5</v>
      </c>
      <c r="I56" s="3" t="s">
        <v>6870</v>
      </c>
    </row>
    <row r="57" spans="1:9" x14ac:dyDescent="0.3">
      <c r="A57" s="7" t="s">
        <v>4453</v>
      </c>
      <c r="B57" s="5" t="s">
        <v>1527</v>
      </c>
      <c r="C57" s="9">
        <v>45434</v>
      </c>
      <c r="D57" s="3" t="s">
        <v>2270</v>
      </c>
      <c r="E57" s="3" t="s">
        <v>6891</v>
      </c>
      <c r="F57" s="5">
        <v>549</v>
      </c>
      <c r="G57" s="24">
        <v>45442</v>
      </c>
      <c r="H57" s="5">
        <v>4</v>
      </c>
      <c r="I57" s="3" t="s">
        <v>4684</v>
      </c>
    </row>
    <row r="58" spans="1:9" x14ac:dyDescent="0.3">
      <c r="A58" s="7" t="s">
        <v>4378</v>
      </c>
      <c r="B58" s="5" t="s">
        <v>1142</v>
      </c>
      <c r="C58" s="9">
        <v>45437</v>
      </c>
      <c r="D58" s="3" t="s">
        <v>2224</v>
      </c>
      <c r="E58" s="3" t="s">
        <v>6886</v>
      </c>
      <c r="F58" s="5">
        <v>779</v>
      </c>
      <c r="G58" s="24">
        <v>45482</v>
      </c>
      <c r="H58" s="5">
        <v>4</v>
      </c>
      <c r="I58" s="3" t="s">
        <v>6880</v>
      </c>
    </row>
    <row r="59" spans="1:9" x14ac:dyDescent="0.3">
      <c r="A59" s="7" t="s">
        <v>4501</v>
      </c>
      <c r="B59" s="5" t="s">
        <v>1438</v>
      </c>
      <c r="C59" s="9">
        <v>45450</v>
      </c>
      <c r="D59" s="3" t="s">
        <v>2304</v>
      </c>
      <c r="E59" s="3" t="s">
        <v>6892</v>
      </c>
      <c r="F59" s="5">
        <v>48</v>
      </c>
      <c r="G59" s="24">
        <v>45458</v>
      </c>
      <c r="H59" s="5">
        <v>5</v>
      </c>
      <c r="I59" s="3" t="s">
        <v>6893</v>
      </c>
    </row>
    <row r="60" spans="1:9" x14ac:dyDescent="0.3">
      <c r="A60" s="7" t="s">
        <v>4506</v>
      </c>
      <c r="B60" s="5" t="s">
        <v>1141</v>
      </c>
      <c r="C60" s="9">
        <v>45133</v>
      </c>
      <c r="D60" s="3" t="s">
        <v>2304</v>
      </c>
      <c r="E60" s="3" t="s">
        <v>6892</v>
      </c>
      <c r="F60" s="5">
        <v>584</v>
      </c>
      <c r="G60" s="24">
        <v>45141</v>
      </c>
      <c r="H60" s="5">
        <v>5</v>
      </c>
      <c r="I60" s="3" t="s">
        <v>6855</v>
      </c>
    </row>
    <row r="61" spans="1:9" x14ac:dyDescent="0.3">
      <c r="A61" s="7" t="s">
        <v>4376</v>
      </c>
      <c r="B61" s="5" t="s">
        <v>1381</v>
      </c>
      <c r="C61" s="9">
        <v>45319</v>
      </c>
      <c r="D61" s="3" t="s">
        <v>2224</v>
      </c>
      <c r="E61" s="3" t="s">
        <v>6886</v>
      </c>
      <c r="F61" s="5">
        <v>170</v>
      </c>
      <c r="G61" s="24">
        <v>45363</v>
      </c>
      <c r="H61" s="5">
        <v>5</v>
      </c>
      <c r="I61" s="3" t="s">
        <v>4684</v>
      </c>
    </row>
    <row r="62" spans="1:9" x14ac:dyDescent="0.3">
      <c r="A62" s="7" t="s">
        <v>4564</v>
      </c>
      <c r="B62" s="5" t="s">
        <v>1455</v>
      </c>
      <c r="C62" s="9">
        <v>45333</v>
      </c>
      <c r="D62" s="3" t="s">
        <v>2326</v>
      </c>
      <c r="E62" s="3" t="s">
        <v>6894</v>
      </c>
      <c r="F62" s="5">
        <v>732</v>
      </c>
      <c r="G62" s="24">
        <v>45341</v>
      </c>
      <c r="H62" s="5">
        <v>5</v>
      </c>
      <c r="I62" s="3" t="s">
        <v>6895</v>
      </c>
    </row>
    <row r="63" spans="1:9" x14ac:dyDescent="0.3">
      <c r="A63" s="7" t="s">
        <v>4595</v>
      </c>
      <c r="B63" s="5" t="s">
        <v>1381</v>
      </c>
      <c r="C63" s="9">
        <v>45164</v>
      </c>
      <c r="D63" s="3" t="s">
        <v>2326</v>
      </c>
      <c r="E63" s="3" t="s">
        <v>6894</v>
      </c>
      <c r="F63" s="5">
        <v>965</v>
      </c>
      <c r="G63" s="24">
        <v>45173</v>
      </c>
      <c r="H63" s="5">
        <v>5</v>
      </c>
      <c r="I63" s="3" t="s">
        <v>6896</v>
      </c>
    </row>
    <row r="64" spans="1:9" x14ac:dyDescent="0.3">
      <c r="A64" s="7" t="s">
        <v>4672</v>
      </c>
      <c r="B64" s="5" t="s">
        <v>1405</v>
      </c>
      <c r="C64" s="9">
        <v>45410</v>
      </c>
      <c r="D64" s="3" t="s">
        <v>2331</v>
      </c>
      <c r="E64" s="3" t="s">
        <v>6885</v>
      </c>
      <c r="F64" s="5">
        <v>274</v>
      </c>
      <c r="G64" s="24">
        <v>45419</v>
      </c>
      <c r="H64" s="5">
        <v>5</v>
      </c>
      <c r="I64" s="3" t="s">
        <v>6897</v>
      </c>
    </row>
    <row r="65" spans="1:9" x14ac:dyDescent="0.3">
      <c r="A65" s="7" t="s">
        <v>4421</v>
      </c>
      <c r="B65" s="5" t="s">
        <v>1218</v>
      </c>
      <c r="C65" s="9">
        <v>45455</v>
      </c>
      <c r="D65" s="3" t="s">
        <v>2248</v>
      </c>
      <c r="E65" s="3" t="s">
        <v>6898</v>
      </c>
      <c r="F65" s="5">
        <v>622</v>
      </c>
      <c r="G65" s="24">
        <v>45462</v>
      </c>
      <c r="H65" s="5">
        <v>5</v>
      </c>
      <c r="I65" s="3" t="s">
        <v>6899</v>
      </c>
    </row>
    <row r="66" spans="1:9" x14ac:dyDescent="0.3">
      <c r="A66" s="7" t="s">
        <v>4599</v>
      </c>
      <c r="B66" s="5" t="s">
        <v>1468</v>
      </c>
      <c r="C66" s="9">
        <v>45389</v>
      </c>
      <c r="D66" s="3" t="s">
        <v>2326</v>
      </c>
      <c r="E66" s="3" t="s">
        <v>6894</v>
      </c>
      <c r="F66" s="5">
        <v>765</v>
      </c>
      <c r="G66" s="24">
        <v>45398</v>
      </c>
      <c r="H66" s="5">
        <v>4</v>
      </c>
      <c r="I66" s="3" t="s">
        <v>6900</v>
      </c>
    </row>
    <row r="67" spans="1:9" x14ac:dyDescent="0.3">
      <c r="A67" s="7" t="s">
        <v>4153</v>
      </c>
      <c r="B67" s="5" t="s">
        <v>1227</v>
      </c>
      <c r="C67" s="9">
        <v>45405</v>
      </c>
      <c r="D67" s="3" t="s">
        <v>2152</v>
      </c>
      <c r="E67" s="3" t="s">
        <v>6901</v>
      </c>
      <c r="F67" s="5">
        <v>9</v>
      </c>
      <c r="G67" s="24">
        <v>45450</v>
      </c>
      <c r="H67" s="5">
        <v>5</v>
      </c>
      <c r="I67" s="3" t="s">
        <v>6902</v>
      </c>
    </row>
    <row r="68" spans="1:9" x14ac:dyDescent="0.3">
      <c r="A68" s="7" t="s">
        <v>4414</v>
      </c>
      <c r="B68" s="5" t="s">
        <v>1306</v>
      </c>
      <c r="C68" s="9">
        <v>45487</v>
      </c>
      <c r="D68" s="3" t="s">
        <v>2242</v>
      </c>
      <c r="E68" s="3" t="s">
        <v>6903</v>
      </c>
      <c r="F68" s="5">
        <v>866</v>
      </c>
      <c r="G68" s="24">
        <v>45495</v>
      </c>
      <c r="H68" s="5">
        <v>5</v>
      </c>
      <c r="I68" s="3" t="s">
        <v>6838</v>
      </c>
    </row>
    <row r="69" spans="1:9" x14ac:dyDescent="0.3">
      <c r="A69" s="7" t="s">
        <v>4420</v>
      </c>
      <c r="B69" s="5" t="s">
        <v>1490</v>
      </c>
      <c r="C69" s="9">
        <v>45166</v>
      </c>
      <c r="D69" s="3" t="s">
        <v>2247</v>
      </c>
      <c r="E69" s="3" t="s">
        <v>6904</v>
      </c>
      <c r="F69" s="5">
        <v>635</v>
      </c>
      <c r="G69" s="24">
        <v>45174</v>
      </c>
      <c r="H69" s="5">
        <v>5</v>
      </c>
      <c r="I69" s="3" t="s">
        <v>6905</v>
      </c>
    </row>
    <row r="70" spans="1:9" x14ac:dyDescent="0.3">
      <c r="A70" s="7" t="s">
        <v>4512</v>
      </c>
      <c r="B70" s="5" t="s">
        <v>1182</v>
      </c>
      <c r="C70" s="9">
        <v>45204</v>
      </c>
      <c r="D70" s="3" t="s">
        <v>2304</v>
      </c>
      <c r="E70" s="3" t="s">
        <v>6892</v>
      </c>
      <c r="F70" s="5">
        <v>441</v>
      </c>
      <c r="G70" s="24">
        <v>45211</v>
      </c>
      <c r="H70" s="5">
        <v>5</v>
      </c>
      <c r="I70" s="3" t="s">
        <v>4684</v>
      </c>
    </row>
    <row r="71" spans="1:9" x14ac:dyDescent="0.3">
      <c r="A71" s="7" t="s">
        <v>4442</v>
      </c>
      <c r="B71" s="5" t="s">
        <v>1362</v>
      </c>
      <c r="C71" s="9">
        <v>45165</v>
      </c>
      <c r="D71" s="3" t="s">
        <v>2264</v>
      </c>
      <c r="E71" s="3" t="s">
        <v>6906</v>
      </c>
      <c r="F71" s="5">
        <v>285</v>
      </c>
      <c r="G71" s="24">
        <v>45172</v>
      </c>
      <c r="H71" s="5">
        <v>4</v>
      </c>
      <c r="I71" s="3" t="s">
        <v>6907</v>
      </c>
    </row>
    <row r="72" spans="1:9" x14ac:dyDescent="0.3">
      <c r="A72" s="7" t="s">
        <v>4204</v>
      </c>
      <c r="B72" s="5" t="s">
        <v>1222</v>
      </c>
      <c r="C72" s="9">
        <v>45170</v>
      </c>
      <c r="D72" s="3" t="s">
        <v>2178</v>
      </c>
      <c r="E72" s="3" t="s">
        <v>6908</v>
      </c>
      <c r="F72" s="5">
        <v>203</v>
      </c>
      <c r="G72" s="24">
        <v>45217</v>
      </c>
      <c r="H72" s="5">
        <v>4</v>
      </c>
      <c r="I72" s="3" t="s">
        <v>6909</v>
      </c>
    </row>
    <row r="73" spans="1:9" x14ac:dyDescent="0.3">
      <c r="A73" s="7" t="s">
        <v>4291</v>
      </c>
      <c r="B73" s="5" t="s">
        <v>1507</v>
      </c>
      <c r="C73" s="9">
        <v>45394</v>
      </c>
      <c r="D73" s="3" t="s">
        <v>2213</v>
      </c>
      <c r="E73" s="3" t="s">
        <v>6910</v>
      </c>
      <c r="F73" s="5">
        <v>363</v>
      </c>
      <c r="G73" s="24">
        <v>45439</v>
      </c>
      <c r="H73" s="5">
        <v>4</v>
      </c>
      <c r="I73" s="3" t="s">
        <v>6875</v>
      </c>
    </row>
    <row r="74" spans="1:9" x14ac:dyDescent="0.3">
      <c r="A74" s="7" t="s">
        <v>4581</v>
      </c>
      <c r="B74" s="5" t="s">
        <v>1153</v>
      </c>
      <c r="C74" s="9">
        <v>45233</v>
      </c>
      <c r="D74" s="3" t="s">
        <v>2326</v>
      </c>
      <c r="E74" s="3" t="s">
        <v>6894</v>
      </c>
      <c r="F74" s="5">
        <v>207</v>
      </c>
      <c r="G74" s="24">
        <v>45241</v>
      </c>
      <c r="H74" s="5">
        <v>5</v>
      </c>
      <c r="I74" s="3" t="s">
        <v>6911</v>
      </c>
    </row>
    <row r="75" spans="1:9" x14ac:dyDescent="0.3">
      <c r="A75" s="7" t="s">
        <v>4474</v>
      </c>
      <c r="B75" s="5" t="s">
        <v>1277</v>
      </c>
      <c r="C75" s="9">
        <v>45149</v>
      </c>
      <c r="D75" s="3" t="s">
        <v>2278</v>
      </c>
      <c r="E75" s="3" t="s">
        <v>6912</v>
      </c>
      <c r="F75" s="5">
        <v>492</v>
      </c>
      <c r="G75" s="24">
        <v>45157</v>
      </c>
      <c r="H75" s="5">
        <v>4</v>
      </c>
      <c r="I75" s="3" t="s">
        <v>6913</v>
      </c>
    </row>
    <row r="76" spans="1:9" x14ac:dyDescent="0.3">
      <c r="A76" s="7" t="s">
        <v>4387</v>
      </c>
      <c r="B76" s="5" t="s">
        <v>1578</v>
      </c>
      <c r="C76" s="9">
        <v>45371</v>
      </c>
      <c r="D76" s="3" t="s">
        <v>2224</v>
      </c>
      <c r="E76" s="3" t="s">
        <v>6886</v>
      </c>
      <c r="F76" s="5">
        <v>178</v>
      </c>
      <c r="G76" s="24">
        <v>45416</v>
      </c>
      <c r="H76" s="5">
        <v>5</v>
      </c>
      <c r="I76" s="3" t="s">
        <v>6871</v>
      </c>
    </row>
    <row r="77" spans="1:9" x14ac:dyDescent="0.3">
      <c r="A77" s="7" t="s">
        <v>4160</v>
      </c>
      <c r="B77" s="5" t="s">
        <v>1466</v>
      </c>
      <c r="C77" s="9">
        <v>45477</v>
      </c>
      <c r="D77" s="3" t="s">
        <v>2152</v>
      </c>
      <c r="E77" s="3" t="s">
        <v>6914</v>
      </c>
      <c r="F77" s="5">
        <v>603</v>
      </c>
      <c r="G77" s="24">
        <v>45519</v>
      </c>
      <c r="H77" s="5">
        <v>4</v>
      </c>
      <c r="I77" s="3" t="s">
        <v>4684</v>
      </c>
    </row>
    <row r="78" spans="1:9" x14ac:dyDescent="0.3">
      <c r="A78" s="7" t="s">
        <v>4381</v>
      </c>
      <c r="B78" s="5" t="s">
        <v>1373</v>
      </c>
      <c r="C78" s="9">
        <v>45353</v>
      </c>
      <c r="D78" s="3" t="s">
        <v>2224</v>
      </c>
      <c r="E78" s="3" t="s">
        <v>6886</v>
      </c>
      <c r="F78" s="5">
        <v>755</v>
      </c>
      <c r="G78" s="24">
        <v>45398</v>
      </c>
      <c r="H78" s="5">
        <v>4</v>
      </c>
      <c r="I78" s="3" t="s">
        <v>6841</v>
      </c>
    </row>
    <row r="79" spans="1:9" x14ac:dyDescent="0.3">
      <c r="A79" s="7" t="s">
        <v>4560</v>
      </c>
      <c r="B79" s="5" t="s">
        <v>1448</v>
      </c>
      <c r="C79" s="9">
        <v>45249</v>
      </c>
      <c r="D79" s="3" t="s">
        <v>2325</v>
      </c>
      <c r="E79" s="3" t="s">
        <v>6915</v>
      </c>
      <c r="F79" s="5">
        <v>865</v>
      </c>
      <c r="G79" s="24">
        <v>45257</v>
      </c>
      <c r="H79" s="5">
        <v>5</v>
      </c>
      <c r="I79" s="3" t="s">
        <v>6916</v>
      </c>
    </row>
    <row r="80" spans="1:9" x14ac:dyDescent="0.3">
      <c r="A80" s="7" t="s">
        <v>4597</v>
      </c>
      <c r="B80" s="5" t="s">
        <v>1603</v>
      </c>
      <c r="C80" s="9">
        <v>45405</v>
      </c>
      <c r="D80" s="3" t="s">
        <v>2326</v>
      </c>
      <c r="E80" s="3" t="s">
        <v>6894</v>
      </c>
      <c r="F80" s="5">
        <v>98</v>
      </c>
      <c r="G80" s="24">
        <v>45413</v>
      </c>
      <c r="H80" s="5">
        <v>4</v>
      </c>
      <c r="I80" s="3" t="s">
        <v>6917</v>
      </c>
    </row>
    <row r="81" spans="1:9" x14ac:dyDescent="0.3">
      <c r="A81" s="7" t="s">
        <v>4624</v>
      </c>
      <c r="B81" s="5" t="s">
        <v>1171</v>
      </c>
      <c r="C81" s="9">
        <v>45139</v>
      </c>
      <c r="D81" s="3" t="s">
        <v>2326</v>
      </c>
      <c r="E81" s="3" t="s">
        <v>6887</v>
      </c>
      <c r="F81" s="5">
        <v>120</v>
      </c>
      <c r="G81" s="24">
        <v>45148</v>
      </c>
      <c r="H81" s="5">
        <v>4</v>
      </c>
      <c r="I81" s="3" t="s">
        <v>4684</v>
      </c>
    </row>
    <row r="82" spans="1:9" x14ac:dyDescent="0.3">
      <c r="A82" s="7" t="s">
        <v>4172</v>
      </c>
      <c r="B82" s="5" t="s">
        <v>1612</v>
      </c>
      <c r="C82" s="9">
        <v>45310</v>
      </c>
      <c r="D82" s="3" t="s">
        <v>2161</v>
      </c>
      <c r="E82" s="3" t="s">
        <v>6918</v>
      </c>
      <c r="F82" s="5">
        <v>613</v>
      </c>
      <c r="G82" s="24">
        <v>45353</v>
      </c>
      <c r="H82" s="5">
        <v>4</v>
      </c>
      <c r="I82" s="3" t="s">
        <v>4684</v>
      </c>
    </row>
    <row r="83" spans="1:9" x14ac:dyDescent="0.3">
      <c r="A83" s="7" t="s">
        <v>4677</v>
      </c>
      <c r="B83" s="5" t="s">
        <v>1187</v>
      </c>
      <c r="C83" s="9">
        <v>45282</v>
      </c>
      <c r="D83" s="3" t="s">
        <v>2332</v>
      </c>
      <c r="E83" s="3" t="s">
        <v>6919</v>
      </c>
      <c r="F83" s="5">
        <v>24</v>
      </c>
      <c r="G83" s="24">
        <v>45291</v>
      </c>
      <c r="H83" s="5">
        <v>4</v>
      </c>
      <c r="I83" s="3" t="s">
        <v>4684</v>
      </c>
    </row>
    <row r="84" spans="1:9" x14ac:dyDescent="0.3">
      <c r="A84" s="7" t="s">
        <v>4377</v>
      </c>
      <c r="B84" s="5" t="s">
        <v>1495</v>
      </c>
      <c r="C84" s="9">
        <v>45449</v>
      </c>
      <c r="D84" s="3" t="s">
        <v>2224</v>
      </c>
      <c r="E84" s="3" t="s">
        <v>6886</v>
      </c>
      <c r="F84" s="5">
        <v>131</v>
      </c>
      <c r="G84" s="24">
        <v>45494</v>
      </c>
      <c r="H84" s="5">
        <v>5</v>
      </c>
      <c r="I84" s="3" t="s">
        <v>4684</v>
      </c>
    </row>
    <row r="85" spans="1:9" x14ac:dyDescent="0.3">
      <c r="A85" s="7" t="s">
        <v>4482</v>
      </c>
      <c r="B85" s="5" t="s">
        <v>1223</v>
      </c>
      <c r="C85" s="9">
        <v>45129</v>
      </c>
      <c r="D85" s="3" t="s">
        <v>2303</v>
      </c>
      <c r="E85" s="3" t="s">
        <v>6920</v>
      </c>
      <c r="F85" s="5">
        <v>912</v>
      </c>
      <c r="G85" s="24">
        <v>45137</v>
      </c>
      <c r="H85" s="5">
        <v>4</v>
      </c>
      <c r="I85" s="3" t="s">
        <v>6921</v>
      </c>
    </row>
    <row r="86" spans="1:9" x14ac:dyDescent="0.3">
      <c r="A86" s="7" t="s">
        <v>4180</v>
      </c>
      <c r="B86" s="5" t="s">
        <v>1159</v>
      </c>
      <c r="C86" s="9">
        <v>45302</v>
      </c>
      <c r="D86" s="3" t="s">
        <v>2165</v>
      </c>
      <c r="E86" s="3" t="s">
        <v>6922</v>
      </c>
      <c r="F86" s="5">
        <v>592</v>
      </c>
      <c r="G86" s="24">
        <v>45349</v>
      </c>
      <c r="H86" s="5">
        <v>5</v>
      </c>
      <c r="I86" s="3" t="s">
        <v>6923</v>
      </c>
    </row>
    <row r="87" spans="1:9" x14ac:dyDescent="0.3">
      <c r="A87" s="7" t="s">
        <v>4627</v>
      </c>
      <c r="B87" s="5" t="s">
        <v>1145</v>
      </c>
      <c r="C87" s="9">
        <v>45194</v>
      </c>
      <c r="D87" s="3" t="s">
        <v>2326</v>
      </c>
      <c r="E87" s="3" t="s">
        <v>6887</v>
      </c>
      <c r="F87" s="5">
        <v>972</v>
      </c>
      <c r="G87" s="24">
        <v>45203</v>
      </c>
      <c r="H87" s="5">
        <v>4</v>
      </c>
      <c r="I87" s="3" t="s">
        <v>6907</v>
      </c>
    </row>
    <row r="88" spans="1:9" x14ac:dyDescent="0.3">
      <c r="A88" s="7" t="s">
        <v>4588</v>
      </c>
      <c r="B88" s="5" t="s">
        <v>1593</v>
      </c>
      <c r="C88" s="9">
        <v>45436</v>
      </c>
      <c r="D88" s="3" t="s">
        <v>2326</v>
      </c>
      <c r="E88" s="3" t="s">
        <v>6894</v>
      </c>
      <c r="F88" s="5">
        <v>940</v>
      </c>
      <c r="G88" s="24">
        <v>45444</v>
      </c>
      <c r="H88" s="5">
        <v>4</v>
      </c>
      <c r="I88" s="3" t="s">
        <v>4684</v>
      </c>
    </row>
    <row r="89" spans="1:9" x14ac:dyDescent="0.3">
      <c r="A89" s="7" t="s">
        <v>4561</v>
      </c>
      <c r="B89" s="5" t="s">
        <v>1579</v>
      </c>
      <c r="C89" s="9">
        <v>45198</v>
      </c>
      <c r="D89" s="3" t="s">
        <v>2325</v>
      </c>
      <c r="E89" s="3" t="s">
        <v>6924</v>
      </c>
      <c r="F89" s="5">
        <v>960</v>
      </c>
      <c r="G89" s="24">
        <v>45206</v>
      </c>
      <c r="H89" s="5">
        <v>5</v>
      </c>
      <c r="I89" s="3" t="s">
        <v>6925</v>
      </c>
    </row>
    <row r="90" spans="1:9" x14ac:dyDescent="0.3">
      <c r="A90" s="7" t="s">
        <v>4645</v>
      </c>
      <c r="B90" s="5" t="s">
        <v>1557</v>
      </c>
      <c r="C90" s="9">
        <v>45254</v>
      </c>
      <c r="D90" s="3" t="s">
        <v>2326</v>
      </c>
      <c r="E90" s="3" t="s">
        <v>6887</v>
      </c>
      <c r="F90" s="5">
        <v>559</v>
      </c>
      <c r="G90" s="24">
        <v>45263</v>
      </c>
      <c r="H90" s="5">
        <v>5</v>
      </c>
      <c r="I90" s="3" t="s">
        <v>6879</v>
      </c>
    </row>
    <row r="91" spans="1:9" x14ac:dyDescent="0.3">
      <c r="A91" s="7" t="s">
        <v>4315</v>
      </c>
      <c r="B91" s="5" t="s">
        <v>1512</v>
      </c>
      <c r="C91" s="9">
        <v>45124</v>
      </c>
      <c r="D91" s="3" t="s">
        <v>2216</v>
      </c>
      <c r="E91" s="3" t="s">
        <v>6926</v>
      </c>
      <c r="F91" s="5">
        <v>100</v>
      </c>
      <c r="G91" s="24">
        <v>45170</v>
      </c>
      <c r="H91" s="5">
        <v>4</v>
      </c>
      <c r="I91" s="3" t="s">
        <v>6927</v>
      </c>
    </row>
    <row r="92" spans="1:9" x14ac:dyDescent="0.3">
      <c r="A92" s="7" t="s">
        <v>4526</v>
      </c>
      <c r="B92" s="5" t="s">
        <v>1423</v>
      </c>
      <c r="C92" s="9">
        <v>45339</v>
      </c>
      <c r="D92" s="3" t="s">
        <v>2304</v>
      </c>
      <c r="E92" s="3" t="s">
        <v>6892</v>
      </c>
      <c r="F92" s="5">
        <v>414</v>
      </c>
      <c r="G92" s="24">
        <v>45347</v>
      </c>
      <c r="H92" s="5">
        <v>4</v>
      </c>
      <c r="I92" s="3" t="s">
        <v>4684</v>
      </c>
    </row>
    <row r="93" spans="1:9" x14ac:dyDescent="0.3">
      <c r="A93" s="7" t="s">
        <v>4234</v>
      </c>
      <c r="B93" s="5" t="s">
        <v>1361</v>
      </c>
      <c r="C93" s="9">
        <v>45374</v>
      </c>
      <c r="D93" s="3" t="s">
        <v>2184</v>
      </c>
      <c r="E93" s="3" t="s">
        <v>6928</v>
      </c>
      <c r="F93" s="5">
        <v>884</v>
      </c>
      <c r="G93" s="24">
        <v>45420</v>
      </c>
      <c r="H93" s="5">
        <v>5</v>
      </c>
      <c r="I93" s="3" t="s">
        <v>6907</v>
      </c>
    </row>
    <row r="94" spans="1:9" x14ac:dyDescent="0.3">
      <c r="A94" s="7" t="s">
        <v>4617</v>
      </c>
      <c r="B94" s="5" t="s">
        <v>1467</v>
      </c>
      <c r="C94" s="9">
        <v>45147</v>
      </c>
      <c r="D94" s="3" t="s">
        <v>2326</v>
      </c>
      <c r="E94" s="3" t="s">
        <v>6894</v>
      </c>
      <c r="F94" s="5">
        <v>631</v>
      </c>
      <c r="G94" s="24">
        <v>45156</v>
      </c>
      <c r="H94" s="5">
        <v>5</v>
      </c>
      <c r="I94" s="3" t="s">
        <v>6929</v>
      </c>
    </row>
    <row r="95" spans="1:9" x14ac:dyDescent="0.3">
      <c r="A95" s="7" t="s">
        <v>4149</v>
      </c>
      <c r="B95" s="5" t="s">
        <v>1149</v>
      </c>
      <c r="C95" s="9">
        <v>45148</v>
      </c>
      <c r="D95" s="3" t="s">
        <v>2151</v>
      </c>
      <c r="E95" s="3" t="s">
        <v>6930</v>
      </c>
      <c r="F95" s="5">
        <v>235</v>
      </c>
      <c r="G95" s="24">
        <v>45193</v>
      </c>
      <c r="H95" s="5">
        <v>4</v>
      </c>
      <c r="I95" s="3" t="s">
        <v>6931</v>
      </c>
    </row>
    <row r="96" spans="1:9" x14ac:dyDescent="0.3">
      <c r="A96" s="7" t="s">
        <v>4483</v>
      </c>
      <c r="B96" s="5" t="s">
        <v>1371</v>
      </c>
      <c r="C96" s="9">
        <v>45281</v>
      </c>
      <c r="D96" s="3" t="s">
        <v>2304</v>
      </c>
      <c r="E96" s="3" t="s">
        <v>6892</v>
      </c>
      <c r="F96" s="5">
        <v>788</v>
      </c>
      <c r="G96" s="24">
        <v>45289</v>
      </c>
      <c r="H96" s="5">
        <v>4</v>
      </c>
      <c r="I96" s="3" t="s">
        <v>4684</v>
      </c>
    </row>
    <row r="97" spans="1:9" x14ac:dyDescent="0.3">
      <c r="A97" s="7" t="s">
        <v>4529</v>
      </c>
      <c r="B97" s="5" t="s">
        <v>1215</v>
      </c>
      <c r="C97" s="9">
        <v>45266</v>
      </c>
      <c r="D97" s="3" t="s">
        <v>2304</v>
      </c>
      <c r="E97" s="3" t="s">
        <v>6932</v>
      </c>
      <c r="F97" s="5">
        <v>715</v>
      </c>
      <c r="G97" s="24">
        <v>45274</v>
      </c>
      <c r="H97" s="5">
        <v>5</v>
      </c>
      <c r="I97" s="3" t="s">
        <v>6933</v>
      </c>
    </row>
    <row r="98" spans="1:9" x14ac:dyDescent="0.3">
      <c r="A98" s="7" t="s">
        <v>4307</v>
      </c>
      <c r="B98" s="5" t="s">
        <v>1321</v>
      </c>
      <c r="C98" s="9">
        <v>45267</v>
      </c>
      <c r="D98" s="3" t="s">
        <v>2216</v>
      </c>
      <c r="E98" s="3" t="s">
        <v>6926</v>
      </c>
      <c r="F98" s="5">
        <v>316</v>
      </c>
      <c r="G98" s="24">
        <v>45313</v>
      </c>
      <c r="H98" s="5">
        <v>5</v>
      </c>
      <c r="I98" s="3" t="s">
        <v>6833</v>
      </c>
    </row>
    <row r="99" spans="1:9" x14ac:dyDescent="0.3">
      <c r="A99" s="7" t="s">
        <v>4527</v>
      </c>
      <c r="B99" s="5" t="s">
        <v>1145</v>
      </c>
      <c r="C99" s="9">
        <v>45407</v>
      </c>
      <c r="D99" s="3" t="s">
        <v>2304</v>
      </c>
      <c r="E99" s="3" t="s">
        <v>6892</v>
      </c>
      <c r="F99" s="5">
        <v>65</v>
      </c>
      <c r="G99" s="24">
        <v>45415</v>
      </c>
      <c r="H99" s="5">
        <v>4</v>
      </c>
      <c r="I99" s="3" t="s">
        <v>6925</v>
      </c>
    </row>
    <row r="100" spans="1:9" x14ac:dyDescent="0.3">
      <c r="A100" s="7" t="s">
        <v>4628</v>
      </c>
      <c r="B100" s="5" t="s">
        <v>1413</v>
      </c>
      <c r="C100" s="9">
        <v>45302</v>
      </c>
      <c r="D100" s="3" t="s">
        <v>2326</v>
      </c>
      <c r="E100" s="3" t="s">
        <v>6887</v>
      </c>
      <c r="F100" s="5">
        <v>129</v>
      </c>
      <c r="G100" s="24">
        <v>45311</v>
      </c>
      <c r="H100" s="5">
        <v>4</v>
      </c>
      <c r="I100" s="3" t="s">
        <v>4684</v>
      </c>
    </row>
    <row r="101" spans="1:9" x14ac:dyDescent="0.3">
      <c r="A101" s="7" t="s">
        <v>4553</v>
      </c>
      <c r="B101" s="5" t="s">
        <v>1237</v>
      </c>
      <c r="C101" s="9">
        <v>45139</v>
      </c>
      <c r="D101" s="3" t="s">
        <v>2321</v>
      </c>
      <c r="E101" s="3" t="s">
        <v>6934</v>
      </c>
      <c r="F101" s="5">
        <v>726</v>
      </c>
      <c r="G101" s="24">
        <v>45147</v>
      </c>
      <c r="H101" s="5">
        <v>5</v>
      </c>
      <c r="I101" s="3" t="s">
        <v>6935</v>
      </c>
    </row>
    <row r="102" spans="1:9" x14ac:dyDescent="0.3">
      <c r="A102" s="7" t="s">
        <v>4330</v>
      </c>
      <c r="B102" s="5" t="s">
        <v>1260</v>
      </c>
      <c r="C102" s="9">
        <v>45208</v>
      </c>
      <c r="D102" s="3" t="s">
        <v>2220</v>
      </c>
      <c r="E102" s="3" t="s">
        <v>6936</v>
      </c>
      <c r="F102" s="5">
        <v>77</v>
      </c>
      <c r="G102" s="24">
        <v>45254</v>
      </c>
      <c r="H102" s="5">
        <v>4</v>
      </c>
      <c r="I102" s="3" t="s">
        <v>6937</v>
      </c>
    </row>
    <row r="103" spans="1:9" x14ac:dyDescent="0.3">
      <c r="A103" s="7" t="s">
        <v>4680</v>
      </c>
      <c r="B103" s="5" t="s">
        <v>1489</v>
      </c>
      <c r="C103" s="9">
        <v>45200</v>
      </c>
      <c r="D103" s="3" t="s">
        <v>2334</v>
      </c>
      <c r="E103" s="3" t="s">
        <v>6938</v>
      </c>
      <c r="F103" s="5">
        <v>199</v>
      </c>
      <c r="G103" s="24">
        <v>45209</v>
      </c>
      <c r="H103" s="5">
        <v>4</v>
      </c>
      <c r="I103" s="3" t="s">
        <v>4684</v>
      </c>
    </row>
    <row r="104" spans="1:9" x14ac:dyDescent="0.3">
      <c r="A104" s="7" t="s">
        <v>4448</v>
      </c>
      <c r="B104" s="5" t="s">
        <v>1495</v>
      </c>
      <c r="C104" s="9">
        <v>45295</v>
      </c>
      <c r="D104" s="3" t="s">
        <v>2266</v>
      </c>
      <c r="E104" s="3" t="s">
        <v>6939</v>
      </c>
      <c r="F104" s="5">
        <v>856</v>
      </c>
      <c r="G104" s="24">
        <v>45301</v>
      </c>
      <c r="H104" s="5">
        <v>5</v>
      </c>
      <c r="I104" s="3" t="s">
        <v>6940</v>
      </c>
    </row>
    <row r="105" spans="1:9" x14ac:dyDescent="0.3">
      <c r="A105" s="7" t="s">
        <v>4286</v>
      </c>
      <c r="B105" s="5" t="s">
        <v>1147</v>
      </c>
      <c r="C105" s="9">
        <v>45350</v>
      </c>
      <c r="D105" s="3" t="s">
        <v>2208</v>
      </c>
      <c r="E105" s="3" t="s">
        <v>6941</v>
      </c>
      <c r="F105" s="5">
        <v>64</v>
      </c>
      <c r="G105" s="24">
        <v>45395</v>
      </c>
      <c r="H105" s="5">
        <v>5</v>
      </c>
      <c r="I105" s="3" t="s">
        <v>6856</v>
      </c>
    </row>
    <row r="106" spans="1:9" x14ac:dyDescent="0.3">
      <c r="A106" s="7" t="s">
        <v>4340</v>
      </c>
      <c r="B106" s="5" t="s">
        <v>1206</v>
      </c>
      <c r="C106" s="9">
        <v>45441</v>
      </c>
      <c r="D106" s="3" t="s">
        <v>2220</v>
      </c>
      <c r="E106" s="3" t="s">
        <v>6942</v>
      </c>
      <c r="F106" s="5">
        <v>393</v>
      </c>
      <c r="G106" s="24">
        <v>45486</v>
      </c>
      <c r="H106" s="5">
        <v>4</v>
      </c>
      <c r="I106" s="3" t="s">
        <v>6943</v>
      </c>
    </row>
    <row r="107" spans="1:9" x14ac:dyDescent="0.3">
      <c r="A107" s="7" t="s">
        <v>4389</v>
      </c>
      <c r="B107" s="5" t="s">
        <v>1599</v>
      </c>
      <c r="C107" s="9">
        <v>45463</v>
      </c>
      <c r="D107" s="3" t="s">
        <v>2224</v>
      </c>
      <c r="E107" s="3" t="s">
        <v>6886</v>
      </c>
      <c r="F107" s="5">
        <v>964</v>
      </c>
      <c r="G107" s="24">
        <v>45508</v>
      </c>
      <c r="H107" s="5">
        <v>5</v>
      </c>
      <c r="I107" s="3" t="s">
        <v>4684</v>
      </c>
    </row>
    <row r="108" spans="1:9" x14ac:dyDescent="0.3">
      <c r="A108" s="7" t="s">
        <v>4408</v>
      </c>
      <c r="B108" s="5" t="s">
        <v>1593</v>
      </c>
      <c r="C108" s="9">
        <v>45155</v>
      </c>
      <c r="D108" s="3" t="s">
        <v>2236</v>
      </c>
      <c r="E108" s="3" t="s">
        <v>6944</v>
      </c>
      <c r="F108" s="5">
        <v>950</v>
      </c>
      <c r="G108" s="24">
        <v>45163</v>
      </c>
      <c r="H108" s="5">
        <v>5</v>
      </c>
      <c r="I108" s="3" t="s">
        <v>6847</v>
      </c>
    </row>
    <row r="109" spans="1:9" x14ac:dyDescent="0.3">
      <c r="A109" s="7" t="s">
        <v>4461</v>
      </c>
      <c r="B109" s="5" t="s">
        <v>1618</v>
      </c>
      <c r="C109" s="9">
        <v>45317</v>
      </c>
      <c r="D109" s="3" t="s">
        <v>2278</v>
      </c>
      <c r="E109" s="3" t="s">
        <v>6912</v>
      </c>
      <c r="F109" s="5">
        <v>218</v>
      </c>
      <c r="G109" s="24">
        <v>45326</v>
      </c>
      <c r="H109" s="5">
        <v>5</v>
      </c>
      <c r="I109" s="3" t="s">
        <v>4684</v>
      </c>
    </row>
    <row r="110" spans="1:9" x14ac:dyDescent="0.3">
      <c r="A110" s="7" t="s">
        <v>4299</v>
      </c>
      <c r="B110" s="5" t="s">
        <v>1161</v>
      </c>
      <c r="C110" s="9">
        <v>45258</v>
      </c>
      <c r="D110" s="3" t="s">
        <v>2216</v>
      </c>
      <c r="E110" s="3" t="s">
        <v>6926</v>
      </c>
      <c r="F110" s="5">
        <v>973</v>
      </c>
      <c r="G110" s="24">
        <v>45304</v>
      </c>
      <c r="H110" s="5">
        <v>5</v>
      </c>
      <c r="I110" s="3" t="s">
        <v>6867</v>
      </c>
    </row>
    <row r="111" spans="1:9" x14ac:dyDescent="0.3">
      <c r="A111" s="7" t="s">
        <v>4559</v>
      </c>
      <c r="B111" s="5" t="s">
        <v>1608</v>
      </c>
      <c r="C111" s="9">
        <v>45176</v>
      </c>
      <c r="D111" s="3" t="s">
        <v>2325</v>
      </c>
      <c r="E111" s="3" t="s">
        <v>6945</v>
      </c>
      <c r="F111" s="5">
        <v>895</v>
      </c>
      <c r="G111" s="24">
        <v>45184</v>
      </c>
      <c r="H111" s="5">
        <v>5</v>
      </c>
      <c r="I111" s="3" t="s">
        <v>6902</v>
      </c>
    </row>
    <row r="112" spans="1:9" x14ac:dyDescent="0.3">
      <c r="A112" s="7" t="s">
        <v>4266</v>
      </c>
      <c r="B112" s="5" t="s">
        <v>1420</v>
      </c>
      <c r="C112" s="9">
        <v>45396</v>
      </c>
      <c r="D112" s="3" t="s">
        <v>2206</v>
      </c>
      <c r="E112" s="3" t="s">
        <v>6946</v>
      </c>
      <c r="F112" s="5">
        <v>578</v>
      </c>
      <c r="G112" s="24">
        <v>45441</v>
      </c>
      <c r="H112" s="5">
        <v>5</v>
      </c>
      <c r="I112" s="3" t="s">
        <v>6913</v>
      </c>
    </row>
    <row r="113" spans="1:9" x14ac:dyDescent="0.3">
      <c r="A113" s="7" t="s">
        <v>4212</v>
      </c>
      <c r="B113" s="5" t="s">
        <v>1466</v>
      </c>
      <c r="C113" s="9">
        <v>45315</v>
      </c>
      <c r="D113" s="3" t="s">
        <v>2178</v>
      </c>
      <c r="E113" s="3" t="s">
        <v>6908</v>
      </c>
      <c r="F113" s="5">
        <v>906</v>
      </c>
      <c r="G113" s="24">
        <v>45360</v>
      </c>
      <c r="H113" s="5">
        <v>5</v>
      </c>
      <c r="I113" s="3" t="s">
        <v>6905</v>
      </c>
    </row>
    <row r="114" spans="1:9" x14ac:dyDescent="0.3">
      <c r="A114" s="7" t="s">
        <v>4612</v>
      </c>
      <c r="B114" s="5" t="s">
        <v>1288</v>
      </c>
      <c r="C114" s="9">
        <v>45466</v>
      </c>
      <c r="D114" s="3" t="s">
        <v>2326</v>
      </c>
      <c r="E114" s="3" t="s">
        <v>6894</v>
      </c>
      <c r="F114" s="5">
        <v>249</v>
      </c>
      <c r="G114" s="24">
        <v>45475</v>
      </c>
      <c r="H114" s="5">
        <v>4</v>
      </c>
      <c r="I114" s="3" t="s">
        <v>6911</v>
      </c>
    </row>
    <row r="115" spans="1:9" x14ac:dyDescent="0.3">
      <c r="A115" s="7" t="s">
        <v>4555</v>
      </c>
      <c r="B115" s="5" t="s">
        <v>1306</v>
      </c>
      <c r="C115" s="9">
        <v>45457</v>
      </c>
      <c r="D115" s="3" t="s">
        <v>2323</v>
      </c>
      <c r="E115" s="3" t="s">
        <v>6947</v>
      </c>
      <c r="F115" s="5">
        <v>234</v>
      </c>
      <c r="G115" s="24">
        <v>45465</v>
      </c>
      <c r="H115" s="5">
        <v>4</v>
      </c>
      <c r="I115" s="3" t="s">
        <v>6931</v>
      </c>
    </row>
    <row r="116" spans="1:9" x14ac:dyDescent="0.3">
      <c r="A116" s="7" t="s">
        <v>4345</v>
      </c>
      <c r="B116" s="5" t="s">
        <v>1553</v>
      </c>
      <c r="C116" s="9">
        <v>45127</v>
      </c>
      <c r="D116" s="3" t="s">
        <v>2222</v>
      </c>
      <c r="E116" s="3" t="s">
        <v>6948</v>
      </c>
      <c r="F116" s="5">
        <v>505</v>
      </c>
      <c r="G116" s="24">
        <v>45173</v>
      </c>
      <c r="H116" s="5">
        <v>5</v>
      </c>
      <c r="I116" s="3" t="s">
        <v>6949</v>
      </c>
    </row>
    <row r="117" spans="1:9" x14ac:dyDescent="0.3">
      <c r="A117" s="7" t="s">
        <v>4536</v>
      </c>
      <c r="B117" s="5" t="s">
        <v>1249</v>
      </c>
      <c r="C117" s="9">
        <v>45228</v>
      </c>
      <c r="D117" s="3" t="s">
        <v>2312</v>
      </c>
      <c r="E117" s="3" t="s">
        <v>6950</v>
      </c>
      <c r="F117" s="5">
        <v>890</v>
      </c>
      <c r="G117" s="24">
        <v>45235</v>
      </c>
      <c r="H117" s="5">
        <v>5</v>
      </c>
      <c r="I117" s="3" t="s">
        <v>4684</v>
      </c>
    </row>
    <row r="118" spans="1:9" x14ac:dyDescent="0.3">
      <c r="A118" s="7" t="s">
        <v>4341</v>
      </c>
      <c r="B118" s="5" t="s">
        <v>1450</v>
      </c>
      <c r="C118" s="9">
        <v>45437</v>
      </c>
      <c r="D118" s="3" t="s">
        <v>2220</v>
      </c>
      <c r="E118" s="3" t="s">
        <v>6951</v>
      </c>
      <c r="F118" s="5">
        <v>428</v>
      </c>
      <c r="G118" s="24">
        <v>45482</v>
      </c>
      <c r="H118" s="5">
        <v>5</v>
      </c>
      <c r="I118" s="3" t="s">
        <v>6900</v>
      </c>
    </row>
    <row r="119" spans="1:9" x14ac:dyDescent="0.3">
      <c r="A119" s="7" t="s">
        <v>4538</v>
      </c>
      <c r="B119" s="5" t="s">
        <v>1403</v>
      </c>
      <c r="C119" s="9">
        <v>45159</v>
      </c>
      <c r="D119" s="3" t="s">
        <v>2313</v>
      </c>
      <c r="E119" s="3" t="s">
        <v>6952</v>
      </c>
      <c r="F119" s="5">
        <v>928</v>
      </c>
      <c r="G119" s="24">
        <v>45167</v>
      </c>
      <c r="H119" s="5">
        <v>5</v>
      </c>
      <c r="I119" s="3" t="s">
        <v>6845</v>
      </c>
    </row>
    <row r="120" spans="1:9" x14ac:dyDescent="0.3">
      <c r="A120" s="7" t="s">
        <v>4484</v>
      </c>
      <c r="B120" s="5" t="s">
        <v>1499</v>
      </c>
      <c r="C120" s="9">
        <v>45251</v>
      </c>
      <c r="D120" s="3" t="s">
        <v>2304</v>
      </c>
      <c r="E120" s="3" t="s">
        <v>6892</v>
      </c>
      <c r="F120" s="5">
        <v>523</v>
      </c>
      <c r="G120" s="24">
        <v>45260</v>
      </c>
      <c r="H120" s="5">
        <v>4</v>
      </c>
      <c r="I120" s="3" t="s">
        <v>6953</v>
      </c>
    </row>
    <row r="121" spans="1:9" x14ac:dyDescent="0.3">
      <c r="A121" s="7" t="s">
        <v>4436</v>
      </c>
      <c r="B121" s="5" t="s">
        <v>1355</v>
      </c>
      <c r="C121" s="9">
        <v>45238</v>
      </c>
      <c r="D121" s="3" t="s">
        <v>2259</v>
      </c>
      <c r="E121" s="3" t="s">
        <v>6954</v>
      </c>
      <c r="F121" s="5">
        <v>332</v>
      </c>
      <c r="G121" s="24">
        <v>45246</v>
      </c>
      <c r="H121" s="5">
        <v>5</v>
      </c>
      <c r="I121" s="3" t="s">
        <v>4684</v>
      </c>
    </row>
    <row r="122" spans="1:9" x14ac:dyDescent="0.3">
      <c r="A122" s="7" t="s">
        <v>4355</v>
      </c>
      <c r="B122" s="5" t="s">
        <v>1577</v>
      </c>
      <c r="C122" s="9">
        <v>45229</v>
      </c>
      <c r="D122" s="3" t="s">
        <v>2224</v>
      </c>
      <c r="E122" s="3" t="s">
        <v>6886</v>
      </c>
      <c r="F122" s="5">
        <v>75</v>
      </c>
      <c r="G122" s="24">
        <v>45274</v>
      </c>
      <c r="H122" s="5">
        <v>5</v>
      </c>
      <c r="I122" s="3" t="s">
        <v>6955</v>
      </c>
    </row>
    <row r="123" spans="1:9" x14ac:dyDescent="0.3">
      <c r="A123" s="7" t="s">
        <v>4570</v>
      </c>
      <c r="B123" s="5" t="s">
        <v>1337</v>
      </c>
      <c r="C123" s="9">
        <v>45196</v>
      </c>
      <c r="D123" s="3" t="s">
        <v>2326</v>
      </c>
      <c r="E123" s="3" t="s">
        <v>6894</v>
      </c>
      <c r="F123" s="5">
        <v>865</v>
      </c>
      <c r="G123" s="24">
        <v>45204</v>
      </c>
      <c r="H123" s="5">
        <v>5</v>
      </c>
      <c r="I123" s="3" t="s">
        <v>6851</v>
      </c>
    </row>
    <row r="124" spans="1:9" x14ac:dyDescent="0.3">
      <c r="A124" s="7" t="s">
        <v>4221</v>
      </c>
      <c r="B124" s="5" t="s">
        <v>1162</v>
      </c>
      <c r="C124" s="9">
        <v>45356</v>
      </c>
      <c r="D124" s="3" t="s">
        <v>2178</v>
      </c>
      <c r="E124" s="3" t="s">
        <v>6908</v>
      </c>
      <c r="F124" s="5">
        <v>239</v>
      </c>
      <c r="G124" s="24">
        <v>45400</v>
      </c>
      <c r="H124" s="5">
        <v>4</v>
      </c>
      <c r="I124" s="3" t="s">
        <v>6956</v>
      </c>
    </row>
    <row r="125" spans="1:9" x14ac:dyDescent="0.3">
      <c r="A125" s="7" t="s">
        <v>4146</v>
      </c>
      <c r="B125" s="5" t="s">
        <v>1378</v>
      </c>
      <c r="C125" s="9">
        <v>45235</v>
      </c>
      <c r="D125" s="3" t="s">
        <v>2151</v>
      </c>
      <c r="E125" s="3" t="s">
        <v>707</v>
      </c>
      <c r="F125" s="5">
        <v>962</v>
      </c>
      <c r="G125" s="24">
        <v>45283</v>
      </c>
      <c r="H125" s="5">
        <v>5</v>
      </c>
      <c r="I125" s="3" t="s">
        <v>6953</v>
      </c>
    </row>
    <row r="126" spans="1:9" x14ac:dyDescent="0.3">
      <c r="A126" s="7" t="s">
        <v>4314</v>
      </c>
      <c r="B126" s="5" t="s">
        <v>1448</v>
      </c>
      <c r="C126" s="9">
        <v>45185</v>
      </c>
      <c r="D126" s="3" t="s">
        <v>2216</v>
      </c>
      <c r="E126" s="3" t="s">
        <v>6926</v>
      </c>
      <c r="F126" s="5">
        <v>693</v>
      </c>
      <c r="G126" s="24">
        <v>45231</v>
      </c>
      <c r="H126" s="5">
        <v>5</v>
      </c>
      <c r="I126" s="3" t="s">
        <v>6957</v>
      </c>
    </row>
    <row r="127" spans="1:9" x14ac:dyDescent="0.3">
      <c r="A127" s="7" t="s">
        <v>4679</v>
      </c>
      <c r="B127" s="5" t="s">
        <v>1295</v>
      </c>
      <c r="C127" s="9">
        <v>45135</v>
      </c>
      <c r="D127" s="3" t="s">
        <v>2334</v>
      </c>
      <c r="E127" s="3" t="s">
        <v>6938</v>
      </c>
      <c r="F127" s="5">
        <v>538</v>
      </c>
      <c r="G127" s="24">
        <v>45144</v>
      </c>
      <c r="H127" s="5">
        <v>5</v>
      </c>
      <c r="I127" s="3" t="s">
        <v>4684</v>
      </c>
    </row>
    <row r="128" spans="1:9" x14ac:dyDescent="0.3">
      <c r="A128" s="7" t="s">
        <v>4346</v>
      </c>
      <c r="B128" s="5" t="s">
        <v>1534</v>
      </c>
      <c r="C128" s="9">
        <v>45165</v>
      </c>
      <c r="D128" s="3" t="s">
        <v>2223</v>
      </c>
      <c r="E128" s="3" t="s">
        <v>6958</v>
      </c>
      <c r="F128" s="5">
        <v>60</v>
      </c>
      <c r="G128" s="24">
        <v>45210</v>
      </c>
      <c r="H128" s="5">
        <v>5</v>
      </c>
      <c r="I128" s="3" t="s">
        <v>4684</v>
      </c>
    </row>
    <row r="129" spans="1:9" x14ac:dyDescent="0.3">
      <c r="A129" s="7" t="s">
        <v>4145</v>
      </c>
      <c r="B129" s="5" t="s">
        <v>1270</v>
      </c>
      <c r="C129" s="9">
        <v>45269</v>
      </c>
      <c r="D129" s="3" t="s">
        <v>2150</v>
      </c>
      <c r="E129" s="3" t="s">
        <v>6959</v>
      </c>
      <c r="F129" s="5">
        <v>46</v>
      </c>
      <c r="G129" s="24">
        <v>45315</v>
      </c>
      <c r="H129" s="5">
        <v>4</v>
      </c>
      <c r="I129" s="3" t="s">
        <v>6960</v>
      </c>
    </row>
    <row r="130" spans="1:9" x14ac:dyDescent="0.3">
      <c r="A130" s="7" t="s">
        <v>4643</v>
      </c>
      <c r="B130" s="5" t="s">
        <v>1467</v>
      </c>
      <c r="C130" s="9">
        <v>45312</v>
      </c>
      <c r="D130" s="3" t="s">
        <v>2326</v>
      </c>
      <c r="E130" s="3" t="s">
        <v>6887</v>
      </c>
      <c r="F130" s="5">
        <v>239</v>
      </c>
      <c r="G130" s="24">
        <v>45321</v>
      </c>
      <c r="H130" s="5">
        <v>4</v>
      </c>
      <c r="I130" s="3" t="s">
        <v>6847</v>
      </c>
    </row>
    <row r="131" spans="1:9" x14ac:dyDescent="0.3">
      <c r="A131" s="7" t="s">
        <v>4634</v>
      </c>
      <c r="B131" s="5" t="s">
        <v>1316</v>
      </c>
      <c r="C131" s="9">
        <v>45157</v>
      </c>
      <c r="D131" s="3" t="s">
        <v>2326</v>
      </c>
      <c r="E131" s="3" t="s">
        <v>6887</v>
      </c>
      <c r="F131" s="5">
        <v>604</v>
      </c>
      <c r="G131" s="24">
        <v>45166</v>
      </c>
      <c r="H131" s="5">
        <v>5</v>
      </c>
      <c r="I131" s="3" t="s">
        <v>6949</v>
      </c>
    </row>
    <row r="132" spans="1:9" x14ac:dyDescent="0.3">
      <c r="A132" s="7" t="s">
        <v>4465</v>
      </c>
      <c r="B132" s="5" t="s">
        <v>1154</v>
      </c>
      <c r="C132" s="9">
        <v>45364</v>
      </c>
      <c r="D132" s="3" t="s">
        <v>2278</v>
      </c>
      <c r="E132" s="3" t="s">
        <v>6912</v>
      </c>
      <c r="F132" s="5">
        <v>197</v>
      </c>
      <c r="G132" s="24">
        <v>45372</v>
      </c>
      <c r="H132" s="5">
        <v>4</v>
      </c>
      <c r="I132" s="3" t="s">
        <v>6961</v>
      </c>
    </row>
    <row r="133" spans="1:9" x14ac:dyDescent="0.3">
      <c r="A133" s="7" t="s">
        <v>4545</v>
      </c>
      <c r="B133" s="5" t="s">
        <v>1154</v>
      </c>
      <c r="C133" s="9">
        <v>45228</v>
      </c>
      <c r="D133" s="3" t="s">
        <v>2318</v>
      </c>
      <c r="E133" s="3" t="s">
        <v>6962</v>
      </c>
      <c r="F133" s="5">
        <v>479</v>
      </c>
      <c r="G133" s="24">
        <v>45236</v>
      </c>
      <c r="H133" s="5">
        <v>5</v>
      </c>
      <c r="I133" s="3" t="s">
        <v>6851</v>
      </c>
    </row>
    <row r="134" spans="1:9" x14ac:dyDescent="0.3">
      <c r="A134" s="7" t="s">
        <v>4407</v>
      </c>
      <c r="B134" s="5" t="s">
        <v>1450</v>
      </c>
      <c r="C134" s="9">
        <v>45437</v>
      </c>
      <c r="D134" s="3" t="s">
        <v>2235</v>
      </c>
      <c r="E134" s="3" t="s">
        <v>6963</v>
      </c>
      <c r="F134" s="5">
        <v>589</v>
      </c>
      <c r="G134" s="24">
        <v>45444</v>
      </c>
      <c r="H134" s="5">
        <v>4</v>
      </c>
      <c r="I134" s="3" t="s">
        <v>6861</v>
      </c>
    </row>
    <row r="135" spans="1:9" x14ac:dyDescent="0.3">
      <c r="A135" s="7" t="s">
        <v>4272</v>
      </c>
      <c r="B135" s="5" t="s">
        <v>1143</v>
      </c>
      <c r="C135" s="9">
        <v>45391</v>
      </c>
      <c r="D135" s="3" t="s">
        <v>2206</v>
      </c>
      <c r="E135" s="3" t="s">
        <v>6946</v>
      </c>
      <c r="F135" s="5">
        <v>704</v>
      </c>
      <c r="G135" s="24">
        <v>45436</v>
      </c>
      <c r="H135" s="5">
        <v>5</v>
      </c>
      <c r="I135" s="3" t="s">
        <v>4684</v>
      </c>
    </row>
    <row r="136" spans="1:9" x14ac:dyDescent="0.3">
      <c r="A136" s="7" t="s">
        <v>4579</v>
      </c>
      <c r="B136" s="5" t="s">
        <v>1415</v>
      </c>
      <c r="C136" s="9">
        <v>45259</v>
      </c>
      <c r="D136" s="3" t="s">
        <v>2326</v>
      </c>
      <c r="E136" s="3" t="s">
        <v>6894</v>
      </c>
      <c r="F136" s="5">
        <v>803</v>
      </c>
      <c r="G136" s="24">
        <v>45268</v>
      </c>
      <c r="H136" s="5">
        <v>4</v>
      </c>
      <c r="I136" s="3" t="s">
        <v>6964</v>
      </c>
    </row>
    <row r="137" spans="1:9" x14ac:dyDescent="0.3">
      <c r="A137" s="7" t="s">
        <v>4379</v>
      </c>
      <c r="B137" s="5" t="s">
        <v>1345</v>
      </c>
      <c r="C137" s="9">
        <v>45317</v>
      </c>
      <c r="D137" s="3" t="s">
        <v>2224</v>
      </c>
      <c r="E137" s="3" t="s">
        <v>6886</v>
      </c>
      <c r="F137" s="5">
        <v>490</v>
      </c>
      <c r="G137" s="24">
        <v>45361</v>
      </c>
      <c r="H137" s="5">
        <v>5</v>
      </c>
      <c r="I137" s="3" t="s">
        <v>6838</v>
      </c>
    </row>
    <row r="138" spans="1:9" x14ac:dyDescent="0.3">
      <c r="A138" s="7" t="s">
        <v>4460</v>
      </c>
      <c r="B138" s="5" t="s">
        <v>1591</v>
      </c>
      <c r="C138" s="9">
        <v>45162</v>
      </c>
      <c r="D138" s="3" t="s">
        <v>2278</v>
      </c>
      <c r="E138" s="3" t="s">
        <v>6912</v>
      </c>
      <c r="F138" s="5">
        <v>935</v>
      </c>
      <c r="G138" s="24">
        <v>45169</v>
      </c>
      <c r="H138" s="5">
        <v>5</v>
      </c>
      <c r="I138" s="3" t="s">
        <v>6965</v>
      </c>
    </row>
    <row r="139" spans="1:9" x14ac:dyDescent="0.3">
      <c r="A139" s="7" t="s">
        <v>4620</v>
      </c>
      <c r="B139" s="5" t="s">
        <v>1276</v>
      </c>
      <c r="C139" s="9">
        <v>45424</v>
      </c>
      <c r="D139" s="3" t="s">
        <v>2326</v>
      </c>
      <c r="E139" s="3" t="s">
        <v>6894</v>
      </c>
      <c r="F139" s="5">
        <v>669</v>
      </c>
      <c r="G139" s="24">
        <v>45433</v>
      </c>
      <c r="H139" s="5">
        <v>5</v>
      </c>
      <c r="I139" s="3" t="s">
        <v>4684</v>
      </c>
    </row>
    <row r="140" spans="1:9" x14ac:dyDescent="0.3">
      <c r="A140" s="7" t="s">
        <v>4443</v>
      </c>
      <c r="B140" s="5" t="s">
        <v>1180</v>
      </c>
      <c r="C140" s="9">
        <v>45375</v>
      </c>
      <c r="D140" s="3" t="s">
        <v>2265</v>
      </c>
      <c r="E140" s="3" t="s">
        <v>6966</v>
      </c>
      <c r="F140" s="5">
        <v>684</v>
      </c>
      <c r="G140" s="24">
        <v>45382</v>
      </c>
      <c r="H140" s="5">
        <v>4</v>
      </c>
      <c r="I140" s="3" t="s">
        <v>6917</v>
      </c>
    </row>
    <row r="141" spans="1:9" x14ac:dyDescent="0.3">
      <c r="A141" s="7" t="s">
        <v>4399</v>
      </c>
      <c r="B141" s="5" t="s">
        <v>1252</v>
      </c>
      <c r="C141" s="9">
        <v>45432</v>
      </c>
      <c r="D141" s="3" t="s">
        <v>2227</v>
      </c>
      <c r="E141" s="3" t="s">
        <v>6967</v>
      </c>
      <c r="F141" s="5">
        <v>900</v>
      </c>
      <c r="G141" s="24">
        <v>45442</v>
      </c>
      <c r="H141" s="5">
        <v>5</v>
      </c>
      <c r="I141" s="3" t="s">
        <v>6865</v>
      </c>
    </row>
    <row r="142" spans="1:9" x14ac:dyDescent="0.3">
      <c r="A142" s="7" t="s">
        <v>4178</v>
      </c>
      <c r="B142" s="5" t="s">
        <v>1364</v>
      </c>
      <c r="C142" s="9">
        <v>45300</v>
      </c>
      <c r="D142" s="3" t="s">
        <v>2163</v>
      </c>
      <c r="E142" s="3" t="s">
        <v>6968</v>
      </c>
      <c r="F142" s="5">
        <v>73</v>
      </c>
      <c r="G142" s="24">
        <v>45348</v>
      </c>
      <c r="H142" s="5">
        <v>5</v>
      </c>
      <c r="I142" s="3" t="s">
        <v>6969</v>
      </c>
    </row>
    <row r="143" spans="1:9" x14ac:dyDescent="0.3">
      <c r="A143" s="7" t="s">
        <v>4509</v>
      </c>
      <c r="B143" s="5" t="s">
        <v>1458</v>
      </c>
      <c r="C143" s="9">
        <v>45432</v>
      </c>
      <c r="D143" s="3" t="s">
        <v>2304</v>
      </c>
      <c r="E143" s="3" t="s">
        <v>6892</v>
      </c>
      <c r="F143" s="5">
        <v>583</v>
      </c>
      <c r="G143" s="24">
        <v>45441</v>
      </c>
      <c r="H143" s="5">
        <v>4</v>
      </c>
      <c r="I143" s="3" t="s">
        <v>6843</v>
      </c>
    </row>
    <row r="144" spans="1:9" x14ac:dyDescent="0.3">
      <c r="A144" s="7" t="s">
        <v>4563</v>
      </c>
      <c r="B144" s="5" t="s">
        <v>1344</v>
      </c>
      <c r="C144" s="9">
        <v>45399</v>
      </c>
      <c r="D144" s="3" t="s">
        <v>2325</v>
      </c>
      <c r="E144" s="3" t="s">
        <v>6924</v>
      </c>
      <c r="F144" s="5">
        <v>948</v>
      </c>
      <c r="G144" s="24">
        <v>45407</v>
      </c>
      <c r="H144" s="5">
        <v>5</v>
      </c>
      <c r="I144" s="3" t="s">
        <v>4684</v>
      </c>
    </row>
    <row r="145" spans="1:9" x14ac:dyDescent="0.3">
      <c r="A145" s="7" t="s">
        <v>4277</v>
      </c>
      <c r="B145" s="5" t="s">
        <v>1175</v>
      </c>
      <c r="C145" s="9">
        <v>45346</v>
      </c>
      <c r="D145" s="3" t="s">
        <v>2206</v>
      </c>
      <c r="E145" s="3" t="s">
        <v>6946</v>
      </c>
      <c r="F145" s="5">
        <v>330</v>
      </c>
      <c r="G145" s="24">
        <v>45390</v>
      </c>
      <c r="H145" s="5">
        <v>5</v>
      </c>
      <c r="I145" s="3" t="s">
        <v>4684</v>
      </c>
    </row>
    <row r="146" spans="1:9" x14ac:dyDescent="0.3">
      <c r="A146" s="7" t="s">
        <v>4158</v>
      </c>
      <c r="B146" s="5" t="s">
        <v>1360</v>
      </c>
      <c r="C146" s="9">
        <v>45422</v>
      </c>
      <c r="D146" s="3" t="s">
        <v>2152</v>
      </c>
      <c r="E146" s="3" t="s">
        <v>6901</v>
      </c>
      <c r="F146" s="5">
        <v>559</v>
      </c>
      <c r="G146" s="24">
        <v>45462</v>
      </c>
      <c r="H146" s="5">
        <v>5</v>
      </c>
      <c r="I146" s="3" t="s">
        <v>4684</v>
      </c>
    </row>
    <row r="147" spans="1:9" x14ac:dyDescent="0.3">
      <c r="A147" s="7" t="s">
        <v>4395</v>
      </c>
      <c r="B147" s="5" t="s">
        <v>1273</v>
      </c>
      <c r="C147" s="9">
        <v>45382</v>
      </c>
      <c r="D147" s="3" t="s">
        <v>2226</v>
      </c>
      <c r="E147" s="3" t="s">
        <v>6970</v>
      </c>
      <c r="F147" s="5">
        <v>619</v>
      </c>
      <c r="G147" s="24">
        <v>45427</v>
      </c>
      <c r="H147" s="5">
        <v>4</v>
      </c>
      <c r="I147" s="3" t="s">
        <v>4684</v>
      </c>
    </row>
    <row r="148" spans="1:9" x14ac:dyDescent="0.3">
      <c r="A148" s="7" t="s">
        <v>4363</v>
      </c>
      <c r="B148" s="5" t="s">
        <v>1596</v>
      </c>
      <c r="C148" s="9">
        <v>45415</v>
      </c>
      <c r="D148" s="3" t="s">
        <v>2224</v>
      </c>
      <c r="E148" s="3" t="s">
        <v>6886</v>
      </c>
      <c r="F148" s="5">
        <v>728</v>
      </c>
      <c r="G148" s="24">
        <v>45461</v>
      </c>
      <c r="H148" s="5">
        <v>4</v>
      </c>
      <c r="I148" s="3" t="s">
        <v>4684</v>
      </c>
    </row>
    <row r="149" spans="1:9" x14ac:dyDescent="0.3">
      <c r="A149" s="7" t="s">
        <v>4495</v>
      </c>
      <c r="B149" s="5" t="s">
        <v>1153</v>
      </c>
      <c r="C149" s="9">
        <v>45225</v>
      </c>
      <c r="D149" s="3" t="s">
        <v>2304</v>
      </c>
      <c r="E149" s="3" t="s">
        <v>6892</v>
      </c>
      <c r="F149" s="5">
        <v>8</v>
      </c>
      <c r="G149" s="24">
        <v>45234</v>
      </c>
      <c r="H149" s="5">
        <v>5</v>
      </c>
      <c r="I149" s="3" t="s">
        <v>6933</v>
      </c>
    </row>
    <row r="150" spans="1:9" x14ac:dyDescent="0.3">
      <c r="A150" s="7" t="s">
        <v>4661</v>
      </c>
      <c r="B150" s="5" t="s">
        <v>1191</v>
      </c>
      <c r="C150" s="9">
        <v>45472</v>
      </c>
      <c r="D150" s="3" t="s">
        <v>2331</v>
      </c>
      <c r="E150" s="3" t="s">
        <v>6885</v>
      </c>
      <c r="F150" s="5">
        <v>713</v>
      </c>
      <c r="G150" s="24">
        <v>45481</v>
      </c>
      <c r="H150" s="5">
        <v>4</v>
      </c>
      <c r="I150" s="3" t="s">
        <v>6836</v>
      </c>
    </row>
    <row r="151" spans="1:9" x14ac:dyDescent="0.3">
      <c r="A151" s="7" t="s">
        <v>4681</v>
      </c>
      <c r="B151" s="5" t="s">
        <v>1162</v>
      </c>
      <c r="C151" s="9">
        <v>45520</v>
      </c>
      <c r="D151" s="3" t="s">
        <v>2334</v>
      </c>
      <c r="E151" s="3" t="s">
        <v>6938</v>
      </c>
      <c r="F151" s="5">
        <v>988</v>
      </c>
      <c r="G151" s="24">
        <v>45529</v>
      </c>
      <c r="H151" s="5">
        <v>4</v>
      </c>
      <c r="I151" s="3" t="s">
        <v>6929</v>
      </c>
    </row>
    <row r="152" spans="1:9" x14ac:dyDescent="0.3">
      <c r="A152" s="7" t="s">
        <v>4181</v>
      </c>
      <c r="B152" s="5" t="s">
        <v>1268</v>
      </c>
      <c r="C152" s="9">
        <v>45424</v>
      </c>
      <c r="D152" s="3" t="s">
        <v>2166</v>
      </c>
      <c r="E152" s="3" t="s">
        <v>6971</v>
      </c>
      <c r="F152" s="5">
        <v>218</v>
      </c>
      <c r="G152" s="24">
        <v>45466</v>
      </c>
      <c r="H152" s="5">
        <v>4</v>
      </c>
      <c r="I152" s="3" t="s">
        <v>6972</v>
      </c>
    </row>
    <row r="153" spans="1:9" x14ac:dyDescent="0.3">
      <c r="A153" s="7" t="s">
        <v>4165</v>
      </c>
      <c r="B153" s="5" t="s">
        <v>1192</v>
      </c>
      <c r="C153" s="9">
        <v>45175</v>
      </c>
      <c r="D153" s="3" t="s">
        <v>2156</v>
      </c>
      <c r="E153" s="3" t="s">
        <v>6973</v>
      </c>
      <c r="F153" s="5">
        <v>442</v>
      </c>
      <c r="G153" s="24">
        <v>45222</v>
      </c>
      <c r="H153" s="5">
        <v>5</v>
      </c>
      <c r="I153" s="3" t="s">
        <v>6878</v>
      </c>
    </row>
    <row r="154" spans="1:9" x14ac:dyDescent="0.3">
      <c r="A154" s="7" t="s">
        <v>4548</v>
      </c>
      <c r="B154" s="5" t="s">
        <v>1182</v>
      </c>
      <c r="C154" s="9">
        <v>45266</v>
      </c>
      <c r="D154" s="3" t="s">
        <v>2318</v>
      </c>
      <c r="E154" s="3" t="s">
        <v>6962</v>
      </c>
      <c r="F154" s="5">
        <v>574</v>
      </c>
      <c r="G154" s="24">
        <v>45274</v>
      </c>
      <c r="H154" s="5">
        <v>4</v>
      </c>
      <c r="I154" s="3" t="s">
        <v>4684</v>
      </c>
    </row>
    <row r="155" spans="1:9" x14ac:dyDescent="0.3">
      <c r="A155" s="7" t="s">
        <v>4606</v>
      </c>
      <c r="B155" s="5" t="s">
        <v>1557</v>
      </c>
      <c r="C155" s="9">
        <v>45453</v>
      </c>
      <c r="D155" s="3" t="s">
        <v>2326</v>
      </c>
      <c r="E155" s="3" t="s">
        <v>6894</v>
      </c>
      <c r="F155" s="5">
        <v>665</v>
      </c>
      <c r="G155" s="24">
        <v>45462</v>
      </c>
      <c r="H155" s="5">
        <v>4</v>
      </c>
      <c r="I155" s="3" t="s">
        <v>4684</v>
      </c>
    </row>
    <row r="156" spans="1:9" x14ac:dyDescent="0.3">
      <c r="A156" s="7" t="s">
        <v>4169</v>
      </c>
      <c r="B156" s="5" t="s">
        <v>1572</v>
      </c>
      <c r="C156" s="9">
        <v>45485</v>
      </c>
      <c r="D156" s="3" t="s">
        <v>2159</v>
      </c>
      <c r="E156" s="3" t="s">
        <v>6974</v>
      </c>
      <c r="F156" s="5">
        <v>951</v>
      </c>
      <c r="G156" s="24">
        <v>45531</v>
      </c>
      <c r="H156" s="5">
        <v>5</v>
      </c>
      <c r="I156" s="3" t="s">
        <v>6921</v>
      </c>
    </row>
    <row r="157" spans="1:9" x14ac:dyDescent="0.3">
      <c r="A157" s="7" t="s">
        <v>4402</v>
      </c>
      <c r="B157" s="5" t="s">
        <v>1295</v>
      </c>
      <c r="C157" s="9">
        <v>45153</v>
      </c>
      <c r="D157" s="3" t="s">
        <v>2229</v>
      </c>
      <c r="E157" s="3" t="s">
        <v>6975</v>
      </c>
      <c r="F157" s="5">
        <v>618</v>
      </c>
      <c r="G157" s="24">
        <v>45160</v>
      </c>
      <c r="H157" s="5">
        <v>5</v>
      </c>
      <c r="I157" s="3" t="s">
        <v>6841</v>
      </c>
    </row>
    <row r="158" spans="1:9" x14ac:dyDescent="0.3">
      <c r="A158" s="7" t="s">
        <v>4344</v>
      </c>
      <c r="B158" s="5" t="s">
        <v>1453</v>
      </c>
      <c r="C158" s="9">
        <v>45357</v>
      </c>
      <c r="D158" s="3" t="s">
        <v>2222</v>
      </c>
      <c r="E158" s="3" t="s">
        <v>6976</v>
      </c>
      <c r="F158" s="5">
        <v>560</v>
      </c>
      <c r="G158" s="24">
        <v>45402</v>
      </c>
      <c r="H158" s="5">
        <v>5</v>
      </c>
      <c r="I158" s="3" t="s">
        <v>6940</v>
      </c>
    </row>
    <row r="159" spans="1:9" x14ac:dyDescent="0.3">
      <c r="A159" s="7" t="s">
        <v>4670</v>
      </c>
      <c r="B159" s="5" t="s">
        <v>1191</v>
      </c>
      <c r="C159" s="9">
        <v>45456</v>
      </c>
      <c r="D159" s="3" t="s">
        <v>2331</v>
      </c>
      <c r="E159" s="3" t="s">
        <v>6885</v>
      </c>
      <c r="F159" s="5">
        <v>954</v>
      </c>
      <c r="G159" s="24">
        <v>45465</v>
      </c>
      <c r="H159" s="5">
        <v>4</v>
      </c>
      <c r="I159" s="3" t="s">
        <v>6899</v>
      </c>
    </row>
    <row r="160" spans="1:9" x14ac:dyDescent="0.3">
      <c r="A160" s="7" t="s">
        <v>4647</v>
      </c>
      <c r="B160" s="5" t="s">
        <v>1316</v>
      </c>
      <c r="C160" s="9">
        <v>45349</v>
      </c>
      <c r="D160" s="3" t="s">
        <v>2326</v>
      </c>
      <c r="E160" s="3" t="s">
        <v>6977</v>
      </c>
      <c r="F160" s="5">
        <v>62</v>
      </c>
      <c r="G160" s="24">
        <v>45357</v>
      </c>
      <c r="H160" s="5">
        <v>5</v>
      </c>
      <c r="I160" s="3" t="s">
        <v>4684</v>
      </c>
    </row>
    <row r="161" spans="1:9" x14ac:dyDescent="0.3">
      <c r="A161" s="7" t="s">
        <v>4551</v>
      </c>
      <c r="B161" s="5" t="s">
        <v>1244</v>
      </c>
      <c r="C161" s="9">
        <v>45376</v>
      </c>
      <c r="D161" s="3" t="s">
        <v>2319</v>
      </c>
      <c r="E161" s="3" t="s">
        <v>6978</v>
      </c>
      <c r="F161" s="5">
        <v>199</v>
      </c>
      <c r="G161" s="24">
        <v>45384</v>
      </c>
      <c r="H161" s="5">
        <v>5</v>
      </c>
      <c r="I161" s="3" t="s">
        <v>6960</v>
      </c>
    </row>
    <row r="162" spans="1:9" x14ac:dyDescent="0.3">
      <c r="A162" s="7" t="s">
        <v>4520</v>
      </c>
      <c r="B162" s="5" t="s">
        <v>1276</v>
      </c>
      <c r="C162" s="9">
        <v>45282</v>
      </c>
      <c r="D162" s="3" t="s">
        <v>2304</v>
      </c>
      <c r="E162" s="3" t="s">
        <v>6892</v>
      </c>
      <c r="F162" s="5">
        <v>184</v>
      </c>
      <c r="G162" s="24">
        <v>45290</v>
      </c>
      <c r="H162" s="5">
        <v>5</v>
      </c>
      <c r="I162" s="3" t="s">
        <v>6979</v>
      </c>
    </row>
    <row r="163" spans="1:9" x14ac:dyDescent="0.3">
      <c r="A163" s="7" t="s">
        <v>4348</v>
      </c>
      <c r="B163" s="5" t="s">
        <v>1432</v>
      </c>
      <c r="C163" s="9">
        <v>45226</v>
      </c>
      <c r="D163" s="3" t="s">
        <v>2223</v>
      </c>
      <c r="E163" s="3" t="s">
        <v>6980</v>
      </c>
      <c r="F163" s="5">
        <v>313</v>
      </c>
      <c r="G163" s="24">
        <v>45271</v>
      </c>
      <c r="H163" s="5">
        <v>4</v>
      </c>
      <c r="I163" s="3" t="s">
        <v>4684</v>
      </c>
    </row>
    <row r="164" spans="1:9" x14ac:dyDescent="0.3">
      <c r="A164" s="7" t="s">
        <v>4450</v>
      </c>
      <c r="B164" s="5" t="s">
        <v>1582</v>
      </c>
      <c r="C164" s="9">
        <v>45376</v>
      </c>
      <c r="D164" s="3" t="s">
        <v>2268</v>
      </c>
      <c r="E164" s="3" t="s">
        <v>6981</v>
      </c>
      <c r="F164" s="5">
        <v>856</v>
      </c>
      <c r="G164" s="24">
        <v>45383</v>
      </c>
      <c r="H164" s="5">
        <v>5</v>
      </c>
      <c r="I164" s="3" t="s">
        <v>4684</v>
      </c>
    </row>
    <row r="165" spans="1:9" x14ac:dyDescent="0.3">
      <c r="A165" s="7" t="s">
        <v>4274</v>
      </c>
      <c r="B165" s="5" t="s">
        <v>1502</v>
      </c>
      <c r="C165" s="9">
        <v>45357</v>
      </c>
      <c r="D165" s="3" t="s">
        <v>2206</v>
      </c>
      <c r="E165" s="3" t="s">
        <v>6946</v>
      </c>
      <c r="F165" s="5">
        <v>65</v>
      </c>
      <c r="G165" s="24">
        <v>45402</v>
      </c>
      <c r="H165" s="5">
        <v>5</v>
      </c>
      <c r="I165" s="3" t="s">
        <v>6880</v>
      </c>
    </row>
    <row r="166" spans="1:9" x14ac:dyDescent="0.3">
      <c r="A166" s="7" t="s">
        <v>4422</v>
      </c>
      <c r="B166" s="5" t="s">
        <v>1399</v>
      </c>
      <c r="C166" s="9">
        <v>45221</v>
      </c>
      <c r="D166" s="3" t="s">
        <v>2249</v>
      </c>
      <c r="E166" s="3" t="s">
        <v>6982</v>
      </c>
      <c r="F166" s="5">
        <v>708</v>
      </c>
      <c r="G166" s="24">
        <v>45226</v>
      </c>
      <c r="H166" s="5">
        <v>5</v>
      </c>
      <c r="I166" s="3" t="s">
        <v>6889</v>
      </c>
    </row>
    <row r="167" spans="1:9" x14ac:dyDescent="0.3">
      <c r="A167" s="7" t="s">
        <v>4510</v>
      </c>
      <c r="B167" s="5" t="s">
        <v>1600</v>
      </c>
      <c r="C167" s="9">
        <v>45134</v>
      </c>
      <c r="D167" s="3" t="s">
        <v>2304</v>
      </c>
      <c r="E167" s="3" t="s">
        <v>6892</v>
      </c>
      <c r="F167" s="5">
        <v>440</v>
      </c>
      <c r="G167" s="24">
        <v>45142</v>
      </c>
      <c r="H167" s="5">
        <v>5</v>
      </c>
      <c r="I167" s="3" t="s">
        <v>6843</v>
      </c>
    </row>
    <row r="168" spans="1:9" x14ac:dyDescent="0.3">
      <c r="A168" s="7" t="s">
        <v>4589</v>
      </c>
      <c r="B168" s="5" t="s">
        <v>1450</v>
      </c>
      <c r="C168" s="9">
        <v>45374</v>
      </c>
      <c r="D168" s="3" t="s">
        <v>2326</v>
      </c>
      <c r="E168" s="3" t="s">
        <v>6894</v>
      </c>
      <c r="F168" s="5">
        <v>38</v>
      </c>
      <c r="G168" s="24">
        <v>45383</v>
      </c>
      <c r="H168" s="5">
        <v>5</v>
      </c>
      <c r="I168" s="3" t="s">
        <v>6983</v>
      </c>
    </row>
    <row r="169" spans="1:9" x14ac:dyDescent="0.3">
      <c r="A169" s="7" t="s">
        <v>4630</v>
      </c>
      <c r="B169" s="5" t="s">
        <v>1467</v>
      </c>
      <c r="C169" s="9">
        <v>45240</v>
      </c>
      <c r="D169" s="3" t="s">
        <v>2326</v>
      </c>
      <c r="E169" s="3" t="s">
        <v>6887</v>
      </c>
      <c r="F169" s="5">
        <v>251</v>
      </c>
      <c r="G169" s="24">
        <v>45249</v>
      </c>
      <c r="H169" s="5">
        <v>5</v>
      </c>
      <c r="I169" s="3" t="s">
        <v>4684</v>
      </c>
    </row>
    <row r="170" spans="1:9" x14ac:dyDescent="0.3">
      <c r="A170" s="7" t="s">
        <v>4260</v>
      </c>
      <c r="B170" s="5" t="s">
        <v>1241</v>
      </c>
      <c r="C170" s="9">
        <v>45233</v>
      </c>
      <c r="D170" s="3" t="s">
        <v>2202</v>
      </c>
      <c r="E170" s="3" t="s">
        <v>6984</v>
      </c>
      <c r="F170" s="5">
        <v>246</v>
      </c>
      <c r="G170" s="24">
        <v>45278</v>
      </c>
      <c r="H170" s="5">
        <v>4</v>
      </c>
      <c r="I170" s="3" t="s">
        <v>6985</v>
      </c>
    </row>
    <row r="171" spans="1:9" x14ac:dyDescent="0.3">
      <c r="A171" s="7" t="s">
        <v>4592</v>
      </c>
      <c r="B171" s="5" t="s">
        <v>1354</v>
      </c>
      <c r="C171" s="9">
        <v>45452</v>
      </c>
      <c r="D171" s="3" t="s">
        <v>2326</v>
      </c>
      <c r="E171" s="3" t="s">
        <v>6894</v>
      </c>
      <c r="F171" s="5">
        <v>600</v>
      </c>
      <c r="G171" s="24">
        <v>45461</v>
      </c>
      <c r="H171" s="5">
        <v>5</v>
      </c>
      <c r="I171" s="3" t="s">
        <v>6986</v>
      </c>
    </row>
    <row r="172" spans="1:9" x14ac:dyDescent="0.3">
      <c r="A172" s="7" t="s">
        <v>4486</v>
      </c>
      <c r="B172" s="5" t="s">
        <v>1595</v>
      </c>
      <c r="C172" s="9">
        <v>45440</v>
      </c>
      <c r="D172" s="3" t="s">
        <v>2304</v>
      </c>
      <c r="E172" s="3" t="s">
        <v>6892</v>
      </c>
      <c r="F172" s="5">
        <v>640</v>
      </c>
      <c r="G172" s="24">
        <v>45447</v>
      </c>
      <c r="H172" s="5">
        <v>4</v>
      </c>
      <c r="I172" s="3" t="s">
        <v>6979</v>
      </c>
    </row>
    <row r="173" spans="1:9" x14ac:dyDescent="0.3">
      <c r="A173" s="7" t="s">
        <v>4412</v>
      </c>
      <c r="B173" s="5" t="s">
        <v>1210</v>
      </c>
      <c r="C173" s="9">
        <v>45299</v>
      </c>
      <c r="D173" s="3" t="s">
        <v>2240</v>
      </c>
      <c r="E173" s="3" t="s">
        <v>6987</v>
      </c>
      <c r="F173" s="5">
        <v>642</v>
      </c>
      <c r="G173" s="24">
        <v>45306</v>
      </c>
      <c r="H173" s="5">
        <v>5</v>
      </c>
      <c r="I173" s="3" t="s">
        <v>6836</v>
      </c>
    </row>
    <row r="174" spans="1:9" x14ac:dyDescent="0.3">
      <c r="A174" s="7" t="s">
        <v>4674</v>
      </c>
      <c r="B174" s="5" t="s">
        <v>1489</v>
      </c>
      <c r="C174" s="9">
        <v>45270</v>
      </c>
      <c r="D174" s="3" t="s">
        <v>2331</v>
      </c>
      <c r="E174" s="3" t="s">
        <v>6885</v>
      </c>
      <c r="F174" s="5">
        <v>493</v>
      </c>
      <c r="G174" s="24">
        <v>45279</v>
      </c>
      <c r="H174" s="5">
        <v>5</v>
      </c>
      <c r="I174" s="3" t="s">
        <v>6964</v>
      </c>
    </row>
    <row r="175" spans="1:9" x14ac:dyDescent="0.3">
      <c r="A175" s="7" t="s">
        <v>4454</v>
      </c>
      <c r="B175" s="5" t="s">
        <v>1433</v>
      </c>
      <c r="C175" s="9">
        <v>45180</v>
      </c>
      <c r="D175" s="3" t="s">
        <v>2271</v>
      </c>
      <c r="E175" s="3" t="s">
        <v>6988</v>
      </c>
      <c r="F175" s="5">
        <v>279</v>
      </c>
      <c r="G175" s="24">
        <v>45187</v>
      </c>
      <c r="H175" s="5">
        <v>5</v>
      </c>
      <c r="I175" s="3" t="s">
        <v>4684</v>
      </c>
    </row>
    <row r="176" spans="1:9" x14ac:dyDescent="0.3">
      <c r="A176" s="7" t="s">
        <v>4440</v>
      </c>
      <c r="B176" s="5" t="s">
        <v>1196</v>
      </c>
      <c r="C176" s="9">
        <v>45446</v>
      </c>
      <c r="D176" s="3" t="s">
        <v>2262</v>
      </c>
      <c r="E176" s="3" t="s">
        <v>6989</v>
      </c>
      <c r="F176" s="5">
        <v>385</v>
      </c>
      <c r="G176" s="24">
        <v>45454</v>
      </c>
      <c r="H176" s="5">
        <v>5</v>
      </c>
      <c r="I176" s="3" t="s">
        <v>4684</v>
      </c>
    </row>
    <row r="177" spans="1:9" x14ac:dyDescent="0.3">
      <c r="A177" s="7" t="s">
        <v>4437</v>
      </c>
      <c r="B177" s="5" t="s">
        <v>1153</v>
      </c>
      <c r="C177" s="9">
        <v>45288</v>
      </c>
      <c r="D177" s="3" t="s">
        <v>2260</v>
      </c>
      <c r="E177" s="3" t="s">
        <v>6990</v>
      </c>
      <c r="F177" s="5">
        <v>463</v>
      </c>
      <c r="G177" s="24">
        <v>45295</v>
      </c>
      <c r="H177" s="5">
        <v>5</v>
      </c>
      <c r="I177" s="3" t="s">
        <v>4684</v>
      </c>
    </row>
    <row r="178" spans="1:9" x14ac:dyDescent="0.3">
      <c r="A178" s="7" t="s">
        <v>4613</v>
      </c>
      <c r="B178" s="5" t="s">
        <v>1423</v>
      </c>
      <c r="C178" s="9">
        <v>45136</v>
      </c>
      <c r="D178" s="3" t="s">
        <v>2326</v>
      </c>
      <c r="E178" s="3" t="s">
        <v>6894</v>
      </c>
      <c r="F178" s="5">
        <v>45</v>
      </c>
      <c r="G178" s="24">
        <v>45145</v>
      </c>
      <c r="H178" s="5">
        <v>4</v>
      </c>
      <c r="I178" s="3" t="s">
        <v>4684</v>
      </c>
    </row>
    <row r="179" spans="1:9" x14ac:dyDescent="0.3">
      <c r="A179" s="7" t="s">
        <v>4523</v>
      </c>
      <c r="B179" s="5" t="s">
        <v>1175</v>
      </c>
      <c r="C179" s="9">
        <v>45337</v>
      </c>
      <c r="D179" s="3" t="s">
        <v>2304</v>
      </c>
      <c r="E179" s="3" t="s">
        <v>6892</v>
      </c>
      <c r="F179" s="5">
        <v>231</v>
      </c>
      <c r="G179" s="24">
        <v>45344</v>
      </c>
      <c r="H179" s="5">
        <v>5</v>
      </c>
      <c r="I179" s="3" t="s">
        <v>4684</v>
      </c>
    </row>
    <row r="180" spans="1:9" x14ac:dyDescent="0.3">
      <c r="A180" s="7" t="s">
        <v>4186</v>
      </c>
      <c r="B180" s="5" t="s">
        <v>1287</v>
      </c>
      <c r="C180" s="9">
        <v>45441</v>
      </c>
      <c r="D180" s="3" t="s">
        <v>2168</v>
      </c>
      <c r="E180" s="3" t="s">
        <v>6991</v>
      </c>
      <c r="F180" s="5">
        <v>898</v>
      </c>
      <c r="G180" s="24">
        <v>45485</v>
      </c>
      <c r="H180" s="5">
        <v>4</v>
      </c>
      <c r="I180" s="3" t="s">
        <v>4684</v>
      </c>
    </row>
    <row r="181" spans="1:9" x14ac:dyDescent="0.3">
      <c r="A181" s="7" t="s">
        <v>4543</v>
      </c>
      <c r="B181" s="5" t="s">
        <v>1306</v>
      </c>
      <c r="C181" s="9">
        <v>45315</v>
      </c>
      <c r="D181" s="3" t="s">
        <v>2318</v>
      </c>
      <c r="E181" s="3" t="s">
        <v>6962</v>
      </c>
      <c r="F181" s="5">
        <v>992</v>
      </c>
      <c r="G181" s="24">
        <v>45323</v>
      </c>
      <c r="H181" s="5">
        <v>5</v>
      </c>
      <c r="I181" s="3" t="s">
        <v>4684</v>
      </c>
    </row>
    <row r="182" spans="1:9" x14ac:dyDescent="0.3">
      <c r="A182" s="7" t="s">
        <v>4383</v>
      </c>
      <c r="B182" s="5" t="s">
        <v>1426</v>
      </c>
      <c r="C182" s="9">
        <v>45398</v>
      </c>
      <c r="D182" s="3" t="s">
        <v>2224</v>
      </c>
      <c r="E182" s="3" t="s">
        <v>6886</v>
      </c>
      <c r="F182" s="5">
        <v>880</v>
      </c>
      <c r="G182" s="24">
        <v>45444</v>
      </c>
      <c r="H182" s="5">
        <v>5</v>
      </c>
      <c r="I182" s="3" t="s">
        <v>4684</v>
      </c>
    </row>
    <row r="183" spans="1:9" x14ac:dyDescent="0.3">
      <c r="A183" s="7" t="s">
        <v>4367</v>
      </c>
      <c r="B183" s="5" t="s">
        <v>1217</v>
      </c>
      <c r="C183" s="9">
        <v>45244</v>
      </c>
      <c r="D183" s="3" t="s">
        <v>2224</v>
      </c>
      <c r="E183" s="3" t="s">
        <v>6886</v>
      </c>
      <c r="F183" s="5">
        <v>478</v>
      </c>
      <c r="G183" s="24">
        <v>45289</v>
      </c>
      <c r="H183" s="5">
        <v>5</v>
      </c>
      <c r="I183" s="3" t="s">
        <v>4684</v>
      </c>
    </row>
    <row r="184" spans="1:9" x14ac:dyDescent="0.3">
      <c r="A184" s="7" t="s">
        <v>4336</v>
      </c>
      <c r="B184" s="5" t="s">
        <v>1505</v>
      </c>
      <c r="C184" s="9">
        <v>45258</v>
      </c>
      <c r="D184" s="3" t="s">
        <v>2220</v>
      </c>
      <c r="E184" s="3" t="s">
        <v>6936</v>
      </c>
      <c r="F184" s="5">
        <v>389</v>
      </c>
      <c r="G184" s="24">
        <v>45303</v>
      </c>
      <c r="H184" s="5">
        <v>4</v>
      </c>
      <c r="I184" s="3" t="s">
        <v>6992</v>
      </c>
    </row>
    <row r="185" spans="1:9" x14ac:dyDescent="0.3">
      <c r="A185" s="7" t="s">
        <v>4382</v>
      </c>
      <c r="B185" s="5" t="s">
        <v>1468</v>
      </c>
      <c r="C185" s="9">
        <v>45303</v>
      </c>
      <c r="D185" s="3" t="s">
        <v>2224</v>
      </c>
      <c r="E185" s="3" t="s">
        <v>6886</v>
      </c>
      <c r="F185" s="5">
        <v>610</v>
      </c>
      <c r="G185" s="24">
        <v>45349</v>
      </c>
      <c r="H185" s="5">
        <v>5</v>
      </c>
      <c r="I185" s="3" t="s">
        <v>6873</v>
      </c>
    </row>
    <row r="186" spans="1:9" x14ac:dyDescent="0.3">
      <c r="A186" s="7" t="s">
        <v>4664</v>
      </c>
      <c r="B186" s="5" t="s">
        <v>1191</v>
      </c>
      <c r="C186" s="9">
        <v>45309</v>
      </c>
      <c r="D186" s="3" t="s">
        <v>2331</v>
      </c>
      <c r="E186" s="3" t="s">
        <v>6885</v>
      </c>
      <c r="F186" s="5">
        <v>146</v>
      </c>
      <c r="G186" s="24">
        <v>45318</v>
      </c>
      <c r="H186" s="5">
        <v>5</v>
      </c>
      <c r="I186" s="3" t="s">
        <v>6860</v>
      </c>
    </row>
    <row r="187" spans="1:9" x14ac:dyDescent="0.3">
      <c r="A187" s="7" t="s">
        <v>4568</v>
      </c>
      <c r="B187" s="5" t="s">
        <v>1559</v>
      </c>
      <c r="C187" s="9">
        <v>45418</v>
      </c>
      <c r="D187" s="3" t="s">
        <v>2326</v>
      </c>
      <c r="E187" s="3" t="s">
        <v>6894</v>
      </c>
      <c r="F187" s="5">
        <v>977</v>
      </c>
      <c r="G187" s="24">
        <v>45426</v>
      </c>
      <c r="H187" s="5">
        <v>4</v>
      </c>
      <c r="I187" s="3" t="s">
        <v>6993</v>
      </c>
    </row>
    <row r="188" spans="1:9" x14ac:dyDescent="0.3">
      <c r="A188" s="7" t="s">
        <v>4323</v>
      </c>
      <c r="B188" s="5" t="s">
        <v>1265</v>
      </c>
      <c r="C188" s="9">
        <v>45456</v>
      </c>
      <c r="D188" s="3" t="s">
        <v>2218</v>
      </c>
      <c r="E188" s="3" t="s">
        <v>6994</v>
      </c>
      <c r="F188" s="5">
        <v>234</v>
      </c>
      <c r="G188" s="24">
        <v>45501</v>
      </c>
      <c r="H188" s="5">
        <v>4</v>
      </c>
      <c r="I188" s="3" t="s">
        <v>6911</v>
      </c>
    </row>
    <row r="189" spans="1:9" x14ac:dyDescent="0.3">
      <c r="A189" s="7" t="s">
        <v>4375</v>
      </c>
      <c r="B189" s="5" t="s">
        <v>1549</v>
      </c>
      <c r="C189" s="9">
        <v>45413</v>
      </c>
      <c r="D189" s="3" t="s">
        <v>2224</v>
      </c>
      <c r="E189" s="3" t="s">
        <v>6886</v>
      </c>
      <c r="F189" s="5">
        <v>375</v>
      </c>
      <c r="G189" s="24">
        <v>45459</v>
      </c>
      <c r="H189" s="5">
        <v>5</v>
      </c>
      <c r="I189" s="3" t="s">
        <v>6870</v>
      </c>
    </row>
    <row r="190" spans="1:9" x14ac:dyDescent="0.3">
      <c r="A190" s="7" t="s">
        <v>4666</v>
      </c>
      <c r="B190" s="5" t="s">
        <v>1230</v>
      </c>
      <c r="C190" s="9">
        <v>45341</v>
      </c>
      <c r="D190" s="3" t="s">
        <v>2331</v>
      </c>
      <c r="E190" s="3" t="s">
        <v>6885</v>
      </c>
      <c r="F190" s="5">
        <v>968</v>
      </c>
      <c r="G190" s="24">
        <v>45350</v>
      </c>
      <c r="H190" s="5">
        <v>4</v>
      </c>
      <c r="I190" s="3" t="s">
        <v>6995</v>
      </c>
    </row>
    <row r="191" spans="1:9" x14ac:dyDescent="0.3">
      <c r="A191" s="7" t="s">
        <v>4517</v>
      </c>
      <c r="B191" s="5" t="s">
        <v>1467</v>
      </c>
      <c r="C191" s="9">
        <v>45355</v>
      </c>
      <c r="D191" s="3" t="s">
        <v>2304</v>
      </c>
      <c r="E191" s="3" t="s">
        <v>6892</v>
      </c>
      <c r="F191" s="5">
        <v>271</v>
      </c>
      <c r="G191" s="24">
        <v>45363</v>
      </c>
      <c r="H191" s="5">
        <v>4</v>
      </c>
      <c r="I191" s="3" t="s">
        <v>6960</v>
      </c>
    </row>
    <row r="192" spans="1:9" x14ac:dyDescent="0.3">
      <c r="A192" s="7" t="s">
        <v>4444</v>
      </c>
      <c r="B192" s="5" t="s">
        <v>1551</v>
      </c>
      <c r="C192" s="9">
        <v>45431</v>
      </c>
      <c r="D192" s="3" t="s">
        <v>2265</v>
      </c>
      <c r="E192" s="3" t="s">
        <v>6996</v>
      </c>
      <c r="F192" s="5">
        <v>277</v>
      </c>
      <c r="G192" s="24">
        <v>45439</v>
      </c>
      <c r="H192" s="5">
        <v>5</v>
      </c>
      <c r="I192" s="3" t="s">
        <v>4684</v>
      </c>
    </row>
    <row r="193" spans="1:9" x14ac:dyDescent="0.3">
      <c r="A193" s="7" t="s">
        <v>4502</v>
      </c>
      <c r="B193" s="5" t="s">
        <v>1501</v>
      </c>
      <c r="C193" s="9">
        <v>45269</v>
      </c>
      <c r="D193" s="3" t="s">
        <v>2304</v>
      </c>
      <c r="E193" s="3" t="s">
        <v>6892</v>
      </c>
      <c r="F193" s="5">
        <v>791</v>
      </c>
      <c r="G193" s="24">
        <v>45277</v>
      </c>
      <c r="H193" s="5">
        <v>4</v>
      </c>
      <c r="I193" s="3" t="s">
        <v>6851</v>
      </c>
    </row>
    <row r="194" spans="1:9" x14ac:dyDescent="0.3">
      <c r="A194" s="7" t="s">
        <v>4686</v>
      </c>
      <c r="B194" s="5" t="s">
        <v>1365</v>
      </c>
      <c r="C194" s="9">
        <v>45530</v>
      </c>
      <c r="D194" s="3" t="s">
        <v>2143</v>
      </c>
      <c r="E194" s="3" t="s">
        <v>6997</v>
      </c>
      <c r="F194" s="5">
        <v>753</v>
      </c>
      <c r="G194" s="24">
        <v>45545</v>
      </c>
      <c r="H194" s="5">
        <v>4</v>
      </c>
      <c r="I194" s="3" t="s">
        <v>4684</v>
      </c>
    </row>
    <row r="195" spans="1:9" x14ac:dyDescent="0.3">
      <c r="A195" s="7" t="s">
        <v>4687</v>
      </c>
      <c r="B195" s="5" t="s">
        <v>1603</v>
      </c>
      <c r="C195" s="9">
        <v>45503</v>
      </c>
      <c r="D195" s="3" t="s">
        <v>2144</v>
      </c>
      <c r="E195" s="3" t="s">
        <v>6998</v>
      </c>
      <c r="F195" s="5">
        <v>435</v>
      </c>
      <c r="G195" s="24">
        <v>45179</v>
      </c>
      <c r="H195" s="5">
        <v>5</v>
      </c>
      <c r="I195" s="3" t="s">
        <v>6853</v>
      </c>
    </row>
    <row r="196" spans="1:9" x14ac:dyDescent="0.3">
      <c r="A196" s="7" t="s">
        <v>4688</v>
      </c>
      <c r="B196" s="5" t="s">
        <v>1354</v>
      </c>
      <c r="C196" s="9">
        <v>45645</v>
      </c>
      <c r="D196" s="3" t="s">
        <v>2145</v>
      </c>
      <c r="E196" s="3" t="s">
        <v>6999</v>
      </c>
      <c r="F196" s="5">
        <v>794</v>
      </c>
      <c r="G196" s="24">
        <v>45320</v>
      </c>
      <c r="H196" s="5">
        <v>4</v>
      </c>
      <c r="I196" s="3" t="s">
        <v>6855</v>
      </c>
    </row>
    <row r="197" spans="1:9" x14ac:dyDescent="0.3">
      <c r="A197" s="7" t="s">
        <v>4689</v>
      </c>
      <c r="B197" s="5" t="s">
        <v>1354</v>
      </c>
      <c r="C197" s="9">
        <v>45419</v>
      </c>
      <c r="D197" s="3" t="s">
        <v>2145</v>
      </c>
      <c r="E197" s="3" t="s">
        <v>7000</v>
      </c>
      <c r="F197" s="5">
        <v>750</v>
      </c>
      <c r="G197" s="24">
        <v>45465</v>
      </c>
      <c r="H197" s="5">
        <v>4</v>
      </c>
      <c r="I197" s="3" t="s">
        <v>6848</v>
      </c>
    </row>
    <row r="198" spans="1:9" x14ac:dyDescent="0.3">
      <c r="A198" s="7" t="s">
        <v>4690</v>
      </c>
      <c r="B198" s="5" t="s">
        <v>1354</v>
      </c>
      <c r="C198" s="9">
        <v>45299</v>
      </c>
      <c r="D198" s="3" t="s">
        <v>2145</v>
      </c>
      <c r="E198" s="3" t="s">
        <v>7001</v>
      </c>
      <c r="F198" s="5">
        <v>851</v>
      </c>
      <c r="G198" s="24">
        <v>45342</v>
      </c>
      <c r="H198" s="5">
        <v>5</v>
      </c>
      <c r="I198" s="3" t="s">
        <v>4684</v>
      </c>
    </row>
    <row r="199" spans="1:9" x14ac:dyDescent="0.3">
      <c r="A199" s="7" t="s">
        <v>4691</v>
      </c>
      <c r="B199" s="5" t="s">
        <v>1354</v>
      </c>
      <c r="C199" s="9">
        <v>45297</v>
      </c>
      <c r="D199" s="3" t="s">
        <v>2145</v>
      </c>
      <c r="E199" s="3" t="s">
        <v>7002</v>
      </c>
      <c r="F199" s="5">
        <v>302</v>
      </c>
      <c r="G199" s="24">
        <v>45338</v>
      </c>
      <c r="H199" s="5">
        <v>5</v>
      </c>
      <c r="I199" s="3" t="s">
        <v>6843</v>
      </c>
    </row>
    <row r="200" spans="1:9" x14ac:dyDescent="0.3">
      <c r="A200" s="7" t="s">
        <v>4692</v>
      </c>
      <c r="B200" s="5" t="s">
        <v>1399</v>
      </c>
      <c r="C200" s="9">
        <v>45651</v>
      </c>
      <c r="D200" s="3" t="s">
        <v>2147</v>
      </c>
      <c r="E200" s="3" t="s">
        <v>7002</v>
      </c>
      <c r="F200" s="5">
        <v>80</v>
      </c>
      <c r="G200" s="24">
        <v>45329</v>
      </c>
      <c r="H200" s="5">
        <v>5</v>
      </c>
      <c r="I200" s="3" t="s">
        <v>4684</v>
      </c>
    </row>
    <row r="201" spans="1:9" x14ac:dyDescent="0.3">
      <c r="A201" s="7" t="s">
        <v>4693</v>
      </c>
      <c r="B201" s="5" t="s">
        <v>1187</v>
      </c>
      <c r="C201" s="9">
        <v>45433</v>
      </c>
      <c r="D201" s="3" t="s">
        <v>2149</v>
      </c>
      <c r="E201" s="3" t="s">
        <v>7003</v>
      </c>
      <c r="F201" s="5">
        <v>873</v>
      </c>
      <c r="G201" s="24">
        <v>45485</v>
      </c>
      <c r="H201" s="5">
        <v>5</v>
      </c>
      <c r="I201" s="3" t="s">
        <v>4684</v>
      </c>
    </row>
    <row r="202" spans="1:9" x14ac:dyDescent="0.3">
      <c r="A202" s="7" t="s">
        <v>4694</v>
      </c>
      <c r="B202" s="5" t="s">
        <v>1485</v>
      </c>
      <c r="C202" s="9">
        <v>45510</v>
      </c>
      <c r="D202" s="3" t="s">
        <v>2149</v>
      </c>
      <c r="E202" s="3" t="s">
        <v>7003</v>
      </c>
      <c r="F202" s="5">
        <v>848</v>
      </c>
      <c r="G202" s="24">
        <v>45185</v>
      </c>
      <c r="H202" s="5">
        <v>4</v>
      </c>
      <c r="I202" s="3" t="s">
        <v>6878</v>
      </c>
    </row>
    <row r="203" spans="1:9" x14ac:dyDescent="0.3">
      <c r="A203" s="7" t="s">
        <v>4695</v>
      </c>
      <c r="B203" s="5" t="s">
        <v>1436</v>
      </c>
      <c r="C203" s="9">
        <v>45439</v>
      </c>
      <c r="D203" s="3" t="s">
        <v>2149</v>
      </c>
      <c r="E203" s="3" t="s">
        <v>7003</v>
      </c>
      <c r="F203" s="5">
        <v>804</v>
      </c>
      <c r="G203" s="24">
        <v>45484</v>
      </c>
      <c r="H203" s="5">
        <v>5</v>
      </c>
      <c r="I203" s="3" t="s">
        <v>6845</v>
      </c>
    </row>
    <row r="204" spans="1:9" x14ac:dyDescent="0.3">
      <c r="A204" s="7" t="s">
        <v>4696</v>
      </c>
      <c r="B204" s="5" t="s">
        <v>1226</v>
      </c>
      <c r="C204" s="9">
        <v>45472</v>
      </c>
      <c r="D204" s="3" t="s">
        <v>2149</v>
      </c>
      <c r="E204" s="3" t="s">
        <v>7003</v>
      </c>
      <c r="F204" s="5">
        <v>213</v>
      </c>
      <c r="G204" s="24">
        <v>45514</v>
      </c>
      <c r="H204" s="5">
        <v>4</v>
      </c>
      <c r="I204" s="3" t="s">
        <v>7004</v>
      </c>
    </row>
    <row r="205" spans="1:9" x14ac:dyDescent="0.3">
      <c r="A205" s="7" t="s">
        <v>4697</v>
      </c>
      <c r="B205" s="5" t="s">
        <v>1444</v>
      </c>
      <c r="C205" s="9">
        <v>45628</v>
      </c>
      <c r="D205" s="3" t="s">
        <v>2149</v>
      </c>
      <c r="E205" s="3" t="s">
        <v>7003</v>
      </c>
      <c r="F205" s="5">
        <v>831</v>
      </c>
      <c r="G205" s="24">
        <v>45299</v>
      </c>
      <c r="H205" s="5">
        <v>5</v>
      </c>
      <c r="I205" s="3" t="s">
        <v>7005</v>
      </c>
    </row>
    <row r="206" spans="1:9" x14ac:dyDescent="0.3">
      <c r="A206" s="7" t="s">
        <v>4698</v>
      </c>
      <c r="B206" s="5" t="s">
        <v>1297</v>
      </c>
      <c r="C206" s="9">
        <v>45598</v>
      </c>
      <c r="D206" s="3" t="s">
        <v>2149</v>
      </c>
      <c r="E206" s="3" t="s">
        <v>7003</v>
      </c>
      <c r="F206" s="5">
        <v>684</v>
      </c>
      <c r="G206" s="24">
        <v>45276</v>
      </c>
      <c r="H206" s="5">
        <v>5</v>
      </c>
      <c r="I206" s="3" t="s">
        <v>6921</v>
      </c>
    </row>
    <row r="207" spans="1:9" x14ac:dyDescent="0.3">
      <c r="A207" s="7" t="s">
        <v>4699</v>
      </c>
      <c r="B207" s="5" t="s">
        <v>1270</v>
      </c>
      <c r="C207" s="9">
        <v>45635</v>
      </c>
      <c r="D207" s="3" t="s">
        <v>2150</v>
      </c>
      <c r="E207" s="3" t="s">
        <v>6959</v>
      </c>
      <c r="F207" s="5">
        <v>46</v>
      </c>
      <c r="G207" s="24">
        <v>45315</v>
      </c>
      <c r="H207" s="5">
        <v>5</v>
      </c>
      <c r="I207" s="3" t="s">
        <v>4684</v>
      </c>
    </row>
    <row r="208" spans="1:9" x14ac:dyDescent="0.3">
      <c r="A208" s="7" t="s">
        <v>4700</v>
      </c>
      <c r="B208" s="5" t="s">
        <v>1378</v>
      </c>
      <c r="C208" s="9">
        <v>45601</v>
      </c>
      <c r="D208" s="3" t="s">
        <v>2151</v>
      </c>
      <c r="E208" s="3" t="s">
        <v>707</v>
      </c>
      <c r="F208" s="5">
        <v>962</v>
      </c>
      <c r="G208" s="24">
        <v>45283</v>
      </c>
      <c r="H208" s="5">
        <v>5</v>
      </c>
      <c r="I208" s="3" t="s">
        <v>6953</v>
      </c>
    </row>
    <row r="209" spans="1:9" x14ac:dyDescent="0.3">
      <c r="A209" s="7" t="s">
        <v>4701</v>
      </c>
      <c r="B209" s="5" t="s">
        <v>1390</v>
      </c>
      <c r="C209" s="9">
        <v>45580</v>
      </c>
      <c r="D209" s="3" t="s">
        <v>2151</v>
      </c>
      <c r="E209" s="3" t="s">
        <v>7006</v>
      </c>
      <c r="F209" s="5">
        <v>952</v>
      </c>
      <c r="G209" s="24">
        <v>45256</v>
      </c>
      <c r="H209" s="5">
        <v>5</v>
      </c>
      <c r="I209" s="3" t="s">
        <v>6935</v>
      </c>
    </row>
    <row r="210" spans="1:9" x14ac:dyDescent="0.3">
      <c r="A210" s="7" t="s">
        <v>4702</v>
      </c>
      <c r="B210" s="5" t="s">
        <v>1324</v>
      </c>
      <c r="C210" s="9">
        <v>45578</v>
      </c>
      <c r="D210" s="3" t="s">
        <v>2151</v>
      </c>
      <c r="E210" s="3" t="s">
        <v>7007</v>
      </c>
      <c r="F210" s="5">
        <v>484</v>
      </c>
      <c r="G210" s="24">
        <v>45257</v>
      </c>
      <c r="H210" s="5">
        <v>4</v>
      </c>
      <c r="I210" s="3" t="s">
        <v>4684</v>
      </c>
    </row>
    <row r="211" spans="1:9" x14ac:dyDescent="0.3">
      <c r="A211" s="7" t="s">
        <v>4703</v>
      </c>
      <c r="B211" s="5" t="s">
        <v>1149</v>
      </c>
      <c r="C211" s="9">
        <v>45514</v>
      </c>
      <c r="D211" s="3" t="s">
        <v>2151</v>
      </c>
      <c r="E211" s="3" t="s">
        <v>6930</v>
      </c>
      <c r="F211" s="5">
        <v>235</v>
      </c>
      <c r="G211" s="24">
        <v>45193</v>
      </c>
      <c r="H211" s="5">
        <v>5</v>
      </c>
      <c r="I211" s="3" t="s">
        <v>6931</v>
      </c>
    </row>
    <row r="212" spans="1:9" x14ac:dyDescent="0.3">
      <c r="A212" s="7" t="s">
        <v>4704</v>
      </c>
      <c r="B212" s="5" t="s">
        <v>1541</v>
      </c>
      <c r="C212" s="9">
        <v>45541</v>
      </c>
      <c r="D212" s="3" t="s">
        <v>2152</v>
      </c>
      <c r="E212" s="3" t="s">
        <v>6901</v>
      </c>
      <c r="F212" s="5">
        <v>953</v>
      </c>
      <c r="G212" s="24">
        <v>45221</v>
      </c>
      <c r="H212" s="5">
        <v>5</v>
      </c>
      <c r="I212" s="3" t="s">
        <v>4684</v>
      </c>
    </row>
    <row r="213" spans="1:9" x14ac:dyDescent="0.3">
      <c r="A213" s="7" t="s">
        <v>4705</v>
      </c>
      <c r="B213" s="5" t="s">
        <v>1227</v>
      </c>
      <c r="C213" s="9">
        <v>45620</v>
      </c>
      <c r="D213" s="3" t="s">
        <v>2152</v>
      </c>
      <c r="E213" s="3" t="s">
        <v>6901</v>
      </c>
      <c r="F213" s="5">
        <v>986</v>
      </c>
      <c r="G213" s="24">
        <v>45301</v>
      </c>
      <c r="H213" s="5">
        <v>5</v>
      </c>
      <c r="I213" s="3" t="s">
        <v>7008</v>
      </c>
    </row>
    <row r="214" spans="1:9" x14ac:dyDescent="0.3">
      <c r="A214" s="7" t="s">
        <v>4706</v>
      </c>
      <c r="B214" s="5" t="s">
        <v>1389</v>
      </c>
      <c r="C214" s="9">
        <v>45497</v>
      </c>
      <c r="D214" s="3" t="s">
        <v>2152</v>
      </c>
      <c r="E214" s="3" t="s">
        <v>6901</v>
      </c>
      <c r="F214" s="5">
        <v>126</v>
      </c>
      <c r="G214" s="24">
        <v>45177</v>
      </c>
      <c r="H214" s="5">
        <v>5</v>
      </c>
      <c r="I214" s="3" t="s">
        <v>6909</v>
      </c>
    </row>
    <row r="215" spans="1:9" x14ac:dyDescent="0.3">
      <c r="A215" s="7" t="s">
        <v>4707</v>
      </c>
      <c r="B215" s="5" t="s">
        <v>1227</v>
      </c>
      <c r="C215" s="9">
        <v>45405</v>
      </c>
      <c r="D215" s="3" t="s">
        <v>2152</v>
      </c>
      <c r="E215" s="3" t="s">
        <v>6901</v>
      </c>
      <c r="F215" s="5">
        <v>9</v>
      </c>
      <c r="G215" s="24">
        <v>45450</v>
      </c>
      <c r="H215" s="5">
        <v>5</v>
      </c>
      <c r="I215" s="3" t="s">
        <v>6902</v>
      </c>
    </row>
    <row r="216" spans="1:9" x14ac:dyDescent="0.3">
      <c r="A216" s="7" t="s">
        <v>4708</v>
      </c>
      <c r="B216" s="5" t="s">
        <v>1164</v>
      </c>
      <c r="C216" s="9">
        <v>45327</v>
      </c>
      <c r="D216" s="3" t="s">
        <v>2152</v>
      </c>
      <c r="E216" s="3" t="s">
        <v>6901</v>
      </c>
      <c r="F216" s="5">
        <v>630</v>
      </c>
      <c r="G216" s="24">
        <v>45364</v>
      </c>
      <c r="H216" s="5">
        <v>5</v>
      </c>
      <c r="I216" s="3" t="s">
        <v>6916</v>
      </c>
    </row>
    <row r="217" spans="1:9" x14ac:dyDescent="0.3">
      <c r="A217" s="7" t="s">
        <v>4709</v>
      </c>
      <c r="B217" s="5" t="s">
        <v>1148</v>
      </c>
      <c r="C217" s="9">
        <v>45453</v>
      </c>
      <c r="D217" s="3" t="s">
        <v>2152</v>
      </c>
      <c r="E217" s="3" t="s">
        <v>6901</v>
      </c>
      <c r="F217" s="5">
        <v>469</v>
      </c>
      <c r="G217" s="24">
        <v>45498</v>
      </c>
      <c r="H217" s="5">
        <v>5</v>
      </c>
      <c r="I217" s="3" t="s">
        <v>4684</v>
      </c>
    </row>
    <row r="218" spans="1:9" x14ac:dyDescent="0.3">
      <c r="A218" s="7" t="s">
        <v>4710</v>
      </c>
      <c r="B218" s="5" t="s">
        <v>1558</v>
      </c>
      <c r="C218" s="9">
        <v>45599</v>
      </c>
      <c r="D218" s="3" t="s">
        <v>2152</v>
      </c>
      <c r="E218" s="3" t="s">
        <v>6901</v>
      </c>
      <c r="F218" s="5">
        <v>988</v>
      </c>
      <c r="G218" s="24">
        <v>45284</v>
      </c>
      <c r="H218" s="5">
        <v>5</v>
      </c>
      <c r="I218" s="3" t="s">
        <v>7009</v>
      </c>
    </row>
    <row r="219" spans="1:9" x14ac:dyDescent="0.3">
      <c r="A219" s="7" t="s">
        <v>4711</v>
      </c>
      <c r="B219" s="5" t="s">
        <v>1519</v>
      </c>
      <c r="C219" s="9">
        <v>45436</v>
      </c>
      <c r="D219" s="3" t="s">
        <v>2152</v>
      </c>
      <c r="E219" s="3" t="s">
        <v>6901</v>
      </c>
      <c r="F219" s="5">
        <v>715</v>
      </c>
      <c r="G219" s="24">
        <v>45481</v>
      </c>
      <c r="H219" s="5">
        <v>5</v>
      </c>
      <c r="I219" s="3" t="s">
        <v>6933</v>
      </c>
    </row>
    <row r="220" spans="1:9" x14ac:dyDescent="0.3">
      <c r="A220" s="7" t="s">
        <v>4712</v>
      </c>
      <c r="B220" s="5" t="s">
        <v>1360</v>
      </c>
      <c r="C220" s="9">
        <v>45422</v>
      </c>
      <c r="D220" s="3" t="s">
        <v>2152</v>
      </c>
      <c r="E220" s="3" t="s">
        <v>6901</v>
      </c>
      <c r="F220" s="5">
        <v>559</v>
      </c>
      <c r="G220" s="24">
        <v>45462</v>
      </c>
      <c r="H220" s="5">
        <v>4</v>
      </c>
      <c r="I220" s="3" t="s">
        <v>6895</v>
      </c>
    </row>
    <row r="221" spans="1:9" x14ac:dyDescent="0.3">
      <c r="A221" s="7" t="s">
        <v>4713</v>
      </c>
      <c r="B221" s="5" t="s">
        <v>1166</v>
      </c>
      <c r="C221" s="9">
        <v>45534</v>
      </c>
      <c r="D221" s="3" t="s">
        <v>2152</v>
      </c>
      <c r="E221" s="3" t="s">
        <v>7010</v>
      </c>
      <c r="F221" s="5">
        <v>540</v>
      </c>
      <c r="G221" s="24">
        <v>45216</v>
      </c>
      <c r="H221" s="5">
        <v>5</v>
      </c>
      <c r="I221" s="3" t="s">
        <v>7011</v>
      </c>
    </row>
    <row r="222" spans="1:9" x14ac:dyDescent="0.3">
      <c r="A222" s="7" t="s">
        <v>4714</v>
      </c>
      <c r="B222" s="5" t="s">
        <v>1466</v>
      </c>
      <c r="C222" s="9">
        <v>45477</v>
      </c>
      <c r="D222" s="3" t="s">
        <v>2152</v>
      </c>
      <c r="E222" s="3" t="s">
        <v>6914</v>
      </c>
      <c r="F222" s="5">
        <v>603</v>
      </c>
      <c r="G222" s="24">
        <v>45519</v>
      </c>
      <c r="H222" s="5">
        <v>5</v>
      </c>
      <c r="I222" s="3" t="s">
        <v>7012</v>
      </c>
    </row>
    <row r="223" spans="1:9" x14ac:dyDescent="0.3">
      <c r="A223" s="7" t="s">
        <v>4715</v>
      </c>
      <c r="B223" s="5" t="s">
        <v>1472</v>
      </c>
      <c r="C223" s="9">
        <v>45417</v>
      </c>
      <c r="D223" s="3" t="s">
        <v>2153</v>
      </c>
      <c r="E223" s="3" t="s">
        <v>7013</v>
      </c>
      <c r="F223" s="5">
        <v>350</v>
      </c>
      <c r="G223" s="24">
        <v>45463</v>
      </c>
      <c r="H223" s="5">
        <v>5</v>
      </c>
      <c r="I223" s="3" t="s">
        <v>7014</v>
      </c>
    </row>
    <row r="224" spans="1:9" x14ac:dyDescent="0.3">
      <c r="A224" s="7" t="s">
        <v>4716</v>
      </c>
      <c r="B224" s="5" t="s">
        <v>1191</v>
      </c>
      <c r="C224" s="9">
        <v>45627</v>
      </c>
      <c r="D224" s="3" t="s">
        <v>2154</v>
      </c>
      <c r="E224" s="3" t="s">
        <v>7015</v>
      </c>
      <c r="F224" s="5">
        <v>152</v>
      </c>
      <c r="G224" s="24">
        <v>45306</v>
      </c>
      <c r="H224" s="5">
        <v>4</v>
      </c>
      <c r="I224" s="3" t="s">
        <v>4684</v>
      </c>
    </row>
    <row r="225" spans="1:9" x14ac:dyDescent="0.3">
      <c r="A225" s="7" t="s">
        <v>4717</v>
      </c>
      <c r="B225" s="5" t="s">
        <v>1409</v>
      </c>
      <c r="C225" s="9">
        <v>45633</v>
      </c>
      <c r="D225" s="3" t="s">
        <v>2155</v>
      </c>
      <c r="E225" s="3" t="s">
        <v>7016</v>
      </c>
      <c r="F225" s="5">
        <v>76</v>
      </c>
      <c r="G225" s="24">
        <v>45314</v>
      </c>
      <c r="H225" s="5">
        <v>5</v>
      </c>
      <c r="I225" s="3" t="s">
        <v>4684</v>
      </c>
    </row>
    <row r="226" spans="1:9" x14ac:dyDescent="0.3">
      <c r="A226" s="7" t="s">
        <v>4718</v>
      </c>
      <c r="B226" s="5" t="s">
        <v>1160</v>
      </c>
      <c r="C226" s="9">
        <v>45455</v>
      </c>
      <c r="D226" s="3" t="s">
        <v>2156</v>
      </c>
      <c r="E226" s="3" t="s">
        <v>7017</v>
      </c>
      <c r="F226" s="5">
        <v>780</v>
      </c>
      <c r="G226" s="24">
        <v>45502</v>
      </c>
      <c r="H226" s="5">
        <v>4</v>
      </c>
      <c r="I226" s="3" t="s">
        <v>4684</v>
      </c>
    </row>
    <row r="227" spans="1:9" x14ac:dyDescent="0.3">
      <c r="A227" s="7" t="s">
        <v>4719</v>
      </c>
      <c r="B227" s="5" t="s">
        <v>1192</v>
      </c>
      <c r="C227" s="9">
        <v>45541</v>
      </c>
      <c r="D227" s="3" t="s">
        <v>2156</v>
      </c>
      <c r="E227" s="3" t="s">
        <v>6973</v>
      </c>
      <c r="F227" s="5">
        <v>442</v>
      </c>
      <c r="G227" s="24">
        <v>45222</v>
      </c>
      <c r="H227" s="5">
        <v>4</v>
      </c>
      <c r="I227" s="3" t="s">
        <v>6878</v>
      </c>
    </row>
    <row r="228" spans="1:9" x14ac:dyDescent="0.3">
      <c r="A228" s="7" t="s">
        <v>4720</v>
      </c>
      <c r="B228" s="5" t="s">
        <v>1442</v>
      </c>
      <c r="C228" s="9">
        <v>45489</v>
      </c>
      <c r="D228" s="3" t="s">
        <v>2156</v>
      </c>
      <c r="E228" s="3" t="s">
        <v>7018</v>
      </c>
      <c r="F228" s="5">
        <v>113</v>
      </c>
      <c r="G228" s="24">
        <v>45530</v>
      </c>
      <c r="H228" s="5">
        <v>5</v>
      </c>
      <c r="I228" s="3" t="s">
        <v>6845</v>
      </c>
    </row>
    <row r="229" spans="1:9" x14ac:dyDescent="0.3">
      <c r="A229" s="7" t="s">
        <v>4721</v>
      </c>
      <c r="B229" s="5" t="s">
        <v>1577</v>
      </c>
      <c r="C229" s="9">
        <v>45378</v>
      </c>
      <c r="D229" s="3" t="s">
        <v>2157</v>
      </c>
      <c r="E229" s="3" t="s">
        <v>7019</v>
      </c>
      <c r="F229" s="5">
        <v>252</v>
      </c>
      <c r="G229" s="24">
        <v>45420</v>
      </c>
      <c r="H229" s="5">
        <v>4</v>
      </c>
      <c r="I229" s="3" t="s">
        <v>7004</v>
      </c>
    </row>
    <row r="230" spans="1:9" x14ac:dyDescent="0.3">
      <c r="A230" s="7" t="s">
        <v>4722</v>
      </c>
      <c r="B230" s="5" t="s">
        <v>1353</v>
      </c>
      <c r="C230" s="9">
        <v>45588</v>
      </c>
      <c r="D230" s="3" t="s">
        <v>2158</v>
      </c>
      <c r="E230" s="3" t="s">
        <v>7020</v>
      </c>
      <c r="F230" s="5">
        <v>197</v>
      </c>
      <c r="G230" s="24">
        <v>45262</v>
      </c>
      <c r="H230" s="5">
        <v>4</v>
      </c>
      <c r="I230" s="3" t="s">
        <v>7005</v>
      </c>
    </row>
    <row r="231" spans="1:9" x14ac:dyDescent="0.3">
      <c r="A231" s="7" t="s">
        <v>4723</v>
      </c>
      <c r="B231" s="5" t="s">
        <v>1572</v>
      </c>
      <c r="C231" s="9">
        <v>45485</v>
      </c>
      <c r="D231" s="3" t="s">
        <v>2159</v>
      </c>
      <c r="E231" s="3" t="s">
        <v>6974</v>
      </c>
      <c r="F231" s="5">
        <v>951</v>
      </c>
      <c r="G231" s="24">
        <v>45531</v>
      </c>
      <c r="H231" s="5">
        <v>5</v>
      </c>
      <c r="I231" s="3" t="s">
        <v>4684</v>
      </c>
    </row>
    <row r="232" spans="1:9" x14ac:dyDescent="0.3">
      <c r="A232" s="7" t="s">
        <v>4724</v>
      </c>
      <c r="B232" s="5" t="s">
        <v>1486</v>
      </c>
      <c r="C232" s="9">
        <v>45370</v>
      </c>
      <c r="D232" s="3" t="s">
        <v>2159</v>
      </c>
      <c r="E232" s="3" t="s">
        <v>7021</v>
      </c>
      <c r="F232" s="5">
        <v>484</v>
      </c>
      <c r="G232" s="24">
        <v>45414</v>
      </c>
      <c r="H232" s="5">
        <v>4</v>
      </c>
      <c r="I232" s="3" t="s">
        <v>6960</v>
      </c>
    </row>
    <row r="233" spans="1:9" x14ac:dyDescent="0.3">
      <c r="A233" s="7" t="s">
        <v>4725</v>
      </c>
      <c r="B233" s="5" t="s">
        <v>1591</v>
      </c>
      <c r="C233" s="9">
        <v>45487</v>
      </c>
      <c r="D233" s="3" t="s">
        <v>2160</v>
      </c>
      <c r="E233" s="3" t="s">
        <v>7022</v>
      </c>
      <c r="F233" s="5">
        <v>929</v>
      </c>
      <c r="G233" s="24">
        <v>45533</v>
      </c>
      <c r="H233" s="5">
        <v>5</v>
      </c>
      <c r="I233" s="3" t="s">
        <v>6953</v>
      </c>
    </row>
    <row r="234" spans="1:9" x14ac:dyDescent="0.3">
      <c r="A234" s="7" t="s">
        <v>4726</v>
      </c>
      <c r="B234" s="5" t="s">
        <v>1612</v>
      </c>
      <c r="C234" s="9">
        <v>45310</v>
      </c>
      <c r="D234" s="3" t="s">
        <v>2161</v>
      </c>
      <c r="E234" s="3" t="s">
        <v>6918</v>
      </c>
      <c r="F234" s="5">
        <v>613</v>
      </c>
      <c r="G234" s="24">
        <v>45353</v>
      </c>
      <c r="H234" s="5">
        <v>5</v>
      </c>
      <c r="I234" s="3" t="s">
        <v>4684</v>
      </c>
    </row>
    <row r="235" spans="1:9" x14ac:dyDescent="0.3">
      <c r="A235" s="7" t="s">
        <v>4727</v>
      </c>
      <c r="B235" s="5" t="s">
        <v>1612</v>
      </c>
      <c r="C235" s="9">
        <v>45543</v>
      </c>
      <c r="D235" s="3" t="s">
        <v>2161</v>
      </c>
      <c r="E235" s="3" t="s">
        <v>7023</v>
      </c>
      <c r="F235" s="5">
        <v>940</v>
      </c>
      <c r="G235" s="24">
        <v>45223</v>
      </c>
      <c r="H235" s="5">
        <v>4</v>
      </c>
      <c r="I235" s="3" t="s">
        <v>7024</v>
      </c>
    </row>
    <row r="236" spans="1:9" x14ac:dyDescent="0.3">
      <c r="A236" s="7" t="s">
        <v>4728</v>
      </c>
      <c r="B236" s="5" t="s">
        <v>1612</v>
      </c>
      <c r="C236" s="9">
        <v>45599</v>
      </c>
      <c r="D236" s="3" t="s">
        <v>2162</v>
      </c>
      <c r="E236" s="3" t="s">
        <v>7025</v>
      </c>
      <c r="F236" s="5">
        <v>173</v>
      </c>
      <c r="G236" s="24">
        <v>45274</v>
      </c>
      <c r="H236" s="5">
        <v>4</v>
      </c>
      <c r="I236" s="3" t="s">
        <v>7026</v>
      </c>
    </row>
    <row r="237" spans="1:9" x14ac:dyDescent="0.3">
      <c r="A237" s="7" t="s">
        <v>4729</v>
      </c>
      <c r="B237" s="5" t="s">
        <v>1612</v>
      </c>
      <c r="C237" s="9">
        <v>45604</v>
      </c>
      <c r="D237" s="3" t="s">
        <v>2163</v>
      </c>
      <c r="E237" s="3" t="s">
        <v>7027</v>
      </c>
      <c r="F237" s="5">
        <v>498</v>
      </c>
      <c r="G237" s="24">
        <v>45283</v>
      </c>
      <c r="H237" s="5">
        <v>5</v>
      </c>
      <c r="I237" s="3" t="s">
        <v>7028</v>
      </c>
    </row>
    <row r="238" spans="1:9" x14ac:dyDescent="0.3">
      <c r="A238" s="7" t="s">
        <v>4730</v>
      </c>
      <c r="B238" s="5" t="s">
        <v>1434</v>
      </c>
      <c r="C238" s="9">
        <v>45590</v>
      </c>
      <c r="D238" s="3" t="s">
        <v>2163</v>
      </c>
      <c r="E238" s="3" t="s">
        <v>7027</v>
      </c>
      <c r="F238" s="5">
        <v>645</v>
      </c>
      <c r="G238" s="24">
        <v>45267</v>
      </c>
      <c r="H238" s="5">
        <v>5</v>
      </c>
      <c r="I238" s="3" t="s">
        <v>7029</v>
      </c>
    </row>
    <row r="239" spans="1:9" x14ac:dyDescent="0.3">
      <c r="A239" s="7" t="s">
        <v>4731</v>
      </c>
      <c r="B239" s="5" t="s">
        <v>1485</v>
      </c>
      <c r="C239" s="9">
        <v>45566</v>
      </c>
      <c r="D239" s="3" t="s">
        <v>2163</v>
      </c>
      <c r="E239" s="3" t="s">
        <v>6968</v>
      </c>
      <c r="F239" s="5">
        <v>514</v>
      </c>
      <c r="G239" s="24">
        <v>45244</v>
      </c>
      <c r="H239" s="5">
        <v>5</v>
      </c>
      <c r="I239" s="3" t="s">
        <v>7030</v>
      </c>
    </row>
    <row r="240" spans="1:9" x14ac:dyDescent="0.3">
      <c r="A240" s="7" t="s">
        <v>4732</v>
      </c>
      <c r="B240" s="5" t="s">
        <v>1364</v>
      </c>
      <c r="C240" s="9">
        <v>45300</v>
      </c>
      <c r="D240" s="3" t="s">
        <v>2163</v>
      </c>
      <c r="E240" s="3" t="s">
        <v>6968</v>
      </c>
      <c r="F240" s="5">
        <v>73</v>
      </c>
      <c r="G240" s="24">
        <v>45348</v>
      </c>
      <c r="H240" s="5">
        <v>5</v>
      </c>
      <c r="I240" s="3" t="s">
        <v>6969</v>
      </c>
    </row>
    <row r="241" spans="1:9" x14ac:dyDescent="0.3">
      <c r="A241" s="7" t="s">
        <v>4733</v>
      </c>
      <c r="B241" s="5" t="s">
        <v>1565</v>
      </c>
      <c r="C241" s="9">
        <v>45297</v>
      </c>
      <c r="D241" s="3" t="s">
        <v>2165</v>
      </c>
      <c r="E241" s="3" t="s">
        <v>7031</v>
      </c>
      <c r="F241" s="5">
        <v>627</v>
      </c>
      <c r="G241" s="24">
        <v>45342</v>
      </c>
      <c r="H241" s="5">
        <v>5</v>
      </c>
      <c r="I241" s="3" t="s">
        <v>7032</v>
      </c>
    </row>
    <row r="242" spans="1:9" x14ac:dyDescent="0.3">
      <c r="A242" s="7" t="s">
        <v>4734</v>
      </c>
      <c r="B242" s="5" t="s">
        <v>1159</v>
      </c>
      <c r="C242" s="9">
        <v>45302</v>
      </c>
      <c r="D242" s="3" t="s">
        <v>2165</v>
      </c>
      <c r="E242" s="3" t="s">
        <v>6922</v>
      </c>
      <c r="F242" s="5">
        <v>592</v>
      </c>
      <c r="G242" s="24">
        <v>45349</v>
      </c>
      <c r="H242" s="5">
        <v>5</v>
      </c>
      <c r="I242" s="3" t="s">
        <v>6923</v>
      </c>
    </row>
    <row r="243" spans="1:9" x14ac:dyDescent="0.3">
      <c r="A243" s="7" t="s">
        <v>4735</v>
      </c>
      <c r="B243" s="5" t="s">
        <v>1268</v>
      </c>
      <c r="C243" s="9">
        <v>45424</v>
      </c>
      <c r="D243" s="3" t="s">
        <v>2166</v>
      </c>
      <c r="E243" s="3" t="s">
        <v>6971</v>
      </c>
      <c r="F243" s="5">
        <v>218</v>
      </c>
      <c r="G243" s="24">
        <v>45466</v>
      </c>
      <c r="H243" s="5">
        <v>5</v>
      </c>
      <c r="I243" s="3" t="s">
        <v>4684</v>
      </c>
    </row>
    <row r="244" spans="1:9" x14ac:dyDescent="0.3">
      <c r="A244" s="7" t="s">
        <v>4736</v>
      </c>
      <c r="B244" s="5" t="s">
        <v>1576</v>
      </c>
      <c r="C244" s="9">
        <v>45335</v>
      </c>
      <c r="D244" s="3" t="s">
        <v>2166</v>
      </c>
      <c r="E244" s="3" t="s">
        <v>6971</v>
      </c>
      <c r="F244" s="5">
        <v>950</v>
      </c>
      <c r="G244" s="24">
        <v>45380</v>
      </c>
      <c r="H244" s="5">
        <v>4</v>
      </c>
      <c r="I244" s="3" t="s">
        <v>7033</v>
      </c>
    </row>
    <row r="245" spans="1:9" x14ac:dyDescent="0.3">
      <c r="A245" s="7" t="s">
        <v>4737</v>
      </c>
      <c r="B245" s="5" t="s">
        <v>1365</v>
      </c>
      <c r="C245" s="9">
        <v>45401</v>
      </c>
      <c r="D245" s="3" t="s">
        <v>2166</v>
      </c>
      <c r="E245" s="3" t="s">
        <v>7034</v>
      </c>
      <c r="F245" s="5">
        <v>528</v>
      </c>
      <c r="G245" s="24">
        <v>45446</v>
      </c>
      <c r="H245" s="5">
        <v>5</v>
      </c>
      <c r="I245" s="3" t="s">
        <v>6843</v>
      </c>
    </row>
    <row r="246" spans="1:9" x14ac:dyDescent="0.3">
      <c r="A246" s="7" t="s">
        <v>4738</v>
      </c>
      <c r="B246" s="5" t="s">
        <v>1404</v>
      </c>
      <c r="C246" s="9">
        <v>45360</v>
      </c>
      <c r="D246" s="3" t="s">
        <v>2166</v>
      </c>
      <c r="E246" s="3" t="s">
        <v>7035</v>
      </c>
      <c r="F246" s="5">
        <v>670</v>
      </c>
      <c r="G246" s="24">
        <v>45402</v>
      </c>
      <c r="H246" s="5">
        <v>4</v>
      </c>
      <c r="I246" s="3" t="s">
        <v>6953</v>
      </c>
    </row>
    <row r="247" spans="1:9" x14ac:dyDescent="0.3">
      <c r="A247" s="7" t="s">
        <v>4739</v>
      </c>
      <c r="B247" s="5" t="s">
        <v>1412</v>
      </c>
      <c r="C247" s="9">
        <v>45399</v>
      </c>
      <c r="D247" s="3" t="s">
        <v>2167</v>
      </c>
      <c r="E247" s="3" t="s">
        <v>7036</v>
      </c>
      <c r="F247" s="5">
        <v>414</v>
      </c>
      <c r="G247" s="24">
        <v>45445</v>
      </c>
      <c r="H247" s="5">
        <v>5</v>
      </c>
      <c r="I247" s="3" t="s">
        <v>4684</v>
      </c>
    </row>
    <row r="248" spans="1:9" x14ac:dyDescent="0.3">
      <c r="A248" s="7" t="s">
        <v>4740</v>
      </c>
      <c r="B248" s="5" t="s">
        <v>1287</v>
      </c>
      <c r="C248" s="9">
        <v>45441</v>
      </c>
      <c r="D248" s="3" t="s">
        <v>2168</v>
      </c>
      <c r="E248" s="3" t="s">
        <v>6991</v>
      </c>
      <c r="F248" s="5">
        <v>898</v>
      </c>
      <c r="G248" s="24">
        <v>45485</v>
      </c>
      <c r="H248" s="5">
        <v>5</v>
      </c>
      <c r="I248" s="3" t="s">
        <v>7024</v>
      </c>
    </row>
    <row r="249" spans="1:9" x14ac:dyDescent="0.3">
      <c r="A249" s="7" t="s">
        <v>4741</v>
      </c>
      <c r="B249" s="5" t="s">
        <v>1477</v>
      </c>
      <c r="C249" s="9">
        <v>45551</v>
      </c>
      <c r="D249" s="3" t="s">
        <v>2168</v>
      </c>
      <c r="E249" s="3" t="s">
        <v>7037</v>
      </c>
      <c r="F249" s="5">
        <v>715</v>
      </c>
      <c r="G249" s="24">
        <v>45228</v>
      </c>
      <c r="H249" s="5">
        <v>5</v>
      </c>
      <c r="I249" s="3" t="s">
        <v>4684</v>
      </c>
    </row>
    <row r="250" spans="1:9" x14ac:dyDescent="0.3">
      <c r="A250" s="7" t="s">
        <v>4742</v>
      </c>
      <c r="B250" s="5" t="s">
        <v>1338</v>
      </c>
      <c r="C250" s="9">
        <v>45572</v>
      </c>
      <c r="D250" s="3" t="s">
        <v>2169</v>
      </c>
      <c r="E250" s="3" t="s">
        <v>7038</v>
      </c>
      <c r="F250" s="5">
        <v>923</v>
      </c>
      <c r="G250" s="24">
        <v>45252</v>
      </c>
      <c r="H250" s="5">
        <v>5</v>
      </c>
      <c r="I250" s="3" t="s">
        <v>4684</v>
      </c>
    </row>
    <row r="251" spans="1:9" x14ac:dyDescent="0.3">
      <c r="A251" s="7" t="s">
        <v>4743</v>
      </c>
      <c r="B251" s="5" t="s">
        <v>1231</v>
      </c>
      <c r="C251" s="9">
        <v>45487</v>
      </c>
      <c r="D251" s="3" t="s">
        <v>2170</v>
      </c>
      <c r="E251" s="3" t="s">
        <v>7039</v>
      </c>
      <c r="F251" s="5">
        <v>676</v>
      </c>
      <c r="G251" s="24">
        <v>45533</v>
      </c>
      <c r="H251" s="5">
        <v>5</v>
      </c>
      <c r="I251" s="3" t="s">
        <v>4684</v>
      </c>
    </row>
    <row r="252" spans="1:9" x14ac:dyDescent="0.3">
      <c r="A252" s="7" t="s">
        <v>4744</v>
      </c>
      <c r="B252" s="5" t="s">
        <v>1487</v>
      </c>
      <c r="C252" s="9">
        <v>45489</v>
      </c>
      <c r="D252" s="3" t="s">
        <v>2171</v>
      </c>
      <c r="E252" s="3" t="s">
        <v>7040</v>
      </c>
      <c r="F252" s="5">
        <v>738</v>
      </c>
      <c r="G252" s="24">
        <v>45534</v>
      </c>
      <c r="H252" s="5">
        <v>4</v>
      </c>
      <c r="I252" s="3" t="s">
        <v>4684</v>
      </c>
    </row>
    <row r="253" spans="1:9" x14ac:dyDescent="0.3">
      <c r="A253" s="7" t="s">
        <v>4745</v>
      </c>
      <c r="B253" s="5" t="s">
        <v>1579</v>
      </c>
      <c r="C253" s="9">
        <v>45464</v>
      </c>
      <c r="D253" s="3" t="s">
        <v>2171</v>
      </c>
      <c r="E253" s="3" t="s">
        <v>7041</v>
      </c>
      <c r="F253" s="5">
        <v>395</v>
      </c>
      <c r="G253" s="24">
        <v>45509</v>
      </c>
      <c r="H253" s="5">
        <v>4</v>
      </c>
      <c r="I253" s="3" t="s">
        <v>4684</v>
      </c>
    </row>
    <row r="254" spans="1:9" x14ac:dyDescent="0.3">
      <c r="A254" s="7" t="s">
        <v>4746</v>
      </c>
      <c r="B254" s="5" t="s">
        <v>1219</v>
      </c>
      <c r="C254" s="9">
        <v>45522</v>
      </c>
      <c r="D254" s="3" t="s">
        <v>2172</v>
      </c>
      <c r="E254" s="3" t="s">
        <v>7042</v>
      </c>
      <c r="F254" s="5">
        <v>469</v>
      </c>
      <c r="G254" s="24">
        <v>45201</v>
      </c>
      <c r="H254" s="5">
        <v>5</v>
      </c>
      <c r="I254" s="3" t="s">
        <v>4684</v>
      </c>
    </row>
    <row r="255" spans="1:9" x14ac:dyDescent="0.3">
      <c r="A255" s="7" t="s">
        <v>4747</v>
      </c>
      <c r="B255" s="5" t="s">
        <v>1300</v>
      </c>
      <c r="C255" s="9">
        <v>45645</v>
      </c>
      <c r="D255" s="3" t="s">
        <v>2172</v>
      </c>
      <c r="E255" s="3" t="s">
        <v>7043</v>
      </c>
      <c r="F255" s="5">
        <v>713</v>
      </c>
      <c r="G255" s="24">
        <v>45324</v>
      </c>
      <c r="H255" s="5">
        <v>4</v>
      </c>
      <c r="I255" s="3" t="s">
        <v>4684</v>
      </c>
    </row>
    <row r="256" spans="1:9" x14ac:dyDescent="0.3">
      <c r="A256" s="7" t="s">
        <v>4748</v>
      </c>
      <c r="B256" s="5" t="s">
        <v>1505</v>
      </c>
      <c r="C256" s="9">
        <v>45639</v>
      </c>
      <c r="D256" s="3" t="s">
        <v>2173</v>
      </c>
      <c r="E256" s="3" t="s">
        <v>7044</v>
      </c>
      <c r="F256" s="5">
        <v>26</v>
      </c>
      <c r="G256" s="24">
        <v>45321</v>
      </c>
      <c r="H256" s="5">
        <v>4</v>
      </c>
      <c r="I256" s="3" t="s">
        <v>4684</v>
      </c>
    </row>
    <row r="257" spans="1:9" x14ac:dyDescent="0.3">
      <c r="A257" s="7" t="s">
        <v>4749</v>
      </c>
      <c r="B257" s="5" t="s">
        <v>1312</v>
      </c>
      <c r="C257" s="9">
        <v>45379</v>
      </c>
      <c r="D257" s="3" t="s">
        <v>2173</v>
      </c>
      <c r="E257" s="3" t="s">
        <v>7045</v>
      </c>
      <c r="F257" s="5">
        <v>600</v>
      </c>
      <c r="G257" s="24">
        <v>45424</v>
      </c>
      <c r="H257" s="5">
        <v>5</v>
      </c>
      <c r="I257" s="3" t="s">
        <v>4684</v>
      </c>
    </row>
    <row r="258" spans="1:9" x14ac:dyDescent="0.3">
      <c r="A258" s="7" t="s">
        <v>4750</v>
      </c>
      <c r="B258" s="5" t="s">
        <v>1555</v>
      </c>
      <c r="C258" s="9">
        <v>45423</v>
      </c>
      <c r="D258" s="3" t="s">
        <v>2173</v>
      </c>
      <c r="E258" s="3" t="s">
        <v>7046</v>
      </c>
      <c r="F258" s="5">
        <v>397</v>
      </c>
      <c r="G258" s="24">
        <v>45471</v>
      </c>
      <c r="H258" s="5">
        <v>5</v>
      </c>
      <c r="I258" s="3" t="s">
        <v>6921</v>
      </c>
    </row>
    <row r="259" spans="1:9" x14ac:dyDescent="0.3">
      <c r="A259" s="7" t="s">
        <v>4751</v>
      </c>
      <c r="B259" s="5" t="s">
        <v>1172</v>
      </c>
      <c r="C259" s="9">
        <v>45566</v>
      </c>
      <c r="D259" s="3" t="s">
        <v>2173</v>
      </c>
      <c r="E259" s="3" t="s">
        <v>7046</v>
      </c>
      <c r="F259" s="5">
        <v>488</v>
      </c>
      <c r="G259" s="24">
        <v>45252</v>
      </c>
      <c r="H259" s="5">
        <v>4</v>
      </c>
      <c r="I259" s="3" t="s">
        <v>6960</v>
      </c>
    </row>
    <row r="260" spans="1:9" x14ac:dyDescent="0.3">
      <c r="A260" s="7" t="s">
        <v>4752</v>
      </c>
      <c r="B260" s="5" t="s">
        <v>1297</v>
      </c>
      <c r="C260" s="9">
        <v>45473</v>
      </c>
      <c r="D260" s="3" t="s">
        <v>2173</v>
      </c>
      <c r="E260" s="3" t="s">
        <v>7046</v>
      </c>
      <c r="F260" s="5">
        <v>410</v>
      </c>
      <c r="G260" s="24">
        <v>45520</v>
      </c>
      <c r="H260" s="5">
        <v>4</v>
      </c>
      <c r="I260" s="3" t="s">
        <v>6953</v>
      </c>
    </row>
    <row r="261" spans="1:9" x14ac:dyDescent="0.3">
      <c r="A261" s="7" t="s">
        <v>4753</v>
      </c>
      <c r="B261" s="5" t="s">
        <v>1164</v>
      </c>
      <c r="C261" s="9">
        <v>45340</v>
      </c>
      <c r="D261" s="3" t="s">
        <v>2173</v>
      </c>
      <c r="E261" s="3" t="s">
        <v>7046</v>
      </c>
      <c r="F261" s="5">
        <v>879</v>
      </c>
      <c r="G261" s="24">
        <v>45385</v>
      </c>
      <c r="H261" s="5">
        <v>5</v>
      </c>
      <c r="I261" s="3" t="s">
        <v>6935</v>
      </c>
    </row>
    <row r="262" spans="1:9" x14ac:dyDescent="0.3">
      <c r="A262" s="7" t="s">
        <v>4754</v>
      </c>
      <c r="B262" s="5" t="s">
        <v>1466</v>
      </c>
      <c r="C262" s="9">
        <v>45303</v>
      </c>
      <c r="D262" s="3" t="s">
        <v>2173</v>
      </c>
      <c r="E262" s="3" t="s">
        <v>7046</v>
      </c>
      <c r="F262" s="5">
        <v>63</v>
      </c>
      <c r="G262" s="24">
        <v>45345</v>
      </c>
      <c r="H262" s="5">
        <v>5</v>
      </c>
      <c r="I262" s="3" t="s">
        <v>4684</v>
      </c>
    </row>
    <row r="263" spans="1:9" x14ac:dyDescent="0.3">
      <c r="A263" s="7" t="s">
        <v>4755</v>
      </c>
      <c r="B263" s="5" t="s">
        <v>1599</v>
      </c>
      <c r="C263" s="9">
        <v>45348</v>
      </c>
      <c r="D263" s="3" t="s">
        <v>2177</v>
      </c>
      <c r="E263" s="3" t="s">
        <v>7047</v>
      </c>
      <c r="F263" s="5">
        <v>153</v>
      </c>
      <c r="G263" s="24">
        <v>45394</v>
      </c>
      <c r="H263" s="5">
        <v>5</v>
      </c>
      <c r="I263" s="3" t="s">
        <v>6931</v>
      </c>
    </row>
    <row r="264" spans="1:9" x14ac:dyDescent="0.3">
      <c r="A264" s="7" t="s">
        <v>4756</v>
      </c>
      <c r="B264" s="5" t="s">
        <v>1388</v>
      </c>
      <c r="C264" s="9">
        <v>45484</v>
      </c>
      <c r="D264" s="3" t="s">
        <v>2177</v>
      </c>
      <c r="E264" s="3" t="s">
        <v>7048</v>
      </c>
      <c r="F264" s="5">
        <v>679</v>
      </c>
      <c r="G264" s="24">
        <v>45529</v>
      </c>
      <c r="H264" s="5">
        <v>4</v>
      </c>
      <c r="I264" s="3" t="s">
        <v>7049</v>
      </c>
    </row>
    <row r="265" spans="1:9" x14ac:dyDescent="0.3">
      <c r="A265" s="7" t="s">
        <v>4757</v>
      </c>
      <c r="B265" s="5" t="s">
        <v>1381</v>
      </c>
      <c r="C265" s="9">
        <v>45461</v>
      </c>
      <c r="D265" s="3" t="s">
        <v>2178</v>
      </c>
      <c r="E265" s="3" t="s">
        <v>6908</v>
      </c>
      <c r="F265" s="5">
        <v>321</v>
      </c>
      <c r="G265" s="24">
        <v>45507</v>
      </c>
      <c r="H265" s="5">
        <v>5</v>
      </c>
      <c r="I265" s="3" t="s">
        <v>4684</v>
      </c>
    </row>
    <row r="266" spans="1:9" x14ac:dyDescent="0.3">
      <c r="A266" s="7" t="s">
        <v>4758</v>
      </c>
      <c r="B266" s="5" t="s">
        <v>1222</v>
      </c>
      <c r="C266" s="9">
        <v>45536</v>
      </c>
      <c r="D266" s="3" t="s">
        <v>2178</v>
      </c>
      <c r="E266" s="3" t="s">
        <v>6908</v>
      </c>
      <c r="F266" s="5">
        <v>203</v>
      </c>
      <c r="G266" s="24">
        <v>45217</v>
      </c>
      <c r="H266" s="5">
        <v>4</v>
      </c>
      <c r="I266" s="3" t="s">
        <v>6909</v>
      </c>
    </row>
    <row r="267" spans="1:9" x14ac:dyDescent="0.3">
      <c r="A267" s="7" t="s">
        <v>4759</v>
      </c>
      <c r="B267" s="5" t="s">
        <v>1516</v>
      </c>
      <c r="C267" s="9">
        <v>45527</v>
      </c>
      <c r="D267" s="3" t="s">
        <v>2178</v>
      </c>
      <c r="E267" s="3" t="s">
        <v>6908</v>
      </c>
      <c r="F267" s="5">
        <v>327</v>
      </c>
      <c r="G267" s="24">
        <v>45206</v>
      </c>
      <c r="H267" s="5">
        <v>5</v>
      </c>
      <c r="I267" s="3" t="s">
        <v>6902</v>
      </c>
    </row>
    <row r="268" spans="1:9" x14ac:dyDescent="0.3">
      <c r="A268" s="7" t="s">
        <v>4760</v>
      </c>
      <c r="B268" s="5" t="s">
        <v>1618</v>
      </c>
      <c r="C268" s="9">
        <v>45326</v>
      </c>
      <c r="D268" s="3" t="s">
        <v>2178</v>
      </c>
      <c r="E268" s="3" t="s">
        <v>6908</v>
      </c>
      <c r="F268" s="5">
        <v>660</v>
      </c>
      <c r="G268" s="24">
        <v>45371</v>
      </c>
      <c r="H268" s="5">
        <v>5</v>
      </c>
      <c r="I268" s="3" t="s">
        <v>6916</v>
      </c>
    </row>
    <row r="269" spans="1:9" x14ac:dyDescent="0.3">
      <c r="A269" s="7" t="s">
        <v>4761</v>
      </c>
      <c r="B269" s="5" t="s">
        <v>1141</v>
      </c>
      <c r="C269" s="9">
        <v>45604</v>
      </c>
      <c r="D269" s="3" t="s">
        <v>2178</v>
      </c>
      <c r="E269" s="3" t="s">
        <v>6908</v>
      </c>
      <c r="F269" s="5">
        <v>570</v>
      </c>
      <c r="G269" s="24">
        <v>45283</v>
      </c>
      <c r="H269" s="5">
        <v>4</v>
      </c>
      <c r="I269" s="3" t="s">
        <v>6925</v>
      </c>
    </row>
    <row r="270" spans="1:9" x14ac:dyDescent="0.3">
      <c r="A270" s="7" t="s">
        <v>4762</v>
      </c>
      <c r="B270" s="5" t="s">
        <v>1167</v>
      </c>
      <c r="C270" s="9">
        <v>45442</v>
      </c>
      <c r="D270" s="3" t="s">
        <v>2178</v>
      </c>
      <c r="E270" s="3" t="s">
        <v>6908</v>
      </c>
      <c r="F270" s="5">
        <v>323</v>
      </c>
      <c r="G270" s="24">
        <v>45486</v>
      </c>
      <c r="H270" s="5">
        <v>4</v>
      </c>
      <c r="I270" s="3" t="s">
        <v>4684</v>
      </c>
    </row>
    <row r="271" spans="1:9" x14ac:dyDescent="0.3">
      <c r="A271" s="7" t="s">
        <v>4763</v>
      </c>
      <c r="B271" s="5" t="s">
        <v>1386</v>
      </c>
      <c r="C271" s="9">
        <v>45589</v>
      </c>
      <c r="D271" s="3" t="s">
        <v>2178</v>
      </c>
      <c r="E271" s="3" t="s">
        <v>6908</v>
      </c>
      <c r="F271" s="5">
        <v>194</v>
      </c>
      <c r="G271" s="24">
        <v>45270</v>
      </c>
      <c r="H271" s="5">
        <v>5</v>
      </c>
      <c r="I271" s="3" t="s">
        <v>6995</v>
      </c>
    </row>
    <row r="272" spans="1:9" x14ac:dyDescent="0.3">
      <c r="A272" s="7" t="s">
        <v>4764</v>
      </c>
      <c r="B272" s="5" t="s">
        <v>1617</v>
      </c>
      <c r="C272" s="9">
        <v>45425</v>
      </c>
      <c r="D272" s="3" t="s">
        <v>2178</v>
      </c>
      <c r="E272" s="3" t="s">
        <v>6908</v>
      </c>
      <c r="F272" s="5">
        <v>817</v>
      </c>
      <c r="G272" s="24">
        <v>45473</v>
      </c>
      <c r="H272" s="5">
        <v>5</v>
      </c>
      <c r="I272" s="3" t="s">
        <v>6957</v>
      </c>
    </row>
    <row r="273" spans="1:9" x14ac:dyDescent="0.3">
      <c r="A273" s="7" t="s">
        <v>4765</v>
      </c>
      <c r="B273" s="5" t="s">
        <v>1418</v>
      </c>
      <c r="C273" s="9">
        <v>45301</v>
      </c>
      <c r="D273" s="3" t="s">
        <v>2178</v>
      </c>
      <c r="E273" s="3" t="s">
        <v>6908</v>
      </c>
      <c r="F273" s="5">
        <v>786</v>
      </c>
      <c r="G273" s="24">
        <v>45349</v>
      </c>
      <c r="H273" s="5">
        <v>5</v>
      </c>
      <c r="I273" s="3" t="s">
        <v>6927</v>
      </c>
    </row>
    <row r="274" spans="1:9" x14ac:dyDescent="0.3">
      <c r="A274" s="7" t="s">
        <v>4766</v>
      </c>
      <c r="B274" s="5" t="s">
        <v>1466</v>
      </c>
      <c r="C274" s="9">
        <v>45315</v>
      </c>
      <c r="D274" s="3" t="s">
        <v>2178</v>
      </c>
      <c r="E274" s="3" t="s">
        <v>6908</v>
      </c>
      <c r="F274" s="5">
        <v>906</v>
      </c>
      <c r="G274" s="24">
        <v>45360</v>
      </c>
      <c r="H274" s="5">
        <v>5</v>
      </c>
      <c r="I274" s="3" t="s">
        <v>4684</v>
      </c>
    </row>
    <row r="275" spans="1:9" x14ac:dyDescent="0.3">
      <c r="A275" s="7" t="s">
        <v>4767</v>
      </c>
      <c r="B275" s="5" t="s">
        <v>1404</v>
      </c>
      <c r="C275" s="9">
        <v>45638</v>
      </c>
      <c r="D275" s="3" t="s">
        <v>2178</v>
      </c>
      <c r="E275" s="3" t="s">
        <v>6908</v>
      </c>
      <c r="F275" s="5">
        <v>118</v>
      </c>
      <c r="G275" s="24">
        <v>45319</v>
      </c>
      <c r="H275" s="5">
        <v>5</v>
      </c>
      <c r="I275" s="3" t="s">
        <v>4684</v>
      </c>
    </row>
    <row r="276" spans="1:9" x14ac:dyDescent="0.3">
      <c r="A276" s="7" t="s">
        <v>4768</v>
      </c>
      <c r="B276" s="5" t="s">
        <v>1582</v>
      </c>
      <c r="C276" s="9">
        <v>45575</v>
      </c>
      <c r="D276" s="3" t="s">
        <v>2178</v>
      </c>
      <c r="E276" s="3" t="s">
        <v>6908</v>
      </c>
      <c r="F276" s="5">
        <v>346</v>
      </c>
      <c r="G276" s="24">
        <v>45250</v>
      </c>
      <c r="H276" s="5">
        <v>5</v>
      </c>
      <c r="I276" s="3" t="s">
        <v>4684</v>
      </c>
    </row>
    <row r="277" spans="1:9" x14ac:dyDescent="0.3">
      <c r="A277" s="7" t="s">
        <v>4769</v>
      </c>
      <c r="B277" s="5" t="s">
        <v>1470</v>
      </c>
      <c r="C277" s="9">
        <v>45300</v>
      </c>
      <c r="D277" s="3" t="s">
        <v>2178</v>
      </c>
      <c r="E277" s="3" t="s">
        <v>6908</v>
      </c>
      <c r="F277" s="5">
        <v>676</v>
      </c>
      <c r="G277" s="24">
        <v>45348</v>
      </c>
      <c r="H277" s="5">
        <v>4</v>
      </c>
      <c r="I277" s="3" t="s">
        <v>4684</v>
      </c>
    </row>
    <row r="278" spans="1:9" x14ac:dyDescent="0.3">
      <c r="A278" s="7" t="s">
        <v>4770</v>
      </c>
      <c r="B278" s="5" t="s">
        <v>1186</v>
      </c>
      <c r="C278" s="9">
        <v>45575</v>
      </c>
      <c r="D278" s="3" t="s">
        <v>2178</v>
      </c>
      <c r="E278" s="3" t="s">
        <v>6908</v>
      </c>
      <c r="F278" s="5">
        <v>18</v>
      </c>
      <c r="G278" s="24">
        <v>45252</v>
      </c>
      <c r="H278" s="5">
        <v>5</v>
      </c>
      <c r="I278" s="3" t="s">
        <v>4684</v>
      </c>
    </row>
    <row r="279" spans="1:9" x14ac:dyDescent="0.3">
      <c r="A279" s="7" t="s">
        <v>4771</v>
      </c>
      <c r="B279" s="5" t="s">
        <v>1509</v>
      </c>
      <c r="C279" s="9">
        <v>45359</v>
      </c>
      <c r="D279" s="3" t="s">
        <v>2178</v>
      </c>
      <c r="E279" s="3" t="s">
        <v>6908</v>
      </c>
      <c r="F279" s="5">
        <v>968</v>
      </c>
      <c r="G279" s="24">
        <v>45405</v>
      </c>
      <c r="H279" s="5">
        <v>5</v>
      </c>
      <c r="I279" s="3" t="s">
        <v>6964</v>
      </c>
    </row>
    <row r="280" spans="1:9" x14ac:dyDescent="0.3">
      <c r="A280" s="7" t="s">
        <v>4772</v>
      </c>
      <c r="B280" s="5" t="s">
        <v>1355</v>
      </c>
      <c r="C280" s="9">
        <v>45539</v>
      </c>
      <c r="D280" s="3" t="s">
        <v>2178</v>
      </c>
      <c r="E280" s="3" t="s">
        <v>6908</v>
      </c>
      <c r="F280" s="5">
        <v>712</v>
      </c>
      <c r="G280" s="24">
        <v>45218</v>
      </c>
      <c r="H280" s="5">
        <v>4</v>
      </c>
      <c r="I280" s="3" t="s">
        <v>7050</v>
      </c>
    </row>
    <row r="281" spans="1:9" x14ac:dyDescent="0.3">
      <c r="A281" s="7" t="s">
        <v>4773</v>
      </c>
      <c r="B281" s="5" t="s">
        <v>1303</v>
      </c>
      <c r="C281" s="9">
        <v>45315</v>
      </c>
      <c r="D281" s="3" t="s">
        <v>2178</v>
      </c>
      <c r="E281" s="3" t="s">
        <v>6908</v>
      </c>
      <c r="F281" s="5">
        <v>730</v>
      </c>
      <c r="G281" s="24">
        <v>45360</v>
      </c>
      <c r="H281" s="5">
        <v>4</v>
      </c>
      <c r="I281" s="3" t="s">
        <v>6911</v>
      </c>
    </row>
    <row r="282" spans="1:9" x14ac:dyDescent="0.3">
      <c r="A282" s="7" t="s">
        <v>4774</v>
      </c>
      <c r="B282" s="5" t="s">
        <v>1283</v>
      </c>
      <c r="C282" s="9">
        <v>45605</v>
      </c>
      <c r="D282" s="3" t="s">
        <v>2178</v>
      </c>
      <c r="E282" s="3" t="s">
        <v>6908</v>
      </c>
      <c r="F282" s="5">
        <v>50</v>
      </c>
      <c r="G282" s="24">
        <v>45284</v>
      </c>
      <c r="H282" s="5">
        <v>5</v>
      </c>
      <c r="I282" s="3" t="s">
        <v>7051</v>
      </c>
    </row>
    <row r="283" spans="1:9" x14ac:dyDescent="0.3">
      <c r="A283" s="7" t="s">
        <v>4775</v>
      </c>
      <c r="B283" s="5" t="s">
        <v>1162</v>
      </c>
      <c r="C283" s="9">
        <v>45356</v>
      </c>
      <c r="D283" s="3" t="s">
        <v>2178</v>
      </c>
      <c r="E283" s="3" t="s">
        <v>6908</v>
      </c>
      <c r="F283" s="5">
        <v>239</v>
      </c>
      <c r="G283" s="24">
        <v>45400</v>
      </c>
      <c r="H283" s="5">
        <v>5</v>
      </c>
      <c r="I283" s="3" t="s">
        <v>4684</v>
      </c>
    </row>
    <row r="284" spans="1:9" x14ac:dyDescent="0.3">
      <c r="A284" s="7" t="s">
        <v>4776</v>
      </c>
      <c r="B284" s="5" t="s">
        <v>1313</v>
      </c>
      <c r="C284" s="9">
        <v>45596</v>
      </c>
      <c r="D284" s="3" t="s">
        <v>2178</v>
      </c>
      <c r="E284" s="3" t="s">
        <v>7052</v>
      </c>
      <c r="F284" s="5">
        <v>905</v>
      </c>
      <c r="G284" s="24">
        <v>45274</v>
      </c>
      <c r="H284" s="5">
        <v>5</v>
      </c>
      <c r="I284" s="3" t="s">
        <v>4684</v>
      </c>
    </row>
    <row r="285" spans="1:9" x14ac:dyDescent="0.3">
      <c r="A285" s="7" t="s">
        <v>4777</v>
      </c>
      <c r="B285" s="5" t="s">
        <v>1270</v>
      </c>
      <c r="C285" s="9">
        <v>45303</v>
      </c>
      <c r="D285" s="3" t="s">
        <v>2178</v>
      </c>
      <c r="E285" s="3" t="s">
        <v>7053</v>
      </c>
      <c r="F285" s="5">
        <v>70</v>
      </c>
      <c r="G285" s="24">
        <v>45348</v>
      </c>
      <c r="H285" s="5">
        <v>4</v>
      </c>
      <c r="I285" s="3" t="s">
        <v>4684</v>
      </c>
    </row>
    <row r="286" spans="1:9" x14ac:dyDescent="0.3">
      <c r="A286" s="7" t="s">
        <v>4778</v>
      </c>
      <c r="B286" s="5" t="s">
        <v>1421</v>
      </c>
      <c r="C286" s="9">
        <v>45366</v>
      </c>
      <c r="D286" s="3" t="s">
        <v>2178</v>
      </c>
      <c r="E286" s="3" t="s">
        <v>7054</v>
      </c>
      <c r="F286" s="5">
        <v>941</v>
      </c>
      <c r="G286" s="24">
        <v>45411</v>
      </c>
      <c r="H286" s="5">
        <v>4</v>
      </c>
      <c r="I286" s="3" t="s">
        <v>4684</v>
      </c>
    </row>
    <row r="287" spans="1:9" x14ac:dyDescent="0.3">
      <c r="A287" s="7" t="s">
        <v>4779</v>
      </c>
      <c r="B287" s="5" t="s">
        <v>1558</v>
      </c>
      <c r="C287" s="9">
        <v>45338</v>
      </c>
      <c r="D287" s="3" t="s">
        <v>2179</v>
      </c>
      <c r="E287" s="3" t="s">
        <v>7055</v>
      </c>
      <c r="F287" s="5">
        <v>659</v>
      </c>
      <c r="G287" s="24">
        <v>45383</v>
      </c>
      <c r="H287" s="5">
        <v>5</v>
      </c>
      <c r="I287" s="3" t="s">
        <v>4684</v>
      </c>
    </row>
    <row r="288" spans="1:9" x14ac:dyDescent="0.3">
      <c r="A288" s="7" t="s">
        <v>4780</v>
      </c>
      <c r="B288" s="5" t="s">
        <v>1232</v>
      </c>
      <c r="C288" s="9">
        <v>45378</v>
      </c>
      <c r="D288" s="3" t="s">
        <v>2179</v>
      </c>
      <c r="E288" s="3" t="s">
        <v>7056</v>
      </c>
      <c r="F288" s="5">
        <v>841</v>
      </c>
      <c r="G288" s="24">
        <v>45423</v>
      </c>
      <c r="H288" s="5">
        <v>5</v>
      </c>
      <c r="I288" s="3" t="s">
        <v>6937</v>
      </c>
    </row>
    <row r="289" spans="1:9" x14ac:dyDescent="0.3">
      <c r="A289" s="7" t="s">
        <v>4781</v>
      </c>
      <c r="B289" s="5" t="s">
        <v>1334</v>
      </c>
      <c r="C289" s="9">
        <v>45389</v>
      </c>
      <c r="D289" s="3" t="s">
        <v>2179</v>
      </c>
      <c r="E289" s="3" t="s">
        <v>7057</v>
      </c>
      <c r="F289" s="5">
        <v>933</v>
      </c>
      <c r="G289" s="24">
        <v>45434</v>
      </c>
      <c r="H289" s="5">
        <v>4</v>
      </c>
      <c r="I289" s="3" t="s">
        <v>6983</v>
      </c>
    </row>
    <row r="290" spans="1:9" x14ac:dyDescent="0.3">
      <c r="A290" s="7" t="s">
        <v>4782</v>
      </c>
      <c r="B290" s="5" t="s">
        <v>1219</v>
      </c>
      <c r="C290" s="9">
        <v>45296</v>
      </c>
      <c r="D290" s="3" t="s">
        <v>2180</v>
      </c>
      <c r="E290" s="3" t="s">
        <v>7058</v>
      </c>
      <c r="F290" s="5">
        <v>557</v>
      </c>
      <c r="G290" s="24">
        <v>45343</v>
      </c>
      <c r="H290" s="5">
        <v>5</v>
      </c>
      <c r="I290" s="3" t="s">
        <v>7059</v>
      </c>
    </row>
    <row r="291" spans="1:9" x14ac:dyDescent="0.3">
      <c r="A291" s="7" t="s">
        <v>4783</v>
      </c>
      <c r="B291" s="5" t="s">
        <v>1420</v>
      </c>
      <c r="C291" s="9">
        <v>45358</v>
      </c>
      <c r="D291" s="3" t="s">
        <v>2181</v>
      </c>
      <c r="E291" s="3" t="s">
        <v>7060</v>
      </c>
      <c r="F291" s="5">
        <v>361</v>
      </c>
      <c r="G291" s="24">
        <v>45405</v>
      </c>
      <c r="H291" s="5">
        <v>5</v>
      </c>
      <c r="I291" s="3" t="s">
        <v>7061</v>
      </c>
    </row>
    <row r="292" spans="1:9" x14ac:dyDescent="0.3">
      <c r="A292" s="7" t="s">
        <v>4784</v>
      </c>
      <c r="B292" s="5" t="s">
        <v>1442</v>
      </c>
      <c r="C292" s="9">
        <v>45364</v>
      </c>
      <c r="D292" s="3" t="s">
        <v>2181</v>
      </c>
      <c r="E292" s="3" t="s">
        <v>7062</v>
      </c>
      <c r="F292" s="5">
        <v>742</v>
      </c>
      <c r="G292" s="24">
        <v>45409</v>
      </c>
      <c r="H292" s="5">
        <v>4</v>
      </c>
      <c r="I292" s="3" t="s">
        <v>4684</v>
      </c>
    </row>
    <row r="293" spans="1:9" x14ac:dyDescent="0.3">
      <c r="A293" s="7" t="s">
        <v>4785</v>
      </c>
      <c r="B293" s="5" t="s">
        <v>1371</v>
      </c>
      <c r="C293" s="9">
        <v>45578</v>
      </c>
      <c r="D293" s="3" t="s">
        <v>2182</v>
      </c>
      <c r="E293" s="3" t="s">
        <v>7063</v>
      </c>
      <c r="F293" s="5">
        <v>930</v>
      </c>
      <c r="G293" s="24">
        <v>45257</v>
      </c>
      <c r="H293" s="5">
        <v>5</v>
      </c>
      <c r="I293" s="3" t="s">
        <v>4684</v>
      </c>
    </row>
    <row r="294" spans="1:9" x14ac:dyDescent="0.3">
      <c r="A294" s="7" t="s">
        <v>4786</v>
      </c>
      <c r="B294" s="5" t="s">
        <v>1353</v>
      </c>
      <c r="C294" s="9">
        <v>45564</v>
      </c>
      <c r="D294" s="3" t="s">
        <v>2183</v>
      </c>
      <c r="E294" s="3" t="s">
        <v>7064</v>
      </c>
      <c r="F294" s="5">
        <v>996</v>
      </c>
      <c r="G294" s="24">
        <v>45242</v>
      </c>
      <c r="H294" s="5">
        <v>5</v>
      </c>
      <c r="I294" s="3" t="s">
        <v>4684</v>
      </c>
    </row>
    <row r="295" spans="1:9" x14ac:dyDescent="0.3">
      <c r="A295" s="7" t="s">
        <v>4787</v>
      </c>
      <c r="B295" s="5" t="s">
        <v>1503</v>
      </c>
      <c r="C295" s="9">
        <v>45474</v>
      </c>
      <c r="D295" s="3" t="s">
        <v>2183</v>
      </c>
      <c r="E295" s="3" t="s">
        <v>7065</v>
      </c>
      <c r="F295" s="5">
        <v>788</v>
      </c>
      <c r="G295" s="24">
        <v>45520</v>
      </c>
      <c r="H295" s="5">
        <v>4</v>
      </c>
      <c r="I295" s="3" t="s">
        <v>4684</v>
      </c>
    </row>
    <row r="296" spans="1:9" x14ac:dyDescent="0.3">
      <c r="A296" s="7" t="s">
        <v>4788</v>
      </c>
      <c r="B296" s="5" t="s">
        <v>1361</v>
      </c>
      <c r="C296" s="9">
        <v>45374</v>
      </c>
      <c r="D296" s="3" t="s">
        <v>2184</v>
      </c>
      <c r="E296" s="3" t="s">
        <v>6928</v>
      </c>
      <c r="F296" s="5">
        <v>884</v>
      </c>
      <c r="G296" s="24">
        <v>45420</v>
      </c>
      <c r="H296" s="5">
        <v>5</v>
      </c>
      <c r="I296" s="3" t="s">
        <v>4684</v>
      </c>
    </row>
    <row r="297" spans="1:9" x14ac:dyDescent="0.3">
      <c r="A297" s="7" t="s">
        <v>4789</v>
      </c>
      <c r="B297" s="5" t="s">
        <v>1361</v>
      </c>
      <c r="C297" s="9">
        <v>45373</v>
      </c>
      <c r="D297" s="3" t="s">
        <v>2184</v>
      </c>
      <c r="E297" s="3" t="s">
        <v>7066</v>
      </c>
      <c r="F297" s="5">
        <v>750</v>
      </c>
      <c r="G297" s="24">
        <v>45419</v>
      </c>
      <c r="H297" s="5">
        <v>5</v>
      </c>
      <c r="I297" s="3" t="s">
        <v>4684</v>
      </c>
    </row>
    <row r="298" spans="1:9" x14ac:dyDescent="0.3">
      <c r="A298" s="7" t="s">
        <v>4790</v>
      </c>
      <c r="B298" s="5" t="s">
        <v>1241</v>
      </c>
      <c r="C298" s="9">
        <v>45454</v>
      </c>
      <c r="D298" s="3" t="s">
        <v>2185</v>
      </c>
      <c r="E298" s="3" t="s">
        <v>7067</v>
      </c>
      <c r="F298" s="5">
        <v>211</v>
      </c>
      <c r="G298" s="24">
        <v>45496</v>
      </c>
      <c r="H298" s="5">
        <v>4</v>
      </c>
      <c r="I298" s="3" t="s">
        <v>4684</v>
      </c>
    </row>
    <row r="299" spans="1:9" x14ac:dyDescent="0.3">
      <c r="A299" s="7" t="s">
        <v>4791</v>
      </c>
      <c r="B299" s="5" t="s">
        <v>1181</v>
      </c>
      <c r="C299" s="9">
        <v>45324</v>
      </c>
      <c r="D299" s="3" t="s">
        <v>2186</v>
      </c>
      <c r="E299" s="3" t="s">
        <v>7068</v>
      </c>
      <c r="F299" s="5">
        <v>246</v>
      </c>
      <c r="G299" s="24">
        <v>45367</v>
      </c>
      <c r="H299" s="5">
        <v>5</v>
      </c>
      <c r="I299" s="3" t="s">
        <v>4684</v>
      </c>
    </row>
    <row r="300" spans="1:9" x14ac:dyDescent="0.3">
      <c r="A300" s="7" t="s">
        <v>4792</v>
      </c>
      <c r="B300" s="5" t="s">
        <v>1538</v>
      </c>
      <c r="C300" s="9">
        <v>45462</v>
      </c>
      <c r="D300" s="3" t="s">
        <v>2186</v>
      </c>
      <c r="E300" s="3" t="s">
        <v>7069</v>
      </c>
      <c r="F300" s="5">
        <v>191</v>
      </c>
      <c r="G300" s="24">
        <v>45508</v>
      </c>
      <c r="H300" s="5">
        <v>5</v>
      </c>
      <c r="I300" s="3" t="s">
        <v>4684</v>
      </c>
    </row>
    <row r="301" spans="1:9" x14ac:dyDescent="0.3">
      <c r="A301" s="7" t="s">
        <v>4793</v>
      </c>
      <c r="B301" s="5" t="s">
        <v>1210</v>
      </c>
      <c r="C301" s="9">
        <v>45518</v>
      </c>
      <c r="D301" s="3" t="s">
        <v>2187</v>
      </c>
      <c r="E301" s="3" t="s">
        <v>7070</v>
      </c>
      <c r="F301" s="5">
        <v>540</v>
      </c>
      <c r="G301" s="24">
        <v>45197</v>
      </c>
      <c r="H301" s="5">
        <v>4</v>
      </c>
      <c r="I301" s="3" t="s">
        <v>4684</v>
      </c>
    </row>
    <row r="302" spans="1:9" x14ac:dyDescent="0.3">
      <c r="A302" s="7" t="s">
        <v>4794</v>
      </c>
      <c r="B302" s="5" t="s">
        <v>1334</v>
      </c>
      <c r="C302" s="9">
        <v>45363</v>
      </c>
      <c r="D302" s="3" t="s">
        <v>2187</v>
      </c>
      <c r="E302" s="3" t="s">
        <v>7071</v>
      </c>
      <c r="F302" s="5">
        <v>987</v>
      </c>
      <c r="G302" s="24">
        <v>45409</v>
      </c>
      <c r="H302" s="5">
        <v>4</v>
      </c>
      <c r="I302" s="3" t="s">
        <v>6940</v>
      </c>
    </row>
    <row r="303" spans="1:9" x14ac:dyDescent="0.3">
      <c r="A303" s="7" t="s">
        <v>4795</v>
      </c>
      <c r="B303" s="5" t="s">
        <v>1387</v>
      </c>
      <c r="C303" s="9">
        <v>45394</v>
      </c>
      <c r="D303" s="3" t="s">
        <v>2188</v>
      </c>
      <c r="E303" s="3" t="s">
        <v>2188</v>
      </c>
      <c r="F303" s="5">
        <v>267</v>
      </c>
      <c r="G303" s="24">
        <v>45439</v>
      </c>
      <c r="H303" s="5">
        <v>5</v>
      </c>
      <c r="I303" s="3" t="s">
        <v>6949</v>
      </c>
    </row>
    <row r="304" spans="1:9" x14ac:dyDescent="0.3">
      <c r="A304" s="7" t="s">
        <v>4796</v>
      </c>
      <c r="B304" s="5" t="s">
        <v>1196</v>
      </c>
      <c r="C304" s="9">
        <v>45649</v>
      </c>
      <c r="D304" s="3" t="s">
        <v>2189</v>
      </c>
      <c r="E304" s="3" t="s">
        <v>7072</v>
      </c>
      <c r="F304" s="5">
        <v>333</v>
      </c>
      <c r="G304" s="24">
        <v>45329</v>
      </c>
      <c r="H304" s="5">
        <v>5</v>
      </c>
      <c r="I304" s="3" t="s">
        <v>7073</v>
      </c>
    </row>
    <row r="305" spans="1:9" x14ac:dyDescent="0.3">
      <c r="A305" s="7" t="s">
        <v>4797</v>
      </c>
      <c r="B305" s="5" t="s">
        <v>1454</v>
      </c>
      <c r="C305" s="9">
        <v>45611</v>
      </c>
      <c r="D305" s="3" t="s">
        <v>2190</v>
      </c>
      <c r="E305" s="3" t="s">
        <v>7074</v>
      </c>
      <c r="F305" s="5">
        <v>897</v>
      </c>
      <c r="G305" s="24">
        <v>45290</v>
      </c>
      <c r="H305" s="5">
        <v>5</v>
      </c>
      <c r="I305" s="3" t="s">
        <v>7075</v>
      </c>
    </row>
    <row r="306" spans="1:9" x14ac:dyDescent="0.3">
      <c r="A306" s="7" t="s">
        <v>4798</v>
      </c>
      <c r="B306" s="5" t="s">
        <v>1308</v>
      </c>
      <c r="C306" s="9">
        <v>45642</v>
      </c>
      <c r="D306" s="3" t="s">
        <v>2191</v>
      </c>
      <c r="E306" s="3" t="s">
        <v>7076</v>
      </c>
      <c r="F306" s="5">
        <v>569</v>
      </c>
      <c r="G306" s="24">
        <v>45318</v>
      </c>
      <c r="H306" s="5">
        <v>5</v>
      </c>
      <c r="I306" s="3" t="s">
        <v>4684</v>
      </c>
    </row>
    <row r="307" spans="1:9" x14ac:dyDescent="0.3">
      <c r="A307" s="7" t="s">
        <v>4799</v>
      </c>
      <c r="B307" s="5" t="s">
        <v>1451</v>
      </c>
      <c r="C307" s="9">
        <v>45354</v>
      </c>
      <c r="D307" s="3" t="s">
        <v>2192</v>
      </c>
      <c r="E307" s="3" t="s">
        <v>7077</v>
      </c>
      <c r="F307" s="5">
        <v>871</v>
      </c>
      <c r="G307" s="24">
        <v>45399</v>
      </c>
      <c r="H307" s="5">
        <v>5</v>
      </c>
      <c r="I307" s="3" t="s">
        <v>7078</v>
      </c>
    </row>
    <row r="308" spans="1:9" x14ac:dyDescent="0.3">
      <c r="A308" s="7" t="s">
        <v>4800</v>
      </c>
      <c r="B308" s="5" t="s">
        <v>1576</v>
      </c>
      <c r="C308" s="9">
        <v>45379</v>
      </c>
      <c r="D308" s="3" t="s">
        <v>2192</v>
      </c>
      <c r="E308" s="3" t="s">
        <v>7079</v>
      </c>
      <c r="F308" s="5">
        <v>129</v>
      </c>
      <c r="G308" s="24">
        <v>45424</v>
      </c>
      <c r="H308" s="5">
        <v>5</v>
      </c>
      <c r="I308" s="3" t="s">
        <v>7080</v>
      </c>
    </row>
    <row r="309" spans="1:9" x14ac:dyDescent="0.3">
      <c r="A309" s="7" t="s">
        <v>4801</v>
      </c>
      <c r="B309" s="5" t="s">
        <v>1193</v>
      </c>
      <c r="C309" s="9">
        <v>45646</v>
      </c>
      <c r="D309" s="3" t="s">
        <v>2193</v>
      </c>
      <c r="E309" s="3" t="s">
        <v>7081</v>
      </c>
      <c r="F309" s="5">
        <v>523</v>
      </c>
      <c r="G309" s="24">
        <v>45325</v>
      </c>
      <c r="H309" s="5">
        <v>5</v>
      </c>
      <c r="I309" s="3" t="s">
        <v>7082</v>
      </c>
    </row>
    <row r="310" spans="1:9" x14ac:dyDescent="0.3">
      <c r="A310" s="7" t="s">
        <v>4802</v>
      </c>
      <c r="B310" s="5" t="s">
        <v>1199</v>
      </c>
      <c r="C310" s="9">
        <v>45612</v>
      </c>
      <c r="D310" s="3" t="s">
        <v>2193</v>
      </c>
      <c r="E310" s="3" t="s">
        <v>7083</v>
      </c>
      <c r="F310" s="5">
        <v>437</v>
      </c>
      <c r="G310" s="24">
        <v>45291</v>
      </c>
      <c r="H310" s="5">
        <v>4</v>
      </c>
      <c r="I310" s="3" t="s">
        <v>7084</v>
      </c>
    </row>
    <row r="311" spans="1:9" x14ac:dyDescent="0.3">
      <c r="A311" s="7" t="s">
        <v>4803</v>
      </c>
      <c r="B311" s="5" t="s">
        <v>1547</v>
      </c>
      <c r="C311" s="9">
        <v>45589</v>
      </c>
      <c r="D311" s="3" t="s">
        <v>2193</v>
      </c>
      <c r="E311" s="3" t="s">
        <v>7085</v>
      </c>
      <c r="F311" s="5">
        <v>961</v>
      </c>
      <c r="G311" s="24">
        <v>45268</v>
      </c>
      <c r="H311" s="5">
        <v>5</v>
      </c>
      <c r="I311" s="3" t="s">
        <v>7086</v>
      </c>
    </row>
    <row r="312" spans="1:9" x14ac:dyDescent="0.3">
      <c r="A312" s="7" t="s">
        <v>4804</v>
      </c>
      <c r="B312" s="5" t="s">
        <v>1347</v>
      </c>
      <c r="C312" s="9">
        <v>45501</v>
      </c>
      <c r="D312" s="3" t="s">
        <v>2194</v>
      </c>
      <c r="E312" s="3" t="s">
        <v>7087</v>
      </c>
      <c r="F312" s="5">
        <v>63</v>
      </c>
      <c r="G312" s="24">
        <v>45178</v>
      </c>
      <c r="H312" s="5">
        <v>4</v>
      </c>
      <c r="I312" s="3" t="s">
        <v>7088</v>
      </c>
    </row>
    <row r="313" spans="1:9" x14ac:dyDescent="0.3">
      <c r="A313" s="7" t="s">
        <v>4805</v>
      </c>
      <c r="B313" s="5" t="s">
        <v>1461</v>
      </c>
      <c r="C313" s="9">
        <v>45471</v>
      </c>
      <c r="D313" s="3" t="s">
        <v>2195</v>
      </c>
      <c r="E313" s="3" t="s">
        <v>7089</v>
      </c>
      <c r="F313" s="5">
        <v>84</v>
      </c>
      <c r="G313" s="24">
        <v>45516</v>
      </c>
      <c r="H313" s="5">
        <v>5</v>
      </c>
      <c r="I313" s="3" t="s">
        <v>6955</v>
      </c>
    </row>
    <row r="314" spans="1:9" x14ac:dyDescent="0.3">
      <c r="A314" s="7" t="s">
        <v>4806</v>
      </c>
      <c r="B314" s="5" t="s">
        <v>1175</v>
      </c>
      <c r="C314" s="9">
        <v>45508</v>
      </c>
      <c r="D314" s="3" t="s">
        <v>2196</v>
      </c>
      <c r="E314" s="3" t="s">
        <v>7090</v>
      </c>
      <c r="F314" s="5">
        <v>54</v>
      </c>
      <c r="G314" s="24">
        <v>45187</v>
      </c>
      <c r="H314" s="5">
        <v>5</v>
      </c>
      <c r="I314" s="3" t="s">
        <v>4684</v>
      </c>
    </row>
    <row r="315" spans="1:9" x14ac:dyDescent="0.3">
      <c r="A315" s="7" t="s">
        <v>4807</v>
      </c>
      <c r="B315" s="5" t="s">
        <v>1321</v>
      </c>
      <c r="C315" s="9">
        <v>45437</v>
      </c>
      <c r="D315" s="3" t="s">
        <v>2197</v>
      </c>
      <c r="E315" s="3" t="s">
        <v>7091</v>
      </c>
      <c r="F315" s="5">
        <v>769</v>
      </c>
      <c r="G315" s="24">
        <v>45482</v>
      </c>
      <c r="H315" s="5">
        <v>5</v>
      </c>
      <c r="I315" s="3" t="s">
        <v>7092</v>
      </c>
    </row>
    <row r="316" spans="1:9" x14ac:dyDescent="0.3">
      <c r="A316" s="7" t="s">
        <v>4808</v>
      </c>
      <c r="B316" s="5" t="s">
        <v>1272</v>
      </c>
      <c r="C316" s="9">
        <v>45311</v>
      </c>
      <c r="D316" s="3" t="s">
        <v>2198</v>
      </c>
      <c r="E316" s="3" t="s">
        <v>7093</v>
      </c>
      <c r="F316" s="5">
        <v>332</v>
      </c>
      <c r="G316" s="24">
        <v>45356</v>
      </c>
      <c r="H316" s="5">
        <v>4</v>
      </c>
      <c r="I316" s="3" t="s">
        <v>7094</v>
      </c>
    </row>
    <row r="317" spans="1:9" x14ac:dyDescent="0.3">
      <c r="A317" s="7" t="s">
        <v>4809</v>
      </c>
      <c r="B317" s="5" t="s">
        <v>1523</v>
      </c>
      <c r="C317" s="9">
        <v>45328</v>
      </c>
      <c r="D317" s="3" t="s">
        <v>2199</v>
      </c>
      <c r="E317" s="3" t="s">
        <v>7095</v>
      </c>
      <c r="F317" s="5">
        <v>872</v>
      </c>
      <c r="G317" s="24">
        <v>45374</v>
      </c>
      <c r="H317" s="5">
        <v>4</v>
      </c>
      <c r="I317" s="3" t="s">
        <v>7096</v>
      </c>
    </row>
    <row r="318" spans="1:9" x14ac:dyDescent="0.3">
      <c r="A318" s="7" t="s">
        <v>4810</v>
      </c>
      <c r="B318" s="5" t="s">
        <v>1463</v>
      </c>
      <c r="C318" s="9">
        <v>45430</v>
      </c>
      <c r="D318" s="3" t="s">
        <v>2200</v>
      </c>
      <c r="E318" s="3" t="s">
        <v>7097</v>
      </c>
      <c r="F318" s="5">
        <v>962</v>
      </c>
      <c r="G318" s="24">
        <v>45475</v>
      </c>
      <c r="H318" s="5">
        <v>5</v>
      </c>
      <c r="I318" s="3" t="s">
        <v>7098</v>
      </c>
    </row>
    <row r="319" spans="1:9" x14ac:dyDescent="0.3">
      <c r="A319" s="7" t="s">
        <v>4811</v>
      </c>
      <c r="B319" s="5" t="s">
        <v>1311</v>
      </c>
      <c r="C319" s="9">
        <v>45443</v>
      </c>
      <c r="D319" s="3" t="s">
        <v>2201</v>
      </c>
      <c r="E319" s="3" t="s">
        <v>7099</v>
      </c>
      <c r="F319" s="5">
        <v>465</v>
      </c>
      <c r="G319" s="24">
        <v>45488</v>
      </c>
      <c r="H319" s="5">
        <v>4</v>
      </c>
      <c r="I319" s="3" t="s">
        <v>6961</v>
      </c>
    </row>
    <row r="320" spans="1:9" x14ac:dyDescent="0.3">
      <c r="A320" s="7" t="s">
        <v>4812</v>
      </c>
      <c r="B320" s="5" t="s">
        <v>1230</v>
      </c>
      <c r="C320" s="9">
        <v>45417</v>
      </c>
      <c r="D320" s="3" t="s">
        <v>2202</v>
      </c>
      <c r="E320" s="3" t="s">
        <v>7100</v>
      </c>
      <c r="F320" s="5">
        <v>679</v>
      </c>
      <c r="G320" s="24">
        <v>45463</v>
      </c>
      <c r="H320" s="5">
        <v>5</v>
      </c>
      <c r="I320" s="3" t="s">
        <v>4684</v>
      </c>
    </row>
    <row r="321" spans="1:9" x14ac:dyDescent="0.3">
      <c r="A321" s="7" t="s">
        <v>4813</v>
      </c>
      <c r="B321" s="5" t="s">
        <v>1191</v>
      </c>
      <c r="C321" s="9">
        <v>45428</v>
      </c>
      <c r="D321" s="3" t="s">
        <v>2202</v>
      </c>
      <c r="E321" s="3" t="s">
        <v>7101</v>
      </c>
      <c r="F321" s="5">
        <v>418</v>
      </c>
      <c r="G321" s="24">
        <v>45473</v>
      </c>
      <c r="H321" s="5">
        <v>5</v>
      </c>
      <c r="I321" s="3" t="s">
        <v>7102</v>
      </c>
    </row>
    <row r="322" spans="1:9" x14ac:dyDescent="0.3">
      <c r="A322" s="7" t="s">
        <v>4814</v>
      </c>
      <c r="B322" s="5" t="s">
        <v>1241</v>
      </c>
      <c r="C322" s="9">
        <v>45599</v>
      </c>
      <c r="D322" s="3" t="s">
        <v>2202</v>
      </c>
      <c r="E322" s="3" t="s">
        <v>6984</v>
      </c>
      <c r="F322" s="5">
        <v>246</v>
      </c>
      <c r="G322" s="24">
        <v>45278</v>
      </c>
      <c r="H322" s="5">
        <v>5</v>
      </c>
      <c r="I322" s="3" t="s">
        <v>6985</v>
      </c>
    </row>
    <row r="323" spans="1:9" x14ac:dyDescent="0.3">
      <c r="A323" s="7" t="s">
        <v>4815</v>
      </c>
      <c r="B323" s="5" t="s">
        <v>1416</v>
      </c>
      <c r="C323" s="9">
        <v>45466</v>
      </c>
      <c r="D323" s="3" t="s">
        <v>2202</v>
      </c>
      <c r="E323" s="3" t="s">
        <v>7103</v>
      </c>
      <c r="F323" s="5">
        <v>335</v>
      </c>
      <c r="G323" s="24">
        <v>45511</v>
      </c>
      <c r="H323" s="5">
        <v>5</v>
      </c>
      <c r="I323" s="3" t="s">
        <v>7104</v>
      </c>
    </row>
    <row r="324" spans="1:9" x14ac:dyDescent="0.3">
      <c r="A324" s="7" t="s">
        <v>4816</v>
      </c>
      <c r="B324" s="5" t="s">
        <v>1597</v>
      </c>
      <c r="C324" s="9">
        <v>45340</v>
      </c>
      <c r="D324" s="3" t="s">
        <v>2203</v>
      </c>
      <c r="E324" s="3" t="s">
        <v>7105</v>
      </c>
      <c r="F324" s="5">
        <v>105</v>
      </c>
      <c r="G324" s="24">
        <v>45384</v>
      </c>
      <c r="H324" s="5">
        <v>5</v>
      </c>
      <c r="I324" s="3" t="s">
        <v>7106</v>
      </c>
    </row>
    <row r="325" spans="1:9" x14ac:dyDescent="0.3">
      <c r="A325" s="7" t="s">
        <v>4817</v>
      </c>
      <c r="B325" s="5" t="s">
        <v>1512</v>
      </c>
      <c r="C325" s="9">
        <v>45335</v>
      </c>
      <c r="D325" s="3" t="s">
        <v>2204</v>
      </c>
      <c r="E325" s="3" t="s">
        <v>7107</v>
      </c>
      <c r="F325" s="5">
        <v>792</v>
      </c>
      <c r="G325" s="24">
        <v>45380</v>
      </c>
      <c r="H325" s="5">
        <v>5</v>
      </c>
      <c r="I325" s="3" t="s">
        <v>7108</v>
      </c>
    </row>
    <row r="326" spans="1:9" x14ac:dyDescent="0.3">
      <c r="A326" s="7" t="s">
        <v>4818</v>
      </c>
      <c r="B326" s="5" t="s">
        <v>1300</v>
      </c>
      <c r="C326" s="9">
        <v>45316</v>
      </c>
      <c r="D326" s="3" t="s">
        <v>2205</v>
      </c>
      <c r="E326" s="3" t="s">
        <v>7109</v>
      </c>
      <c r="F326" s="5">
        <v>187</v>
      </c>
      <c r="G326" s="24">
        <v>45360</v>
      </c>
      <c r="H326" s="5">
        <v>5</v>
      </c>
      <c r="I326" s="3" t="s">
        <v>7110</v>
      </c>
    </row>
    <row r="327" spans="1:9" x14ac:dyDescent="0.3">
      <c r="A327" s="7" t="s">
        <v>4819</v>
      </c>
      <c r="B327" s="5" t="s">
        <v>1407</v>
      </c>
      <c r="C327" s="9">
        <v>45536</v>
      </c>
      <c r="D327" s="3" t="s">
        <v>2206</v>
      </c>
      <c r="E327" s="3" t="s">
        <v>6946</v>
      </c>
      <c r="F327" s="5">
        <v>155</v>
      </c>
      <c r="G327" s="24">
        <v>45215</v>
      </c>
      <c r="H327" s="5">
        <v>5</v>
      </c>
      <c r="I327" s="3" t="s">
        <v>4684</v>
      </c>
    </row>
    <row r="328" spans="1:9" x14ac:dyDescent="0.3">
      <c r="A328" s="7" t="s">
        <v>4820</v>
      </c>
      <c r="B328" s="5" t="s">
        <v>1420</v>
      </c>
      <c r="C328" s="9">
        <v>45396</v>
      </c>
      <c r="D328" s="3" t="s">
        <v>2206</v>
      </c>
      <c r="E328" s="3" t="s">
        <v>6946</v>
      </c>
      <c r="F328" s="5">
        <v>578</v>
      </c>
      <c r="G328" s="24">
        <v>45441</v>
      </c>
      <c r="H328" s="5">
        <v>5</v>
      </c>
      <c r="I328" s="3" t="s">
        <v>6913</v>
      </c>
    </row>
    <row r="329" spans="1:9" x14ac:dyDescent="0.3">
      <c r="A329" s="7" t="s">
        <v>4821</v>
      </c>
      <c r="B329" s="5" t="s">
        <v>1320</v>
      </c>
      <c r="C329" s="9">
        <v>45424</v>
      </c>
      <c r="D329" s="3" t="s">
        <v>2206</v>
      </c>
      <c r="E329" s="3" t="s">
        <v>6946</v>
      </c>
      <c r="F329" s="5">
        <v>235</v>
      </c>
      <c r="G329" s="24">
        <v>45470</v>
      </c>
      <c r="H329" s="5">
        <v>5</v>
      </c>
      <c r="I329" s="3" t="s">
        <v>4684</v>
      </c>
    </row>
    <row r="330" spans="1:9" x14ac:dyDescent="0.3">
      <c r="A330" s="7" t="s">
        <v>4822</v>
      </c>
      <c r="B330" s="5" t="s">
        <v>1552</v>
      </c>
      <c r="C330" s="9">
        <v>45318</v>
      </c>
      <c r="D330" s="3" t="s">
        <v>2206</v>
      </c>
      <c r="E330" s="3" t="s">
        <v>6946</v>
      </c>
      <c r="F330" s="5">
        <v>61</v>
      </c>
      <c r="G330" s="24">
        <v>45363</v>
      </c>
      <c r="H330" s="5">
        <v>5</v>
      </c>
      <c r="I330" s="3" t="s">
        <v>4684</v>
      </c>
    </row>
    <row r="331" spans="1:9" x14ac:dyDescent="0.3">
      <c r="A331" s="7" t="s">
        <v>4823</v>
      </c>
      <c r="B331" s="5" t="s">
        <v>1523</v>
      </c>
      <c r="C331" s="9">
        <v>45301</v>
      </c>
      <c r="D331" s="3" t="s">
        <v>2206</v>
      </c>
      <c r="E331" s="3" t="s">
        <v>6946</v>
      </c>
      <c r="F331" s="5">
        <v>3</v>
      </c>
      <c r="G331" s="24">
        <v>45346</v>
      </c>
      <c r="H331" s="5">
        <v>5</v>
      </c>
      <c r="I331" s="3" t="s">
        <v>4684</v>
      </c>
    </row>
    <row r="332" spans="1:9" x14ac:dyDescent="0.3">
      <c r="A332" s="7" t="s">
        <v>4824</v>
      </c>
      <c r="B332" s="5" t="s">
        <v>1233</v>
      </c>
      <c r="C332" s="9">
        <v>45591</v>
      </c>
      <c r="D332" s="3" t="s">
        <v>2206</v>
      </c>
      <c r="E332" s="3" t="s">
        <v>6946</v>
      </c>
      <c r="F332" s="5">
        <v>999</v>
      </c>
      <c r="G332" s="24">
        <v>45269</v>
      </c>
      <c r="H332" s="5">
        <v>5</v>
      </c>
      <c r="I332" s="3" t="s">
        <v>4684</v>
      </c>
    </row>
    <row r="333" spans="1:9" x14ac:dyDescent="0.3">
      <c r="A333" s="7" t="s">
        <v>4825</v>
      </c>
      <c r="B333" s="5" t="s">
        <v>1318</v>
      </c>
      <c r="C333" s="9">
        <v>45566</v>
      </c>
      <c r="D333" s="3" t="s">
        <v>2206</v>
      </c>
      <c r="E333" s="3" t="s">
        <v>6946</v>
      </c>
      <c r="F333" s="5">
        <v>501</v>
      </c>
      <c r="G333" s="24">
        <v>45246</v>
      </c>
      <c r="H333" s="5">
        <v>5</v>
      </c>
      <c r="I333" s="3" t="s">
        <v>4684</v>
      </c>
    </row>
    <row r="334" spans="1:9" x14ac:dyDescent="0.3">
      <c r="A334" s="7" t="s">
        <v>4826</v>
      </c>
      <c r="B334" s="5" t="s">
        <v>1143</v>
      </c>
      <c r="C334" s="9">
        <v>45391</v>
      </c>
      <c r="D334" s="3" t="s">
        <v>2206</v>
      </c>
      <c r="E334" s="3" t="s">
        <v>6946</v>
      </c>
      <c r="F334" s="5">
        <v>704</v>
      </c>
      <c r="G334" s="24">
        <v>45436</v>
      </c>
      <c r="H334" s="5">
        <v>5</v>
      </c>
      <c r="I334" s="3" t="s">
        <v>4684</v>
      </c>
    </row>
    <row r="335" spans="1:9" x14ac:dyDescent="0.3">
      <c r="A335" s="7" t="s">
        <v>4827</v>
      </c>
      <c r="B335" s="5" t="s">
        <v>1256</v>
      </c>
      <c r="C335" s="9">
        <v>45548</v>
      </c>
      <c r="D335" s="3" t="s">
        <v>2206</v>
      </c>
      <c r="E335" s="3" t="s">
        <v>6946</v>
      </c>
      <c r="F335" s="5">
        <v>941</v>
      </c>
      <c r="G335" s="24">
        <v>45227</v>
      </c>
      <c r="H335" s="5">
        <v>4</v>
      </c>
      <c r="I335" s="3" t="s">
        <v>4684</v>
      </c>
    </row>
    <row r="336" spans="1:9" x14ac:dyDescent="0.3">
      <c r="A336" s="7" t="s">
        <v>4828</v>
      </c>
      <c r="B336" s="5" t="s">
        <v>1502</v>
      </c>
      <c r="C336" s="9">
        <v>45357</v>
      </c>
      <c r="D336" s="3" t="s">
        <v>2206</v>
      </c>
      <c r="E336" s="3" t="s">
        <v>6946</v>
      </c>
      <c r="F336" s="5">
        <v>65</v>
      </c>
      <c r="G336" s="24">
        <v>45402</v>
      </c>
      <c r="H336" s="5">
        <v>4</v>
      </c>
      <c r="I336" s="3" t="s">
        <v>4684</v>
      </c>
    </row>
    <row r="337" spans="1:9" x14ac:dyDescent="0.3">
      <c r="A337" s="7" t="s">
        <v>4829</v>
      </c>
      <c r="B337" s="5" t="s">
        <v>1370</v>
      </c>
      <c r="C337" s="9">
        <v>45385</v>
      </c>
      <c r="D337" s="3" t="s">
        <v>2206</v>
      </c>
      <c r="E337" s="3" t="s">
        <v>6946</v>
      </c>
      <c r="F337" s="5">
        <v>630</v>
      </c>
      <c r="G337" s="24">
        <v>45430</v>
      </c>
      <c r="H337" s="5">
        <v>5</v>
      </c>
      <c r="I337" s="3" t="s">
        <v>4684</v>
      </c>
    </row>
    <row r="338" spans="1:9" x14ac:dyDescent="0.3">
      <c r="A338" s="7" t="s">
        <v>4830</v>
      </c>
      <c r="B338" s="5" t="s">
        <v>1578</v>
      </c>
      <c r="C338" s="9">
        <v>45475</v>
      </c>
      <c r="D338" s="3" t="s">
        <v>2206</v>
      </c>
      <c r="E338" s="3" t="s">
        <v>6946</v>
      </c>
      <c r="F338" s="5">
        <v>35</v>
      </c>
      <c r="G338" s="24">
        <v>45520</v>
      </c>
      <c r="H338" s="5">
        <v>4</v>
      </c>
      <c r="I338" s="3" t="s">
        <v>6858</v>
      </c>
    </row>
    <row r="339" spans="1:9" x14ac:dyDescent="0.3">
      <c r="A339" s="7" t="s">
        <v>4831</v>
      </c>
      <c r="B339" s="5" t="s">
        <v>1175</v>
      </c>
      <c r="C339" s="9">
        <v>45346</v>
      </c>
      <c r="D339" s="3" t="s">
        <v>2206</v>
      </c>
      <c r="E339" s="3" t="s">
        <v>6946</v>
      </c>
      <c r="F339" s="5">
        <v>330</v>
      </c>
      <c r="G339" s="24">
        <v>45390</v>
      </c>
      <c r="H339" s="5">
        <v>4</v>
      </c>
      <c r="I339" s="3" t="s">
        <v>6841</v>
      </c>
    </row>
    <row r="340" spans="1:9" x14ac:dyDescent="0.3">
      <c r="A340" s="7" t="s">
        <v>4832</v>
      </c>
      <c r="B340" s="5" t="s">
        <v>1140</v>
      </c>
      <c r="C340" s="9">
        <v>45488</v>
      </c>
      <c r="D340" s="3" t="s">
        <v>2206</v>
      </c>
      <c r="E340" s="3" t="s">
        <v>6946</v>
      </c>
      <c r="F340" s="5">
        <v>340</v>
      </c>
      <c r="G340" s="24">
        <v>45533</v>
      </c>
      <c r="H340" s="5">
        <v>4</v>
      </c>
      <c r="I340" s="3" t="s">
        <v>6873</v>
      </c>
    </row>
    <row r="341" spans="1:9" x14ac:dyDescent="0.3">
      <c r="A341" s="7" t="s">
        <v>4833</v>
      </c>
      <c r="B341" s="5" t="s">
        <v>1235</v>
      </c>
      <c r="C341" s="9">
        <v>45346</v>
      </c>
      <c r="D341" s="3" t="s">
        <v>2206</v>
      </c>
      <c r="E341" s="3" t="s">
        <v>6946</v>
      </c>
      <c r="F341" s="5">
        <v>709</v>
      </c>
      <c r="G341" s="24">
        <v>45390</v>
      </c>
      <c r="H341" s="5">
        <v>5</v>
      </c>
      <c r="I341" s="3" t="s">
        <v>7111</v>
      </c>
    </row>
    <row r="342" spans="1:9" x14ac:dyDescent="0.3">
      <c r="A342" s="7" t="s">
        <v>4834</v>
      </c>
      <c r="B342" s="5" t="s">
        <v>1416</v>
      </c>
      <c r="C342" s="9">
        <v>45306</v>
      </c>
      <c r="D342" s="3" t="s">
        <v>2206</v>
      </c>
      <c r="E342" s="3" t="s">
        <v>7112</v>
      </c>
      <c r="F342" s="5">
        <v>5</v>
      </c>
      <c r="G342" s="24">
        <v>45351</v>
      </c>
      <c r="H342" s="5">
        <v>4</v>
      </c>
      <c r="I342" s="3" t="s">
        <v>6836</v>
      </c>
    </row>
    <row r="343" spans="1:9" x14ac:dyDescent="0.3">
      <c r="A343" s="7" t="s">
        <v>4835</v>
      </c>
      <c r="B343" s="5" t="s">
        <v>1331</v>
      </c>
      <c r="C343" s="9">
        <v>45298</v>
      </c>
      <c r="D343" s="3" t="s">
        <v>2206</v>
      </c>
      <c r="E343" s="3" t="s">
        <v>7113</v>
      </c>
      <c r="F343" s="5">
        <v>42</v>
      </c>
      <c r="G343" s="24">
        <v>45344</v>
      </c>
      <c r="H343" s="5">
        <v>5</v>
      </c>
      <c r="I343" s="3" t="s">
        <v>4684</v>
      </c>
    </row>
    <row r="344" spans="1:9" x14ac:dyDescent="0.3">
      <c r="A344" s="7" t="s">
        <v>4836</v>
      </c>
      <c r="B344" s="5" t="s">
        <v>1523</v>
      </c>
      <c r="C344" s="9">
        <v>45587</v>
      </c>
      <c r="D344" s="3" t="s">
        <v>2206</v>
      </c>
      <c r="E344" s="3" t="s">
        <v>7114</v>
      </c>
      <c r="F344" s="5">
        <v>81</v>
      </c>
      <c r="G344" s="24">
        <v>45266</v>
      </c>
      <c r="H344" s="5">
        <v>5</v>
      </c>
      <c r="I344" s="3" t="s">
        <v>4684</v>
      </c>
    </row>
    <row r="345" spans="1:9" x14ac:dyDescent="0.3">
      <c r="A345" s="7" t="s">
        <v>4837</v>
      </c>
      <c r="B345" s="5" t="s">
        <v>1290</v>
      </c>
      <c r="C345" s="9">
        <v>45427</v>
      </c>
      <c r="D345" s="3" t="s">
        <v>2207</v>
      </c>
      <c r="E345" s="3" t="s">
        <v>7115</v>
      </c>
      <c r="F345" s="5">
        <v>139</v>
      </c>
      <c r="G345" s="24">
        <v>45473</v>
      </c>
      <c r="H345" s="5">
        <v>4</v>
      </c>
      <c r="I345" s="3" t="s">
        <v>4684</v>
      </c>
    </row>
    <row r="346" spans="1:9" x14ac:dyDescent="0.3">
      <c r="A346" s="7" t="s">
        <v>4838</v>
      </c>
      <c r="B346" s="5" t="s">
        <v>1195</v>
      </c>
      <c r="C346" s="9">
        <v>45472</v>
      </c>
      <c r="D346" s="3" t="s">
        <v>2207</v>
      </c>
      <c r="E346" s="3" t="s">
        <v>7116</v>
      </c>
      <c r="F346" s="5">
        <v>584</v>
      </c>
      <c r="G346" s="24">
        <v>45517</v>
      </c>
      <c r="H346" s="5">
        <v>5</v>
      </c>
      <c r="I346" s="3" t="s">
        <v>4684</v>
      </c>
    </row>
    <row r="347" spans="1:9" x14ac:dyDescent="0.3">
      <c r="A347" s="7" t="s">
        <v>4839</v>
      </c>
      <c r="B347" s="5" t="s">
        <v>1573</v>
      </c>
      <c r="C347" s="9">
        <v>45639</v>
      </c>
      <c r="D347" s="3" t="s">
        <v>2208</v>
      </c>
      <c r="E347" s="3" t="s">
        <v>7117</v>
      </c>
      <c r="F347" s="5">
        <v>301</v>
      </c>
      <c r="G347" s="24">
        <v>45318</v>
      </c>
      <c r="H347" s="5">
        <v>5</v>
      </c>
      <c r="I347" s="3" t="s">
        <v>4684</v>
      </c>
    </row>
    <row r="348" spans="1:9" x14ac:dyDescent="0.3">
      <c r="A348" s="7" t="s">
        <v>4840</v>
      </c>
      <c r="B348" s="5" t="s">
        <v>1147</v>
      </c>
      <c r="C348" s="9">
        <v>45350</v>
      </c>
      <c r="D348" s="3" t="s">
        <v>2208</v>
      </c>
      <c r="E348" s="3" t="s">
        <v>6941</v>
      </c>
      <c r="F348" s="5">
        <v>64</v>
      </c>
      <c r="G348" s="24">
        <v>45395</v>
      </c>
      <c r="H348" s="5">
        <v>5</v>
      </c>
      <c r="I348" s="3" t="s">
        <v>4684</v>
      </c>
    </row>
    <row r="349" spans="1:9" x14ac:dyDescent="0.3">
      <c r="A349" s="7" t="s">
        <v>4841</v>
      </c>
      <c r="B349" s="5" t="s">
        <v>1439</v>
      </c>
      <c r="C349" s="9">
        <v>45519</v>
      </c>
      <c r="D349" s="3" t="s">
        <v>2209</v>
      </c>
      <c r="E349" s="3" t="s">
        <v>7118</v>
      </c>
      <c r="F349" s="5">
        <v>280</v>
      </c>
      <c r="G349" s="24">
        <v>45199</v>
      </c>
      <c r="H349" s="5">
        <v>5</v>
      </c>
      <c r="I349" s="3" t="s">
        <v>4684</v>
      </c>
    </row>
    <row r="350" spans="1:9" x14ac:dyDescent="0.3">
      <c r="A350" s="7" t="s">
        <v>4842</v>
      </c>
      <c r="B350" s="5" t="s">
        <v>1269</v>
      </c>
      <c r="C350" s="9">
        <v>45444</v>
      </c>
      <c r="D350" s="3" t="s">
        <v>2210</v>
      </c>
      <c r="E350" s="3" t="s">
        <v>7119</v>
      </c>
      <c r="F350" s="5">
        <v>690</v>
      </c>
      <c r="G350" s="24">
        <v>45489</v>
      </c>
      <c r="H350" s="5">
        <v>4</v>
      </c>
      <c r="I350" s="3" t="s">
        <v>4684</v>
      </c>
    </row>
    <row r="351" spans="1:9" x14ac:dyDescent="0.3">
      <c r="A351" s="7" t="s">
        <v>4843</v>
      </c>
      <c r="B351" s="5" t="s">
        <v>1264</v>
      </c>
      <c r="C351" s="9">
        <v>45551</v>
      </c>
      <c r="D351" s="3" t="s">
        <v>2211</v>
      </c>
      <c r="E351" s="3" t="s">
        <v>7120</v>
      </c>
      <c r="F351" s="5">
        <v>644</v>
      </c>
      <c r="G351" s="24">
        <v>45231</v>
      </c>
      <c r="H351" s="5">
        <v>5</v>
      </c>
      <c r="I351" s="3" t="s">
        <v>4684</v>
      </c>
    </row>
    <row r="352" spans="1:9" x14ac:dyDescent="0.3">
      <c r="A352" s="7" t="s">
        <v>4844</v>
      </c>
      <c r="B352" s="5" t="s">
        <v>1228</v>
      </c>
      <c r="C352" s="9">
        <v>45599</v>
      </c>
      <c r="D352" s="3" t="s">
        <v>2211</v>
      </c>
      <c r="E352" s="3" t="s">
        <v>7120</v>
      </c>
      <c r="F352" s="5">
        <v>777</v>
      </c>
      <c r="G352" s="24">
        <v>45278</v>
      </c>
      <c r="H352" s="5">
        <v>4</v>
      </c>
      <c r="I352" s="3" t="s">
        <v>4684</v>
      </c>
    </row>
    <row r="353" spans="1:9" x14ac:dyDescent="0.3">
      <c r="A353" s="7" t="s">
        <v>4845</v>
      </c>
      <c r="B353" s="5" t="s">
        <v>1507</v>
      </c>
      <c r="C353" s="9">
        <v>45394</v>
      </c>
      <c r="D353" s="3" t="s">
        <v>2213</v>
      </c>
      <c r="E353" s="3" t="s">
        <v>6910</v>
      </c>
      <c r="F353" s="5">
        <v>363</v>
      </c>
      <c r="G353" s="24">
        <v>45439</v>
      </c>
      <c r="H353" s="5">
        <v>4</v>
      </c>
      <c r="I353" s="3" t="s">
        <v>4684</v>
      </c>
    </row>
    <row r="354" spans="1:9" x14ac:dyDescent="0.3">
      <c r="A354" s="7" t="s">
        <v>4846</v>
      </c>
      <c r="B354" s="5" t="s">
        <v>1509</v>
      </c>
      <c r="C354" s="9">
        <v>45393</v>
      </c>
      <c r="D354" s="3" t="s">
        <v>2214</v>
      </c>
      <c r="E354" s="3" t="s">
        <v>7121</v>
      </c>
      <c r="F354" s="5">
        <v>802</v>
      </c>
      <c r="G354" s="24">
        <v>45438</v>
      </c>
      <c r="H354" s="5">
        <v>5</v>
      </c>
      <c r="I354" s="3" t="s">
        <v>4684</v>
      </c>
    </row>
    <row r="355" spans="1:9" x14ac:dyDescent="0.3">
      <c r="A355" s="7" t="s">
        <v>4847</v>
      </c>
      <c r="B355" s="5" t="s">
        <v>1184</v>
      </c>
      <c r="C355" s="9">
        <v>45451</v>
      </c>
      <c r="D355" s="3" t="s">
        <v>2215</v>
      </c>
      <c r="E355" s="3" t="s">
        <v>7122</v>
      </c>
      <c r="F355" s="5">
        <v>277</v>
      </c>
      <c r="G355" s="24">
        <v>45496</v>
      </c>
      <c r="H355" s="5">
        <v>5</v>
      </c>
      <c r="I355" s="3" t="s">
        <v>4684</v>
      </c>
    </row>
    <row r="356" spans="1:9" x14ac:dyDescent="0.3">
      <c r="A356" s="7" t="s">
        <v>4848</v>
      </c>
      <c r="B356" s="5" t="s">
        <v>1214</v>
      </c>
      <c r="C356" s="9">
        <v>45545</v>
      </c>
      <c r="D356" s="3" t="s">
        <v>2216</v>
      </c>
      <c r="E356" s="3" t="s">
        <v>6926</v>
      </c>
      <c r="F356" s="5">
        <v>407</v>
      </c>
      <c r="G356" s="24">
        <v>45221</v>
      </c>
      <c r="H356" s="5">
        <v>5</v>
      </c>
      <c r="I356" s="3" t="s">
        <v>6836</v>
      </c>
    </row>
    <row r="357" spans="1:9" x14ac:dyDescent="0.3">
      <c r="A357" s="7" t="s">
        <v>4849</v>
      </c>
      <c r="B357" s="5" t="s">
        <v>1179</v>
      </c>
      <c r="C357" s="9">
        <v>45526</v>
      </c>
      <c r="D357" s="3" t="s">
        <v>2216</v>
      </c>
      <c r="E357" s="3" t="s">
        <v>6926</v>
      </c>
      <c r="F357" s="5">
        <v>946</v>
      </c>
      <c r="G357" s="24">
        <v>45207</v>
      </c>
      <c r="H357" s="5">
        <v>5</v>
      </c>
      <c r="I357" s="3" t="s">
        <v>6865</v>
      </c>
    </row>
    <row r="358" spans="1:9" x14ac:dyDescent="0.3">
      <c r="A358" s="7" t="s">
        <v>4850</v>
      </c>
      <c r="B358" s="5" t="s">
        <v>1234</v>
      </c>
      <c r="C358" s="9">
        <v>45443</v>
      </c>
      <c r="D358" s="3" t="s">
        <v>2216</v>
      </c>
      <c r="E358" s="3" t="s">
        <v>6926</v>
      </c>
      <c r="F358" s="5">
        <v>642</v>
      </c>
      <c r="G358" s="24">
        <v>45488</v>
      </c>
      <c r="H358" s="5">
        <v>5</v>
      </c>
      <c r="I358" s="3" t="s">
        <v>6838</v>
      </c>
    </row>
    <row r="359" spans="1:9" x14ac:dyDescent="0.3">
      <c r="A359" s="7" t="s">
        <v>4851</v>
      </c>
      <c r="B359" s="5" t="s">
        <v>1416</v>
      </c>
      <c r="C359" s="9">
        <v>45463</v>
      </c>
      <c r="D359" s="3" t="s">
        <v>2216</v>
      </c>
      <c r="E359" s="3" t="s">
        <v>6926</v>
      </c>
      <c r="F359" s="5">
        <v>535</v>
      </c>
      <c r="G359" s="24">
        <v>45508</v>
      </c>
      <c r="H359" s="5">
        <v>5</v>
      </c>
      <c r="I359" s="3" t="s">
        <v>6860</v>
      </c>
    </row>
    <row r="360" spans="1:9" x14ac:dyDescent="0.3">
      <c r="A360" s="7" t="s">
        <v>4852</v>
      </c>
      <c r="B360" s="5" t="s">
        <v>1382</v>
      </c>
      <c r="C360" s="9">
        <v>45588</v>
      </c>
      <c r="D360" s="3" t="s">
        <v>2216</v>
      </c>
      <c r="E360" s="3" t="s">
        <v>6926</v>
      </c>
      <c r="F360" s="5">
        <v>159</v>
      </c>
      <c r="G360" s="24">
        <v>45267</v>
      </c>
      <c r="H360" s="5">
        <v>5</v>
      </c>
      <c r="I360" s="3" t="s">
        <v>6841</v>
      </c>
    </row>
    <row r="361" spans="1:9" x14ac:dyDescent="0.3">
      <c r="A361" s="7" t="s">
        <v>4853</v>
      </c>
      <c r="B361" s="5" t="s">
        <v>1161</v>
      </c>
      <c r="C361" s="9">
        <v>45624</v>
      </c>
      <c r="D361" s="3" t="s">
        <v>2216</v>
      </c>
      <c r="E361" s="3" t="s">
        <v>6926</v>
      </c>
      <c r="F361" s="5">
        <v>973</v>
      </c>
      <c r="G361" s="24">
        <v>45304</v>
      </c>
      <c r="H361" s="5">
        <v>4</v>
      </c>
      <c r="I361" s="3" t="s">
        <v>4684</v>
      </c>
    </row>
    <row r="362" spans="1:9" x14ac:dyDescent="0.3">
      <c r="A362" s="7" t="s">
        <v>4854</v>
      </c>
      <c r="B362" s="5" t="s">
        <v>1281</v>
      </c>
      <c r="C362" s="9">
        <v>45527</v>
      </c>
      <c r="D362" s="3" t="s">
        <v>2216</v>
      </c>
      <c r="E362" s="3" t="s">
        <v>6926</v>
      </c>
      <c r="F362" s="5">
        <v>300</v>
      </c>
      <c r="G362" s="24">
        <v>45206</v>
      </c>
      <c r="H362" s="5">
        <v>4</v>
      </c>
      <c r="I362" s="3" t="s">
        <v>6856</v>
      </c>
    </row>
    <row r="363" spans="1:9" x14ac:dyDescent="0.3">
      <c r="A363" s="7" t="s">
        <v>4855</v>
      </c>
      <c r="B363" s="5" t="s">
        <v>1381</v>
      </c>
      <c r="C363" s="9">
        <v>45468</v>
      </c>
      <c r="D363" s="3" t="s">
        <v>2216</v>
      </c>
      <c r="E363" s="3" t="s">
        <v>6926</v>
      </c>
      <c r="F363" s="5">
        <v>517</v>
      </c>
      <c r="G363" s="24">
        <v>45513</v>
      </c>
      <c r="H363" s="5">
        <v>4</v>
      </c>
      <c r="I363" s="3" t="s">
        <v>6863</v>
      </c>
    </row>
    <row r="364" spans="1:9" x14ac:dyDescent="0.3">
      <c r="A364" s="7" t="s">
        <v>4856</v>
      </c>
      <c r="B364" s="5" t="s">
        <v>1255</v>
      </c>
      <c r="C364" s="9">
        <v>45573</v>
      </c>
      <c r="D364" s="3" t="s">
        <v>2216</v>
      </c>
      <c r="E364" s="3" t="s">
        <v>6926</v>
      </c>
      <c r="F364" s="5">
        <v>155</v>
      </c>
      <c r="G364" s="24">
        <v>45252</v>
      </c>
      <c r="H364" s="5">
        <v>5</v>
      </c>
      <c r="I364" s="3" t="s">
        <v>6849</v>
      </c>
    </row>
    <row r="365" spans="1:9" x14ac:dyDescent="0.3">
      <c r="A365" s="7" t="s">
        <v>4857</v>
      </c>
      <c r="B365" s="5" t="s">
        <v>1260</v>
      </c>
      <c r="C365" s="9">
        <v>45464</v>
      </c>
      <c r="D365" s="3" t="s">
        <v>2216</v>
      </c>
      <c r="E365" s="3" t="s">
        <v>6926</v>
      </c>
      <c r="F365" s="5">
        <v>882</v>
      </c>
      <c r="G365" s="24">
        <v>45510</v>
      </c>
      <c r="H365" s="5">
        <v>4</v>
      </c>
      <c r="I365" s="3" t="s">
        <v>6861</v>
      </c>
    </row>
    <row r="366" spans="1:9" x14ac:dyDescent="0.3">
      <c r="A366" s="7" t="s">
        <v>4858</v>
      </c>
      <c r="B366" s="5" t="s">
        <v>1533</v>
      </c>
      <c r="C366" s="9">
        <v>45594</v>
      </c>
      <c r="D366" s="3" t="s">
        <v>2216</v>
      </c>
      <c r="E366" s="3" t="s">
        <v>6926</v>
      </c>
      <c r="F366" s="5">
        <v>522</v>
      </c>
      <c r="G366" s="24">
        <v>45273</v>
      </c>
      <c r="H366" s="5">
        <v>4</v>
      </c>
      <c r="I366" s="3" t="s">
        <v>6847</v>
      </c>
    </row>
    <row r="367" spans="1:9" x14ac:dyDescent="0.3">
      <c r="A367" s="7" t="s">
        <v>4859</v>
      </c>
      <c r="B367" s="5" t="s">
        <v>1205</v>
      </c>
      <c r="C367" s="9">
        <v>45502</v>
      </c>
      <c r="D367" s="3" t="s">
        <v>2216</v>
      </c>
      <c r="E367" s="3" t="s">
        <v>6926</v>
      </c>
      <c r="F367" s="5">
        <v>93</v>
      </c>
      <c r="G367" s="24">
        <v>45182</v>
      </c>
      <c r="H367" s="5">
        <v>4</v>
      </c>
      <c r="I367" s="3" t="s">
        <v>6875</v>
      </c>
    </row>
    <row r="368" spans="1:9" x14ac:dyDescent="0.3">
      <c r="A368" s="7" t="s">
        <v>4860</v>
      </c>
      <c r="B368" s="5" t="s">
        <v>1583</v>
      </c>
      <c r="C368" s="9">
        <v>45472</v>
      </c>
      <c r="D368" s="3" t="s">
        <v>2216</v>
      </c>
      <c r="E368" s="3" t="s">
        <v>6926</v>
      </c>
      <c r="F368" s="5">
        <v>983</v>
      </c>
      <c r="G368" s="24">
        <v>45517</v>
      </c>
      <c r="H368" s="5">
        <v>4</v>
      </c>
      <c r="I368" s="3" t="s">
        <v>4684</v>
      </c>
    </row>
    <row r="369" spans="1:9" x14ac:dyDescent="0.3">
      <c r="A369" s="7" t="s">
        <v>4861</v>
      </c>
      <c r="B369" s="5" t="s">
        <v>1321</v>
      </c>
      <c r="C369" s="9">
        <v>45633</v>
      </c>
      <c r="D369" s="3" t="s">
        <v>2216</v>
      </c>
      <c r="E369" s="3" t="s">
        <v>6926</v>
      </c>
      <c r="F369" s="5">
        <v>316</v>
      </c>
      <c r="G369" s="24">
        <v>45313</v>
      </c>
      <c r="H369" s="5">
        <v>4</v>
      </c>
      <c r="I369" s="3" t="s">
        <v>6833</v>
      </c>
    </row>
    <row r="370" spans="1:9" x14ac:dyDescent="0.3">
      <c r="A370" s="7" t="s">
        <v>4862</v>
      </c>
      <c r="B370" s="5" t="s">
        <v>1370</v>
      </c>
      <c r="C370" s="9">
        <v>45315</v>
      </c>
      <c r="D370" s="3" t="s">
        <v>2216</v>
      </c>
      <c r="E370" s="3" t="s">
        <v>6926</v>
      </c>
      <c r="F370" s="5">
        <v>282</v>
      </c>
      <c r="G370" s="24">
        <v>45359</v>
      </c>
      <c r="H370" s="5">
        <v>4</v>
      </c>
      <c r="I370" s="3" t="s">
        <v>6836</v>
      </c>
    </row>
    <row r="371" spans="1:9" x14ac:dyDescent="0.3">
      <c r="A371" s="7" t="s">
        <v>4863</v>
      </c>
      <c r="B371" s="5" t="s">
        <v>1299</v>
      </c>
      <c r="C371" s="9">
        <v>45644</v>
      </c>
      <c r="D371" s="3" t="s">
        <v>2216</v>
      </c>
      <c r="E371" s="3" t="s">
        <v>6926</v>
      </c>
      <c r="F371" s="5">
        <v>155</v>
      </c>
      <c r="G371" s="24">
        <v>45327</v>
      </c>
      <c r="H371" s="5">
        <v>5</v>
      </c>
      <c r="I371" s="3" t="s">
        <v>6865</v>
      </c>
    </row>
    <row r="372" spans="1:9" x14ac:dyDescent="0.3">
      <c r="A372" s="7" t="s">
        <v>4864</v>
      </c>
      <c r="B372" s="5" t="s">
        <v>1478</v>
      </c>
      <c r="C372" s="9">
        <v>45463</v>
      </c>
      <c r="D372" s="3" t="s">
        <v>2216</v>
      </c>
      <c r="E372" s="3" t="s">
        <v>6926</v>
      </c>
      <c r="F372" s="5">
        <v>270</v>
      </c>
      <c r="G372" s="24">
        <v>45509</v>
      </c>
      <c r="H372" s="5">
        <v>5</v>
      </c>
      <c r="I372" s="3" t="s">
        <v>6838</v>
      </c>
    </row>
    <row r="373" spans="1:9" x14ac:dyDescent="0.3">
      <c r="A373" s="7" t="s">
        <v>4865</v>
      </c>
      <c r="B373" s="5" t="s">
        <v>1303</v>
      </c>
      <c r="C373" s="9">
        <v>45558</v>
      </c>
      <c r="D373" s="3" t="s">
        <v>2216</v>
      </c>
      <c r="E373" s="3" t="s">
        <v>6926</v>
      </c>
      <c r="F373" s="5">
        <v>371</v>
      </c>
      <c r="G373" s="24">
        <v>45237</v>
      </c>
      <c r="H373" s="5">
        <v>4</v>
      </c>
      <c r="I373" s="3" t="s">
        <v>6860</v>
      </c>
    </row>
    <row r="374" spans="1:9" x14ac:dyDescent="0.3">
      <c r="A374" s="7" t="s">
        <v>4866</v>
      </c>
      <c r="B374" s="5" t="s">
        <v>1262</v>
      </c>
      <c r="C374" s="9">
        <v>45435</v>
      </c>
      <c r="D374" s="3" t="s">
        <v>2216</v>
      </c>
      <c r="E374" s="3" t="s">
        <v>6926</v>
      </c>
      <c r="F374" s="5">
        <v>346</v>
      </c>
      <c r="G374" s="24">
        <v>45480</v>
      </c>
      <c r="H374" s="5">
        <v>4</v>
      </c>
      <c r="I374" s="3" t="s">
        <v>6841</v>
      </c>
    </row>
    <row r="375" spans="1:9" x14ac:dyDescent="0.3">
      <c r="A375" s="3" t="s">
        <v>4867</v>
      </c>
      <c r="B375" s="3" t="s">
        <v>1422</v>
      </c>
      <c r="C375" s="9">
        <v>45567</v>
      </c>
      <c r="D375" s="3" t="s">
        <v>2216</v>
      </c>
      <c r="E375" s="3" t="s">
        <v>6926</v>
      </c>
      <c r="F375" s="5">
        <v>399</v>
      </c>
      <c r="G375" s="9">
        <v>45247</v>
      </c>
      <c r="H375" s="5">
        <v>4</v>
      </c>
      <c r="I375" s="3" t="s">
        <v>4684</v>
      </c>
    </row>
    <row r="376" spans="1:9" x14ac:dyDescent="0.3">
      <c r="A376" s="3" t="s">
        <v>4868</v>
      </c>
      <c r="B376" s="3" t="s">
        <v>1448</v>
      </c>
      <c r="C376" s="9">
        <v>45551</v>
      </c>
      <c r="D376" s="3" t="s">
        <v>2216</v>
      </c>
      <c r="E376" s="3" t="s">
        <v>6926</v>
      </c>
      <c r="F376" s="5">
        <v>693</v>
      </c>
      <c r="G376" s="9">
        <v>45231</v>
      </c>
      <c r="H376" s="5">
        <v>5</v>
      </c>
      <c r="I376" s="3" t="s">
        <v>6957</v>
      </c>
    </row>
    <row r="377" spans="1:9" x14ac:dyDescent="0.3">
      <c r="A377" s="3" t="s">
        <v>4869</v>
      </c>
      <c r="B377" s="3" t="s">
        <v>1512</v>
      </c>
      <c r="C377" s="9">
        <v>45490</v>
      </c>
      <c r="D377" s="3" t="s">
        <v>2216</v>
      </c>
      <c r="E377" s="3" t="s">
        <v>6926</v>
      </c>
      <c r="F377" s="5">
        <v>100</v>
      </c>
      <c r="G377" s="9">
        <v>45170</v>
      </c>
      <c r="H377" s="5">
        <v>4</v>
      </c>
      <c r="I377" s="3" t="s">
        <v>6927</v>
      </c>
    </row>
    <row r="378" spans="1:9" x14ac:dyDescent="0.3">
      <c r="A378" s="3" t="s">
        <v>4870</v>
      </c>
      <c r="B378" s="3" t="s">
        <v>1314</v>
      </c>
      <c r="C378" s="9">
        <v>45295</v>
      </c>
      <c r="D378" s="3" t="s">
        <v>2216</v>
      </c>
      <c r="E378" s="3" t="s">
        <v>6926</v>
      </c>
      <c r="F378" s="5">
        <v>570</v>
      </c>
      <c r="G378" s="9">
        <v>45341</v>
      </c>
      <c r="H378" s="5">
        <v>4</v>
      </c>
      <c r="I378" s="3" t="s">
        <v>6905</v>
      </c>
    </row>
    <row r="379" spans="1:9" x14ac:dyDescent="0.3">
      <c r="A379" s="3" t="s">
        <v>4871</v>
      </c>
      <c r="B379" s="3" t="s">
        <v>1208</v>
      </c>
      <c r="C379" s="9">
        <v>45517</v>
      </c>
      <c r="D379" s="3" t="s">
        <v>2216</v>
      </c>
      <c r="E379" s="3" t="s">
        <v>6926</v>
      </c>
      <c r="F379" s="5">
        <v>917</v>
      </c>
      <c r="G379" s="9">
        <v>45196</v>
      </c>
      <c r="H379" s="5">
        <v>4</v>
      </c>
      <c r="I379" s="3" t="s">
        <v>4684</v>
      </c>
    </row>
    <row r="380" spans="1:9" x14ac:dyDescent="0.3">
      <c r="A380" s="3" t="s">
        <v>4872</v>
      </c>
      <c r="B380" s="3" t="s">
        <v>1378</v>
      </c>
      <c r="C380" s="9">
        <v>45344</v>
      </c>
      <c r="D380" s="3" t="s">
        <v>2216</v>
      </c>
      <c r="E380" s="3" t="s">
        <v>6926</v>
      </c>
      <c r="F380" s="5">
        <v>923</v>
      </c>
      <c r="G380" s="9">
        <v>45389</v>
      </c>
      <c r="H380" s="5">
        <v>5</v>
      </c>
      <c r="I380" s="3" t="s">
        <v>6889</v>
      </c>
    </row>
    <row r="381" spans="1:9" x14ac:dyDescent="0.3">
      <c r="A381" s="3" t="s">
        <v>4873</v>
      </c>
      <c r="B381" s="3" t="s">
        <v>1252</v>
      </c>
      <c r="C381" s="9">
        <v>45388</v>
      </c>
      <c r="D381" s="3" t="s">
        <v>2216</v>
      </c>
      <c r="E381" s="3" t="s">
        <v>6926</v>
      </c>
      <c r="F381" s="5">
        <v>240</v>
      </c>
      <c r="G381" s="9">
        <v>45433</v>
      </c>
      <c r="H381" s="5">
        <v>4</v>
      </c>
      <c r="I381" s="3" t="s">
        <v>6897</v>
      </c>
    </row>
    <row r="382" spans="1:9" x14ac:dyDescent="0.3">
      <c r="A382" s="3" t="s">
        <v>4874</v>
      </c>
      <c r="B382" s="3" t="s">
        <v>1357</v>
      </c>
      <c r="C382" s="9">
        <v>45439</v>
      </c>
      <c r="D382" s="3" t="s">
        <v>2216</v>
      </c>
      <c r="E382" s="3" t="s">
        <v>6926</v>
      </c>
      <c r="F382" s="5">
        <v>912</v>
      </c>
      <c r="G382" s="9">
        <v>45484</v>
      </c>
      <c r="H382" s="5">
        <v>4</v>
      </c>
      <c r="I382" s="3" t="s">
        <v>7123</v>
      </c>
    </row>
    <row r="383" spans="1:9" x14ac:dyDescent="0.3">
      <c r="A383" s="3" t="s">
        <v>4875</v>
      </c>
      <c r="B383" s="3" t="s">
        <v>1260</v>
      </c>
      <c r="C383" s="9">
        <v>45369</v>
      </c>
      <c r="D383" s="3" t="s">
        <v>2216</v>
      </c>
      <c r="E383" s="3" t="s">
        <v>7124</v>
      </c>
      <c r="F383" s="5">
        <v>293</v>
      </c>
      <c r="G383" s="9">
        <v>45414</v>
      </c>
      <c r="H383" s="5">
        <v>5</v>
      </c>
      <c r="I383" s="3" t="s">
        <v>6964</v>
      </c>
    </row>
    <row r="384" spans="1:9" x14ac:dyDescent="0.3">
      <c r="A384" s="3" t="s">
        <v>4876</v>
      </c>
      <c r="B384" s="3" t="s">
        <v>1446</v>
      </c>
      <c r="C384" s="9">
        <v>45428</v>
      </c>
      <c r="D384" s="3" t="s">
        <v>2217</v>
      </c>
      <c r="E384" s="3" t="s">
        <v>7125</v>
      </c>
      <c r="F384" s="5">
        <v>10</v>
      </c>
      <c r="G384" s="9">
        <v>45473</v>
      </c>
      <c r="H384" s="5">
        <v>5</v>
      </c>
      <c r="I384" s="3" t="s">
        <v>7050</v>
      </c>
    </row>
    <row r="385" spans="1:9" x14ac:dyDescent="0.3">
      <c r="A385" s="3" t="s">
        <v>4877</v>
      </c>
      <c r="B385" s="3" t="s">
        <v>1265</v>
      </c>
      <c r="C385" s="9">
        <v>45456</v>
      </c>
      <c r="D385" s="3" t="s">
        <v>2218</v>
      </c>
      <c r="E385" s="3" t="s">
        <v>6994</v>
      </c>
      <c r="F385" s="5">
        <v>234</v>
      </c>
      <c r="G385" s="9">
        <v>45501</v>
      </c>
      <c r="H385" s="5">
        <v>5</v>
      </c>
      <c r="I385" s="3" t="s">
        <v>6911</v>
      </c>
    </row>
    <row r="386" spans="1:9" x14ac:dyDescent="0.3">
      <c r="A386" s="3" t="s">
        <v>4878</v>
      </c>
      <c r="B386" s="3" t="s">
        <v>1498</v>
      </c>
      <c r="C386" s="9">
        <v>45492</v>
      </c>
      <c r="D386" s="3" t="s">
        <v>2218</v>
      </c>
      <c r="E386" s="3" t="s">
        <v>7126</v>
      </c>
      <c r="F386" s="5">
        <v>183</v>
      </c>
      <c r="G386" s="9">
        <v>45171</v>
      </c>
      <c r="H386" s="5">
        <v>4</v>
      </c>
      <c r="I386" s="3" t="s">
        <v>7051</v>
      </c>
    </row>
    <row r="387" spans="1:9" x14ac:dyDescent="0.3">
      <c r="A387" s="3" t="s">
        <v>4879</v>
      </c>
      <c r="B387" s="3" t="s">
        <v>1205</v>
      </c>
      <c r="C387" s="9">
        <v>45588</v>
      </c>
      <c r="D387" s="3" t="s">
        <v>2218</v>
      </c>
      <c r="E387" s="3" t="s">
        <v>7127</v>
      </c>
      <c r="F387" s="5">
        <v>753</v>
      </c>
      <c r="G387" s="9">
        <v>45267</v>
      </c>
      <c r="H387" s="5">
        <v>5</v>
      </c>
      <c r="I387" s="3" t="s">
        <v>6956</v>
      </c>
    </row>
    <row r="388" spans="1:9" x14ac:dyDescent="0.3">
      <c r="A388" s="3" t="s">
        <v>4880</v>
      </c>
      <c r="B388" s="3" t="s">
        <v>1184</v>
      </c>
      <c r="C388" s="9">
        <v>45642</v>
      </c>
      <c r="D388" s="3" t="s">
        <v>2218</v>
      </c>
      <c r="E388" s="3" t="s">
        <v>7128</v>
      </c>
      <c r="F388" s="5">
        <v>956</v>
      </c>
      <c r="G388" s="9">
        <v>45321</v>
      </c>
      <c r="H388" s="5">
        <v>5</v>
      </c>
      <c r="I388" s="3" t="s">
        <v>7129</v>
      </c>
    </row>
    <row r="389" spans="1:9" x14ac:dyDescent="0.3">
      <c r="A389" s="3" t="s">
        <v>4881</v>
      </c>
      <c r="B389" s="3" t="s">
        <v>1298</v>
      </c>
      <c r="C389" s="9">
        <v>45304</v>
      </c>
      <c r="D389" s="3" t="s">
        <v>2219</v>
      </c>
      <c r="E389" s="3" t="s">
        <v>7130</v>
      </c>
      <c r="F389" s="5">
        <v>57</v>
      </c>
      <c r="G389" s="9">
        <v>45350</v>
      </c>
      <c r="H389" s="5">
        <v>4</v>
      </c>
      <c r="I389" s="3" t="s">
        <v>7131</v>
      </c>
    </row>
    <row r="390" spans="1:9" x14ac:dyDescent="0.3">
      <c r="A390" s="3" t="s">
        <v>4882</v>
      </c>
      <c r="B390" s="3" t="s">
        <v>1525</v>
      </c>
      <c r="C390" s="9">
        <v>45639</v>
      </c>
      <c r="D390" s="3" t="s">
        <v>2219</v>
      </c>
      <c r="E390" s="3" t="s">
        <v>7132</v>
      </c>
      <c r="F390" s="5">
        <v>297</v>
      </c>
      <c r="G390" s="9">
        <v>45320</v>
      </c>
      <c r="H390" s="5">
        <v>5</v>
      </c>
      <c r="I390" s="3" t="s">
        <v>6929</v>
      </c>
    </row>
    <row r="391" spans="1:9" x14ac:dyDescent="0.3">
      <c r="A391" s="3" t="s">
        <v>4883</v>
      </c>
      <c r="B391" s="3" t="s">
        <v>1543</v>
      </c>
      <c r="C391" s="9">
        <v>45514</v>
      </c>
      <c r="D391" s="3" t="s">
        <v>2219</v>
      </c>
      <c r="E391" s="3" t="s">
        <v>7133</v>
      </c>
      <c r="F391" s="5">
        <v>963</v>
      </c>
      <c r="G391" s="9">
        <v>45193</v>
      </c>
      <c r="H391" s="5">
        <v>5</v>
      </c>
      <c r="I391" s="3" t="s">
        <v>4684</v>
      </c>
    </row>
    <row r="392" spans="1:9" x14ac:dyDescent="0.3">
      <c r="A392" s="3" t="s">
        <v>4884</v>
      </c>
      <c r="B392" s="3" t="s">
        <v>1260</v>
      </c>
      <c r="C392" s="9">
        <v>45574</v>
      </c>
      <c r="D392" s="3" t="s">
        <v>2220</v>
      </c>
      <c r="E392" s="3" t="s">
        <v>6936</v>
      </c>
      <c r="F392" s="5">
        <v>77</v>
      </c>
      <c r="G392" s="9">
        <v>45254</v>
      </c>
      <c r="H392" s="5">
        <v>4</v>
      </c>
      <c r="I392" s="3" t="s">
        <v>4684</v>
      </c>
    </row>
    <row r="393" spans="1:9" x14ac:dyDescent="0.3">
      <c r="A393" s="3" t="s">
        <v>4885</v>
      </c>
      <c r="B393" s="3" t="s">
        <v>1256</v>
      </c>
      <c r="C393" s="9">
        <v>45584</v>
      </c>
      <c r="D393" s="3" t="s">
        <v>2220</v>
      </c>
      <c r="E393" s="3" t="s">
        <v>6936</v>
      </c>
      <c r="F393" s="5">
        <v>116</v>
      </c>
      <c r="G393" s="9">
        <v>45263</v>
      </c>
      <c r="H393" s="5">
        <v>4</v>
      </c>
      <c r="I393" s="3" t="s">
        <v>4684</v>
      </c>
    </row>
    <row r="394" spans="1:9" x14ac:dyDescent="0.3">
      <c r="A394" s="3" t="s">
        <v>4886</v>
      </c>
      <c r="B394" s="3" t="s">
        <v>1393</v>
      </c>
      <c r="C394" s="9">
        <v>45420</v>
      </c>
      <c r="D394" s="3" t="s">
        <v>2220</v>
      </c>
      <c r="E394" s="3" t="s">
        <v>6936</v>
      </c>
      <c r="F394" s="5">
        <v>374</v>
      </c>
      <c r="G394" s="9">
        <v>45466</v>
      </c>
      <c r="H394" s="5">
        <v>5</v>
      </c>
      <c r="I394" s="3" t="s">
        <v>4684</v>
      </c>
    </row>
    <row r="395" spans="1:9" x14ac:dyDescent="0.3">
      <c r="A395" s="3" t="s">
        <v>4887</v>
      </c>
      <c r="B395" s="3" t="s">
        <v>1147</v>
      </c>
      <c r="C395" s="9">
        <v>45554</v>
      </c>
      <c r="D395" s="3" t="s">
        <v>2220</v>
      </c>
      <c r="E395" s="3" t="s">
        <v>6936</v>
      </c>
      <c r="F395" s="5">
        <v>462</v>
      </c>
      <c r="G395" s="9">
        <v>45234</v>
      </c>
      <c r="H395" s="5">
        <v>5</v>
      </c>
      <c r="I395" s="3" t="s">
        <v>4684</v>
      </c>
    </row>
    <row r="396" spans="1:9" x14ac:dyDescent="0.3">
      <c r="A396" s="3" t="s">
        <v>4888</v>
      </c>
      <c r="B396" s="3" t="s">
        <v>1237</v>
      </c>
      <c r="C396" s="9">
        <v>45452</v>
      </c>
      <c r="D396" s="3" t="s">
        <v>2220</v>
      </c>
      <c r="E396" s="3" t="s">
        <v>6936</v>
      </c>
      <c r="F396" s="5">
        <v>434</v>
      </c>
      <c r="G396" s="9">
        <v>45497</v>
      </c>
      <c r="H396" s="5">
        <v>5</v>
      </c>
      <c r="I396" s="3" t="s">
        <v>4684</v>
      </c>
    </row>
    <row r="397" spans="1:9" x14ac:dyDescent="0.3">
      <c r="A397" s="3" t="s">
        <v>4889</v>
      </c>
      <c r="B397" s="3" t="s">
        <v>1183</v>
      </c>
      <c r="C397" s="9">
        <v>45403</v>
      </c>
      <c r="D397" s="3" t="s">
        <v>2220</v>
      </c>
      <c r="E397" s="3" t="s">
        <v>6936</v>
      </c>
      <c r="F397" s="5">
        <v>206</v>
      </c>
      <c r="G397" s="9">
        <v>45449</v>
      </c>
      <c r="H397" s="5">
        <v>5</v>
      </c>
      <c r="I397" s="3" t="s">
        <v>4684</v>
      </c>
    </row>
    <row r="398" spans="1:9" x14ac:dyDescent="0.3">
      <c r="A398" s="3" t="s">
        <v>4890</v>
      </c>
      <c r="B398" s="3" t="s">
        <v>1505</v>
      </c>
      <c r="C398" s="9">
        <v>45624</v>
      </c>
      <c r="D398" s="3" t="s">
        <v>2220</v>
      </c>
      <c r="E398" s="3" t="s">
        <v>6936</v>
      </c>
      <c r="F398" s="5">
        <v>389</v>
      </c>
      <c r="G398" s="9">
        <v>45303</v>
      </c>
      <c r="H398" s="5">
        <v>5</v>
      </c>
      <c r="I398" s="3" t="s">
        <v>4684</v>
      </c>
    </row>
    <row r="399" spans="1:9" x14ac:dyDescent="0.3">
      <c r="A399" s="3" t="s">
        <v>4891</v>
      </c>
      <c r="B399" s="3" t="s">
        <v>1530</v>
      </c>
      <c r="C399" s="9">
        <v>45649</v>
      </c>
      <c r="D399" s="3" t="s">
        <v>2220</v>
      </c>
      <c r="E399" s="3" t="s">
        <v>6936</v>
      </c>
      <c r="F399" s="5">
        <v>30</v>
      </c>
      <c r="G399" s="9">
        <v>45329</v>
      </c>
      <c r="H399" s="5">
        <v>5</v>
      </c>
      <c r="I399" s="3" t="s">
        <v>4684</v>
      </c>
    </row>
    <row r="400" spans="1:9" x14ac:dyDescent="0.3">
      <c r="A400" s="3" t="s">
        <v>4892</v>
      </c>
      <c r="B400" s="3" t="s">
        <v>1183</v>
      </c>
      <c r="C400" s="9">
        <v>45363</v>
      </c>
      <c r="D400" s="3" t="s">
        <v>2220</v>
      </c>
      <c r="E400" s="3" t="s">
        <v>6936</v>
      </c>
      <c r="F400" s="5">
        <v>404</v>
      </c>
      <c r="G400" s="9">
        <v>45409</v>
      </c>
      <c r="H400" s="5">
        <v>4</v>
      </c>
      <c r="I400" s="3" t="s">
        <v>4684</v>
      </c>
    </row>
    <row r="401" spans="1:9" x14ac:dyDescent="0.3">
      <c r="A401" s="3" t="s">
        <v>4893</v>
      </c>
      <c r="B401" s="3" t="s">
        <v>1383</v>
      </c>
      <c r="C401" s="9">
        <v>45400</v>
      </c>
      <c r="D401" s="3" t="s">
        <v>2220</v>
      </c>
      <c r="E401" s="3" t="s">
        <v>6936</v>
      </c>
      <c r="F401" s="5">
        <v>368</v>
      </c>
      <c r="G401" s="9">
        <v>45446</v>
      </c>
      <c r="H401" s="5">
        <v>5</v>
      </c>
      <c r="I401" s="3" t="s">
        <v>4684</v>
      </c>
    </row>
    <row r="402" spans="1:9" x14ac:dyDescent="0.3">
      <c r="A402" s="3" t="s">
        <v>4894</v>
      </c>
      <c r="B402" s="3" t="s">
        <v>1206</v>
      </c>
      <c r="C402" s="9">
        <v>45441</v>
      </c>
      <c r="D402" s="3" t="s">
        <v>2220</v>
      </c>
      <c r="E402" s="3" t="s">
        <v>6942</v>
      </c>
      <c r="F402" s="5">
        <v>393</v>
      </c>
      <c r="G402" s="9">
        <v>45486</v>
      </c>
      <c r="H402" s="5">
        <v>5</v>
      </c>
      <c r="I402" s="3" t="s">
        <v>4684</v>
      </c>
    </row>
    <row r="403" spans="1:9" x14ac:dyDescent="0.3">
      <c r="A403" s="3" t="s">
        <v>4895</v>
      </c>
      <c r="B403" s="3" t="s">
        <v>1450</v>
      </c>
      <c r="C403" s="9">
        <v>45437</v>
      </c>
      <c r="D403" s="3" t="s">
        <v>2220</v>
      </c>
      <c r="E403" s="3" t="s">
        <v>6951</v>
      </c>
      <c r="F403" s="5">
        <v>428</v>
      </c>
      <c r="G403" s="9">
        <v>45482</v>
      </c>
      <c r="H403" s="5">
        <v>5</v>
      </c>
      <c r="I403" s="3" t="s">
        <v>6900</v>
      </c>
    </row>
    <row r="404" spans="1:9" x14ac:dyDescent="0.3">
      <c r="A404" s="3" t="s">
        <v>4896</v>
      </c>
      <c r="B404" s="3" t="s">
        <v>1537</v>
      </c>
      <c r="C404" s="9">
        <v>45378</v>
      </c>
      <c r="D404" s="3" t="s">
        <v>2221</v>
      </c>
      <c r="E404" s="3" t="s">
        <v>7134</v>
      </c>
      <c r="F404" s="5">
        <v>464</v>
      </c>
      <c r="G404" s="9">
        <v>45423</v>
      </c>
      <c r="H404" s="5">
        <v>5</v>
      </c>
      <c r="I404" s="3" t="s">
        <v>7135</v>
      </c>
    </row>
    <row r="405" spans="1:9" x14ac:dyDescent="0.3">
      <c r="A405" s="3" t="s">
        <v>4897</v>
      </c>
      <c r="B405" s="3" t="s">
        <v>1599</v>
      </c>
      <c r="C405" s="9">
        <v>45572</v>
      </c>
      <c r="D405" s="3" t="s">
        <v>2221</v>
      </c>
      <c r="E405" s="3" t="s">
        <v>7136</v>
      </c>
      <c r="F405" s="5">
        <v>940</v>
      </c>
      <c r="G405" s="9">
        <v>45252</v>
      </c>
      <c r="H405" s="5">
        <v>4</v>
      </c>
      <c r="I405" s="3" t="s">
        <v>7137</v>
      </c>
    </row>
    <row r="406" spans="1:9" x14ac:dyDescent="0.3">
      <c r="A406" s="3" t="s">
        <v>4898</v>
      </c>
      <c r="B406" s="3" t="s">
        <v>1453</v>
      </c>
      <c r="C406" s="9">
        <v>45357</v>
      </c>
      <c r="D406" s="3" t="s">
        <v>2222</v>
      </c>
      <c r="E406" s="3" t="s">
        <v>6976</v>
      </c>
      <c r="F406" s="5">
        <v>560</v>
      </c>
      <c r="G406" s="9">
        <v>45402</v>
      </c>
      <c r="H406" s="5">
        <v>5</v>
      </c>
      <c r="I406" s="3" t="s">
        <v>4684</v>
      </c>
    </row>
    <row r="407" spans="1:9" x14ac:dyDescent="0.3">
      <c r="A407" s="3" t="s">
        <v>4899</v>
      </c>
      <c r="B407" s="3" t="s">
        <v>1553</v>
      </c>
      <c r="C407" s="9">
        <v>45493</v>
      </c>
      <c r="D407" s="3" t="s">
        <v>2222</v>
      </c>
      <c r="E407" s="3" t="s">
        <v>6948</v>
      </c>
      <c r="F407" s="5">
        <v>505</v>
      </c>
      <c r="G407" s="9">
        <v>45173</v>
      </c>
      <c r="H407" s="5">
        <v>4</v>
      </c>
      <c r="I407" s="3" t="s">
        <v>4684</v>
      </c>
    </row>
    <row r="408" spans="1:9" x14ac:dyDescent="0.3">
      <c r="A408" s="3" t="s">
        <v>4900</v>
      </c>
      <c r="B408" s="3" t="s">
        <v>1534</v>
      </c>
      <c r="C408" s="9">
        <v>45531</v>
      </c>
      <c r="D408" s="3" t="s">
        <v>2223</v>
      </c>
      <c r="E408" s="3" t="s">
        <v>6958</v>
      </c>
      <c r="F408" s="5">
        <v>60</v>
      </c>
      <c r="G408" s="9">
        <v>45210</v>
      </c>
      <c r="H408" s="5">
        <v>5</v>
      </c>
      <c r="I408" s="3" t="s">
        <v>4684</v>
      </c>
    </row>
    <row r="409" spans="1:9" x14ac:dyDescent="0.3">
      <c r="A409" s="3" t="s">
        <v>4901</v>
      </c>
      <c r="B409" s="3" t="s">
        <v>1582</v>
      </c>
      <c r="C409" s="9">
        <v>45526</v>
      </c>
      <c r="D409" s="3" t="s">
        <v>2223</v>
      </c>
      <c r="E409" s="3" t="s">
        <v>6980</v>
      </c>
      <c r="F409" s="5">
        <v>216</v>
      </c>
      <c r="G409" s="9">
        <v>45204</v>
      </c>
      <c r="H409" s="5">
        <v>5</v>
      </c>
      <c r="I409" s="3" t="s">
        <v>7075</v>
      </c>
    </row>
    <row r="410" spans="1:9" x14ac:dyDescent="0.3">
      <c r="A410" s="3" t="s">
        <v>4902</v>
      </c>
      <c r="B410" s="3" t="s">
        <v>1432</v>
      </c>
      <c r="C410" s="9">
        <v>45592</v>
      </c>
      <c r="D410" s="3" t="s">
        <v>2223</v>
      </c>
      <c r="E410" s="3" t="s">
        <v>6980</v>
      </c>
      <c r="F410" s="5">
        <v>313</v>
      </c>
      <c r="G410" s="9">
        <v>45271</v>
      </c>
      <c r="H410" s="5">
        <v>4</v>
      </c>
      <c r="I410" s="3" t="s">
        <v>7138</v>
      </c>
    </row>
    <row r="411" spans="1:9" x14ac:dyDescent="0.3">
      <c r="A411" s="3" t="s">
        <v>4903</v>
      </c>
      <c r="B411" s="3" t="s">
        <v>1166</v>
      </c>
      <c r="C411" s="9">
        <v>45456</v>
      </c>
      <c r="D411" s="3" t="s">
        <v>2223</v>
      </c>
      <c r="E411" s="3" t="s">
        <v>6980</v>
      </c>
      <c r="F411" s="5">
        <v>148</v>
      </c>
      <c r="G411" s="9">
        <v>45501</v>
      </c>
      <c r="H411" s="5">
        <v>4</v>
      </c>
      <c r="I411" s="3" t="s">
        <v>7078</v>
      </c>
    </row>
    <row r="412" spans="1:9" x14ac:dyDescent="0.3">
      <c r="A412" s="3" t="s">
        <v>4904</v>
      </c>
      <c r="B412" s="3" t="s">
        <v>1462</v>
      </c>
      <c r="C412" s="9">
        <v>45627</v>
      </c>
      <c r="D412" s="3" t="s">
        <v>2223</v>
      </c>
      <c r="E412" s="3" t="s">
        <v>6980</v>
      </c>
      <c r="F412" s="5">
        <v>989</v>
      </c>
      <c r="G412" s="9">
        <v>45307</v>
      </c>
      <c r="H412" s="5">
        <v>4</v>
      </c>
      <c r="I412" s="3" t="s">
        <v>4684</v>
      </c>
    </row>
    <row r="413" spans="1:9" x14ac:dyDescent="0.3">
      <c r="A413" s="3" t="s">
        <v>4905</v>
      </c>
      <c r="B413" s="3" t="s">
        <v>1585</v>
      </c>
      <c r="C413" s="9">
        <v>45350</v>
      </c>
      <c r="D413" s="3" t="s">
        <v>2223</v>
      </c>
      <c r="E413" s="3" t="s">
        <v>6980</v>
      </c>
      <c r="F413" s="5">
        <v>505</v>
      </c>
      <c r="G413" s="9">
        <v>45396</v>
      </c>
      <c r="H413" s="5">
        <v>5</v>
      </c>
      <c r="I413" s="3" t="s">
        <v>7082</v>
      </c>
    </row>
    <row r="414" spans="1:9" x14ac:dyDescent="0.3">
      <c r="A414" s="3" t="s">
        <v>4906</v>
      </c>
      <c r="B414" s="3" t="s">
        <v>1322</v>
      </c>
      <c r="C414" s="9">
        <v>45486</v>
      </c>
      <c r="D414" s="3" t="s">
        <v>2223</v>
      </c>
      <c r="E414" s="3" t="s">
        <v>6980</v>
      </c>
      <c r="F414" s="5">
        <v>785</v>
      </c>
      <c r="G414" s="9">
        <v>45531</v>
      </c>
      <c r="H414" s="5">
        <v>4</v>
      </c>
      <c r="I414" s="3" t="s">
        <v>7084</v>
      </c>
    </row>
    <row r="415" spans="1:9" x14ac:dyDescent="0.3">
      <c r="A415" s="3" t="s">
        <v>4907</v>
      </c>
      <c r="B415" s="3" t="s">
        <v>1458</v>
      </c>
      <c r="C415" s="9">
        <v>45567</v>
      </c>
      <c r="D415" s="3" t="s">
        <v>2223</v>
      </c>
      <c r="E415" s="3" t="s">
        <v>6980</v>
      </c>
      <c r="F415" s="5">
        <v>54</v>
      </c>
      <c r="G415" s="9">
        <v>45247</v>
      </c>
      <c r="H415" s="5">
        <v>5</v>
      </c>
      <c r="I415" s="3" t="s">
        <v>4684</v>
      </c>
    </row>
    <row r="416" spans="1:9" x14ac:dyDescent="0.3">
      <c r="A416" s="3" t="s">
        <v>4908</v>
      </c>
      <c r="B416" s="3" t="s">
        <v>1378</v>
      </c>
      <c r="C416" s="9">
        <v>45416</v>
      </c>
      <c r="D416" s="3" t="s">
        <v>2224</v>
      </c>
      <c r="E416" s="3" t="s">
        <v>6886</v>
      </c>
      <c r="F416" s="5">
        <v>53</v>
      </c>
      <c r="G416" s="9">
        <v>45462</v>
      </c>
      <c r="H416" s="5">
        <v>5</v>
      </c>
      <c r="I416" s="3" t="s">
        <v>4684</v>
      </c>
    </row>
    <row r="417" spans="1:9" x14ac:dyDescent="0.3">
      <c r="A417" s="3" t="s">
        <v>4909</v>
      </c>
      <c r="B417" s="3" t="s">
        <v>1577</v>
      </c>
      <c r="C417" s="9">
        <v>45595</v>
      </c>
      <c r="D417" s="3" t="s">
        <v>2224</v>
      </c>
      <c r="E417" s="3" t="s">
        <v>6886</v>
      </c>
      <c r="F417" s="5">
        <v>75</v>
      </c>
      <c r="G417" s="9">
        <v>45274</v>
      </c>
      <c r="H417" s="5">
        <v>5</v>
      </c>
      <c r="I417" s="3" t="s">
        <v>4684</v>
      </c>
    </row>
    <row r="418" spans="1:9" x14ac:dyDescent="0.3">
      <c r="A418" s="3" t="s">
        <v>4910</v>
      </c>
      <c r="B418" s="3" t="s">
        <v>1567</v>
      </c>
      <c r="C418" s="9">
        <v>45492</v>
      </c>
      <c r="D418" s="3" t="s">
        <v>2224</v>
      </c>
      <c r="E418" s="3" t="s">
        <v>6886</v>
      </c>
      <c r="F418" s="5">
        <v>628</v>
      </c>
      <c r="G418" s="9">
        <v>45171</v>
      </c>
      <c r="H418" s="5">
        <v>5</v>
      </c>
      <c r="I418" s="3" t="s">
        <v>6965</v>
      </c>
    </row>
    <row r="419" spans="1:9" x14ac:dyDescent="0.3">
      <c r="A419" s="3" t="s">
        <v>4911</v>
      </c>
      <c r="B419" s="3" t="s">
        <v>1469</v>
      </c>
      <c r="C419" s="9">
        <v>45549</v>
      </c>
      <c r="D419" s="3" t="s">
        <v>2224</v>
      </c>
      <c r="E419" s="3" t="s">
        <v>6886</v>
      </c>
      <c r="F419" s="5">
        <v>397</v>
      </c>
      <c r="G419" s="9">
        <v>45228</v>
      </c>
      <c r="H419" s="5">
        <v>5</v>
      </c>
      <c r="I419" s="3" t="s">
        <v>7092</v>
      </c>
    </row>
    <row r="420" spans="1:9" x14ac:dyDescent="0.3">
      <c r="A420" s="3" t="s">
        <v>4912</v>
      </c>
      <c r="B420" s="3" t="s">
        <v>1152</v>
      </c>
      <c r="C420" s="9">
        <v>45426</v>
      </c>
      <c r="D420" s="3" t="s">
        <v>2224</v>
      </c>
      <c r="E420" s="3" t="s">
        <v>6886</v>
      </c>
      <c r="F420" s="5">
        <v>858</v>
      </c>
      <c r="G420" s="9">
        <v>45471</v>
      </c>
      <c r="H420" s="5">
        <v>5</v>
      </c>
      <c r="I420" s="3" t="s">
        <v>4684</v>
      </c>
    </row>
    <row r="421" spans="1:9" x14ac:dyDescent="0.3">
      <c r="A421" s="3" t="s">
        <v>4913</v>
      </c>
      <c r="B421" s="3" t="s">
        <v>1216</v>
      </c>
      <c r="C421" s="9">
        <v>45459</v>
      </c>
      <c r="D421" s="3" t="s">
        <v>2224</v>
      </c>
      <c r="E421" s="3" t="s">
        <v>6886</v>
      </c>
      <c r="F421" s="5">
        <v>474</v>
      </c>
      <c r="G421" s="9">
        <v>45505</v>
      </c>
      <c r="H421" s="5">
        <v>4</v>
      </c>
      <c r="I421" s="3" t="s">
        <v>7096</v>
      </c>
    </row>
    <row r="422" spans="1:9" x14ac:dyDescent="0.3">
      <c r="A422" s="3" t="s">
        <v>4914</v>
      </c>
      <c r="B422" s="3" t="s">
        <v>1206</v>
      </c>
      <c r="C422" s="9">
        <v>45456</v>
      </c>
      <c r="D422" s="3" t="s">
        <v>2224</v>
      </c>
      <c r="E422" s="3" t="s">
        <v>6886</v>
      </c>
      <c r="F422" s="5">
        <v>545</v>
      </c>
      <c r="G422" s="9">
        <v>45501</v>
      </c>
      <c r="H422" s="5">
        <v>4</v>
      </c>
      <c r="I422" s="3" t="s">
        <v>7098</v>
      </c>
    </row>
    <row r="423" spans="1:9" x14ac:dyDescent="0.3">
      <c r="A423" s="3" t="s">
        <v>4915</v>
      </c>
      <c r="B423" s="3" t="s">
        <v>1294</v>
      </c>
      <c r="C423" s="9">
        <v>45370</v>
      </c>
      <c r="D423" s="3" t="s">
        <v>2224</v>
      </c>
      <c r="E423" s="3" t="s">
        <v>6886</v>
      </c>
      <c r="F423" s="5">
        <v>42</v>
      </c>
      <c r="G423" s="9">
        <v>45415</v>
      </c>
      <c r="H423" s="5">
        <v>4</v>
      </c>
      <c r="I423" s="3" t="s">
        <v>4684</v>
      </c>
    </row>
    <row r="424" spans="1:9" x14ac:dyDescent="0.3">
      <c r="A424" s="3" t="s">
        <v>4916</v>
      </c>
      <c r="B424" s="3" t="s">
        <v>1300</v>
      </c>
      <c r="C424" s="9">
        <v>45381</v>
      </c>
      <c r="D424" s="3" t="s">
        <v>2224</v>
      </c>
      <c r="E424" s="3" t="s">
        <v>6886</v>
      </c>
      <c r="F424" s="5">
        <v>585</v>
      </c>
      <c r="G424" s="9">
        <v>45426</v>
      </c>
      <c r="H424" s="5">
        <v>5</v>
      </c>
      <c r="I424" s="3" t="s">
        <v>4684</v>
      </c>
    </row>
    <row r="425" spans="1:9" x14ac:dyDescent="0.3">
      <c r="A425" s="3" t="s">
        <v>4917</v>
      </c>
      <c r="B425" s="3" t="s">
        <v>1596</v>
      </c>
      <c r="C425" s="9">
        <v>45415</v>
      </c>
      <c r="D425" s="3" t="s">
        <v>2224</v>
      </c>
      <c r="E425" s="3" t="s">
        <v>6886</v>
      </c>
      <c r="F425" s="5">
        <v>728</v>
      </c>
      <c r="G425" s="9">
        <v>45461</v>
      </c>
      <c r="H425" s="5">
        <v>4</v>
      </c>
      <c r="I425" s="3" t="s">
        <v>4684</v>
      </c>
    </row>
    <row r="426" spans="1:9" x14ac:dyDescent="0.3">
      <c r="A426" s="3" t="s">
        <v>4918</v>
      </c>
      <c r="B426" s="3" t="s">
        <v>1492</v>
      </c>
      <c r="C426" s="9">
        <v>45357</v>
      </c>
      <c r="D426" s="3" t="s">
        <v>2224</v>
      </c>
      <c r="E426" s="3" t="s">
        <v>6886</v>
      </c>
      <c r="F426" s="5">
        <v>578</v>
      </c>
      <c r="G426" s="9">
        <v>45402</v>
      </c>
      <c r="H426" s="5">
        <v>4</v>
      </c>
      <c r="I426" s="3" t="s">
        <v>4684</v>
      </c>
    </row>
    <row r="427" spans="1:9" x14ac:dyDescent="0.3">
      <c r="A427" s="3" t="s">
        <v>4919</v>
      </c>
      <c r="B427" s="3" t="s">
        <v>1326</v>
      </c>
      <c r="C427" s="9">
        <v>45444</v>
      </c>
      <c r="D427" s="3" t="s">
        <v>2224</v>
      </c>
      <c r="E427" s="3" t="s">
        <v>6886</v>
      </c>
      <c r="F427" s="5">
        <v>683</v>
      </c>
      <c r="G427" s="9">
        <v>45489</v>
      </c>
      <c r="H427" s="5">
        <v>4</v>
      </c>
      <c r="I427" s="3" t="s">
        <v>4684</v>
      </c>
    </row>
    <row r="428" spans="1:9" x14ac:dyDescent="0.3">
      <c r="A428" s="3" t="s">
        <v>4920</v>
      </c>
      <c r="B428" s="3" t="s">
        <v>1339</v>
      </c>
      <c r="C428" s="9">
        <v>45557</v>
      </c>
      <c r="D428" s="3" t="s">
        <v>2224</v>
      </c>
      <c r="E428" s="3" t="s">
        <v>6886</v>
      </c>
      <c r="F428" s="5">
        <v>970</v>
      </c>
      <c r="G428" s="9">
        <v>45237</v>
      </c>
      <c r="H428" s="5">
        <v>5</v>
      </c>
      <c r="I428" s="3" t="s">
        <v>4684</v>
      </c>
    </row>
    <row r="429" spans="1:9" x14ac:dyDescent="0.3">
      <c r="A429" s="3" t="s">
        <v>4921</v>
      </c>
      <c r="B429" s="3" t="s">
        <v>1217</v>
      </c>
      <c r="C429" s="9">
        <v>45610</v>
      </c>
      <c r="D429" s="3" t="s">
        <v>2224</v>
      </c>
      <c r="E429" s="3" t="s">
        <v>6886</v>
      </c>
      <c r="F429" s="5">
        <v>478</v>
      </c>
      <c r="G429" s="9">
        <v>45289</v>
      </c>
      <c r="H429" s="5">
        <v>4</v>
      </c>
      <c r="I429" s="3" t="s">
        <v>7108</v>
      </c>
    </row>
    <row r="430" spans="1:9" x14ac:dyDescent="0.3">
      <c r="A430" s="3" t="s">
        <v>4922</v>
      </c>
      <c r="B430" s="3" t="s">
        <v>1204</v>
      </c>
      <c r="C430" s="9">
        <v>45309</v>
      </c>
      <c r="D430" s="3" t="s">
        <v>2224</v>
      </c>
      <c r="E430" s="3" t="s">
        <v>6886</v>
      </c>
      <c r="F430" s="5">
        <v>870</v>
      </c>
      <c r="G430" s="9">
        <v>45354</v>
      </c>
      <c r="H430" s="5">
        <v>4</v>
      </c>
      <c r="I430" s="3" t="s">
        <v>7110</v>
      </c>
    </row>
    <row r="431" spans="1:9" x14ac:dyDescent="0.3">
      <c r="A431" s="3" t="s">
        <v>4923</v>
      </c>
      <c r="B431" s="3" t="s">
        <v>1429</v>
      </c>
      <c r="C431" s="9">
        <v>45625</v>
      </c>
      <c r="D431" s="3" t="s">
        <v>2224</v>
      </c>
      <c r="E431" s="3" t="s">
        <v>6886</v>
      </c>
      <c r="F431" s="5">
        <v>8</v>
      </c>
      <c r="G431" s="9">
        <v>45305</v>
      </c>
      <c r="H431" s="5">
        <v>4</v>
      </c>
      <c r="I431" s="3" t="s">
        <v>7139</v>
      </c>
    </row>
    <row r="432" spans="1:9" x14ac:dyDescent="0.3">
      <c r="A432" s="3" t="s">
        <v>4924</v>
      </c>
      <c r="B432" s="3" t="s">
        <v>1268</v>
      </c>
      <c r="C432" s="9">
        <v>45408</v>
      </c>
      <c r="D432" s="3" t="s">
        <v>2224</v>
      </c>
      <c r="E432" s="3" t="s">
        <v>6886</v>
      </c>
      <c r="F432" s="5">
        <v>397</v>
      </c>
      <c r="G432" s="9">
        <v>45454</v>
      </c>
      <c r="H432" s="5">
        <v>5</v>
      </c>
      <c r="I432" s="3" t="s">
        <v>6913</v>
      </c>
    </row>
    <row r="433" spans="1:9" x14ac:dyDescent="0.3">
      <c r="A433" s="3" t="s">
        <v>4925</v>
      </c>
      <c r="B433" s="3" t="s">
        <v>1531</v>
      </c>
      <c r="C433" s="9">
        <v>45320</v>
      </c>
      <c r="D433" s="3" t="s">
        <v>2224</v>
      </c>
      <c r="E433" s="3" t="s">
        <v>6886</v>
      </c>
      <c r="F433" s="5">
        <v>178</v>
      </c>
      <c r="G433" s="9">
        <v>45365</v>
      </c>
      <c r="H433" s="5">
        <v>4</v>
      </c>
      <c r="I433" s="3" t="s">
        <v>4684</v>
      </c>
    </row>
    <row r="434" spans="1:9" x14ac:dyDescent="0.3">
      <c r="A434" s="3" t="s">
        <v>4926</v>
      </c>
      <c r="B434" s="3" t="s">
        <v>1256</v>
      </c>
      <c r="C434" s="9">
        <v>45391</v>
      </c>
      <c r="D434" s="3" t="s">
        <v>2224</v>
      </c>
      <c r="E434" s="3" t="s">
        <v>6886</v>
      </c>
      <c r="F434" s="5">
        <v>454</v>
      </c>
      <c r="G434" s="9">
        <v>45436</v>
      </c>
      <c r="H434" s="5">
        <v>5</v>
      </c>
      <c r="I434" s="3" t="s">
        <v>7140</v>
      </c>
    </row>
    <row r="435" spans="1:9" x14ac:dyDescent="0.3">
      <c r="A435" s="3" t="s">
        <v>4927</v>
      </c>
      <c r="B435" s="3" t="s">
        <v>1179</v>
      </c>
      <c r="C435" s="9">
        <v>45445</v>
      </c>
      <c r="D435" s="3" t="s">
        <v>2224</v>
      </c>
      <c r="E435" s="3" t="s">
        <v>6886</v>
      </c>
      <c r="F435" s="5">
        <v>538</v>
      </c>
      <c r="G435" s="9">
        <v>45490</v>
      </c>
      <c r="H435" s="5">
        <v>5</v>
      </c>
      <c r="I435" s="3" t="s">
        <v>7141</v>
      </c>
    </row>
    <row r="436" spans="1:9" x14ac:dyDescent="0.3">
      <c r="A436" s="3" t="s">
        <v>4928</v>
      </c>
      <c r="B436" s="3" t="s">
        <v>1349</v>
      </c>
      <c r="C436" s="9">
        <v>45336</v>
      </c>
      <c r="D436" s="3" t="s">
        <v>2224</v>
      </c>
      <c r="E436" s="3" t="s">
        <v>6886</v>
      </c>
      <c r="F436" s="5">
        <v>639</v>
      </c>
      <c r="G436" s="9">
        <v>45380</v>
      </c>
      <c r="H436" s="5">
        <v>5</v>
      </c>
      <c r="I436" s="3" t="s">
        <v>4684</v>
      </c>
    </row>
    <row r="437" spans="1:9" x14ac:dyDescent="0.3">
      <c r="A437" s="3" t="s">
        <v>4929</v>
      </c>
      <c r="B437" s="3" t="s">
        <v>1549</v>
      </c>
      <c r="C437" s="9">
        <v>45413</v>
      </c>
      <c r="D437" s="3" t="s">
        <v>2224</v>
      </c>
      <c r="E437" s="3" t="s">
        <v>6886</v>
      </c>
      <c r="F437" s="5">
        <v>375</v>
      </c>
      <c r="G437" s="9">
        <v>45459</v>
      </c>
      <c r="H437" s="5">
        <v>4</v>
      </c>
      <c r="I437" s="3" t="s">
        <v>4684</v>
      </c>
    </row>
    <row r="438" spans="1:9" x14ac:dyDescent="0.3">
      <c r="A438" s="3" t="s">
        <v>4930</v>
      </c>
      <c r="B438" s="3" t="s">
        <v>1381</v>
      </c>
      <c r="C438" s="9">
        <v>45319</v>
      </c>
      <c r="D438" s="3" t="s">
        <v>2224</v>
      </c>
      <c r="E438" s="3" t="s">
        <v>6886</v>
      </c>
      <c r="F438" s="5">
        <v>170</v>
      </c>
      <c r="G438" s="9">
        <v>45363</v>
      </c>
      <c r="H438" s="5">
        <v>4</v>
      </c>
      <c r="I438" s="3" t="s">
        <v>4684</v>
      </c>
    </row>
    <row r="439" spans="1:9" x14ac:dyDescent="0.3">
      <c r="A439" s="3" t="s">
        <v>4931</v>
      </c>
      <c r="B439" s="3" t="s">
        <v>1495</v>
      </c>
      <c r="C439" s="9">
        <v>45449</v>
      </c>
      <c r="D439" s="3" t="s">
        <v>2224</v>
      </c>
      <c r="E439" s="3" t="s">
        <v>6886</v>
      </c>
      <c r="F439" s="5">
        <v>131</v>
      </c>
      <c r="G439" s="9">
        <v>45494</v>
      </c>
      <c r="H439" s="5">
        <v>5</v>
      </c>
      <c r="I439" s="3" t="s">
        <v>4684</v>
      </c>
    </row>
    <row r="440" spans="1:9" x14ac:dyDescent="0.3">
      <c r="A440" s="3" t="s">
        <v>4932</v>
      </c>
      <c r="B440" s="3" t="s">
        <v>1142</v>
      </c>
      <c r="C440" s="9">
        <v>45437</v>
      </c>
      <c r="D440" s="3" t="s">
        <v>2224</v>
      </c>
      <c r="E440" s="3" t="s">
        <v>6886</v>
      </c>
      <c r="F440" s="5">
        <v>779</v>
      </c>
      <c r="G440" s="9">
        <v>45482</v>
      </c>
      <c r="H440" s="5">
        <v>5</v>
      </c>
      <c r="I440" s="3" t="s">
        <v>4684</v>
      </c>
    </row>
    <row r="441" spans="1:9" x14ac:dyDescent="0.3">
      <c r="A441" s="3" t="s">
        <v>4933</v>
      </c>
      <c r="B441" s="3" t="s">
        <v>1345</v>
      </c>
      <c r="C441" s="9">
        <v>45317</v>
      </c>
      <c r="D441" s="3" t="s">
        <v>2224</v>
      </c>
      <c r="E441" s="3" t="s">
        <v>6886</v>
      </c>
      <c r="F441" s="5">
        <v>490</v>
      </c>
      <c r="G441" s="9">
        <v>45361</v>
      </c>
      <c r="H441" s="5">
        <v>5</v>
      </c>
      <c r="I441" s="3" t="s">
        <v>4684</v>
      </c>
    </row>
    <row r="442" spans="1:9" x14ac:dyDescent="0.3">
      <c r="A442" s="3" t="s">
        <v>4934</v>
      </c>
      <c r="B442" s="3" t="s">
        <v>1465</v>
      </c>
      <c r="C442" s="9">
        <v>45418</v>
      </c>
      <c r="D442" s="3" t="s">
        <v>2224</v>
      </c>
      <c r="E442" s="3" t="s">
        <v>6886</v>
      </c>
      <c r="F442" s="5">
        <v>862</v>
      </c>
      <c r="G442" s="9">
        <v>45464</v>
      </c>
      <c r="H442" s="5">
        <v>5</v>
      </c>
      <c r="I442" s="3" t="s">
        <v>4684</v>
      </c>
    </row>
    <row r="443" spans="1:9" x14ac:dyDescent="0.3">
      <c r="A443" s="3" t="s">
        <v>4935</v>
      </c>
      <c r="B443" s="3" t="s">
        <v>1373</v>
      </c>
      <c r="C443" s="9">
        <v>45353</v>
      </c>
      <c r="D443" s="3" t="s">
        <v>2224</v>
      </c>
      <c r="E443" s="3" t="s">
        <v>6886</v>
      </c>
      <c r="F443" s="5">
        <v>755</v>
      </c>
      <c r="G443" s="9">
        <v>45398</v>
      </c>
      <c r="H443" s="5">
        <v>5</v>
      </c>
      <c r="I443" s="3" t="s">
        <v>4684</v>
      </c>
    </row>
    <row r="444" spans="1:9" x14ac:dyDescent="0.3">
      <c r="A444" s="3" t="s">
        <v>4936</v>
      </c>
      <c r="B444" s="3" t="s">
        <v>1468</v>
      </c>
      <c r="C444" s="9">
        <v>45303</v>
      </c>
      <c r="D444" s="3" t="s">
        <v>2224</v>
      </c>
      <c r="E444" s="3" t="s">
        <v>6886</v>
      </c>
      <c r="F444" s="5">
        <v>610</v>
      </c>
      <c r="G444" s="9">
        <v>45349</v>
      </c>
      <c r="H444" s="5">
        <v>4</v>
      </c>
      <c r="I444" s="3" t="s">
        <v>4684</v>
      </c>
    </row>
    <row r="445" spans="1:9" x14ac:dyDescent="0.3">
      <c r="A445" s="3" t="s">
        <v>4937</v>
      </c>
      <c r="B445" s="3" t="s">
        <v>1426</v>
      </c>
      <c r="C445" s="9">
        <v>45398</v>
      </c>
      <c r="D445" s="3" t="s">
        <v>2224</v>
      </c>
      <c r="E445" s="3" t="s">
        <v>6886</v>
      </c>
      <c r="F445" s="5">
        <v>880</v>
      </c>
      <c r="G445" s="9">
        <v>45444</v>
      </c>
      <c r="H445" s="5">
        <v>4</v>
      </c>
      <c r="I445" s="3" t="s">
        <v>4684</v>
      </c>
    </row>
    <row r="446" spans="1:9" x14ac:dyDescent="0.3">
      <c r="A446" s="3" t="s">
        <v>4938</v>
      </c>
      <c r="B446" s="3" t="s">
        <v>1323</v>
      </c>
      <c r="C446" s="9">
        <v>45339</v>
      </c>
      <c r="D446" s="3" t="s">
        <v>2224</v>
      </c>
      <c r="E446" s="3" t="s">
        <v>6886</v>
      </c>
      <c r="F446" s="5">
        <v>550</v>
      </c>
      <c r="G446" s="9">
        <v>45385</v>
      </c>
      <c r="H446" s="5">
        <v>4</v>
      </c>
      <c r="I446" s="3" t="s">
        <v>4684</v>
      </c>
    </row>
    <row r="447" spans="1:9" x14ac:dyDescent="0.3">
      <c r="A447" s="3" t="s">
        <v>4939</v>
      </c>
      <c r="B447" s="3" t="s">
        <v>1363</v>
      </c>
      <c r="C447" s="9">
        <v>45314</v>
      </c>
      <c r="D447" s="3" t="s">
        <v>2224</v>
      </c>
      <c r="E447" s="3" t="s">
        <v>6886</v>
      </c>
      <c r="F447" s="5">
        <v>510</v>
      </c>
      <c r="G447" s="9">
        <v>45358</v>
      </c>
      <c r="H447" s="5">
        <v>5</v>
      </c>
      <c r="I447" s="3" t="s">
        <v>4684</v>
      </c>
    </row>
    <row r="448" spans="1:9" x14ac:dyDescent="0.3">
      <c r="A448" s="3" t="s">
        <v>4940</v>
      </c>
      <c r="B448" s="3" t="s">
        <v>1428</v>
      </c>
      <c r="C448" s="9">
        <v>45293</v>
      </c>
      <c r="D448" s="3" t="s">
        <v>2224</v>
      </c>
      <c r="E448" s="3" t="s">
        <v>6886</v>
      </c>
      <c r="F448" s="5">
        <v>928</v>
      </c>
      <c r="G448" s="9">
        <v>45338</v>
      </c>
      <c r="H448" s="5">
        <v>4</v>
      </c>
      <c r="I448" s="3" t="s">
        <v>6868</v>
      </c>
    </row>
    <row r="449" spans="1:9" x14ac:dyDescent="0.3">
      <c r="A449" s="3" t="s">
        <v>4941</v>
      </c>
      <c r="B449" s="3" t="s">
        <v>1578</v>
      </c>
      <c r="C449" s="9">
        <v>45371</v>
      </c>
      <c r="D449" s="3" t="s">
        <v>2224</v>
      </c>
      <c r="E449" s="3" t="s">
        <v>6886</v>
      </c>
      <c r="F449" s="5">
        <v>178</v>
      </c>
      <c r="G449" s="9">
        <v>45416</v>
      </c>
      <c r="H449" s="5">
        <v>4</v>
      </c>
      <c r="I449" s="3" t="s">
        <v>6871</v>
      </c>
    </row>
    <row r="450" spans="1:9" x14ac:dyDescent="0.3">
      <c r="A450" s="3" t="s">
        <v>4942</v>
      </c>
      <c r="B450" s="3" t="s">
        <v>1346</v>
      </c>
      <c r="C450" s="9">
        <v>45342</v>
      </c>
      <c r="D450" s="3" t="s">
        <v>2224</v>
      </c>
      <c r="E450" s="3" t="s">
        <v>6886</v>
      </c>
      <c r="F450" s="5">
        <v>737</v>
      </c>
      <c r="G450" s="9">
        <v>45389</v>
      </c>
      <c r="H450" s="5">
        <v>5</v>
      </c>
      <c r="I450" s="3" t="s">
        <v>6888</v>
      </c>
    </row>
    <row r="451" spans="1:9" x14ac:dyDescent="0.3">
      <c r="A451" s="3" t="s">
        <v>4943</v>
      </c>
      <c r="B451" s="3" t="s">
        <v>1599</v>
      </c>
      <c r="C451" s="9">
        <v>45463</v>
      </c>
      <c r="D451" s="3" t="s">
        <v>2224</v>
      </c>
      <c r="E451" s="3" t="s">
        <v>6886</v>
      </c>
      <c r="F451" s="5">
        <v>964</v>
      </c>
      <c r="G451" s="9">
        <v>45508</v>
      </c>
      <c r="H451" s="5">
        <v>5</v>
      </c>
      <c r="I451" s="3" t="s">
        <v>4684</v>
      </c>
    </row>
    <row r="452" spans="1:9" x14ac:dyDescent="0.3">
      <c r="A452" s="3" t="s">
        <v>4944</v>
      </c>
      <c r="B452" s="3" t="s">
        <v>1440</v>
      </c>
      <c r="C452" s="9">
        <v>45631</v>
      </c>
      <c r="D452" s="3" t="s">
        <v>2224</v>
      </c>
      <c r="E452" s="3" t="s">
        <v>6886</v>
      </c>
      <c r="F452" s="5">
        <v>891</v>
      </c>
      <c r="G452" s="9">
        <v>45311</v>
      </c>
      <c r="H452" s="5">
        <v>5</v>
      </c>
      <c r="I452" s="3" t="s">
        <v>6856</v>
      </c>
    </row>
    <row r="453" spans="1:9" x14ac:dyDescent="0.3">
      <c r="A453" s="3" t="s">
        <v>4945</v>
      </c>
      <c r="B453" s="3" t="s">
        <v>1609</v>
      </c>
      <c r="C453" s="9">
        <v>45346</v>
      </c>
      <c r="D453" s="3" t="s">
        <v>2224</v>
      </c>
      <c r="E453" s="3" t="s">
        <v>7142</v>
      </c>
      <c r="F453" s="5">
        <v>743</v>
      </c>
      <c r="G453" s="9">
        <v>45391</v>
      </c>
      <c r="H453" s="5">
        <v>4</v>
      </c>
      <c r="I453" s="3" t="s">
        <v>6863</v>
      </c>
    </row>
    <row r="454" spans="1:9" x14ac:dyDescent="0.3">
      <c r="A454" s="3" t="s">
        <v>4946</v>
      </c>
      <c r="B454" s="3" t="s">
        <v>1212</v>
      </c>
      <c r="C454" s="9">
        <v>45481</v>
      </c>
      <c r="D454" s="3" t="s">
        <v>2224</v>
      </c>
      <c r="E454" s="3" t="s">
        <v>7143</v>
      </c>
      <c r="F454" s="5">
        <v>945</v>
      </c>
      <c r="G454" s="9">
        <v>45526</v>
      </c>
      <c r="H454" s="5">
        <v>5</v>
      </c>
      <c r="I454" s="3" t="s">
        <v>6849</v>
      </c>
    </row>
    <row r="455" spans="1:9" x14ac:dyDescent="0.3">
      <c r="A455" s="3" t="s">
        <v>4947</v>
      </c>
      <c r="B455" s="3" t="s">
        <v>1510</v>
      </c>
      <c r="C455" s="9">
        <v>45301</v>
      </c>
      <c r="D455" s="3" t="s">
        <v>2224</v>
      </c>
      <c r="E455" s="3" t="s">
        <v>7144</v>
      </c>
      <c r="F455" s="5">
        <v>791</v>
      </c>
      <c r="G455" s="9">
        <v>45346</v>
      </c>
      <c r="H455" s="5">
        <v>4</v>
      </c>
      <c r="I455" s="3" t="s">
        <v>6861</v>
      </c>
    </row>
    <row r="456" spans="1:9" x14ac:dyDescent="0.3">
      <c r="A456" s="3" t="s">
        <v>4948</v>
      </c>
      <c r="B456" s="3" t="s">
        <v>1252</v>
      </c>
      <c r="C456" s="9">
        <v>45556</v>
      </c>
      <c r="D456" s="3" t="s">
        <v>2225</v>
      </c>
      <c r="E456" s="3" t="s">
        <v>7145</v>
      </c>
      <c r="F456" s="5">
        <v>974</v>
      </c>
      <c r="G456" s="9">
        <v>45236</v>
      </c>
      <c r="H456" s="5">
        <v>4</v>
      </c>
      <c r="I456" s="3" t="s">
        <v>4684</v>
      </c>
    </row>
    <row r="457" spans="1:9" x14ac:dyDescent="0.3">
      <c r="A457" s="3" t="s">
        <v>4949</v>
      </c>
      <c r="B457" s="3" t="s">
        <v>1273</v>
      </c>
      <c r="C457" s="9">
        <v>45382</v>
      </c>
      <c r="D457" s="3" t="s">
        <v>2226</v>
      </c>
      <c r="E457" s="3" t="s">
        <v>6970</v>
      </c>
      <c r="F457" s="5">
        <v>619</v>
      </c>
      <c r="G457" s="9">
        <v>45427</v>
      </c>
      <c r="H457" s="5">
        <v>5</v>
      </c>
      <c r="I457" s="3" t="s">
        <v>6875</v>
      </c>
    </row>
    <row r="458" spans="1:9" x14ac:dyDescent="0.3">
      <c r="A458" s="3" t="s">
        <v>4950</v>
      </c>
      <c r="B458" s="3" t="s">
        <v>1256</v>
      </c>
      <c r="C458" s="9">
        <v>45623</v>
      </c>
      <c r="D458" s="3" t="s">
        <v>2226</v>
      </c>
      <c r="E458" s="3" t="s">
        <v>7146</v>
      </c>
      <c r="F458" s="5">
        <v>986</v>
      </c>
      <c r="G458" s="9">
        <v>45302</v>
      </c>
      <c r="H458" s="5">
        <v>4</v>
      </c>
      <c r="I458" s="3" t="s">
        <v>6879</v>
      </c>
    </row>
    <row r="459" spans="1:9" x14ac:dyDescent="0.3">
      <c r="A459" s="3" t="s">
        <v>4951</v>
      </c>
      <c r="B459" s="3" t="s">
        <v>1234</v>
      </c>
      <c r="C459" s="9">
        <v>45348</v>
      </c>
      <c r="D459" s="3" t="s">
        <v>2226</v>
      </c>
      <c r="E459" s="3" t="s">
        <v>7147</v>
      </c>
      <c r="F459" s="5">
        <v>562</v>
      </c>
      <c r="G459" s="9">
        <v>45394</v>
      </c>
      <c r="H459" s="5">
        <v>5</v>
      </c>
      <c r="I459" s="3" t="s">
        <v>6833</v>
      </c>
    </row>
    <row r="460" spans="1:9" x14ac:dyDescent="0.3">
      <c r="A460" s="3" t="s">
        <v>4952</v>
      </c>
      <c r="B460" s="3" t="s">
        <v>1276</v>
      </c>
      <c r="C460" s="9">
        <v>45587</v>
      </c>
      <c r="D460" s="3" t="s">
        <v>2226</v>
      </c>
      <c r="E460" s="3" t="s">
        <v>7148</v>
      </c>
      <c r="F460" s="5">
        <v>963</v>
      </c>
      <c r="G460" s="9">
        <v>45226</v>
      </c>
      <c r="H460" s="5">
        <v>5</v>
      </c>
      <c r="I460" s="3" t="s">
        <v>6836</v>
      </c>
    </row>
    <row r="461" spans="1:9" x14ac:dyDescent="0.3">
      <c r="A461" s="3" t="s">
        <v>4953</v>
      </c>
      <c r="B461" s="3" t="s">
        <v>1252</v>
      </c>
      <c r="C461" s="9">
        <v>45432</v>
      </c>
      <c r="D461" s="3" t="s">
        <v>2227</v>
      </c>
      <c r="E461" s="3" t="s">
        <v>6967</v>
      </c>
      <c r="F461" s="5">
        <v>900</v>
      </c>
      <c r="G461" s="9">
        <v>45442</v>
      </c>
      <c r="H461" s="5">
        <v>4</v>
      </c>
      <c r="I461" s="3" t="s">
        <v>6865</v>
      </c>
    </row>
    <row r="462" spans="1:9" x14ac:dyDescent="0.3">
      <c r="A462" s="3" t="s">
        <v>4954</v>
      </c>
      <c r="B462" s="3" t="s">
        <v>1323</v>
      </c>
      <c r="C462" s="9">
        <v>45458</v>
      </c>
      <c r="D462" s="3" t="s">
        <v>2228</v>
      </c>
      <c r="E462" s="3" t="s">
        <v>7149</v>
      </c>
      <c r="F462" s="5">
        <v>411</v>
      </c>
      <c r="G462" s="9">
        <v>45467</v>
      </c>
      <c r="H462" s="5">
        <v>5</v>
      </c>
      <c r="I462" s="3" t="s">
        <v>4684</v>
      </c>
    </row>
    <row r="463" spans="1:9" x14ac:dyDescent="0.3">
      <c r="A463" s="3" t="s">
        <v>4955</v>
      </c>
      <c r="B463" s="3" t="s">
        <v>1405</v>
      </c>
      <c r="C463" s="9">
        <v>45422</v>
      </c>
      <c r="D463" s="3" t="s">
        <v>2228</v>
      </c>
      <c r="E463" s="3" t="s">
        <v>7150</v>
      </c>
      <c r="F463" s="5">
        <v>960</v>
      </c>
      <c r="G463" s="9">
        <v>45431</v>
      </c>
      <c r="H463" s="5">
        <v>5</v>
      </c>
      <c r="I463" s="3" t="s">
        <v>6860</v>
      </c>
    </row>
    <row r="464" spans="1:9" x14ac:dyDescent="0.3">
      <c r="A464" s="3" t="s">
        <v>4956</v>
      </c>
      <c r="B464" s="3" t="s">
        <v>1295</v>
      </c>
      <c r="C464" s="9">
        <v>45519</v>
      </c>
      <c r="D464" s="3" t="s">
        <v>2229</v>
      </c>
      <c r="E464" s="3" t="s">
        <v>6975</v>
      </c>
      <c r="F464" s="5">
        <v>618</v>
      </c>
      <c r="G464" s="9">
        <v>45160</v>
      </c>
      <c r="H464" s="5">
        <v>4</v>
      </c>
      <c r="I464" s="3" t="s">
        <v>6841</v>
      </c>
    </row>
    <row r="465" spans="1:9" x14ac:dyDescent="0.3">
      <c r="A465" s="3" t="s">
        <v>4957</v>
      </c>
      <c r="B465" s="3" t="s">
        <v>1489</v>
      </c>
      <c r="C465" s="9">
        <v>45384</v>
      </c>
      <c r="D465" s="3" t="s">
        <v>2229</v>
      </c>
      <c r="E465" s="3" t="s">
        <v>7151</v>
      </c>
      <c r="F465" s="5">
        <v>133</v>
      </c>
      <c r="G465" s="9">
        <v>45389</v>
      </c>
      <c r="H465" s="5">
        <v>4</v>
      </c>
      <c r="I465" s="3" t="s">
        <v>6867</v>
      </c>
    </row>
    <row r="466" spans="1:9" x14ac:dyDescent="0.3">
      <c r="A466" s="3" t="s">
        <v>4958</v>
      </c>
      <c r="B466" s="3" t="s">
        <v>1162</v>
      </c>
      <c r="C466" s="9">
        <v>45605</v>
      </c>
      <c r="D466" s="3" t="s">
        <v>2230</v>
      </c>
      <c r="E466" s="3" t="s">
        <v>7152</v>
      </c>
      <c r="F466" s="5">
        <v>320</v>
      </c>
      <c r="G466" s="9">
        <v>45245</v>
      </c>
      <c r="H466" s="5">
        <v>4</v>
      </c>
      <c r="I466" s="3" t="s">
        <v>6856</v>
      </c>
    </row>
    <row r="467" spans="1:9" x14ac:dyDescent="0.3">
      <c r="A467" s="3" t="s">
        <v>4959</v>
      </c>
      <c r="B467" s="3" t="s">
        <v>1423</v>
      </c>
      <c r="C467" s="9">
        <v>45379</v>
      </c>
      <c r="D467" s="3" t="s">
        <v>2233</v>
      </c>
      <c r="E467" s="3" t="s">
        <v>7153</v>
      </c>
      <c r="F467" s="5">
        <v>587</v>
      </c>
      <c r="G467" s="9">
        <v>45387</v>
      </c>
      <c r="H467" s="5">
        <v>4</v>
      </c>
      <c r="I467" s="3" t="s">
        <v>6863</v>
      </c>
    </row>
    <row r="468" spans="1:9" x14ac:dyDescent="0.3">
      <c r="A468" s="3" t="s">
        <v>4960</v>
      </c>
      <c r="B468" s="3" t="s">
        <v>1187</v>
      </c>
      <c r="C468" s="9">
        <v>45428</v>
      </c>
      <c r="D468" s="3" t="s">
        <v>2234</v>
      </c>
      <c r="E468" s="3" t="s">
        <v>7154</v>
      </c>
      <c r="F468" s="5">
        <v>954</v>
      </c>
      <c r="G468" s="9">
        <v>45436</v>
      </c>
      <c r="H468" s="5">
        <v>4</v>
      </c>
      <c r="I468" s="3" t="s">
        <v>4684</v>
      </c>
    </row>
    <row r="469" spans="1:9" x14ac:dyDescent="0.3">
      <c r="A469" s="3" t="s">
        <v>4961</v>
      </c>
      <c r="B469" s="3" t="s">
        <v>1450</v>
      </c>
      <c r="C469" s="9">
        <v>45437</v>
      </c>
      <c r="D469" s="3" t="s">
        <v>2235</v>
      </c>
      <c r="E469" s="3" t="s">
        <v>6963</v>
      </c>
      <c r="F469" s="5">
        <v>589</v>
      </c>
      <c r="G469" s="9">
        <v>45444</v>
      </c>
      <c r="H469" s="5">
        <v>5</v>
      </c>
      <c r="I469" s="3" t="s">
        <v>6861</v>
      </c>
    </row>
    <row r="470" spans="1:9" x14ac:dyDescent="0.3">
      <c r="A470" s="3" t="s">
        <v>4962</v>
      </c>
      <c r="B470" s="3" t="s">
        <v>1593</v>
      </c>
      <c r="C470" s="9">
        <v>45521</v>
      </c>
      <c r="D470" s="3" t="s">
        <v>2236</v>
      </c>
      <c r="E470" s="3" t="s">
        <v>6944</v>
      </c>
      <c r="F470" s="5">
        <v>950</v>
      </c>
      <c r="G470" s="9">
        <v>45163</v>
      </c>
      <c r="H470" s="5">
        <v>5</v>
      </c>
      <c r="I470" s="3" t="s">
        <v>6847</v>
      </c>
    </row>
    <row r="471" spans="1:9" x14ac:dyDescent="0.3">
      <c r="A471" s="3" t="s">
        <v>4963</v>
      </c>
      <c r="B471" s="3" t="s">
        <v>1479</v>
      </c>
      <c r="C471" s="9">
        <v>45331</v>
      </c>
      <c r="D471" s="3" t="s">
        <v>2237</v>
      </c>
      <c r="E471" s="3" t="s">
        <v>7155</v>
      </c>
      <c r="F471" s="5">
        <v>441</v>
      </c>
      <c r="G471" s="9">
        <v>45339</v>
      </c>
      <c r="H471" s="5">
        <v>4</v>
      </c>
      <c r="I471" s="3" t="s">
        <v>6875</v>
      </c>
    </row>
    <row r="472" spans="1:9" x14ac:dyDescent="0.3">
      <c r="A472" s="3" t="s">
        <v>4964</v>
      </c>
      <c r="B472" s="3" t="s">
        <v>1151</v>
      </c>
      <c r="C472" s="9">
        <v>45334</v>
      </c>
      <c r="D472" s="3" t="s">
        <v>2238</v>
      </c>
      <c r="E472" s="3" t="s">
        <v>7156</v>
      </c>
      <c r="F472" s="5">
        <v>21</v>
      </c>
      <c r="G472" s="9">
        <v>45340</v>
      </c>
      <c r="H472" s="5">
        <v>5</v>
      </c>
      <c r="I472" s="3" t="s">
        <v>6879</v>
      </c>
    </row>
    <row r="473" spans="1:9" x14ac:dyDescent="0.3">
      <c r="A473" s="3" t="s">
        <v>4965</v>
      </c>
      <c r="B473" s="3" t="s">
        <v>1225</v>
      </c>
      <c r="C473" s="9">
        <v>45429</v>
      </c>
      <c r="D473" s="3" t="s">
        <v>2239</v>
      </c>
      <c r="E473" s="3" t="s">
        <v>7157</v>
      </c>
      <c r="F473" s="5">
        <v>280</v>
      </c>
      <c r="G473" s="9">
        <v>45436</v>
      </c>
      <c r="H473" s="5">
        <v>4</v>
      </c>
      <c r="I473" s="3" t="s">
        <v>6833</v>
      </c>
    </row>
    <row r="474" spans="1:9" x14ac:dyDescent="0.3">
      <c r="A474" s="3" t="s">
        <v>4966</v>
      </c>
      <c r="B474" s="3" t="s">
        <v>1210</v>
      </c>
      <c r="C474" s="9">
        <v>45299</v>
      </c>
      <c r="D474" s="3" t="s">
        <v>2240</v>
      </c>
      <c r="E474" s="3" t="s">
        <v>6987</v>
      </c>
      <c r="F474" s="5">
        <v>642</v>
      </c>
      <c r="G474" s="9">
        <v>45306</v>
      </c>
      <c r="H474" s="5">
        <v>5</v>
      </c>
      <c r="I474" s="3" t="s">
        <v>4684</v>
      </c>
    </row>
    <row r="475" spans="1:9" x14ac:dyDescent="0.3">
      <c r="A475" s="3" t="s">
        <v>4967</v>
      </c>
      <c r="B475" s="3" t="s">
        <v>1227</v>
      </c>
      <c r="C475" s="9">
        <v>45405</v>
      </c>
      <c r="D475" s="3" t="s">
        <v>2241</v>
      </c>
      <c r="E475" s="3" t="s">
        <v>7158</v>
      </c>
      <c r="F475" s="5">
        <v>288</v>
      </c>
      <c r="G475" s="9">
        <v>45411</v>
      </c>
      <c r="H475" s="5">
        <v>5</v>
      </c>
      <c r="I475" s="3" t="s">
        <v>6865</v>
      </c>
    </row>
    <row r="476" spans="1:9" x14ac:dyDescent="0.3">
      <c r="A476" s="3" t="s">
        <v>4968</v>
      </c>
      <c r="B476" s="3" t="s">
        <v>1306</v>
      </c>
      <c r="C476" s="9">
        <v>45487</v>
      </c>
      <c r="D476" s="3" t="s">
        <v>2242</v>
      </c>
      <c r="E476" s="3" t="s">
        <v>6903</v>
      </c>
      <c r="F476" s="5">
        <v>866</v>
      </c>
      <c r="G476" s="9">
        <v>45495</v>
      </c>
      <c r="H476" s="5">
        <v>4</v>
      </c>
      <c r="I476" s="3" t="s">
        <v>6838</v>
      </c>
    </row>
    <row r="477" spans="1:9" x14ac:dyDescent="0.3">
      <c r="A477" s="3" t="s">
        <v>4969</v>
      </c>
      <c r="B477" s="3" t="s">
        <v>1210</v>
      </c>
      <c r="C477" s="9">
        <v>45620</v>
      </c>
      <c r="D477" s="3" t="s">
        <v>2243</v>
      </c>
      <c r="E477" s="3" t="s">
        <v>2243</v>
      </c>
      <c r="F477" s="5">
        <v>117</v>
      </c>
      <c r="G477" s="9">
        <v>45261</v>
      </c>
      <c r="H477" s="5">
        <v>5</v>
      </c>
      <c r="I477" s="3" t="s">
        <v>6860</v>
      </c>
    </row>
    <row r="478" spans="1:9" x14ac:dyDescent="0.3">
      <c r="A478" s="3" t="s">
        <v>4970</v>
      </c>
      <c r="B478" s="3" t="s">
        <v>1267</v>
      </c>
      <c r="C478" s="9">
        <v>45525</v>
      </c>
      <c r="D478" s="3" t="s">
        <v>2244</v>
      </c>
      <c r="E478" s="3" t="s">
        <v>7159</v>
      </c>
      <c r="F478" s="5">
        <v>380</v>
      </c>
      <c r="G478" s="9">
        <v>45168</v>
      </c>
      <c r="H478" s="5">
        <v>5</v>
      </c>
      <c r="I478" s="3" t="s">
        <v>6841</v>
      </c>
    </row>
    <row r="479" spans="1:9" x14ac:dyDescent="0.3">
      <c r="A479" s="3" t="s">
        <v>4971</v>
      </c>
      <c r="B479" s="3" t="s">
        <v>1176</v>
      </c>
      <c r="C479" s="9">
        <v>45297</v>
      </c>
      <c r="D479" s="3" t="s">
        <v>2245</v>
      </c>
      <c r="E479" s="3" t="s">
        <v>7160</v>
      </c>
      <c r="F479" s="5">
        <v>851</v>
      </c>
      <c r="G479" s="9">
        <v>45303</v>
      </c>
      <c r="H479" s="5">
        <v>4</v>
      </c>
      <c r="I479" s="3" t="s">
        <v>4684</v>
      </c>
    </row>
    <row r="480" spans="1:9" x14ac:dyDescent="0.3">
      <c r="A480" s="3" t="s">
        <v>4972</v>
      </c>
      <c r="B480" s="3" t="s">
        <v>1548</v>
      </c>
      <c r="C480" s="9">
        <v>45576</v>
      </c>
      <c r="D480" s="3" t="s">
        <v>2246</v>
      </c>
      <c r="E480" s="3" t="s">
        <v>7161</v>
      </c>
      <c r="F480" s="5">
        <v>213</v>
      </c>
      <c r="G480" s="9">
        <v>45217</v>
      </c>
      <c r="H480" s="5">
        <v>5</v>
      </c>
      <c r="I480" s="3" t="s">
        <v>6957</v>
      </c>
    </row>
    <row r="481" spans="1:9" x14ac:dyDescent="0.3">
      <c r="A481" s="3" t="s">
        <v>4973</v>
      </c>
      <c r="B481" s="3" t="s">
        <v>1250</v>
      </c>
      <c r="C481" s="9">
        <v>45520</v>
      </c>
      <c r="D481" s="3" t="s">
        <v>2246</v>
      </c>
      <c r="E481" s="3" t="s">
        <v>7162</v>
      </c>
      <c r="F481" s="5">
        <v>20</v>
      </c>
      <c r="G481" s="9">
        <v>45163</v>
      </c>
      <c r="H481" s="5">
        <v>5</v>
      </c>
      <c r="I481" s="3" t="s">
        <v>6927</v>
      </c>
    </row>
    <row r="482" spans="1:9" x14ac:dyDescent="0.3">
      <c r="A482" s="3" t="s">
        <v>4974</v>
      </c>
      <c r="B482" s="3" t="s">
        <v>1490</v>
      </c>
      <c r="C482" s="9">
        <v>45532</v>
      </c>
      <c r="D482" s="3" t="s">
        <v>2247</v>
      </c>
      <c r="E482" s="3" t="s">
        <v>6904</v>
      </c>
      <c r="F482" s="5">
        <v>635</v>
      </c>
      <c r="G482" s="9">
        <v>45174</v>
      </c>
      <c r="H482" s="5">
        <v>4</v>
      </c>
      <c r="I482" s="3" t="s">
        <v>6905</v>
      </c>
    </row>
    <row r="483" spans="1:9" x14ac:dyDescent="0.3">
      <c r="A483" s="3" t="s">
        <v>4975</v>
      </c>
      <c r="B483" s="3" t="s">
        <v>1218</v>
      </c>
      <c r="C483" s="9">
        <v>45455</v>
      </c>
      <c r="D483" s="3" t="s">
        <v>2248</v>
      </c>
      <c r="E483" s="3" t="s">
        <v>6898</v>
      </c>
      <c r="F483" s="5">
        <v>622</v>
      </c>
      <c r="G483" s="9">
        <v>45462</v>
      </c>
      <c r="H483" s="5">
        <v>5</v>
      </c>
      <c r="I483" s="3" t="s">
        <v>6899</v>
      </c>
    </row>
    <row r="484" spans="1:9" x14ac:dyDescent="0.3">
      <c r="A484" s="3" t="s">
        <v>4976</v>
      </c>
      <c r="B484" s="3" t="s">
        <v>1399</v>
      </c>
      <c r="C484" s="9">
        <v>45587</v>
      </c>
      <c r="D484" s="3" t="s">
        <v>2249</v>
      </c>
      <c r="E484" s="3" t="s">
        <v>6982</v>
      </c>
      <c r="F484" s="5">
        <v>708</v>
      </c>
      <c r="G484" s="9">
        <v>45226</v>
      </c>
      <c r="H484" s="5">
        <v>5</v>
      </c>
      <c r="I484" s="3" t="s">
        <v>6889</v>
      </c>
    </row>
    <row r="485" spans="1:9" x14ac:dyDescent="0.3">
      <c r="A485" s="3" t="s">
        <v>4977</v>
      </c>
      <c r="B485" s="3" t="s">
        <v>1466</v>
      </c>
      <c r="C485" s="9">
        <v>45543</v>
      </c>
      <c r="D485" s="3" t="s">
        <v>2250</v>
      </c>
      <c r="E485" s="3" t="s">
        <v>7163</v>
      </c>
      <c r="F485" s="5">
        <v>651</v>
      </c>
      <c r="G485" s="9">
        <v>45183</v>
      </c>
      <c r="H485" s="5">
        <v>4</v>
      </c>
      <c r="I485" s="3" t="s">
        <v>6897</v>
      </c>
    </row>
    <row r="486" spans="1:9" x14ac:dyDescent="0.3">
      <c r="A486" s="3" t="s">
        <v>4978</v>
      </c>
      <c r="B486" s="3" t="s">
        <v>1452</v>
      </c>
      <c r="C486" s="9">
        <v>45446</v>
      </c>
      <c r="D486" s="3" t="s">
        <v>2251</v>
      </c>
      <c r="E486" s="3" t="s">
        <v>7164</v>
      </c>
      <c r="F486" s="5">
        <v>103</v>
      </c>
      <c r="G486" s="9">
        <v>45454</v>
      </c>
      <c r="H486" s="5">
        <v>5</v>
      </c>
      <c r="I486" s="3" t="s">
        <v>4684</v>
      </c>
    </row>
    <row r="487" spans="1:9" x14ac:dyDescent="0.3">
      <c r="A487" s="3" t="s">
        <v>4979</v>
      </c>
      <c r="B487" s="3" t="s">
        <v>1331</v>
      </c>
      <c r="C487" s="9">
        <v>45312</v>
      </c>
      <c r="D487" s="3" t="s">
        <v>2252</v>
      </c>
      <c r="E487" s="3" t="s">
        <v>7165</v>
      </c>
      <c r="F487" s="5">
        <v>654</v>
      </c>
      <c r="G487" s="9">
        <v>45321</v>
      </c>
      <c r="H487" s="5">
        <v>5</v>
      </c>
      <c r="I487" s="3" t="s">
        <v>4684</v>
      </c>
    </row>
    <row r="488" spans="1:9" x14ac:dyDescent="0.3">
      <c r="A488" s="3" t="s">
        <v>4980</v>
      </c>
      <c r="B488" s="3" t="s">
        <v>1509</v>
      </c>
      <c r="C488" s="9">
        <v>45650</v>
      </c>
      <c r="D488" s="3" t="s">
        <v>2253</v>
      </c>
      <c r="E488" s="3" t="s">
        <v>7166</v>
      </c>
      <c r="F488" s="5">
        <v>25</v>
      </c>
      <c r="G488" s="9">
        <v>45293</v>
      </c>
      <c r="H488" s="5">
        <v>5</v>
      </c>
      <c r="I488" s="3" t="s">
        <v>4684</v>
      </c>
    </row>
    <row r="489" spans="1:9" x14ac:dyDescent="0.3">
      <c r="A489" s="3" t="s">
        <v>4981</v>
      </c>
      <c r="B489" s="3" t="s">
        <v>1166</v>
      </c>
      <c r="C489" s="9">
        <v>45372</v>
      </c>
      <c r="D489" s="3" t="s">
        <v>2253</v>
      </c>
      <c r="E489" s="3" t="s">
        <v>7167</v>
      </c>
      <c r="F489" s="5">
        <v>165</v>
      </c>
      <c r="G489" s="9">
        <v>45381</v>
      </c>
      <c r="H489" s="5">
        <v>5</v>
      </c>
      <c r="I489" s="3" t="s">
        <v>4684</v>
      </c>
    </row>
    <row r="490" spans="1:9" x14ac:dyDescent="0.3">
      <c r="A490" s="3" t="s">
        <v>4982</v>
      </c>
      <c r="B490" s="3" t="s">
        <v>1566</v>
      </c>
      <c r="C490" s="9">
        <v>45431</v>
      </c>
      <c r="D490" s="3" t="s">
        <v>2253</v>
      </c>
      <c r="E490" s="3" t="s">
        <v>7168</v>
      </c>
      <c r="F490" s="5">
        <v>785</v>
      </c>
      <c r="G490" s="9">
        <v>45438</v>
      </c>
      <c r="H490" s="5">
        <v>4</v>
      </c>
      <c r="I490" s="3" t="s">
        <v>4684</v>
      </c>
    </row>
    <row r="491" spans="1:9" x14ac:dyDescent="0.3">
      <c r="A491" s="3" t="s">
        <v>4983</v>
      </c>
      <c r="B491" s="3" t="s">
        <v>1212</v>
      </c>
      <c r="C491" s="9">
        <v>45649</v>
      </c>
      <c r="D491" s="3" t="s">
        <v>2253</v>
      </c>
      <c r="E491" s="3" t="s">
        <v>7169</v>
      </c>
      <c r="F491" s="5">
        <v>423</v>
      </c>
      <c r="G491" s="9">
        <v>45288</v>
      </c>
      <c r="H491" s="5">
        <v>4</v>
      </c>
      <c r="I491" s="3" t="s">
        <v>4684</v>
      </c>
    </row>
    <row r="492" spans="1:9" x14ac:dyDescent="0.3">
      <c r="A492" s="3" t="s">
        <v>4984</v>
      </c>
      <c r="B492" s="3" t="s">
        <v>1526</v>
      </c>
      <c r="C492" s="9">
        <v>45417</v>
      </c>
      <c r="D492" s="3" t="s">
        <v>2254</v>
      </c>
      <c r="E492" s="3" t="s">
        <v>7170</v>
      </c>
      <c r="F492" s="5">
        <v>217</v>
      </c>
      <c r="G492" s="9">
        <v>45422</v>
      </c>
      <c r="H492" s="5">
        <v>5</v>
      </c>
      <c r="I492" s="3" t="s">
        <v>7129</v>
      </c>
    </row>
    <row r="493" spans="1:9" x14ac:dyDescent="0.3">
      <c r="A493" s="3" t="s">
        <v>4985</v>
      </c>
      <c r="B493" s="3" t="s">
        <v>1471</v>
      </c>
      <c r="C493" s="9">
        <v>45612</v>
      </c>
      <c r="D493" s="3" t="s">
        <v>2255</v>
      </c>
      <c r="E493" s="3" t="s">
        <v>7171</v>
      </c>
      <c r="F493" s="5">
        <v>531</v>
      </c>
      <c r="G493" s="9">
        <v>45254</v>
      </c>
      <c r="H493" s="5">
        <v>5</v>
      </c>
      <c r="I493" s="3" t="s">
        <v>7131</v>
      </c>
    </row>
    <row r="494" spans="1:9" x14ac:dyDescent="0.3">
      <c r="A494" s="3" t="s">
        <v>4986</v>
      </c>
      <c r="B494" s="3" t="s">
        <v>1613</v>
      </c>
      <c r="C494" s="9">
        <v>45360</v>
      </c>
      <c r="D494" s="3" t="s">
        <v>2256</v>
      </c>
      <c r="E494" s="3" t="s">
        <v>2256</v>
      </c>
      <c r="F494" s="5">
        <v>957</v>
      </c>
      <c r="G494" s="9">
        <v>45367</v>
      </c>
      <c r="H494" s="5">
        <v>5</v>
      </c>
      <c r="I494" s="3" t="s">
        <v>6929</v>
      </c>
    </row>
    <row r="495" spans="1:9" x14ac:dyDescent="0.3">
      <c r="A495" s="3" t="s">
        <v>4987</v>
      </c>
      <c r="B495" s="3" t="s">
        <v>1468</v>
      </c>
      <c r="C495" s="9">
        <v>45425</v>
      </c>
      <c r="D495" s="3" t="s">
        <v>2257</v>
      </c>
      <c r="E495" s="3" t="s">
        <v>7172</v>
      </c>
      <c r="F495" s="5">
        <v>806</v>
      </c>
      <c r="G495" s="9">
        <v>45433</v>
      </c>
      <c r="H495" s="5">
        <v>5</v>
      </c>
      <c r="I495" s="3" t="s">
        <v>7173</v>
      </c>
    </row>
    <row r="496" spans="1:9" x14ac:dyDescent="0.3">
      <c r="A496" s="3" t="s">
        <v>4988</v>
      </c>
      <c r="B496" s="3" t="s">
        <v>1465</v>
      </c>
      <c r="C496" s="9">
        <v>45413</v>
      </c>
      <c r="D496" s="3" t="s">
        <v>2258</v>
      </c>
      <c r="E496" s="3" t="s">
        <v>7174</v>
      </c>
      <c r="F496" s="5">
        <v>366</v>
      </c>
      <c r="G496" s="9">
        <v>45420</v>
      </c>
      <c r="H496" s="5">
        <v>5</v>
      </c>
      <c r="I496" s="3" t="s">
        <v>6937</v>
      </c>
    </row>
    <row r="497" spans="1:9" x14ac:dyDescent="0.3">
      <c r="A497" s="3" t="s">
        <v>4989</v>
      </c>
      <c r="B497" s="3" t="s">
        <v>1148</v>
      </c>
      <c r="C497" s="9">
        <v>45601</v>
      </c>
      <c r="D497" s="3" t="s">
        <v>2259</v>
      </c>
      <c r="E497" s="3" t="s">
        <v>7175</v>
      </c>
      <c r="F497" s="5">
        <v>838</v>
      </c>
      <c r="G497" s="9">
        <v>45243</v>
      </c>
      <c r="H497" s="5">
        <v>5</v>
      </c>
      <c r="I497" s="3" t="s">
        <v>6983</v>
      </c>
    </row>
    <row r="498" spans="1:9" x14ac:dyDescent="0.3">
      <c r="A498" s="3" t="s">
        <v>4990</v>
      </c>
      <c r="B498" s="3" t="s">
        <v>1355</v>
      </c>
      <c r="C498" s="9">
        <v>45604</v>
      </c>
      <c r="D498" s="3" t="s">
        <v>2259</v>
      </c>
      <c r="E498" s="3" t="s">
        <v>6954</v>
      </c>
      <c r="F498" s="5">
        <v>332</v>
      </c>
      <c r="G498" s="9">
        <v>45246</v>
      </c>
      <c r="H498" s="5">
        <v>5</v>
      </c>
      <c r="I498" s="3" t="s">
        <v>4684</v>
      </c>
    </row>
    <row r="499" spans="1:9" x14ac:dyDescent="0.3">
      <c r="A499" s="3" t="s">
        <v>4991</v>
      </c>
      <c r="B499" s="3" t="s">
        <v>1153</v>
      </c>
      <c r="C499" s="9">
        <v>45654</v>
      </c>
      <c r="D499" s="3" t="s">
        <v>2260</v>
      </c>
      <c r="E499" s="3" t="s">
        <v>6990</v>
      </c>
      <c r="F499" s="5">
        <v>463</v>
      </c>
      <c r="G499" s="9">
        <v>45295</v>
      </c>
      <c r="H499" s="5">
        <v>4</v>
      </c>
      <c r="I499" s="3" t="s">
        <v>7061</v>
      </c>
    </row>
    <row r="500" spans="1:9" x14ac:dyDescent="0.3">
      <c r="A500" s="3" t="s">
        <v>4992</v>
      </c>
      <c r="B500" s="3" t="s">
        <v>1171</v>
      </c>
      <c r="C500" s="9">
        <v>45540</v>
      </c>
      <c r="D500" s="3" t="s">
        <v>2261</v>
      </c>
      <c r="E500" s="3" t="s">
        <v>7176</v>
      </c>
      <c r="F500" s="5">
        <v>454</v>
      </c>
      <c r="G500" s="9">
        <v>45181</v>
      </c>
      <c r="H500" s="5">
        <v>5</v>
      </c>
      <c r="I500" s="3" t="s">
        <v>6986</v>
      </c>
    </row>
    <row r="501" spans="1:9" x14ac:dyDescent="0.3">
      <c r="A501" s="3" t="s">
        <v>4993</v>
      </c>
      <c r="B501" s="3" t="s">
        <v>1185</v>
      </c>
      <c r="C501" s="9">
        <v>45330</v>
      </c>
      <c r="D501" s="3" t="s">
        <v>2261</v>
      </c>
      <c r="E501" s="3" t="s">
        <v>7177</v>
      </c>
      <c r="F501" s="5">
        <v>105</v>
      </c>
      <c r="G501" s="9">
        <v>45337</v>
      </c>
      <c r="H501" s="5">
        <v>4</v>
      </c>
      <c r="I501" s="3" t="s">
        <v>7178</v>
      </c>
    </row>
    <row r="502" spans="1:9" x14ac:dyDescent="0.3">
      <c r="A502" s="3" t="s">
        <v>4994</v>
      </c>
      <c r="B502" s="3" t="s">
        <v>1196</v>
      </c>
      <c r="C502" s="9">
        <v>45446</v>
      </c>
      <c r="D502" s="3" t="s">
        <v>2262</v>
      </c>
      <c r="E502" s="3" t="s">
        <v>6989</v>
      </c>
      <c r="F502" s="5">
        <v>385</v>
      </c>
      <c r="G502" s="9">
        <v>45454</v>
      </c>
      <c r="H502" s="5">
        <v>5</v>
      </c>
      <c r="I502" s="3" t="s">
        <v>6992</v>
      </c>
    </row>
    <row r="503" spans="1:9" x14ac:dyDescent="0.3">
      <c r="A503" s="3" t="s">
        <v>4995</v>
      </c>
      <c r="B503" s="3" t="s">
        <v>1311</v>
      </c>
      <c r="C503" s="9">
        <v>45561</v>
      </c>
      <c r="D503" s="3" t="s">
        <v>2263</v>
      </c>
      <c r="E503" s="3" t="s">
        <v>7179</v>
      </c>
      <c r="F503" s="5">
        <v>389</v>
      </c>
      <c r="G503" s="9">
        <v>45203</v>
      </c>
      <c r="H503" s="5">
        <v>5</v>
      </c>
      <c r="I503" s="3" t="s">
        <v>6896</v>
      </c>
    </row>
    <row r="504" spans="1:9" x14ac:dyDescent="0.3">
      <c r="A504" s="3" t="s">
        <v>4996</v>
      </c>
      <c r="B504" s="3" t="s">
        <v>1362</v>
      </c>
      <c r="C504" s="9">
        <v>45531</v>
      </c>
      <c r="D504" s="3" t="s">
        <v>2264</v>
      </c>
      <c r="E504" s="3" t="s">
        <v>6906</v>
      </c>
      <c r="F504" s="5">
        <v>285</v>
      </c>
      <c r="G504" s="9">
        <v>45172</v>
      </c>
      <c r="H504" s="5">
        <v>5</v>
      </c>
      <c r="I504" s="3" t="s">
        <v>6907</v>
      </c>
    </row>
    <row r="505" spans="1:9" x14ac:dyDescent="0.3">
      <c r="A505" s="3" t="s">
        <v>4997</v>
      </c>
      <c r="B505" s="3" t="s">
        <v>1180</v>
      </c>
      <c r="C505" s="9">
        <v>45375</v>
      </c>
      <c r="D505" s="3" t="s">
        <v>2265</v>
      </c>
      <c r="E505" s="3" t="s">
        <v>6966</v>
      </c>
      <c r="F505" s="5">
        <v>684</v>
      </c>
      <c r="G505" s="9">
        <v>45382</v>
      </c>
      <c r="H505" s="5">
        <v>5</v>
      </c>
      <c r="I505" s="3" t="s">
        <v>4684</v>
      </c>
    </row>
    <row r="506" spans="1:9" x14ac:dyDescent="0.3">
      <c r="A506" s="3" t="s">
        <v>4998</v>
      </c>
      <c r="B506" s="3" t="s">
        <v>1551</v>
      </c>
      <c r="C506" s="9">
        <v>45431</v>
      </c>
      <c r="D506" s="3" t="s">
        <v>2265</v>
      </c>
      <c r="E506" s="3" t="s">
        <v>6996</v>
      </c>
      <c r="F506" s="5">
        <v>277</v>
      </c>
      <c r="G506" s="9">
        <v>45439</v>
      </c>
      <c r="H506" s="5">
        <v>5</v>
      </c>
      <c r="I506" s="3" t="s">
        <v>6943</v>
      </c>
    </row>
    <row r="507" spans="1:9" x14ac:dyDescent="0.3">
      <c r="A507" s="3" t="s">
        <v>4999</v>
      </c>
      <c r="B507" s="3" t="s">
        <v>1302</v>
      </c>
      <c r="C507" s="9">
        <v>45634</v>
      </c>
      <c r="D507" s="3" t="s">
        <v>2265</v>
      </c>
      <c r="E507" s="3" t="s">
        <v>7180</v>
      </c>
      <c r="F507" s="5">
        <v>58</v>
      </c>
      <c r="G507" s="9">
        <v>45275</v>
      </c>
      <c r="H507" s="5">
        <v>4</v>
      </c>
      <c r="I507" s="3" t="s">
        <v>6900</v>
      </c>
    </row>
    <row r="508" spans="1:9" x14ac:dyDescent="0.3">
      <c r="A508" s="3" t="s">
        <v>5000</v>
      </c>
      <c r="B508" s="3" t="s">
        <v>1611</v>
      </c>
      <c r="C508" s="9">
        <v>45417</v>
      </c>
      <c r="D508" s="3" t="s">
        <v>2266</v>
      </c>
      <c r="E508" s="3" t="s">
        <v>7181</v>
      </c>
      <c r="F508" s="5">
        <v>827</v>
      </c>
      <c r="G508" s="9">
        <v>45424</v>
      </c>
      <c r="H508" s="5">
        <v>5</v>
      </c>
      <c r="I508" s="3" t="s">
        <v>7135</v>
      </c>
    </row>
    <row r="509" spans="1:9" x14ac:dyDescent="0.3">
      <c r="A509" s="3" t="s">
        <v>5001</v>
      </c>
      <c r="B509" s="3" t="s">
        <v>1328</v>
      </c>
      <c r="C509" s="9">
        <v>45362</v>
      </c>
      <c r="D509" s="3" t="s">
        <v>2266</v>
      </c>
      <c r="E509" s="3" t="s">
        <v>7182</v>
      </c>
      <c r="F509" s="5">
        <v>391</v>
      </c>
      <c r="G509" s="9">
        <v>45370</v>
      </c>
      <c r="H509" s="5">
        <v>5</v>
      </c>
      <c r="I509" s="3" t="s">
        <v>7137</v>
      </c>
    </row>
    <row r="510" spans="1:9" x14ac:dyDescent="0.3">
      <c r="A510" s="3" t="s">
        <v>5002</v>
      </c>
      <c r="B510" s="3" t="s">
        <v>1495</v>
      </c>
      <c r="C510" s="9">
        <v>45295</v>
      </c>
      <c r="D510" s="3" t="s">
        <v>2266</v>
      </c>
      <c r="E510" s="3" t="s">
        <v>6939</v>
      </c>
      <c r="F510" s="5">
        <v>856</v>
      </c>
      <c r="G510" s="9">
        <v>45301</v>
      </c>
      <c r="H510" s="5">
        <v>5</v>
      </c>
      <c r="I510" s="3" t="s">
        <v>4684</v>
      </c>
    </row>
    <row r="511" spans="1:9" x14ac:dyDescent="0.3">
      <c r="A511" s="3" t="s">
        <v>5003</v>
      </c>
      <c r="B511" s="3" t="s">
        <v>1590</v>
      </c>
      <c r="C511" s="9">
        <v>45402</v>
      </c>
      <c r="D511" s="3" t="s">
        <v>2267</v>
      </c>
      <c r="E511" s="3" t="s">
        <v>7183</v>
      </c>
      <c r="F511" s="5">
        <v>266</v>
      </c>
      <c r="G511" s="9">
        <v>45409</v>
      </c>
      <c r="H511" s="5">
        <v>5</v>
      </c>
      <c r="I511" s="3" t="s">
        <v>6949</v>
      </c>
    </row>
    <row r="512" spans="1:9" x14ac:dyDescent="0.3">
      <c r="A512" s="3" t="s">
        <v>5004</v>
      </c>
      <c r="B512" s="3" t="s">
        <v>1582</v>
      </c>
      <c r="C512" s="9">
        <v>45376</v>
      </c>
      <c r="D512" s="3" t="s">
        <v>2268</v>
      </c>
      <c r="E512" s="3" t="s">
        <v>6981</v>
      </c>
      <c r="F512" s="5">
        <v>856</v>
      </c>
      <c r="G512" s="9">
        <v>45383</v>
      </c>
      <c r="H512" s="5">
        <v>4</v>
      </c>
      <c r="I512" s="3" t="s">
        <v>7073</v>
      </c>
    </row>
    <row r="513" spans="1:9" x14ac:dyDescent="0.3">
      <c r="A513" s="3" t="s">
        <v>5005</v>
      </c>
      <c r="B513" s="3" t="s">
        <v>1203</v>
      </c>
      <c r="C513" s="9">
        <v>45527</v>
      </c>
      <c r="D513" s="3" t="s">
        <v>2269</v>
      </c>
      <c r="E513" s="3" t="s">
        <v>7184</v>
      </c>
      <c r="F513" s="5">
        <v>278</v>
      </c>
      <c r="G513" s="9">
        <v>45170</v>
      </c>
      <c r="H513" s="5">
        <v>5</v>
      </c>
      <c r="I513" s="3" t="s">
        <v>7075</v>
      </c>
    </row>
    <row r="514" spans="1:9" x14ac:dyDescent="0.3">
      <c r="A514" s="3" t="s">
        <v>5006</v>
      </c>
      <c r="B514" s="3" t="s">
        <v>1454</v>
      </c>
      <c r="C514" s="9">
        <v>45396</v>
      </c>
      <c r="D514" s="3" t="s">
        <v>2269</v>
      </c>
      <c r="E514" s="3" t="s">
        <v>7185</v>
      </c>
      <c r="F514" s="5">
        <v>768</v>
      </c>
      <c r="G514" s="9">
        <v>45404</v>
      </c>
      <c r="H514" s="5">
        <v>5</v>
      </c>
      <c r="I514" s="3" t="s">
        <v>4684</v>
      </c>
    </row>
    <row r="515" spans="1:9" x14ac:dyDescent="0.3">
      <c r="A515" s="3" t="s">
        <v>5007</v>
      </c>
      <c r="B515" s="3" t="s">
        <v>1527</v>
      </c>
      <c r="C515" s="9">
        <v>45434</v>
      </c>
      <c r="D515" s="3" t="s">
        <v>2270</v>
      </c>
      <c r="E515" s="3" t="s">
        <v>6891</v>
      </c>
      <c r="F515" s="5">
        <v>549</v>
      </c>
      <c r="G515" s="9">
        <v>45442</v>
      </c>
      <c r="H515" s="5">
        <v>5</v>
      </c>
      <c r="I515" s="3" t="s">
        <v>7078</v>
      </c>
    </row>
    <row r="516" spans="1:9" x14ac:dyDescent="0.3">
      <c r="A516" s="3" t="s">
        <v>5008</v>
      </c>
      <c r="B516" s="3" t="s">
        <v>1433</v>
      </c>
      <c r="C516" s="9">
        <v>45546</v>
      </c>
      <c r="D516" s="3" t="s">
        <v>2271</v>
      </c>
      <c r="E516" s="3" t="s">
        <v>6988</v>
      </c>
      <c r="F516" s="5">
        <v>279</v>
      </c>
      <c r="G516" s="9">
        <v>45187</v>
      </c>
      <c r="H516" s="5">
        <v>5</v>
      </c>
      <c r="I516" s="3" t="s">
        <v>7080</v>
      </c>
    </row>
    <row r="517" spans="1:9" x14ac:dyDescent="0.3">
      <c r="A517" s="3" t="s">
        <v>5009</v>
      </c>
      <c r="B517" s="3" t="s">
        <v>1327</v>
      </c>
      <c r="C517" s="9">
        <v>45368</v>
      </c>
      <c r="D517" s="3" t="s">
        <v>2271</v>
      </c>
      <c r="E517" s="3" t="s">
        <v>7186</v>
      </c>
      <c r="F517" s="5">
        <v>413</v>
      </c>
      <c r="G517" s="9">
        <v>45376</v>
      </c>
      <c r="H517" s="5">
        <v>5</v>
      </c>
      <c r="I517" s="3" t="s">
        <v>7082</v>
      </c>
    </row>
    <row r="518" spans="1:9" x14ac:dyDescent="0.3">
      <c r="A518" s="3" t="s">
        <v>5010</v>
      </c>
      <c r="B518" s="3" t="s">
        <v>1299</v>
      </c>
      <c r="C518" s="9">
        <v>45447</v>
      </c>
      <c r="D518" s="3" t="s">
        <v>2278</v>
      </c>
      <c r="E518" s="3" t="s">
        <v>6912</v>
      </c>
      <c r="F518" s="5">
        <v>891</v>
      </c>
      <c r="G518" s="9">
        <v>45455</v>
      </c>
      <c r="H518" s="5">
        <v>5</v>
      </c>
      <c r="I518" s="3" t="s">
        <v>7084</v>
      </c>
    </row>
    <row r="519" spans="1:9" x14ac:dyDescent="0.3">
      <c r="A519" s="3" t="s">
        <v>5011</v>
      </c>
      <c r="B519" s="3" t="s">
        <v>1496</v>
      </c>
      <c r="C519" s="9">
        <v>45489</v>
      </c>
      <c r="D519" s="3" t="s">
        <v>2278</v>
      </c>
      <c r="E519" s="3" t="s">
        <v>6912</v>
      </c>
      <c r="F519" s="5">
        <v>626</v>
      </c>
      <c r="G519" s="9">
        <v>45497</v>
      </c>
      <c r="H519" s="5">
        <v>4</v>
      </c>
      <c r="I519" s="3" t="s">
        <v>4684</v>
      </c>
    </row>
    <row r="520" spans="1:9" x14ac:dyDescent="0.3">
      <c r="A520" s="3" t="s">
        <v>5012</v>
      </c>
      <c r="B520" s="3" t="s">
        <v>1151</v>
      </c>
      <c r="C520" s="9">
        <v>45345</v>
      </c>
      <c r="D520" s="3" t="s">
        <v>2278</v>
      </c>
      <c r="E520" s="3" t="s">
        <v>6912</v>
      </c>
      <c r="F520" s="5">
        <v>467</v>
      </c>
      <c r="G520" s="9">
        <v>45352</v>
      </c>
      <c r="H520" s="5">
        <v>5</v>
      </c>
      <c r="I520" s="3" t="s">
        <v>7088</v>
      </c>
    </row>
    <row r="521" spans="1:9" x14ac:dyDescent="0.3">
      <c r="A521" s="3" t="s">
        <v>5013</v>
      </c>
      <c r="B521" s="3" t="s">
        <v>1270</v>
      </c>
      <c r="C521" s="9">
        <v>45374</v>
      </c>
      <c r="D521" s="3" t="s">
        <v>2278</v>
      </c>
      <c r="E521" s="3" t="s">
        <v>6912</v>
      </c>
      <c r="F521" s="5">
        <v>769</v>
      </c>
      <c r="G521" s="9">
        <v>45381</v>
      </c>
      <c r="H521" s="5">
        <v>5</v>
      </c>
      <c r="I521" s="3" t="s">
        <v>6955</v>
      </c>
    </row>
    <row r="522" spans="1:9" x14ac:dyDescent="0.3">
      <c r="A522" s="3" t="s">
        <v>5014</v>
      </c>
      <c r="B522" s="3" t="s">
        <v>1591</v>
      </c>
      <c r="C522" s="9">
        <v>45528</v>
      </c>
      <c r="D522" s="3" t="s">
        <v>2278</v>
      </c>
      <c r="E522" s="3" t="s">
        <v>6912</v>
      </c>
      <c r="F522" s="5">
        <v>935</v>
      </c>
      <c r="G522" s="9">
        <v>45169</v>
      </c>
      <c r="H522" s="5">
        <v>5</v>
      </c>
      <c r="I522" s="3" t="s">
        <v>4684</v>
      </c>
    </row>
    <row r="523" spans="1:9" x14ac:dyDescent="0.3">
      <c r="A523" s="3" t="s">
        <v>5015</v>
      </c>
      <c r="B523" s="3" t="s">
        <v>1618</v>
      </c>
      <c r="C523" s="9">
        <v>45317</v>
      </c>
      <c r="D523" s="3" t="s">
        <v>2278</v>
      </c>
      <c r="E523" s="3" t="s">
        <v>6912</v>
      </c>
      <c r="F523" s="5">
        <v>218</v>
      </c>
      <c r="G523" s="9">
        <v>45326</v>
      </c>
      <c r="H523" s="5">
        <v>5</v>
      </c>
      <c r="I523" s="3" t="s">
        <v>4684</v>
      </c>
    </row>
    <row r="524" spans="1:9" x14ac:dyDescent="0.3">
      <c r="A524" s="3" t="s">
        <v>5016</v>
      </c>
      <c r="B524" s="3" t="s">
        <v>1159</v>
      </c>
      <c r="C524" s="9">
        <v>45461</v>
      </c>
      <c r="D524" s="3" t="s">
        <v>2278</v>
      </c>
      <c r="E524" s="3" t="s">
        <v>6912</v>
      </c>
      <c r="F524" s="5">
        <v>383</v>
      </c>
      <c r="G524" s="9">
        <v>45469</v>
      </c>
      <c r="H524" s="5">
        <v>5</v>
      </c>
      <c r="I524" s="3" t="s">
        <v>4684</v>
      </c>
    </row>
    <row r="525" spans="1:9" x14ac:dyDescent="0.3">
      <c r="A525" s="3" t="s">
        <v>5017</v>
      </c>
      <c r="B525" s="3" t="s">
        <v>1498</v>
      </c>
      <c r="C525" s="9">
        <v>45657</v>
      </c>
      <c r="D525" s="3" t="s">
        <v>2278</v>
      </c>
      <c r="E525" s="3" t="s">
        <v>6912</v>
      </c>
      <c r="F525" s="5">
        <v>191</v>
      </c>
      <c r="G525" s="9">
        <v>45300</v>
      </c>
      <c r="H525" s="5">
        <v>4</v>
      </c>
      <c r="I525" s="3" t="s">
        <v>4684</v>
      </c>
    </row>
    <row r="526" spans="1:9" x14ac:dyDescent="0.3">
      <c r="A526" s="3" t="s">
        <v>5018</v>
      </c>
      <c r="B526" s="3" t="s">
        <v>1321</v>
      </c>
      <c r="C526" s="9">
        <v>45581</v>
      </c>
      <c r="D526" s="3" t="s">
        <v>2278</v>
      </c>
      <c r="E526" s="3" t="s">
        <v>6912</v>
      </c>
      <c r="F526" s="5">
        <v>379</v>
      </c>
      <c r="G526" s="9">
        <v>45224</v>
      </c>
      <c r="H526" s="5">
        <v>5</v>
      </c>
      <c r="I526" s="3" t="s">
        <v>4684</v>
      </c>
    </row>
    <row r="527" spans="1:9" x14ac:dyDescent="0.3">
      <c r="A527" s="3" t="s">
        <v>5019</v>
      </c>
      <c r="B527" s="3" t="s">
        <v>1154</v>
      </c>
      <c r="C527" s="9">
        <v>45364</v>
      </c>
      <c r="D527" s="3" t="s">
        <v>2278</v>
      </c>
      <c r="E527" s="3" t="s">
        <v>6912</v>
      </c>
      <c r="F527" s="5">
        <v>197</v>
      </c>
      <c r="G527" s="9">
        <v>45372</v>
      </c>
      <c r="H527" s="5">
        <v>5</v>
      </c>
      <c r="I527" s="3" t="s">
        <v>4684</v>
      </c>
    </row>
    <row r="528" spans="1:9" x14ac:dyDescent="0.3">
      <c r="A528" s="3" t="s">
        <v>5020</v>
      </c>
      <c r="B528" s="3" t="s">
        <v>1597</v>
      </c>
      <c r="C528" s="9">
        <v>45644</v>
      </c>
      <c r="D528" s="3" t="s">
        <v>2278</v>
      </c>
      <c r="E528" s="3" t="s">
        <v>6912</v>
      </c>
      <c r="F528" s="5">
        <v>515</v>
      </c>
      <c r="G528" s="9">
        <v>45286</v>
      </c>
      <c r="H528" s="5">
        <v>5</v>
      </c>
      <c r="I528" s="3" t="s">
        <v>4684</v>
      </c>
    </row>
    <row r="529" spans="1:9" x14ac:dyDescent="0.3">
      <c r="A529" s="3" t="s">
        <v>5021</v>
      </c>
      <c r="B529" s="3" t="s">
        <v>1163</v>
      </c>
      <c r="C529" s="9">
        <v>45394</v>
      </c>
      <c r="D529" s="3" t="s">
        <v>2278</v>
      </c>
      <c r="E529" s="3" t="s">
        <v>6912</v>
      </c>
      <c r="F529" s="5">
        <v>991</v>
      </c>
      <c r="G529" s="9">
        <v>45401</v>
      </c>
      <c r="H529" s="5">
        <v>5</v>
      </c>
      <c r="I529" s="3" t="s">
        <v>4684</v>
      </c>
    </row>
    <row r="530" spans="1:9" x14ac:dyDescent="0.3">
      <c r="A530" s="3" t="s">
        <v>5022</v>
      </c>
      <c r="B530" s="3" t="s">
        <v>1546</v>
      </c>
      <c r="C530" s="9">
        <v>45483</v>
      </c>
      <c r="D530" s="3" t="s">
        <v>2278</v>
      </c>
      <c r="E530" s="3" t="s">
        <v>6912</v>
      </c>
      <c r="F530" s="5">
        <v>588</v>
      </c>
      <c r="G530" s="9">
        <v>45491</v>
      </c>
      <c r="H530" s="5">
        <v>4</v>
      </c>
      <c r="I530" s="3" t="s">
        <v>6985</v>
      </c>
    </row>
    <row r="531" spans="1:9" x14ac:dyDescent="0.3">
      <c r="A531" s="3" t="s">
        <v>5023</v>
      </c>
      <c r="B531" s="3" t="s">
        <v>1408</v>
      </c>
      <c r="C531" s="9">
        <v>45369</v>
      </c>
      <c r="D531" s="3" t="s">
        <v>2278</v>
      </c>
      <c r="E531" s="3" t="s">
        <v>6912</v>
      </c>
      <c r="F531" s="5">
        <v>572</v>
      </c>
      <c r="G531" s="9">
        <v>45377</v>
      </c>
      <c r="H531" s="5">
        <v>5</v>
      </c>
      <c r="I531" s="3" t="s">
        <v>7104</v>
      </c>
    </row>
    <row r="532" spans="1:9" x14ac:dyDescent="0.3">
      <c r="A532" s="3" t="s">
        <v>5024</v>
      </c>
      <c r="B532" s="3" t="s">
        <v>1343</v>
      </c>
      <c r="C532" s="9">
        <v>45541</v>
      </c>
      <c r="D532" s="3" t="s">
        <v>2278</v>
      </c>
      <c r="E532" s="3" t="s">
        <v>6912</v>
      </c>
      <c r="F532" s="5">
        <v>788</v>
      </c>
      <c r="G532" s="9">
        <v>45183</v>
      </c>
      <c r="H532" s="5">
        <v>5</v>
      </c>
      <c r="I532" s="3" t="s">
        <v>7106</v>
      </c>
    </row>
    <row r="533" spans="1:9" x14ac:dyDescent="0.3">
      <c r="A533" s="3" t="s">
        <v>5025</v>
      </c>
      <c r="B533" s="3" t="s">
        <v>1417</v>
      </c>
      <c r="C533" s="9">
        <v>45326</v>
      </c>
      <c r="D533" s="3" t="s">
        <v>2278</v>
      </c>
      <c r="E533" s="3" t="s">
        <v>6912</v>
      </c>
      <c r="F533" s="5">
        <v>129</v>
      </c>
      <c r="G533" s="9">
        <v>45332</v>
      </c>
      <c r="H533" s="5">
        <v>5</v>
      </c>
      <c r="I533" s="3" t="s">
        <v>7108</v>
      </c>
    </row>
    <row r="534" spans="1:9" x14ac:dyDescent="0.3">
      <c r="A534" s="3" t="s">
        <v>5026</v>
      </c>
      <c r="B534" s="3" t="s">
        <v>1431</v>
      </c>
      <c r="C534" s="9">
        <v>45392</v>
      </c>
      <c r="D534" s="3" t="s">
        <v>2278</v>
      </c>
      <c r="E534" s="3" t="s">
        <v>6912</v>
      </c>
      <c r="F534" s="5">
        <v>466</v>
      </c>
      <c r="G534" s="9">
        <v>45400</v>
      </c>
      <c r="H534" s="5">
        <v>4</v>
      </c>
      <c r="I534" s="3" t="s">
        <v>7110</v>
      </c>
    </row>
    <row r="535" spans="1:9" x14ac:dyDescent="0.3">
      <c r="A535" s="3" t="s">
        <v>5027</v>
      </c>
      <c r="B535" s="3" t="s">
        <v>1473</v>
      </c>
      <c r="C535" s="9">
        <v>45523</v>
      </c>
      <c r="D535" s="3" t="s">
        <v>2278</v>
      </c>
      <c r="E535" s="3" t="s">
        <v>6912</v>
      </c>
      <c r="F535" s="5">
        <v>26</v>
      </c>
      <c r="G535" s="9">
        <v>45165</v>
      </c>
      <c r="H535" s="5">
        <v>5</v>
      </c>
      <c r="I535" s="3" t="s">
        <v>4684</v>
      </c>
    </row>
    <row r="536" spans="1:9" x14ac:dyDescent="0.3">
      <c r="A536" s="3" t="s">
        <v>5028</v>
      </c>
      <c r="B536" s="3" t="s">
        <v>1277</v>
      </c>
      <c r="C536" s="9">
        <v>45515</v>
      </c>
      <c r="D536" s="3" t="s">
        <v>2278</v>
      </c>
      <c r="E536" s="3" t="s">
        <v>6912</v>
      </c>
      <c r="F536" s="5">
        <v>492</v>
      </c>
      <c r="G536" s="9">
        <v>45157</v>
      </c>
      <c r="H536" s="5">
        <v>4</v>
      </c>
      <c r="I536" s="3" t="s">
        <v>6913</v>
      </c>
    </row>
    <row r="537" spans="1:9" x14ac:dyDescent="0.3">
      <c r="A537" s="3" t="s">
        <v>5029</v>
      </c>
      <c r="B537" s="3" t="s">
        <v>1554</v>
      </c>
      <c r="C537" s="9">
        <v>45311</v>
      </c>
      <c r="D537" s="3" t="s">
        <v>2278</v>
      </c>
      <c r="E537" s="3" t="s">
        <v>6912</v>
      </c>
      <c r="F537" s="5">
        <v>234</v>
      </c>
      <c r="G537" s="9">
        <v>45320</v>
      </c>
      <c r="H537" s="5">
        <v>5</v>
      </c>
      <c r="I537" s="3" t="s">
        <v>4684</v>
      </c>
    </row>
    <row r="538" spans="1:9" x14ac:dyDescent="0.3">
      <c r="A538" s="3" t="s">
        <v>5030</v>
      </c>
      <c r="B538" s="3" t="s">
        <v>1339</v>
      </c>
      <c r="C538" s="9">
        <v>45371</v>
      </c>
      <c r="D538" s="3" t="s">
        <v>2278</v>
      </c>
      <c r="E538" s="3" t="s">
        <v>6912</v>
      </c>
      <c r="F538" s="5">
        <v>775</v>
      </c>
      <c r="G538" s="9">
        <v>45380</v>
      </c>
      <c r="H538" s="5">
        <v>5</v>
      </c>
      <c r="I538" s="3" t="s">
        <v>4684</v>
      </c>
    </row>
    <row r="539" spans="1:9" x14ac:dyDescent="0.3">
      <c r="A539" s="3" t="s">
        <v>5031</v>
      </c>
      <c r="B539" s="3" t="s">
        <v>1185</v>
      </c>
      <c r="C539" s="9">
        <v>45331</v>
      </c>
      <c r="D539" s="3" t="s">
        <v>2278</v>
      </c>
      <c r="E539" s="3" t="s">
        <v>7187</v>
      </c>
      <c r="F539" s="5">
        <v>221</v>
      </c>
      <c r="G539" s="9">
        <v>45339</v>
      </c>
      <c r="H539" s="5">
        <v>5</v>
      </c>
      <c r="I539" s="3" t="s">
        <v>4684</v>
      </c>
    </row>
    <row r="540" spans="1:9" x14ac:dyDescent="0.3">
      <c r="A540" s="3" t="s">
        <v>5032</v>
      </c>
      <c r="B540" s="3" t="s">
        <v>1453</v>
      </c>
      <c r="C540" s="9">
        <v>45580</v>
      </c>
      <c r="D540" s="3" t="s">
        <v>2279</v>
      </c>
      <c r="E540" s="3" t="s">
        <v>7188</v>
      </c>
      <c r="F540" s="5">
        <v>341</v>
      </c>
      <c r="G540" s="9">
        <v>45221</v>
      </c>
      <c r="H540" s="5">
        <v>5</v>
      </c>
      <c r="I540" s="3" t="s">
        <v>4684</v>
      </c>
    </row>
    <row r="541" spans="1:9" x14ac:dyDescent="0.3">
      <c r="A541" s="3" t="s">
        <v>5033</v>
      </c>
      <c r="B541" s="3" t="s">
        <v>1184</v>
      </c>
      <c r="C541" s="9">
        <v>45493</v>
      </c>
      <c r="D541" s="3" t="s">
        <v>2279</v>
      </c>
      <c r="E541" s="3" t="s">
        <v>6890</v>
      </c>
      <c r="F541" s="5">
        <v>13</v>
      </c>
      <c r="G541" s="9">
        <v>45136</v>
      </c>
      <c r="H541" s="5">
        <v>5</v>
      </c>
      <c r="I541" s="3" t="s">
        <v>6870</v>
      </c>
    </row>
    <row r="542" spans="1:9" x14ac:dyDescent="0.3">
      <c r="A542" s="3" t="s">
        <v>5034</v>
      </c>
      <c r="B542" s="3" t="s">
        <v>1488</v>
      </c>
      <c r="C542" s="9">
        <v>45312</v>
      </c>
      <c r="D542" s="3" t="s">
        <v>2279</v>
      </c>
      <c r="E542" s="3" t="s">
        <v>7189</v>
      </c>
      <c r="F542" s="5">
        <v>561</v>
      </c>
      <c r="G542" s="9">
        <v>45321</v>
      </c>
      <c r="H542" s="5">
        <v>5</v>
      </c>
      <c r="I542" s="3" t="s">
        <v>7190</v>
      </c>
    </row>
    <row r="543" spans="1:9" x14ac:dyDescent="0.3">
      <c r="A543" s="3" t="s">
        <v>5035</v>
      </c>
      <c r="B543" s="3" t="s">
        <v>1363</v>
      </c>
      <c r="C543" s="9">
        <v>45484</v>
      </c>
      <c r="D543" s="3" t="s">
        <v>2280</v>
      </c>
      <c r="E543" s="3" t="s">
        <v>6839</v>
      </c>
      <c r="F543" s="5">
        <v>724</v>
      </c>
      <c r="G543" s="9">
        <v>45492</v>
      </c>
      <c r="H543" s="5">
        <v>5</v>
      </c>
      <c r="I543" s="3" t="s">
        <v>6882</v>
      </c>
    </row>
    <row r="544" spans="1:9" x14ac:dyDescent="0.3">
      <c r="A544" s="3" t="s">
        <v>5036</v>
      </c>
      <c r="B544" s="3" t="s">
        <v>1181</v>
      </c>
      <c r="C544" s="9">
        <v>45308</v>
      </c>
      <c r="D544" s="3" t="s">
        <v>2280</v>
      </c>
      <c r="E544" s="3" t="s">
        <v>6839</v>
      </c>
      <c r="F544" s="5">
        <v>10</v>
      </c>
      <c r="G544" s="9">
        <v>45317</v>
      </c>
      <c r="H544" s="5">
        <v>4</v>
      </c>
      <c r="I544" s="3" t="s">
        <v>6880</v>
      </c>
    </row>
    <row r="545" spans="1:9" x14ac:dyDescent="0.3">
      <c r="A545" s="3" t="s">
        <v>5037</v>
      </c>
      <c r="B545" s="3" t="s">
        <v>1199</v>
      </c>
      <c r="C545" s="9">
        <v>45519</v>
      </c>
      <c r="D545" s="3" t="s">
        <v>2280</v>
      </c>
      <c r="E545" s="3" t="s">
        <v>6839</v>
      </c>
      <c r="F545" s="5">
        <v>509</v>
      </c>
      <c r="G545" s="9">
        <v>45161</v>
      </c>
      <c r="H545" s="5">
        <v>5</v>
      </c>
      <c r="I545" s="3" t="s">
        <v>6838</v>
      </c>
    </row>
    <row r="546" spans="1:9" x14ac:dyDescent="0.3">
      <c r="A546" s="3" t="s">
        <v>5038</v>
      </c>
      <c r="B546" s="3" t="s">
        <v>1152</v>
      </c>
      <c r="C546" s="9">
        <v>45374</v>
      </c>
      <c r="D546" s="3" t="s">
        <v>2280</v>
      </c>
      <c r="E546" s="3" t="s">
        <v>6839</v>
      </c>
      <c r="F546" s="5">
        <v>968</v>
      </c>
      <c r="G546" s="9">
        <v>45381</v>
      </c>
      <c r="H546" s="5">
        <v>5</v>
      </c>
      <c r="I546" s="3" t="s">
        <v>4684</v>
      </c>
    </row>
    <row r="547" spans="1:9" x14ac:dyDescent="0.3">
      <c r="A547" s="3" t="s">
        <v>5039</v>
      </c>
      <c r="B547" s="3" t="s">
        <v>1257</v>
      </c>
      <c r="C547" s="9">
        <v>45366</v>
      </c>
      <c r="D547" s="3" t="s">
        <v>2280</v>
      </c>
      <c r="E547" s="3" t="s">
        <v>6839</v>
      </c>
      <c r="F547" s="5">
        <v>218</v>
      </c>
      <c r="G547" s="9">
        <v>45373</v>
      </c>
      <c r="H547" s="5">
        <v>5</v>
      </c>
      <c r="I547" s="3" t="s">
        <v>6841</v>
      </c>
    </row>
    <row r="548" spans="1:9" x14ac:dyDescent="0.3">
      <c r="A548" s="3" t="s">
        <v>5040</v>
      </c>
      <c r="B548" s="3" t="s">
        <v>1245</v>
      </c>
      <c r="C548" s="9">
        <v>45336</v>
      </c>
      <c r="D548" s="3" t="s">
        <v>2280</v>
      </c>
      <c r="E548" s="3" t="s">
        <v>6839</v>
      </c>
      <c r="F548" s="5">
        <v>396</v>
      </c>
      <c r="G548" s="9">
        <v>45343</v>
      </c>
      <c r="H548" s="5">
        <v>5</v>
      </c>
      <c r="I548" s="3" t="s">
        <v>6873</v>
      </c>
    </row>
    <row r="549" spans="1:9" x14ac:dyDescent="0.3">
      <c r="A549" s="3" t="s">
        <v>5041</v>
      </c>
      <c r="B549" s="3" t="s">
        <v>1251</v>
      </c>
      <c r="C549" s="9">
        <v>45392</v>
      </c>
      <c r="D549" s="3" t="s">
        <v>2280</v>
      </c>
      <c r="E549" s="3" t="s">
        <v>6839</v>
      </c>
      <c r="F549" s="5">
        <v>637</v>
      </c>
      <c r="G549" s="9">
        <v>45400</v>
      </c>
      <c r="H549" s="5">
        <v>5</v>
      </c>
      <c r="I549" s="3" t="s">
        <v>7111</v>
      </c>
    </row>
    <row r="550" spans="1:9" x14ac:dyDescent="0.3">
      <c r="A550" s="3" t="s">
        <v>5042</v>
      </c>
      <c r="B550" s="3" t="s">
        <v>1154</v>
      </c>
      <c r="C550" s="9">
        <v>45330</v>
      </c>
      <c r="D550" s="3" t="s">
        <v>2280</v>
      </c>
      <c r="E550" s="3" t="s">
        <v>6839</v>
      </c>
      <c r="F550" s="5">
        <v>213</v>
      </c>
      <c r="G550" s="9">
        <v>45338</v>
      </c>
      <c r="H550" s="5">
        <v>5</v>
      </c>
      <c r="I550" s="3" t="s">
        <v>6836</v>
      </c>
    </row>
    <row r="551" spans="1:9" x14ac:dyDescent="0.3">
      <c r="A551" s="3" t="s">
        <v>5043</v>
      </c>
      <c r="B551" s="3" t="s">
        <v>1193</v>
      </c>
      <c r="C551" s="9">
        <v>45360</v>
      </c>
      <c r="D551" s="3" t="s">
        <v>2280</v>
      </c>
      <c r="E551" s="3" t="s">
        <v>6839</v>
      </c>
      <c r="F551" s="5">
        <v>972</v>
      </c>
      <c r="G551" s="9">
        <v>45366</v>
      </c>
      <c r="H551" s="5">
        <v>4</v>
      </c>
      <c r="I551" s="3" t="s">
        <v>6857</v>
      </c>
    </row>
    <row r="552" spans="1:9" x14ac:dyDescent="0.3">
      <c r="A552" s="3" t="s">
        <v>5044</v>
      </c>
      <c r="B552" s="3" t="s">
        <v>1177</v>
      </c>
      <c r="C552" s="9">
        <v>45521</v>
      </c>
      <c r="D552" s="3" t="s">
        <v>2280</v>
      </c>
      <c r="E552" s="3" t="s">
        <v>6839</v>
      </c>
      <c r="F552" s="5">
        <v>679</v>
      </c>
      <c r="G552" s="9">
        <v>45162</v>
      </c>
      <c r="H552" s="5">
        <v>4</v>
      </c>
      <c r="I552" s="3" t="s">
        <v>6868</v>
      </c>
    </row>
    <row r="553" spans="1:9" x14ac:dyDescent="0.3">
      <c r="A553" s="3" t="s">
        <v>5045</v>
      </c>
      <c r="B553" s="3" t="s">
        <v>1215</v>
      </c>
      <c r="C553" s="9">
        <v>45376</v>
      </c>
      <c r="D553" s="3" t="s">
        <v>2280</v>
      </c>
      <c r="E553" s="3" t="s">
        <v>6839</v>
      </c>
      <c r="F553" s="5">
        <v>628</v>
      </c>
      <c r="G553" s="9">
        <v>45384</v>
      </c>
      <c r="H553" s="5">
        <v>5</v>
      </c>
      <c r="I553" s="3" t="s">
        <v>4684</v>
      </c>
    </row>
    <row r="554" spans="1:9" x14ac:dyDescent="0.3">
      <c r="A554" s="3" t="s">
        <v>5046</v>
      </c>
      <c r="B554" s="3" t="s">
        <v>1165</v>
      </c>
      <c r="C554" s="9">
        <v>45393</v>
      </c>
      <c r="D554" s="3" t="s">
        <v>2280</v>
      </c>
      <c r="E554" s="3" t="s">
        <v>6846</v>
      </c>
      <c r="F554" s="5">
        <v>91</v>
      </c>
      <c r="G554" s="9">
        <v>45401</v>
      </c>
      <c r="H554" s="5">
        <v>4</v>
      </c>
      <c r="I554" s="3" t="s">
        <v>4684</v>
      </c>
    </row>
    <row r="555" spans="1:9" x14ac:dyDescent="0.3">
      <c r="A555" s="3" t="s">
        <v>5047</v>
      </c>
      <c r="B555" s="3" t="s">
        <v>1151</v>
      </c>
      <c r="C555" s="9">
        <v>45472</v>
      </c>
      <c r="D555" s="3" t="s">
        <v>2280</v>
      </c>
      <c r="E555" s="3" t="s">
        <v>6846</v>
      </c>
      <c r="F555" s="5">
        <v>782</v>
      </c>
      <c r="G555" s="9">
        <v>45480</v>
      </c>
      <c r="H555" s="5">
        <v>5</v>
      </c>
      <c r="I555" s="3" t="s">
        <v>4684</v>
      </c>
    </row>
    <row r="556" spans="1:9" x14ac:dyDescent="0.3">
      <c r="A556" s="3" t="s">
        <v>5048</v>
      </c>
      <c r="B556" s="3" t="s">
        <v>1432</v>
      </c>
      <c r="C556" s="9">
        <v>45623</v>
      </c>
      <c r="D556" s="3" t="s">
        <v>2223</v>
      </c>
      <c r="E556" s="3" t="s">
        <v>6980</v>
      </c>
      <c r="F556" s="5">
        <v>313</v>
      </c>
      <c r="G556" s="9">
        <v>45271</v>
      </c>
      <c r="H556" s="5">
        <v>4</v>
      </c>
      <c r="I556" s="3" t="s">
        <v>4684</v>
      </c>
    </row>
    <row r="557" spans="1:9" x14ac:dyDescent="0.3">
      <c r="A557" s="3" t="s">
        <v>5049</v>
      </c>
      <c r="B557" s="3" t="s">
        <v>1432</v>
      </c>
      <c r="C557" s="9">
        <v>45457</v>
      </c>
      <c r="D557" s="3" t="s">
        <v>2223</v>
      </c>
      <c r="E557" s="3" t="s">
        <v>6980</v>
      </c>
      <c r="F557" s="5">
        <v>148</v>
      </c>
      <c r="G557" s="9">
        <v>45501</v>
      </c>
      <c r="H557" s="5">
        <v>4</v>
      </c>
      <c r="I557" s="3" t="s">
        <v>7078</v>
      </c>
    </row>
    <row r="558" spans="1:9" x14ac:dyDescent="0.3">
      <c r="A558" s="3" t="s">
        <v>5050</v>
      </c>
      <c r="B558" s="3" t="s">
        <v>1432</v>
      </c>
      <c r="C558" s="9">
        <v>45634</v>
      </c>
      <c r="D558" s="3" t="s">
        <v>2223</v>
      </c>
      <c r="E558" s="3" t="s">
        <v>6980</v>
      </c>
      <c r="F558" s="5">
        <v>989</v>
      </c>
      <c r="G558" s="9">
        <v>45307</v>
      </c>
      <c r="H558" s="5">
        <v>4</v>
      </c>
      <c r="I558" s="3" t="s">
        <v>7080</v>
      </c>
    </row>
    <row r="559" spans="1:9" x14ac:dyDescent="0.3">
      <c r="A559" s="3" t="s">
        <v>5051</v>
      </c>
      <c r="B559" s="3" t="s">
        <v>1585</v>
      </c>
      <c r="C559" s="9">
        <v>44985</v>
      </c>
      <c r="D559" s="3" t="s">
        <v>2223</v>
      </c>
      <c r="E559" s="3" t="s">
        <v>6980</v>
      </c>
      <c r="F559" s="5">
        <v>505</v>
      </c>
      <c r="G559" s="9">
        <v>45396</v>
      </c>
      <c r="H559" s="5">
        <v>4</v>
      </c>
      <c r="I559" s="3" t="s">
        <v>7082</v>
      </c>
    </row>
    <row r="560" spans="1:9" x14ac:dyDescent="0.3">
      <c r="A560" s="3" t="s">
        <v>5052</v>
      </c>
      <c r="B560" s="3" t="s">
        <v>1322</v>
      </c>
      <c r="C560" s="9">
        <v>45120</v>
      </c>
      <c r="D560" s="3" t="s">
        <v>2223</v>
      </c>
      <c r="E560" s="3" t="s">
        <v>6980</v>
      </c>
      <c r="F560" s="5">
        <v>785</v>
      </c>
      <c r="G560" s="9">
        <v>45531</v>
      </c>
      <c r="H560" s="5">
        <v>4</v>
      </c>
      <c r="I560" s="3" t="s">
        <v>7084</v>
      </c>
    </row>
    <row r="561" spans="1:9" x14ac:dyDescent="0.3">
      <c r="A561" s="3" t="s">
        <v>5053</v>
      </c>
      <c r="B561" s="3" t="s">
        <v>1322</v>
      </c>
      <c r="C561" s="9">
        <v>45201</v>
      </c>
      <c r="D561" s="3" t="s">
        <v>2223</v>
      </c>
      <c r="E561" s="3" t="s">
        <v>6980</v>
      </c>
      <c r="F561" s="5">
        <v>54</v>
      </c>
      <c r="G561" s="9">
        <v>45247</v>
      </c>
      <c r="H561" s="5">
        <v>5</v>
      </c>
      <c r="I561" s="3" t="s">
        <v>4684</v>
      </c>
    </row>
    <row r="562" spans="1:9" x14ac:dyDescent="0.3">
      <c r="A562" s="3" t="s">
        <v>5054</v>
      </c>
      <c r="B562" s="3" t="s">
        <v>1378</v>
      </c>
      <c r="C562" s="9">
        <v>45050</v>
      </c>
      <c r="D562" s="3" t="s">
        <v>2224</v>
      </c>
      <c r="E562" s="3" t="s">
        <v>6886</v>
      </c>
      <c r="F562" s="5">
        <v>53</v>
      </c>
      <c r="G562" s="9">
        <v>45462</v>
      </c>
      <c r="H562" s="5">
        <v>4</v>
      </c>
      <c r="I562" s="3" t="s">
        <v>7088</v>
      </c>
    </row>
    <row r="563" spans="1:9" x14ac:dyDescent="0.3">
      <c r="A563" s="3" t="s">
        <v>5055</v>
      </c>
      <c r="B563" s="3" t="s">
        <v>1378</v>
      </c>
      <c r="C563" s="9">
        <v>45229</v>
      </c>
      <c r="D563" s="3" t="s">
        <v>2224</v>
      </c>
      <c r="E563" s="3" t="s">
        <v>6886</v>
      </c>
      <c r="F563" s="5">
        <v>75</v>
      </c>
      <c r="G563" s="9">
        <v>45274</v>
      </c>
      <c r="H563" s="5">
        <v>5</v>
      </c>
      <c r="I563" s="3" t="s">
        <v>6955</v>
      </c>
    </row>
    <row r="564" spans="1:9" x14ac:dyDescent="0.3">
      <c r="A564" s="3" t="s">
        <v>5056</v>
      </c>
      <c r="B564" s="3" t="s">
        <v>1378</v>
      </c>
      <c r="C564" s="9">
        <v>45126</v>
      </c>
      <c r="D564" s="3" t="s">
        <v>2224</v>
      </c>
      <c r="E564" s="3" t="s">
        <v>6886</v>
      </c>
      <c r="F564" s="5">
        <v>628</v>
      </c>
      <c r="G564" s="9">
        <v>45171</v>
      </c>
      <c r="H564" s="5">
        <v>4</v>
      </c>
      <c r="I564" s="3" t="s">
        <v>6965</v>
      </c>
    </row>
    <row r="565" spans="1:9" x14ac:dyDescent="0.3">
      <c r="A565" s="3" t="s">
        <v>5057</v>
      </c>
      <c r="B565" s="3" t="s">
        <v>1378</v>
      </c>
      <c r="C565" s="9">
        <v>45183</v>
      </c>
      <c r="D565" s="3" t="s">
        <v>2224</v>
      </c>
      <c r="E565" s="3" t="s">
        <v>6886</v>
      </c>
      <c r="F565" s="5">
        <v>397</v>
      </c>
      <c r="G565" s="9">
        <v>45228</v>
      </c>
      <c r="H565" s="5">
        <v>5</v>
      </c>
      <c r="I565" s="3" t="s">
        <v>7092</v>
      </c>
    </row>
    <row r="566" spans="1:9" x14ac:dyDescent="0.3">
      <c r="A566" s="3" t="s">
        <v>5058</v>
      </c>
      <c r="B566" s="3" t="s">
        <v>1378</v>
      </c>
      <c r="C566" s="9">
        <v>45060</v>
      </c>
      <c r="D566" s="3" t="s">
        <v>2224</v>
      </c>
      <c r="E566" s="3" t="s">
        <v>6886</v>
      </c>
      <c r="F566" s="5">
        <v>858</v>
      </c>
      <c r="G566" s="9">
        <v>45471</v>
      </c>
      <c r="H566" s="5">
        <v>4</v>
      </c>
      <c r="I566" s="3" t="s">
        <v>7094</v>
      </c>
    </row>
    <row r="567" spans="1:9" x14ac:dyDescent="0.3">
      <c r="A567" s="3" t="s">
        <v>5059</v>
      </c>
      <c r="B567" s="3" t="s">
        <v>1365</v>
      </c>
      <c r="C567" s="9">
        <v>44799</v>
      </c>
      <c r="D567" s="3" t="s">
        <v>2143</v>
      </c>
      <c r="E567" s="3" t="s">
        <v>6997</v>
      </c>
      <c r="F567" s="5">
        <v>753</v>
      </c>
      <c r="G567" s="9">
        <v>45910</v>
      </c>
      <c r="H567" s="5">
        <v>4</v>
      </c>
      <c r="I567" s="3" t="s">
        <v>6843</v>
      </c>
    </row>
    <row r="568" spans="1:9" x14ac:dyDescent="0.3">
      <c r="A568" s="3" t="s">
        <v>5060</v>
      </c>
      <c r="B568" s="3" t="s">
        <v>1603</v>
      </c>
      <c r="C568" s="9">
        <v>44772</v>
      </c>
      <c r="D568" s="3" t="s">
        <v>2144</v>
      </c>
      <c r="E568" s="3" t="s">
        <v>6998</v>
      </c>
      <c r="F568" s="5">
        <v>435</v>
      </c>
      <c r="G568" s="9">
        <v>45910</v>
      </c>
      <c r="H568" s="5">
        <v>4</v>
      </c>
      <c r="I568" s="3" t="s">
        <v>6853</v>
      </c>
    </row>
    <row r="569" spans="1:9" x14ac:dyDescent="0.3">
      <c r="A569" s="3" t="s">
        <v>5061</v>
      </c>
      <c r="B569" s="3" t="s">
        <v>1354</v>
      </c>
      <c r="C569" s="9">
        <v>44914</v>
      </c>
      <c r="D569" s="3" t="s">
        <v>2145</v>
      </c>
      <c r="E569" s="3" t="s">
        <v>6999</v>
      </c>
      <c r="F569" s="5">
        <v>794</v>
      </c>
      <c r="G569" s="9">
        <v>45686</v>
      </c>
      <c r="H569" s="5">
        <v>5</v>
      </c>
      <c r="I569" s="3" t="s">
        <v>6855</v>
      </c>
    </row>
    <row r="570" spans="1:9" x14ac:dyDescent="0.3">
      <c r="A570" s="3" t="s">
        <v>5062</v>
      </c>
      <c r="B570" s="3" t="s">
        <v>1354</v>
      </c>
      <c r="C570" s="9">
        <v>44688</v>
      </c>
      <c r="D570" s="3" t="s">
        <v>2145</v>
      </c>
      <c r="E570" s="3" t="s">
        <v>7000</v>
      </c>
      <c r="F570" s="5">
        <v>750</v>
      </c>
      <c r="G570" s="9">
        <v>45830</v>
      </c>
      <c r="H570" s="5">
        <v>5</v>
      </c>
      <c r="I570" s="3" t="s">
        <v>6848</v>
      </c>
    </row>
    <row r="571" spans="1:9" x14ac:dyDescent="0.3">
      <c r="A571" s="3" t="s">
        <v>5063</v>
      </c>
      <c r="B571" s="3" t="s">
        <v>1354</v>
      </c>
      <c r="C571" s="9">
        <v>44569</v>
      </c>
      <c r="D571" s="3" t="s">
        <v>2145</v>
      </c>
      <c r="E571" s="3" t="s">
        <v>7001</v>
      </c>
      <c r="F571" s="5">
        <v>851</v>
      </c>
      <c r="G571" s="9">
        <v>45708</v>
      </c>
      <c r="H571" s="5">
        <v>5</v>
      </c>
      <c r="I571" s="3" t="s">
        <v>4684</v>
      </c>
    </row>
    <row r="572" spans="1:9" x14ac:dyDescent="0.3">
      <c r="A572" s="3" t="s">
        <v>5064</v>
      </c>
      <c r="B572" s="3" t="s">
        <v>1354</v>
      </c>
      <c r="C572" s="9">
        <v>44567</v>
      </c>
      <c r="D572" s="3" t="s">
        <v>2145</v>
      </c>
      <c r="E572" s="3" t="s">
        <v>7002</v>
      </c>
      <c r="F572" s="5">
        <v>302</v>
      </c>
      <c r="G572" s="9">
        <v>45704</v>
      </c>
      <c r="H572" s="5">
        <v>4</v>
      </c>
      <c r="I572" s="3" t="s">
        <v>4684</v>
      </c>
    </row>
    <row r="573" spans="1:9" x14ac:dyDescent="0.3">
      <c r="A573" s="3" t="s">
        <v>5065</v>
      </c>
      <c r="B573" s="3" t="s">
        <v>1399</v>
      </c>
      <c r="C573" s="9">
        <v>44920</v>
      </c>
      <c r="D573" s="3" t="s">
        <v>2147</v>
      </c>
      <c r="E573" s="3" t="s">
        <v>7002</v>
      </c>
      <c r="F573" s="5">
        <v>80</v>
      </c>
      <c r="G573" s="9">
        <v>45695</v>
      </c>
      <c r="H573" s="5">
        <v>4</v>
      </c>
      <c r="I573" s="3" t="s">
        <v>4684</v>
      </c>
    </row>
    <row r="574" spans="1:9" x14ac:dyDescent="0.3">
      <c r="A574" s="3" t="s">
        <v>5066</v>
      </c>
      <c r="B574" s="3" t="s">
        <v>1187</v>
      </c>
      <c r="C574" s="9">
        <v>44702</v>
      </c>
      <c r="D574" s="3" t="s">
        <v>2149</v>
      </c>
      <c r="E574" s="3" t="s">
        <v>7003</v>
      </c>
      <c r="F574" s="5">
        <v>873</v>
      </c>
      <c r="G574" s="9">
        <v>45850</v>
      </c>
      <c r="H574" s="5">
        <v>4</v>
      </c>
      <c r="I574" s="3" t="s">
        <v>4684</v>
      </c>
    </row>
    <row r="575" spans="1:9" x14ac:dyDescent="0.3">
      <c r="A575" s="3" t="s">
        <v>5067</v>
      </c>
      <c r="B575" s="3" t="s">
        <v>1485</v>
      </c>
      <c r="C575" s="9">
        <v>44779</v>
      </c>
      <c r="D575" s="3" t="s">
        <v>2149</v>
      </c>
      <c r="E575" s="3" t="s">
        <v>7003</v>
      </c>
      <c r="F575" s="5">
        <v>848</v>
      </c>
      <c r="G575" s="9">
        <v>45916</v>
      </c>
      <c r="H575" s="5">
        <v>5</v>
      </c>
      <c r="I575" s="3" t="s">
        <v>4684</v>
      </c>
    </row>
    <row r="576" spans="1:9" x14ac:dyDescent="0.3">
      <c r="A576" s="3" t="s">
        <v>5068</v>
      </c>
      <c r="B576" s="3" t="s">
        <v>1436</v>
      </c>
      <c r="C576" s="9">
        <v>44708</v>
      </c>
      <c r="D576" s="3" t="s">
        <v>2149</v>
      </c>
      <c r="E576" s="3" t="s">
        <v>7003</v>
      </c>
      <c r="F576" s="5">
        <v>804</v>
      </c>
      <c r="G576" s="9">
        <v>45849</v>
      </c>
      <c r="H576" s="5">
        <v>5</v>
      </c>
      <c r="I576" s="3" t="s">
        <v>6845</v>
      </c>
    </row>
    <row r="577" spans="1:9" x14ac:dyDescent="0.3">
      <c r="A577" s="3" t="s">
        <v>5069</v>
      </c>
      <c r="B577" s="3" t="s">
        <v>1226</v>
      </c>
      <c r="C577" s="9">
        <v>44741</v>
      </c>
      <c r="D577" s="3" t="s">
        <v>2149</v>
      </c>
      <c r="E577" s="3" t="s">
        <v>7003</v>
      </c>
      <c r="F577" s="5">
        <v>213</v>
      </c>
      <c r="G577" s="9">
        <v>45879</v>
      </c>
      <c r="H577" s="5">
        <v>5</v>
      </c>
      <c r="I577" s="3" t="s">
        <v>7004</v>
      </c>
    </row>
    <row r="578" spans="1:9" x14ac:dyDescent="0.3">
      <c r="A578" s="3" t="s">
        <v>5070</v>
      </c>
      <c r="B578" s="3" t="s">
        <v>1444</v>
      </c>
      <c r="C578" s="9">
        <v>44897</v>
      </c>
      <c r="D578" s="3" t="s">
        <v>2149</v>
      </c>
      <c r="E578" s="3" t="s">
        <v>7003</v>
      </c>
      <c r="F578" s="5">
        <v>831</v>
      </c>
      <c r="G578" s="9">
        <v>45665</v>
      </c>
      <c r="H578" s="5">
        <v>5</v>
      </c>
      <c r="I578" s="3" t="s">
        <v>7005</v>
      </c>
    </row>
    <row r="579" spans="1:9" x14ac:dyDescent="0.3">
      <c r="A579" s="3" t="s">
        <v>5071</v>
      </c>
      <c r="B579" s="3" t="s">
        <v>1297</v>
      </c>
      <c r="C579" s="9">
        <v>44867</v>
      </c>
      <c r="D579" s="3" t="s">
        <v>2149</v>
      </c>
      <c r="E579" s="3" t="s">
        <v>7003</v>
      </c>
      <c r="F579" s="5">
        <v>684</v>
      </c>
      <c r="G579" s="9">
        <v>46007</v>
      </c>
      <c r="H579" s="5">
        <v>4</v>
      </c>
      <c r="I579" s="3" t="s">
        <v>6921</v>
      </c>
    </row>
    <row r="580" spans="1:9" x14ac:dyDescent="0.3">
      <c r="A580" s="3" t="s">
        <v>5072</v>
      </c>
      <c r="B580" s="3" t="s">
        <v>1270</v>
      </c>
      <c r="C580" s="9">
        <v>44904</v>
      </c>
      <c r="D580" s="3" t="s">
        <v>2150</v>
      </c>
      <c r="E580" s="3" t="s">
        <v>6959</v>
      </c>
      <c r="F580" s="5">
        <v>46</v>
      </c>
      <c r="G580" s="9">
        <v>45681</v>
      </c>
      <c r="H580" s="5">
        <v>5</v>
      </c>
      <c r="I580" s="3" t="s">
        <v>6960</v>
      </c>
    </row>
    <row r="581" spans="1:9" x14ac:dyDescent="0.3">
      <c r="A581" s="3" t="s">
        <v>5073</v>
      </c>
      <c r="B581" s="3" t="s">
        <v>1378</v>
      </c>
      <c r="C581" s="9">
        <v>44870</v>
      </c>
      <c r="D581" s="3" t="s">
        <v>2151</v>
      </c>
      <c r="E581" s="3" t="s">
        <v>707</v>
      </c>
      <c r="F581" s="5">
        <v>962</v>
      </c>
      <c r="G581" s="9">
        <v>46014</v>
      </c>
      <c r="H581" s="5">
        <v>5</v>
      </c>
      <c r="I581" s="3" t="s">
        <v>6953</v>
      </c>
    </row>
    <row r="582" spans="1:9" x14ac:dyDescent="0.3">
      <c r="A582" s="3" t="s">
        <v>5074</v>
      </c>
      <c r="B582" s="3" t="s">
        <v>1390</v>
      </c>
      <c r="C582" s="9">
        <v>44849</v>
      </c>
      <c r="D582" s="3" t="s">
        <v>2151</v>
      </c>
      <c r="E582" s="3" t="s">
        <v>7006</v>
      </c>
      <c r="F582" s="5">
        <v>952</v>
      </c>
      <c r="G582" s="9">
        <v>45987</v>
      </c>
      <c r="H582" s="5">
        <v>4</v>
      </c>
      <c r="I582" s="3" t="s">
        <v>6935</v>
      </c>
    </row>
    <row r="583" spans="1:9" x14ac:dyDescent="0.3">
      <c r="A583" s="3" t="s">
        <v>5075</v>
      </c>
      <c r="B583" s="3" t="s">
        <v>1324</v>
      </c>
      <c r="C583" s="9">
        <v>44847</v>
      </c>
      <c r="D583" s="3" t="s">
        <v>2151</v>
      </c>
      <c r="E583" s="3" t="s">
        <v>7007</v>
      </c>
      <c r="F583" s="5">
        <v>484</v>
      </c>
      <c r="G583" s="9">
        <v>45988</v>
      </c>
      <c r="H583" s="5">
        <v>5</v>
      </c>
      <c r="I583" s="3" t="s">
        <v>4684</v>
      </c>
    </row>
    <row r="584" spans="1:9" x14ac:dyDescent="0.3">
      <c r="A584" s="3" t="s">
        <v>5076</v>
      </c>
      <c r="B584" s="3" t="s">
        <v>1149</v>
      </c>
      <c r="C584" s="9">
        <v>44783</v>
      </c>
      <c r="D584" s="3" t="s">
        <v>2151</v>
      </c>
      <c r="E584" s="3" t="s">
        <v>6930</v>
      </c>
      <c r="F584" s="5">
        <v>235</v>
      </c>
      <c r="G584" s="9">
        <v>45924</v>
      </c>
      <c r="H584" s="5">
        <v>4</v>
      </c>
      <c r="I584" s="3" t="s">
        <v>6931</v>
      </c>
    </row>
    <row r="585" spans="1:9" x14ac:dyDescent="0.3">
      <c r="A585" s="3" t="s">
        <v>5077</v>
      </c>
      <c r="B585" s="3" t="s">
        <v>1541</v>
      </c>
      <c r="C585" s="9">
        <v>44810</v>
      </c>
      <c r="D585" s="3" t="s">
        <v>2152</v>
      </c>
      <c r="E585" s="3" t="s">
        <v>6901</v>
      </c>
      <c r="F585" s="5">
        <v>953</v>
      </c>
      <c r="G585" s="9">
        <v>45952</v>
      </c>
      <c r="H585" s="5">
        <v>4</v>
      </c>
      <c r="I585" s="3" t="s">
        <v>7049</v>
      </c>
    </row>
    <row r="586" spans="1:9" x14ac:dyDescent="0.3">
      <c r="A586" s="3" t="s">
        <v>5078</v>
      </c>
      <c r="B586" s="3" t="s">
        <v>1227</v>
      </c>
      <c r="C586" s="9">
        <v>44889</v>
      </c>
      <c r="D586" s="3" t="s">
        <v>2152</v>
      </c>
      <c r="E586" s="3" t="s">
        <v>6901</v>
      </c>
      <c r="F586" s="5">
        <v>986</v>
      </c>
      <c r="G586" s="9">
        <v>45667</v>
      </c>
      <c r="H586" s="5">
        <v>5</v>
      </c>
      <c r="I586" s="3" t="s">
        <v>7008</v>
      </c>
    </row>
    <row r="587" spans="1:9" x14ac:dyDescent="0.3">
      <c r="A587" s="3" t="s">
        <v>5079</v>
      </c>
      <c r="B587" s="3" t="s">
        <v>1389</v>
      </c>
      <c r="C587" s="9">
        <v>44766</v>
      </c>
      <c r="D587" s="3" t="s">
        <v>2152</v>
      </c>
      <c r="E587" s="3" t="s">
        <v>6901</v>
      </c>
      <c r="F587" s="5">
        <v>126</v>
      </c>
      <c r="G587" s="9">
        <v>45908</v>
      </c>
      <c r="H587" s="5">
        <v>4</v>
      </c>
      <c r="I587" s="3" t="s">
        <v>6909</v>
      </c>
    </row>
    <row r="588" spans="1:9" x14ac:dyDescent="0.3">
      <c r="A588" s="3" t="s">
        <v>5080</v>
      </c>
      <c r="B588" s="3" t="s">
        <v>1227</v>
      </c>
      <c r="C588" s="9">
        <v>44674</v>
      </c>
      <c r="D588" s="3" t="s">
        <v>2152</v>
      </c>
      <c r="E588" s="3" t="s">
        <v>6901</v>
      </c>
      <c r="F588" s="5">
        <v>9</v>
      </c>
      <c r="G588" s="9">
        <v>45815</v>
      </c>
      <c r="H588" s="5">
        <v>4</v>
      </c>
      <c r="I588" s="3" t="s">
        <v>6902</v>
      </c>
    </row>
    <row r="589" spans="1:9" x14ac:dyDescent="0.3">
      <c r="A589" s="3" t="s">
        <v>5081</v>
      </c>
      <c r="B589" s="3" t="s">
        <v>1164</v>
      </c>
      <c r="C589" s="9">
        <v>44597</v>
      </c>
      <c r="D589" s="3" t="s">
        <v>2152</v>
      </c>
      <c r="E589" s="3" t="s">
        <v>6901</v>
      </c>
      <c r="F589" s="5">
        <v>630</v>
      </c>
      <c r="G589" s="9">
        <v>45729</v>
      </c>
      <c r="H589" s="5">
        <v>4</v>
      </c>
      <c r="I589" s="3" t="s">
        <v>6916</v>
      </c>
    </row>
    <row r="590" spans="1:9" x14ac:dyDescent="0.3">
      <c r="A590" s="3" t="s">
        <v>5082</v>
      </c>
      <c r="B590" s="3" t="s">
        <v>1148</v>
      </c>
      <c r="C590" s="9">
        <v>44722</v>
      </c>
      <c r="D590" s="3" t="s">
        <v>2152</v>
      </c>
      <c r="E590" s="3" t="s">
        <v>6901</v>
      </c>
      <c r="F590" s="5">
        <v>469</v>
      </c>
      <c r="G590" s="9">
        <v>45863</v>
      </c>
      <c r="H590" s="5">
        <v>5</v>
      </c>
      <c r="I590" s="3" t="s">
        <v>4684</v>
      </c>
    </row>
    <row r="591" spans="1:9" x14ac:dyDescent="0.3">
      <c r="A591" s="3" t="s">
        <v>5083</v>
      </c>
      <c r="B591" s="3" t="s">
        <v>1558</v>
      </c>
      <c r="C591" s="9">
        <v>44868</v>
      </c>
      <c r="D591" s="3" t="s">
        <v>2152</v>
      </c>
      <c r="E591" s="3" t="s">
        <v>6901</v>
      </c>
      <c r="F591" s="5">
        <v>988</v>
      </c>
      <c r="G591" s="9">
        <v>46015</v>
      </c>
      <c r="H591" s="5">
        <v>4</v>
      </c>
      <c r="I591" s="3" t="s">
        <v>7009</v>
      </c>
    </row>
    <row r="592" spans="1:9" x14ac:dyDescent="0.3">
      <c r="A592" s="3" t="s">
        <v>5084</v>
      </c>
      <c r="B592" s="3" t="s">
        <v>1519</v>
      </c>
      <c r="C592" s="9">
        <v>44705</v>
      </c>
      <c r="D592" s="3" t="s">
        <v>2152</v>
      </c>
      <c r="E592" s="3" t="s">
        <v>6901</v>
      </c>
      <c r="F592" s="5">
        <v>715</v>
      </c>
      <c r="G592" s="9">
        <v>45846</v>
      </c>
      <c r="H592" s="5">
        <v>5</v>
      </c>
      <c r="I592" s="3" t="s">
        <v>6933</v>
      </c>
    </row>
    <row r="593" spans="1:9" x14ac:dyDescent="0.3">
      <c r="A593" s="3" t="s">
        <v>5085</v>
      </c>
      <c r="B593" s="3" t="s">
        <v>1360</v>
      </c>
      <c r="C593" s="9">
        <v>44691</v>
      </c>
      <c r="D593" s="3" t="s">
        <v>2152</v>
      </c>
      <c r="E593" s="3" t="s">
        <v>6901</v>
      </c>
      <c r="F593" s="5">
        <v>559</v>
      </c>
      <c r="G593" s="9">
        <v>45827</v>
      </c>
      <c r="H593" s="5">
        <v>5</v>
      </c>
      <c r="I593" s="3" t="s">
        <v>6895</v>
      </c>
    </row>
    <row r="594" spans="1:9" x14ac:dyDescent="0.3">
      <c r="A594" s="3" t="s">
        <v>5086</v>
      </c>
      <c r="B594" s="3" t="s">
        <v>1166</v>
      </c>
      <c r="C594" s="9">
        <v>44803</v>
      </c>
      <c r="D594" s="3" t="s">
        <v>2152</v>
      </c>
      <c r="E594" s="3" t="s">
        <v>7010</v>
      </c>
      <c r="F594" s="5">
        <v>540</v>
      </c>
      <c r="G594" s="9">
        <v>45947</v>
      </c>
      <c r="H594" s="5">
        <v>5</v>
      </c>
      <c r="I594" s="3" t="s">
        <v>7011</v>
      </c>
    </row>
    <row r="595" spans="1:9" x14ac:dyDescent="0.3">
      <c r="A595" s="3" t="s">
        <v>5087</v>
      </c>
      <c r="B595" s="3" t="s">
        <v>1466</v>
      </c>
      <c r="C595" s="9">
        <v>44746</v>
      </c>
      <c r="D595" s="3" t="s">
        <v>2152</v>
      </c>
      <c r="E595" s="3" t="s">
        <v>6914</v>
      </c>
      <c r="F595" s="5">
        <v>603</v>
      </c>
      <c r="G595" s="9">
        <v>45884</v>
      </c>
      <c r="H595" s="5">
        <v>5</v>
      </c>
      <c r="I595" s="3" t="s">
        <v>7012</v>
      </c>
    </row>
    <row r="596" spans="1:9" x14ac:dyDescent="0.3">
      <c r="A596" s="3" t="s">
        <v>5088</v>
      </c>
      <c r="B596" s="3" t="s">
        <v>1472</v>
      </c>
      <c r="C596" s="9">
        <v>44686</v>
      </c>
      <c r="D596" s="3" t="s">
        <v>2153</v>
      </c>
      <c r="E596" s="3" t="s">
        <v>7013</v>
      </c>
      <c r="F596" s="5">
        <v>350</v>
      </c>
      <c r="G596" s="9">
        <v>45828</v>
      </c>
      <c r="H596" s="5">
        <v>5</v>
      </c>
      <c r="I596" s="3" t="s">
        <v>4684</v>
      </c>
    </row>
    <row r="597" spans="1:9" x14ac:dyDescent="0.3">
      <c r="A597" s="3" t="s">
        <v>5089</v>
      </c>
      <c r="B597" s="3" t="s">
        <v>1191</v>
      </c>
      <c r="C597" s="9">
        <v>44896</v>
      </c>
      <c r="D597" s="3" t="s">
        <v>2154</v>
      </c>
      <c r="E597" s="3" t="s">
        <v>7015</v>
      </c>
      <c r="F597" s="5">
        <v>152</v>
      </c>
      <c r="G597" s="9">
        <v>45672</v>
      </c>
      <c r="H597" s="5">
        <v>5</v>
      </c>
      <c r="I597" s="3" t="s">
        <v>6993</v>
      </c>
    </row>
    <row r="598" spans="1:9" x14ac:dyDescent="0.3">
      <c r="A598" s="3" t="s">
        <v>5090</v>
      </c>
      <c r="B598" s="3" t="s">
        <v>1409</v>
      </c>
      <c r="C598" s="9">
        <v>44902</v>
      </c>
      <c r="D598" s="3" t="s">
        <v>2155</v>
      </c>
      <c r="E598" s="3" t="s">
        <v>7016</v>
      </c>
      <c r="F598" s="5">
        <v>76</v>
      </c>
      <c r="G598" s="9">
        <v>45680</v>
      </c>
      <c r="H598" s="5">
        <v>4</v>
      </c>
      <c r="I598" s="3" t="s">
        <v>6893</v>
      </c>
    </row>
    <row r="599" spans="1:9" x14ac:dyDescent="0.3">
      <c r="A599" s="3" t="s">
        <v>5091</v>
      </c>
      <c r="B599" s="3" t="s">
        <v>1160</v>
      </c>
      <c r="C599" s="9">
        <v>44724</v>
      </c>
      <c r="D599" s="3" t="s">
        <v>2156</v>
      </c>
      <c r="E599" s="3" t="s">
        <v>7017</v>
      </c>
      <c r="F599" s="5">
        <v>780</v>
      </c>
      <c r="G599" s="9">
        <v>45867</v>
      </c>
      <c r="H599" s="5">
        <v>5</v>
      </c>
      <c r="I599" s="3" t="s">
        <v>6851</v>
      </c>
    </row>
    <row r="600" spans="1:9" x14ac:dyDescent="0.3">
      <c r="A600" s="3" t="s">
        <v>5092</v>
      </c>
      <c r="B600" s="3" t="s">
        <v>1192</v>
      </c>
      <c r="C600" s="9">
        <v>44810</v>
      </c>
      <c r="D600" s="3" t="s">
        <v>2156</v>
      </c>
      <c r="E600" s="3" t="s">
        <v>6973</v>
      </c>
      <c r="F600" s="5">
        <v>442</v>
      </c>
      <c r="G600" s="9">
        <v>45953</v>
      </c>
      <c r="H600" s="5">
        <v>4</v>
      </c>
      <c r="I600" s="3" t="s">
        <v>6878</v>
      </c>
    </row>
    <row r="601" spans="1:9" x14ac:dyDescent="0.3">
      <c r="A601" s="3" t="s">
        <v>5093</v>
      </c>
      <c r="B601" s="3" t="s">
        <v>1442</v>
      </c>
      <c r="C601" s="9">
        <v>44758</v>
      </c>
      <c r="D601" s="3" t="s">
        <v>2156</v>
      </c>
      <c r="E601" s="3" t="s">
        <v>7018</v>
      </c>
      <c r="F601" s="5">
        <v>113</v>
      </c>
      <c r="G601" s="9">
        <v>45895</v>
      </c>
      <c r="H601" s="5">
        <v>4</v>
      </c>
      <c r="I601" s="3" t="s">
        <v>6845</v>
      </c>
    </row>
    <row r="602" spans="1:9" x14ac:dyDescent="0.3">
      <c r="A602" s="3" t="s">
        <v>5094</v>
      </c>
      <c r="B602" s="3" t="s">
        <v>1577</v>
      </c>
      <c r="C602" s="9">
        <v>44647</v>
      </c>
      <c r="D602" s="3" t="s">
        <v>2157</v>
      </c>
      <c r="E602" s="3" t="s">
        <v>7019</v>
      </c>
      <c r="F602" s="5">
        <v>252</v>
      </c>
      <c r="G602" s="9">
        <v>45785</v>
      </c>
      <c r="H602" s="5">
        <v>4</v>
      </c>
      <c r="I602" s="3" t="s">
        <v>7004</v>
      </c>
    </row>
    <row r="603" spans="1:9" x14ac:dyDescent="0.3">
      <c r="A603" s="3" t="s">
        <v>5095</v>
      </c>
      <c r="B603" s="3" t="s">
        <v>1353</v>
      </c>
      <c r="C603" s="9">
        <v>44857</v>
      </c>
      <c r="D603" s="3" t="s">
        <v>2158</v>
      </c>
      <c r="E603" s="3" t="s">
        <v>7020</v>
      </c>
      <c r="F603" s="5">
        <v>197</v>
      </c>
      <c r="G603" s="9">
        <v>45993</v>
      </c>
      <c r="H603" s="5">
        <v>5</v>
      </c>
      <c r="I603" s="3" t="s">
        <v>7005</v>
      </c>
    </row>
    <row r="604" spans="1:9" x14ac:dyDescent="0.3">
      <c r="A604" s="3" t="s">
        <v>5096</v>
      </c>
      <c r="B604" s="3" t="s">
        <v>1572</v>
      </c>
      <c r="C604" s="9">
        <v>44754</v>
      </c>
      <c r="D604" s="3" t="s">
        <v>2159</v>
      </c>
      <c r="E604" s="3" t="s">
        <v>6974</v>
      </c>
      <c r="F604" s="5">
        <v>951</v>
      </c>
      <c r="G604" s="9">
        <v>45896</v>
      </c>
      <c r="H604" s="5">
        <v>4</v>
      </c>
      <c r="I604" s="3" t="s">
        <v>6921</v>
      </c>
    </row>
    <row r="605" spans="1:9" x14ac:dyDescent="0.3">
      <c r="A605" s="3" t="s">
        <v>5097</v>
      </c>
      <c r="B605" s="3" t="s">
        <v>1486</v>
      </c>
      <c r="C605" s="9">
        <v>44639</v>
      </c>
      <c r="D605" s="3" t="s">
        <v>2159</v>
      </c>
      <c r="E605" s="3" t="s">
        <v>7021</v>
      </c>
      <c r="F605" s="5">
        <v>484</v>
      </c>
      <c r="G605" s="9">
        <v>45779</v>
      </c>
      <c r="H605" s="5">
        <v>5</v>
      </c>
      <c r="I605" s="3" t="s">
        <v>6960</v>
      </c>
    </row>
    <row r="606" spans="1:9" x14ac:dyDescent="0.3">
      <c r="A606" s="3" t="s">
        <v>5098</v>
      </c>
      <c r="B606" s="3" t="s">
        <v>1591</v>
      </c>
      <c r="C606" s="9">
        <v>44756</v>
      </c>
      <c r="D606" s="3" t="s">
        <v>2160</v>
      </c>
      <c r="E606" s="3" t="s">
        <v>7022</v>
      </c>
      <c r="F606" s="5">
        <v>929</v>
      </c>
      <c r="G606" s="9">
        <v>45898</v>
      </c>
      <c r="H606" s="5">
        <v>4</v>
      </c>
      <c r="I606" s="3" t="s">
        <v>6953</v>
      </c>
    </row>
    <row r="607" spans="1:9" x14ac:dyDescent="0.3">
      <c r="A607" s="3" t="s">
        <v>5099</v>
      </c>
      <c r="B607" s="3" t="s">
        <v>1612</v>
      </c>
      <c r="C607" s="9">
        <v>44580</v>
      </c>
      <c r="D607" s="3" t="s">
        <v>2161</v>
      </c>
      <c r="E607" s="3" t="s">
        <v>6918</v>
      </c>
      <c r="F607" s="5">
        <v>613</v>
      </c>
      <c r="G607" s="9">
        <v>45718</v>
      </c>
      <c r="H607" s="5">
        <v>5</v>
      </c>
      <c r="I607" s="3" t="s">
        <v>7191</v>
      </c>
    </row>
    <row r="608" spans="1:9" x14ac:dyDescent="0.3">
      <c r="A608" s="3" t="s">
        <v>5100</v>
      </c>
      <c r="B608" s="3" t="s">
        <v>1612</v>
      </c>
      <c r="C608" s="9">
        <v>44812</v>
      </c>
      <c r="D608" s="3" t="s">
        <v>2161</v>
      </c>
      <c r="E608" s="3" t="s">
        <v>7023</v>
      </c>
      <c r="F608" s="5">
        <v>940</v>
      </c>
      <c r="G608" s="9">
        <v>45954</v>
      </c>
      <c r="H608" s="5">
        <v>5</v>
      </c>
      <c r="I608" s="3" t="s">
        <v>7024</v>
      </c>
    </row>
    <row r="609" spans="1:9" x14ac:dyDescent="0.3">
      <c r="A609" s="3" t="s">
        <v>5101</v>
      </c>
      <c r="B609" s="3" t="s">
        <v>1612</v>
      </c>
      <c r="C609" s="9">
        <v>44868</v>
      </c>
      <c r="D609" s="3" t="s">
        <v>2162</v>
      </c>
      <c r="E609" s="3" t="s">
        <v>7025</v>
      </c>
      <c r="F609" s="5">
        <v>173</v>
      </c>
      <c r="G609" s="9">
        <v>46005</v>
      </c>
      <c r="H609" s="5">
        <v>5</v>
      </c>
      <c r="I609" s="3" t="s">
        <v>7026</v>
      </c>
    </row>
    <row r="610" spans="1:9" x14ac:dyDescent="0.3">
      <c r="A610" s="3" t="s">
        <v>5102</v>
      </c>
      <c r="B610" s="3" t="s">
        <v>1612</v>
      </c>
      <c r="C610" s="9">
        <v>44873</v>
      </c>
      <c r="D610" s="3" t="s">
        <v>2163</v>
      </c>
      <c r="E610" s="3" t="s">
        <v>7027</v>
      </c>
      <c r="F610" s="5">
        <v>498</v>
      </c>
      <c r="G610" s="9">
        <v>46014</v>
      </c>
      <c r="H610" s="5">
        <v>5</v>
      </c>
      <c r="I610" s="3" t="s">
        <v>7028</v>
      </c>
    </row>
    <row r="611" spans="1:9" x14ac:dyDescent="0.3">
      <c r="A611" s="3" t="s">
        <v>5103</v>
      </c>
      <c r="B611" s="3" t="s">
        <v>1434</v>
      </c>
      <c r="C611" s="9">
        <v>44859</v>
      </c>
      <c r="D611" s="3" t="s">
        <v>2163</v>
      </c>
      <c r="E611" s="3" t="s">
        <v>7027</v>
      </c>
      <c r="F611" s="5">
        <v>645</v>
      </c>
      <c r="G611" s="9">
        <v>45998</v>
      </c>
      <c r="H611" s="5">
        <v>4</v>
      </c>
      <c r="I611" s="3" t="s">
        <v>7029</v>
      </c>
    </row>
    <row r="612" spans="1:9" x14ac:dyDescent="0.3">
      <c r="A612" s="3" t="s">
        <v>5104</v>
      </c>
      <c r="B612" s="3" t="s">
        <v>1485</v>
      </c>
      <c r="C612" s="9">
        <v>44835</v>
      </c>
      <c r="D612" s="3" t="s">
        <v>2163</v>
      </c>
      <c r="E612" s="3" t="s">
        <v>6968</v>
      </c>
      <c r="F612" s="5">
        <v>514</v>
      </c>
      <c r="G612" s="9">
        <v>45975</v>
      </c>
      <c r="H612" s="5">
        <v>5</v>
      </c>
      <c r="I612" s="3" t="s">
        <v>7030</v>
      </c>
    </row>
    <row r="613" spans="1:9" x14ac:dyDescent="0.3">
      <c r="A613" s="3" t="s">
        <v>5105</v>
      </c>
      <c r="B613" s="3" t="s">
        <v>1364</v>
      </c>
      <c r="C613" s="9">
        <v>44570</v>
      </c>
      <c r="D613" s="3" t="s">
        <v>2163</v>
      </c>
      <c r="E613" s="3" t="s">
        <v>6968</v>
      </c>
      <c r="F613" s="5">
        <v>73</v>
      </c>
      <c r="G613" s="9">
        <v>45714</v>
      </c>
      <c r="H613" s="5">
        <v>5</v>
      </c>
      <c r="I613" s="3" t="s">
        <v>4684</v>
      </c>
    </row>
    <row r="614" spans="1:9" x14ac:dyDescent="0.3">
      <c r="A614" s="3" t="s">
        <v>5106</v>
      </c>
      <c r="B614" s="3" t="s">
        <v>1565</v>
      </c>
      <c r="C614" s="9">
        <v>44567</v>
      </c>
      <c r="D614" s="3" t="s">
        <v>2165</v>
      </c>
      <c r="E614" s="3" t="s">
        <v>7031</v>
      </c>
      <c r="F614" s="5">
        <v>627</v>
      </c>
      <c r="G614" s="9">
        <v>45708</v>
      </c>
      <c r="H614" s="5">
        <v>4</v>
      </c>
      <c r="I614" s="3" t="s">
        <v>7032</v>
      </c>
    </row>
    <row r="615" spans="1:9" x14ac:dyDescent="0.3">
      <c r="A615" s="3" t="s">
        <v>5107</v>
      </c>
      <c r="B615" s="3" t="s">
        <v>1159</v>
      </c>
      <c r="C615" s="9">
        <v>44572</v>
      </c>
      <c r="D615" s="3" t="s">
        <v>2165</v>
      </c>
      <c r="E615" s="3" t="s">
        <v>6922</v>
      </c>
      <c r="F615" s="5">
        <v>592</v>
      </c>
      <c r="G615" s="9">
        <v>45715</v>
      </c>
      <c r="H615" s="5">
        <v>5</v>
      </c>
      <c r="I615" s="3" t="s">
        <v>6923</v>
      </c>
    </row>
    <row r="616" spans="1:9" x14ac:dyDescent="0.3">
      <c r="A616" s="3" t="s">
        <v>5108</v>
      </c>
      <c r="B616" s="3" t="s">
        <v>1268</v>
      </c>
      <c r="C616" s="9">
        <v>44693</v>
      </c>
      <c r="D616" s="3" t="s">
        <v>2166</v>
      </c>
      <c r="E616" s="3" t="s">
        <v>6971</v>
      </c>
      <c r="F616" s="5">
        <v>218</v>
      </c>
      <c r="G616" s="9">
        <v>45831</v>
      </c>
      <c r="H616" s="5">
        <v>5</v>
      </c>
      <c r="I616" s="3" t="s">
        <v>6972</v>
      </c>
    </row>
    <row r="617" spans="1:9" x14ac:dyDescent="0.3">
      <c r="A617" s="3" t="s">
        <v>5109</v>
      </c>
      <c r="B617" s="3" t="s">
        <v>1576</v>
      </c>
      <c r="C617" s="9">
        <v>44605</v>
      </c>
      <c r="D617" s="3" t="s">
        <v>2166</v>
      </c>
      <c r="E617" s="3" t="s">
        <v>6971</v>
      </c>
      <c r="F617" s="5">
        <v>950</v>
      </c>
      <c r="G617" s="9">
        <v>45745</v>
      </c>
      <c r="H617" s="5">
        <v>4</v>
      </c>
      <c r="I617" s="3" t="s">
        <v>7033</v>
      </c>
    </row>
    <row r="618" spans="1:9" x14ac:dyDescent="0.3">
      <c r="A618" s="3" t="s">
        <v>5110</v>
      </c>
      <c r="B618" s="3" t="s">
        <v>1365</v>
      </c>
      <c r="C618" s="9">
        <v>44670</v>
      </c>
      <c r="D618" s="3" t="s">
        <v>2166</v>
      </c>
      <c r="E618" s="3" t="s">
        <v>7034</v>
      </c>
      <c r="F618" s="5">
        <v>528</v>
      </c>
      <c r="G618" s="9">
        <v>45811</v>
      </c>
      <c r="H618" s="5">
        <v>4</v>
      </c>
      <c r="I618" s="3" t="s">
        <v>6843</v>
      </c>
    </row>
    <row r="619" spans="1:9" x14ac:dyDescent="0.3">
      <c r="A619" s="3" t="s">
        <v>5111</v>
      </c>
      <c r="B619" s="3" t="s">
        <v>1404</v>
      </c>
      <c r="C619" s="9">
        <v>44629</v>
      </c>
      <c r="D619" s="3" t="s">
        <v>2166</v>
      </c>
      <c r="E619" s="3" t="s">
        <v>7035</v>
      </c>
      <c r="F619" s="5">
        <v>670</v>
      </c>
      <c r="G619" s="9">
        <v>45767</v>
      </c>
      <c r="H619" s="5">
        <v>5</v>
      </c>
      <c r="I619" s="3" t="s">
        <v>4684</v>
      </c>
    </row>
    <row r="620" spans="1:9" x14ac:dyDescent="0.3">
      <c r="A620" s="3" t="s">
        <v>5112</v>
      </c>
      <c r="B620" s="3" t="s">
        <v>1412</v>
      </c>
      <c r="C620" s="9">
        <v>44668</v>
      </c>
      <c r="D620" s="3" t="s">
        <v>2167</v>
      </c>
      <c r="E620" s="3" t="s">
        <v>7036</v>
      </c>
      <c r="F620" s="5">
        <v>414</v>
      </c>
      <c r="G620" s="9">
        <v>45810</v>
      </c>
      <c r="H620" s="5">
        <v>5</v>
      </c>
      <c r="I620" s="3" t="s">
        <v>7191</v>
      </c>
    </row>
    <row r="621" spans="1:9" x14ac:dyDescent="0.3">
      <c r="A621" s="3" t="s">
        <v>5113</v>
      </c>
      <c r="B621" s="3" t="s">
        <v>1287</v>
      </c>
      <c r="C621" s="9">
        <v>44710</v>
      </c>
      <c r="D621" s="3" t="s">
        <v>2168</v>
      </c>
      <c r="E621" s="3" t="s">
        <v>6991</v>
      </c>
      <c r="F621" s="5">
        <v>898</v>
      </c>
      <c r="G621" s="9">
        <v>45850</v>
      </c>
      <c r="H621" s="5">
        <v>5</v>
      </c>
      <c r="I621" s="3" t="s">
        <v>7024</v>
      </c>
    </row>
    <row r="622" spans="1:9" x14ac:dyDescent="0.3">
      <c r="A622" s="3" t="s">
        <v>5114</v>
      </c>
      <c r="B622" s="3" t="s">
        <v>1477</v>
      </c>
      <c r="C622" s="9">
        <v>44820</v>
      </c>
      <c r="D622" s="3" t="s">
        <v>2168</v>
      </c>
      <c r="E622" s="3" t="s">
        <v>7037</v>
      </c>
      <c r="F622" s="5">
        <v>715</v>
      </c>
      <c r="G622" s="9">
        <v>45959</v>
      </c>
      <c r="H622" s="5">
        <v>5</v>
      </c>
      <c r="I622" s="3" t="s">
        <v>7026</v>
      </c>
    </row>
    <row r="623" spans="1:9" x14ac:dyDescent="0.3">
      <c r="A623" s="3" t="s">
        <v>5115</v>
      </c>
      <c r="B623" s="3" t="s">
        <v>1338</v>
      </c>
      <c r="C623" s="9">
        <v>44841</v>
      </c>
      <c r="D623" s="3" t="s">
        <v>2169</v>
      </c>
      <c r="E623" s="3" t="s">
        <v>7038</v>
      </c>
      <c r="F623" s="5">
        <v>923</v>
      </c>
      <c r="G623" s="9">
        <v>45983</v>
      </c>
      <c r="H623" s="5">
        <v>5</v>
      </c>
      <c r="I623" s="3" t="s">
        <v>4684</v>
      </c>
    </row>
    <row r="624" spans="1:9" x14ac:dyDescent="0.3">
      <c r="A624" s="3" t="s">
        <v>5116</v>
      </c>
      <c r="B624" s="3" t="s">
        <v>1231</v>
      </c>
      <c r="C624" s="9">
        <v>44756</v>
      </c>
      <c r="D624" s="3" t="s">
        <v>2170</v>
      </c>
      <c r="E624" s="3" t="s">
        <v>7039</v>
      </c>
      <c r="F624" s="5">
        <v>676</v>
      </c>
      <c r="G624" s="9">
        <v>45898</v>
      </c>
      <c r="H624" s="5">
        <v>5</v>
      </c>
      <c r="I624" s="3" t="s">
        <v>7029</v>
      </c>
    </row>
    <row r="625" spans="1:9" x14ac:dyDescent="0.3">
      <c r="A625" s="3" t="s">
        <v>5117</v>
      </c>
      <c r="B625" s="3" t="s">
        <v>1487</v>
      </c>
      <c r="C625" s="9">
        <v>44758</v>
      </c>
      <c r="D625" s="3" t="s">
        <v>2171</v>
      </c>
      <c r="E625" s="3" t="s">
        <v>7040</v>
      </c>
      <c r="F625" s="5">
        <v>738</v>
      </c>
      <c r="G625" s="9">
        <v>45899</v>
      </c>
      <c r="H625" s="5">
        <v>4</v>
      </c>
      <c r="I625" s="3" t="s">
        <v>7030</v>
      </c>
    </row>
    <row r="626" spans="1:9" x14ac:dyDescent="0.3">
      <c r="A626" s="3" t="s">
        <v>5118</v>
      </c>
      <c r="B626" s="3" t="s">
        <v>1579</v>
      </c>
      <c r="C626" s="9">
        <v>44733</v>
      </c>
      <c r="D626" s="3" t="s">
        <v>2171</v>
      </c>
      <c r="E626" s="3" t="s">
        <v>7041</v>
      </c>
      <c r="F626" s="5">
        <v>395</v>
      </c>
      <c r="G626" s="9">
        <v>45874</v>
      </c>
      <c r="H626" s="5">
        <v>5</v>
      </c>
      <c r="I626" s="3" t="s">
        <v>6969</v>
      </c>
    </row>
    <row r="627" spans="1:9" x14ac:dyDescent="0.3">
      <c r="A627" s="3" t="s">
        <v>5119</v>
      </c>
      <c r="B627" s="3" t="s">
        <v>1219</v>
      </c>
      <c r="C627" s="9">
        <v>44791</v>
      </c>
      <c r="D627" s="3" t="s">
        <v>2172</v>
      </c>
      <c r="E627" s="3" t="s">
        <v>7042</v>
      </c>
      <c r="F627" s="5">
        <v>469</v>
      </c>
      <c r="G627" s="9">
        <v>45932</v>
      </c>
      <c r="H627" s="5">
        <v>4</v>
      </c>
      <c r="I627" s="3" t="s">
        <v>4684</v>
      </c>
    </row>
    <row r="628" spans="1:9" x14ac:dyDescent="0.3">
      <c r="A628" s="3" t="s">
        <v>5120</v>
      </c>
      <c r="B628" s="3" t="s">
        <v>1300</v>
      </c>
      <c r="C628" s="9">
        <v>44914</v>
      </c>
      <c r="D628" s="3" t="s">
        <v>2172</v>
      </c>
      <c r="E628" s="3" t="s">
        <v>7043</v>
      </c>
      <c r="F628" s="5">
        <v>713</v>
      </c>
      <c r="G628" s="9">
        <v>45690</v>
      </c>
      <c r="H628" s="5">
        <v>5</v>
      </c>
      <c r="I628" s="3" t="s">
        <v>6923</v>
      </c>
    </row>
    <row r="629" spans="1:9" x14ac:dyDescent="0.3">
      <c r="A629" s="3" t="s">
        <v>5121</v>
      </c>
      <c r="B629" s="3" t="s">
        <v>1505</v>
      </c>
      <c r="C629" s="9">
        <v>44908</v>
      </c>
      <c r="D629" s="3" t="s">
        <v>2173</v>
      </c>
      <c r="E629" s="3" t="s">
        <v>7044</v>
      </c>
      <c r="F629" s="5">
        <v>26</v>
      </c>
      <c r="G629" s="9">
        <v>45687</v>
      </c>
      <c r="H629" s="5">
        <v>5</v>
      </c>
      <c r="I629" s="3" t="s">
        <v>6972</v>
      </c>
    </row>
    <row r="630" spans="1:9" x14ac:dyDescent="0.3">
      <c r="A630" s="3" t="s">
        <v>5122</v>
      </c>
      <c r="B630" s="3" t="s">
        <v>1312</v>
      </c>
      <c r="C630" s="9">
        <v>44648</v>
      </c>
      <c r="D630" s="3" t="s">
        <v>2173</v>
      </c>
      <c r="E630" s="3" t="s">
        <v>7045</v>
      </c>
      <c r="F630" s="5">
        <v>600</v>
      </c>
      <c r="G630" s="9">
        <v>45789</v>
      </c>
      <c r="H630" s="5">
        <v>5</v>
      </c>
      <c r="I630" s="3" t="s">
        <v>7005</v>
      </c>
    </row>
    <row r="631" spans="1:9" x14ac:dyDescent="0.3">
      <c r="A631" s="3" t="s">
        <v>5123</v>
      </c>
      <c r="B631" s="3" t="s">
        <v>1555</v>
      </c>
      <c r="C631" s="9">
        <v>44692</v>
      </c>
      <c r="D631" s="3" t="s">
        <v>2173</v>
      </c>
      <c r="E631" s="3" t="s">
        <v>7046</v>
      </c>
      <c r="F631" s="5">
        <v>397</v>
      </c>
      <c r="G631" s="9">
        <v>45836</v>
      </c>
      <c r="H631" s="5">
        <v>5</v>
      </c>
      <c r="I631" s="3" t="s">
        <v>4684</v>
      </c>
    </row>
    <row r="632" spans="1:9" x14ac:dyDescent="0.3">
      <c r="A632" s="3" t="s">
        <v>5124</v>
      </c>
      <c r="B632" s="3" t="s">
        <v>1172</v>
      </c>
      <c r="C632" s="9">
        <v>44835</v>
      </c>
      <c r="D632" s="3" t="s">
        <v>2173</v>
      </c>
      <c r="E632" s="3" t="s">
        <v>7046</v>
      </c>
      <c r="F632" s="5">
        <v>488</v>
      </c>
      <c r="G632" s="9">
        <v>45983</v>
      </c>
      <c r="H632" s="5">
        <v>4</v>
      </c>
      <c r="I632" s="3" t="s">
        <v>6960</v>
      </c>
    </row>
    <row r="633" spans="1:9" x14ac:dyDescent="0.3">
      <c r="A633" s="3" t="s">
        <v>5125</v>
      </c>
      <c r="B633" s="3" t="s">
        <v>1297</v>
      </c>
      <c r="C633" s="9">
        <v>44742</v>
      </c>
      <c r="D633" s="3" t="s">
        <v>2173</v>
      </c>
      <c r="E633" s="3" t="s">
        <v>7046</v>
      </c>
      <c r="F633" s="5">
        <v>410</v>
      </c>
      <c r="G633" s="9">
        <v>45885</v>
      </c>
      <c r="H633" s="5">
        <v>5</v>
      </c>
      <c r="I633" s="3" t="s">
        <v>6953</v>
      </c>
    </row>
    <row r="634" spans="1:9" x14ac:dyDescent="0.3">
      <c r="A634" s="3" t="s">
        <v>5126</v>
      </c>
      <c r="B634" s="3" t="s">
        <v>1164</v>
      </c>
      <c r="C634" s="9">
        <v>44610</v>
      </c>
      <c r="D634" s="3" t="s">
        <v>2173</v>
      </c>
      <c r="E634" s="3" t="s">
        <v>7046</v>
      </c>
      <c r="F634" s="5">
        <v>879</v>
      </c>
      <c r="G634" s="9">
        <v>45750</v>
      </c>
      <c r="H634" s="5">
        <v>4</v>
      </c>
      <c r="I634" s="3" t="s">
        <v>6935</v>
      </c>
    </row>
    <row r="635" spans="1:9" x14ac:dyDescent="0.3">
      <c r="A635" s="3" t="s">
        <v>5127</v>
      </c>
      <c r="B635" s="3" t="s">
        <v>1466</v>
      </c>
      <c r="C635" s="9">
        <v>44573</v>
      </c>
      <c r="D635" s="3" t="s">
        <v>2173</v>
      </c>
      <c r="E635" s="3" t="s">
        <v>7046</v>
      </c>
      <c r="F635" s="5">
        <v>63</v>
      </c>
      <c r="G635" s="9">
        <v>45711</v>
      </c>
      <c r="H635" s="5">
        <v>4</v>
      </c>
      <c r="I635" s="3" t="s">
        <v>6979</v>
      </c>
    </row>
    <row r="636" spans="1:9" x14ac:dyDescent="0.3">
      <c r="A636" s="3" t="s">
        <v>5128</v>
      </c>
      <c r="B636" s="3" t="s">
        <v>1599</v>
      </c>
      <c r="C636" s="9">
        <v>44618</v>
      </c>
      <c r="D636" s="3" t="s">
        <v>2177</v>
      </c>
      <c r="E636" s="3" t="s">
        <v>7047</v>
      </c>
      <c r="F636" s="5">
        <v>153</v>
      </c>
      <c r="G636" s="9">
        <v>45759</v>
      </c>
      <c r="H636" s="5">
        <v>4</v>
      </c>
      <c r="I636" s="3" t="s">
        <v>6931</v>
      </c>
    </row>
    <row r="637" spans="1:9" x14ac:dyDescent="0.3">
      <c r="A637" s="3" t="s">
        <v>5129</v>
      </c>
      <c r="B637" s="3" t="s">
        <v>1388</v>
      </c>
      <c r="C637" s="9">
        <v>44753</v>
      </c>
      <c r="D637" s="3" t="s">
        <v>2177</v>
      </c>
      <c r="E637" s="3" t="s">
        <v>7048</v>
      </c>
      <c r="F637" s="5">
        <v>679</v>
      </c>
      <c r="G637" s="9">
        <v>45894</v>
      </c>
      <c r="H637" s="5">
        <v>5</v>
      </c>
      <c r="I637" s="3" t="s">
        <v>4684</v>
      </c>
    </row>
    <row r="638" spans="1:9" x14ac:dyDescent="0.3">
      <c r="A638" s="3" t="s">
        <v>5130</v>
      </c>
      <c r="B638" s="3" t="s">
        <v>1381</v>
      </c>
      <c r="C638" s="9">
        <v>44730</v>
      </c>
      <c r="D638" s="3" t="s">
        <v>2178</v>
      </c>
      <c r="E638" s="3" t="s">
        <v>6908</v>
      </c>
      <c r="F638" s="5">
        <v>321</v>
      </c>
      <c r="G638" s="9">
        <v>45872</v>
      </c>
      <c r="H638" s="5">
        <v>4</v>
      </c>
      <c r="I638" s="3" t="s">
        <v>4684</v>
      </c>
    </row>
    <row r="639" spans="1:9" x14ac:dyDescent="0.3">
      <c r="A639" s="3" t="s">
        <v>5131</v>
      </c>
      <c r="B639" s="3" t="s">
        <v>1222</v>
      </c>
      <c r="C639" s="9">
        <v>44805</v>
      </c>
      <c r="D639" s="3" t="s">
        <v>2178</v>
      </c>
      <c r="E639" s="3" t="s">
        <v>6908</v>
      </c>
      <c r="F639" s="5">
        <v>203</v>
      </c>
      <c r="G639" s="9">
        <v>45948</v>
      </c>
      <c r="H639" s="5">
        <v>4</v>
      </c>
      <c r="I639" s="3" t="s">
        <v>4684</v>
      </c>
    </row>
    <row r="640" spans="1:9" x14ac:dyDescent="0.3">
      <c r="A640" s="3" t="s">
        <v>5132</v>
      </c>
      <c r="B640" s="3" t="s">
        <v>1516</v>
      </c>
      <c r="C640" s="9">
        <v>44796</v>
      </c>
      <c r="D640" s="3" t="s">
        <v>2178</v>
      </c>
      <c r="E640" s="3" t="s">
        <v>6908</v>
      </c>
      <c r="F640" s="5">
        <v>327</v>
      </c>
      <c r="G640" s="9">
        <v>45937</v>
      </c>
      <c r="H640" s="5">
        <v>4</v>
      </c>
      <c r="I640" s="3" t="s">
        <v>4684</v>
      </c>
    </row>
    <row r="641" spans="1:9" x14ac:dyDescent="0.3">
      <c r="A641" s="3" t="s">
        <v>5133</v>
      </c>
      <c r="B641" s="3" t="s">
        <v>1618</v>
      </c>
      <c r="C641" s="9">
        <v>44596</v>
      </c>
      <c r="D641" s="3" t="s">
        <v>2178</v>
      </c>
      <c r="E641" s="3" t="s">
        <v>6908</v>
      </c>
      <c r="F641" s="5">
        <v>660</v>
      </c>
      <c r="G641" s="9">
        <v>45736</v>
      </c>
      <c r="H641" s="5">
        <v>4</v>
      </c>
      <c r="I641" s="3" t="s">
        <v>4684</v>
      </c>
    </row>
    <row r="642" spans="1:9" x14ac:dyDescent="0.3">
      <c r="A642" s="3" t="s">
        <v>5134</v>
      </c>
      <c r="B642" s="3" t="s">
        <v>1141</v>
      </c>
      <c r="C642" s="9">
        <v>44873</v>
      </c>
      <c r="D642" s="3" t="s">
        <v>2178</v>
      </c>
      <c r="E642" s="3" t="s">
        <v>6908</v>
      </c>
      <c r="F642" s="5">
        <v>570</v>
      </c>
      <c r="G642" s="9">
        <v>46014</v>
      </c>
      <c r="H642" s="5">
        <v>5</v>
      </c>
      <c r="I642" s="3" t="s">
        <v>4684</v>
      </c>
    </row>
    <row r="643" spans="1:9" x14ac:dyDescent="0.3">
      <c r="A643" s="3" t="s">
        <v>5135</v>
      </c>
      <c r="B643" s="3" t="s">
        <v>1167</v>
      </c>
      <c r="C643" s="9">
        <v>44711</v>
      </c>
      <c r="D643" s="3" t="s">
        <v>2178</v>
      </c>
      <c r="E643" s="3" t="s">
        <v>6908</v>
      </c>
      <c r="F643" s="5">
        <v>323</v>
      </c>
      <c r="G643" s="9">
        <v>45851</v>
      </c>
      <c r="H643" s="5">
        <v>5</v>
      </c>
      <c r="I643" s="3" t="s">
        <v>4684</v>
      </c>
    </row>
    <row r="644" spans="1:9" x14ac:dyDescent="0.3">
      <c r="A644" s="3" t="s">
        <v>5136</v>
      </c>
      <c r="B644" s="3" t="s">
        <v>1386</v>
      </c>
      <c r="C644" s="9">
        <v>44858</v>
      </c>
      <c r="D644" s="3" t="s">
        <v>2178</v>
      </c>
      <c r="E644" s="3" t="s">
        <v>6908</v>
      </c>
      <c r="F644" s="5">
        <v>194</v>
      </c>
      <c r="G644" s="9">
        <v>46001</v>
      </c>
      <c r="H644" s="5">
        <v>5</v>
      </c>
      <c r="I644" s="3" t="s">
        <v>6995</v>
      </c>
    </row>
    <row r="645" spans="1:9" x14ac:dyDescent="0.3">
      <c r="A645" s="3" t="s">
        <v>5137</v>
      </c>
      <c r="B645" s="3" t="s">
        <v>1617</v>
      </c>
      <c r="C645" s="9">
        <v>44694</v>
      </c>
      <c r="D645" s="3" t="s">
        <v>2178</v>
      </c>
      <c r="E645" s="3" t="s">
        <v>6908</v>
      </c>
      <c r="F645" s="5">
        <v>817</v>
      </c>
      <c r="G645" s="9">
        <v>45838</v>
      </c>
      <c r="H645" s="5">
        <v>5</v>
      </c>
      <c r="I645" s="3" t="s">
        <v>6957</v>
      </c>
    </row>
    <row r="646" spans="1:9" x14ac:dyDescent="0.3">
      <c r="A646" s="3" t="s">
        <v>5138</v>
      </c>
      <c r="B646" s="3" t="s">
        <v>1418</v>
      </c>
      <c r="C646" s="9">
        <v>44571</v>
      </c>
      <c r="D646" s="3" t="s">
        <v>2178</v>
      </c>
      <c r="E646" s="3" t="s">
        <v>6908</v>
      </c>
      <c r="F646" s="5">
        <v>786</v>
      </c>
      <c r="G646" s="9">
        <v>45715</v>
      </c>
      <c r="H646" s="5">
        <v>5</v>
      </c>
      <c r="I646" s="3" t="s">
        <v>6927</v>
      </c>
    </row>
    <row r="647" spans="1:9" x14ac:dyDescent="0.3">
      <c r="A647" s="3" t="s">
        <v>5139</v>
      </c>
      <c r="B647" s="3" t="s">
        <v>1466</v>
      </c>
      <c r="C647" s="9">
        <v>44585</v>
      </c>
      <c r="D647" s="3" t="s">
        <v>2178</v>
      </c>
      <c r="E647" s="3" t="s">
        <v>6908</v>
      </c>
      <c r="F647" s="5">
        <v>906</v>
      </c>
      <c r="G647" s="9">
        <v>45725</v>
      </c>
      <c r="H647" s="5">
        <v>4</v>
      </c>
      <c r="I647" s="3" t="s">
        <v>4684</v>
      </c>
    </row>
    <row r="648" spans="1:9" x14ac:dyDescent="0.3">
      <c r="A648" s="3" t="s">
        <v>5140</v>
      </c>
      <c r="B648" s="3" t="s">
        <v>1404</v>
      </c>
      <c r="C648" s="9">
        <v>44907</v>
      </c>
      <c r="D648" s="3" t="s">
        <v>2178</v>
      </c>
      <c r="E648" s="3" t="s">
        <v>6908</v>
      </c>
      <c r="F648" s="5">
        <v>118</v>
      </c>
      <c r="G648" s="9">
        <v>45685</v>
      </c>
      <c r="H648" s="5">
        <v>5</v>
      </c>
      <c r="I648" s="3" t="s">
        <v>6899</v>
      </c>
    </row>
    <row r="649" spans="1:9" x14ac:dyDescent="0.3">
      <c r="A649" s="3" t="s">
        <v>5141</v>
      </c>
      <c r="B649" s="3" t="s">
        <v>1582</v>
      </c>
      <c r="C649" s="9">
        <v>44844</v>
      </c>
      <c r="D649" s="3" t="s">
        <v>2178</v>
      </c>
      <c r="E649" s="3" t="s">
        <v>6908</v>
      </c>
      <c r="F649" s="5">
        <v>346</v>
      </c>
      <c r="G649" s="9">
        <v>45981</v>
      </c>
      <c r="H649" s="5">
        <v>4</v>
      </c>
      <c r="I649" s="3" t="s">
        <v>6889</v>
      </c>
    </row>
    <row r="650" spans="1:9" x14ac:dyDescent="0.3">
      <c r="A650" s="3" t="s">
        <v>5142</v>
      </c>
      <c r="B650" s="3" t="s">
        <v>1470</v>
      </c>
      <c r="C650" s="9">
        <v>44570</v>
      </c>
      <c r="D650" s="3" t="s">
        <v>2178</v>
      </c>
      <c r="E650" s="3" t="s">
        <v>6908</v>
      </c>
      <c r="F650" s="5">
        <v>676</v>
      </c>
      <c r="G650" s="9">
        <v>45714</v>
      </c>
      <c r="H650" s="5">
        <v>5</v>
      </c>
      <c r="I650" s="3" t="s">
        <v>6897</v>
      </c>
    </row>
    <row r="651" spans="1:9" x14ac:dyDescent="0.3">
      <c r="A651" s="3" t="s">
        <v>5143</v>
      </c>
      <c r="B651" s="3" t="s">
        <v>1186</v>
      </c>
      <c r="C651" s="9">
        <v>44844</v>
      </c>
      <c r="D651" s="3" t="s">
        <v>2178</v>
      </c>
      <c r="E651" s="3" t="s">
        <v>6908</v>
      </c>
      <c r="F651" s="5">
        <v>18</v>
      </c>
      <c r="G651" s="9">
        <v>45983</v>
      </c>
      <c r="H651" s="5">
        <v>4</v>
      </c>
      <c r="I651" s="3" t="s">
        <v>7123</v>
      </c>
    </row>
    <row r="652" spans="1:9" x14ac:dyDescent="0.3">
      <c r="A652" s="3" t="s">
        <v>5144</v>
      </c>
      <c r="B652" s="3" t="s">
        <v>1509</v>
      </c>
      <c r="C652" s="9">
        <v>44628</v>
      </c>
      <c r="D652" s="3" t="s">
        <v>2178</v>
      </c>
      <c r="E652" s="3" t="s">
        <v>6908</v>
      </c>
      <c r="F652" s="5">
        <v>968</v>
      </c>
      <c r="G652" s="9">
        <v>45770</v>
      </c>
      <c r="H652" s="5">
        <v>5</v>
      </c>
      <c r="I652" s="3" t="s">
        <v>4684</v>
      </c>
    </row>
    <row r="653" spans="1:9" x14ac:dyDescent="0.3">
      <c r="A653" s="3" t="s">
        <v>5145</v>
      </c>
      <c r="B653" s="3" t="s">
        <v>1355</v>
      </c>
      <c r="C653" s="9">
        <v>44808</v>
      </c>
      <c r="D653" s="3" t="s">
        <v>2178</v>
      </c>
      <c r="E653" s="3" t="s">
        <v>6908</v>
      </c>
      <c r="F653" s="5">
        <v>712</v>
      </c>
      <c r="G653" s="9">
        <v>45949</v>
      </c>
      <c r="H653" s="5">
        <v>5</v>
      </c>
      <c r="I653" s="3" t="s">
        <v>7050</v>
      </c>
    </row>
    <row r="654" spans="1:9" x14ac:dyDescent="0.3">
      <c r="A654" s="3" t="s">
        <v>5146</v>
      </c>
      <c r="B654" s="3" t="s">
        <v>1303</v>
      </c>
      <c r="C654" s="9">
        <v>44585</v>
      </c>
      <c r="D654" s="3" t="s">
        <v>2178</v>
      </c>
      <c r="E654" s="3" t="s">
        <v>6908</v>
      </c>
      <c r="F654" s="5">
        <v>730</v>
      </c>
      <c r="G654" s="9">
        <v>45725</v>
      </c>
      <c r="H654" s="5">
        <v>5</v>
      </c>
      <c r="I654" s="3" t="s">
        <v>6911</v>
      </c>
    </row>
    <row r="655" spans="1:9" x14ac:dyDescent="0.3">
      <c r="A655" s="3" t="s">
        <v>5147</v>
      </c>
      <c r="B655" s="3" t="s">
        <v>1283</v>
      </c>
      <c r="C655" s="9">
        <v>44874</v>
      </c>
      <c r="D655" s="3" t="s">
        <v>2178</v>
      </c>
      <c r="E655" s="3" t="s">
        <v>6908</v>
      </c>
      <c r="F655" s="5">
        <v>50</v>
      </c>
      <c r="G655" s="9">
        <v>46015</v>
      </c>
      <c r="H655" s="5">
        <v>4</v>
      </c>
      <c r="I655" s="3" t="s">
        <v>7051</v>
      </c>
    </row>
    <row r="656" spans="1:9" x14ac:dyDescent="0.3">
      <c r="A656" s="3" t="s">
        <v>5148</v>
      </c>
      <c r="B656" s="3" t="s">
        <v>1162</v>
      </c>
      <c r="C656" s="9">
        <v>44625</v>
      </c>
      <c r="D656" s="3" t="s">
        <v>2178</v>
      </c>
      <c r="E656" s="3" t="s">
        <v>6908</v>
      </c>
      <c r="F656" s="5">
        <v>239</v>
      </c>
      <c r="G656" s="9">
        <v>45765</v>
      </c>
      <c r="H656" s="5">
        <v>4</v>
      </c>
      <c r="I656" s="3" t="s">
        <v>6956</v>
      </c>
    </row>
    <row r="657" spans="1:9" x14ac:dyDescent="0.3">
      <c r="A657" s="3" t="s">
        <v>5149</v>
      </c>
      <c r="B657" s="3" t="s">
        <v>1313</v>
      </c>
      <c r="C657" s="9">
        <v>44865</v>
      </c>
      <c r="D657" s="3" t="s">
        <v>2178</v>
      </c>
      <c r="E657" s="3" t="s">
        <v>7052</v>
      </c>
      <c r="F657" s="5">
        <v>905</v>
      </c>
      <c r="G657" s="9">
        <v>46005</v>
      </c>
      <c r="H657" s="5">
        <v>4</v>
      </c>
      <c r="I657" s="3" t="s">
        <v>7129</v>
      </c>
    </row>
    <row r="658" spans="1:9" x14ac:dyDescent="0.3">
      <c r="A658" s="3" t="s">
        <v>5150</v>
      </c>
      <c r="B658" s="3" t="s">
        <v>1270</v>
      </c>
      <c r="C658" s="9">
        <v>44573</v>
      </c>
      <c r="D658" s="3" t="s">
        <v>2178</v>
      </c>
      <c r="E658" s="3" t="s">
        <v>7053</v>
      </c>
      <c r="F658" s="5">
        <v>70</v>
      </c>
      <c r="G658" s="9">
        <v>45714</v>
      </c>
      <c r="H658" s="5">
        <v>5</v>
      </c>
      <c r="I658" s="3" t="s">
        <v>7131</v>
      </c>
    </row>
    <row r="659" spans="1:9" x14ac:dyDescent="0.3">
      <c r="A659" s="3" t="s">
        <v>5151</v>
      </c>
      <c r="B659" s="3" t="s">
        <v>1421</v>
      </c>
      <c r="C659" s="9">
        <v>44635</v>
      </c>
      <c r="D659" s="3" t="s">
        <v>2178</v>
      </c>
      <c r="E659" s="3" t="s">
        <v>7054</v>
      </c>
      <c r="F659" s="5">
        <v>941</v>
      </c>
      <c r="G659" s="9">
        <v>45776</v>
      </c>
      <c r="H659" s="5">
        <v>4</v>
      </c>
      <c r="I659" s="3" t="s">
        <v>4684</v>
      </c>
    </row>
    <row r="660" spans="1:9" x14ac:dyDescent="0.3">
      <c r="A660" s="3" t="s">
        <v>5152</v>
      </c>
      <c r="B660" s="3" t="s">
        <v>1558</v>
      </c>
      <c r="C660" s="9">
        <v>44608</v>
      </c>
      <c r="D660" s="3" t="s">
        <v>2179</v>
      </c>
      <c r="E660" s="3" t="s">
        <v>7055</v>
      </c>
      <c r="F660" s="5">
        <v>659</v>
      </c>
      <c r="G660" s="9">
        <v>45748</v>
      </c>
      <c r="H660" s="5">
        <v>4</v>
      </c>
      <c r="I660" s="3" t="s">
        <v>4684</v>
      </c>
    </row>
    <row r="661" spans="1:9" x14ac:dyDescent="0.3">
      <c r="A661" s="3" t="s">
        <v>5153</v>
      </c>
      <c r="B661" s="3" t="s">
        <v>1232</v>
      </c>
      <c r="C661" s="9">
        <v>44647</v>
      </c>
      <c r="D661" s="3" t="s">
        <v>2179</v>
      </c>
      <c r="E661" s="3" t="s">
        <v>7056</v>
      </c>
      <c r="F661" s="5">
        <v>841</v>
      </c>
      <c r="G661" s="9">
        <v>45788</v>
      </c>
      <c r="H661" s="5">
        <v>4</v>
      </c>
      <c r="I661" s="3" t="s">
        <v>4684</v>
      </c>
    </row>
    <row r="662" spans="1:9" x14ac:dyDescent="0.3">
      <c r="A662" s="3" t="s">
        <v>5154</v>
      </c>
      <c r="B662" s="3" t="s">
        <v>1334</v>
      </c>
      <c r="C662" s="9">
        <v>44658</v>
      </c>
      <c r="D662" s="3" t="s">
        <v>2179</v>
      </c>
      <c r="E662" s="3" t="s">
        <v>7057</v>
      </c>
      <c r="F662" s="5">
        <v>933</v>
      </c>
      <c r="G662" s="9">
        <v>45799</v>
      </c>
      <c r="H662" s="5">
        <v>4</v>
      </c>
      <c r="I662" s="3" t="s">
        <v>4684</v>
      </c>
    </row>
    <row r="663" spans="1:9" x14ac:dyDescent="0.3">
      <c r="A663" s="3" t="s">
        <v>5155</v>
      </c>
      <c r="B663" s="3" t="s">
        <v>1219</v>
      </c>
      <c r="C663" s="9">
        <v>44566</v>
      </c>
      <c r="D663" s="3" t="s">
        <v>2180</v>
      </c>
      <c r="E663" s="3" t="s">
        <v>7058</v>
      </c>
      <c r="F663" s="5">
        <v>557</v>
      </c>
      <c r="G663" s="9">
        <v>45709</v>
      </c>
      <c r="H663" s="5">
        <v>4</v>
      </c>
      <c r="I663" s="3" t="s">
        <v>4684</v>
      </c>
    </row>
    <row r="664" spans="1:9" x14ac:dyDescent="0.3">
      <c r="A664" s="3" t="s">
        <v>5156</v>
      </c>
      <c r="B664" s="3" t="s">
        <v>1420</v>
      </c>
      <c r="C664" s="9">
        <v>44627</v>
      </c>
      <c r="D664" s="3" t="s">
        <v>2181</v>
      </c>
      <c r="E664" s="3" t="s">
        <v>7060</v>
      </c>
      <c r="F664" s="5">
        <v>361</v>
      </c>
      <c r="G664" s="9">
        <v>45770</v>
      </c>
      <c r="H664" s="5">
        <v>5</v>
      </c>
      <c r="I664" s="3" t="s">
        <v>4684</v>
      </c>
    </row>
    <row r="665" spans="1:9" x14ac:dyDescent="0.3">
      <c r="A665" s="3" t="s">
        <v>5157</v>
      </c>
      <c r="B665" s="3" t="s">
        <v>1442</v>
      </c>
      <c r="C665" s="9">
        <v>44633</v>
      </c>
      <c r="D665" s="3" t="s">
        <v>2181</v>
      </c>
      <c r="E665" s="3" t="s">
        <v>7062</v>
      </c>
      <c r="F665" s="5">
        <v>742</v>
      </c>
      <c r="G665" s="9">
        <v>45774</v>
      </c>
      <c r="H665" s="5">
        <v>4</v>
      </c>
      <c r="I665" s="3" t="s">
        <v>4684</v>
      </c>
    </row>
    <row r="666" spans="1:9" x14ac:dyDescent="0.3">
      <c r="A666" s="3" t="s">
        <v>5158</v>
      </c>
      <c r="B666" s="3" t="s">
        <v>1371</v>
      </c>
      <c r="C666" s="9">
        <v>44847</v>
      </c>
      <c r="D666" s="3" t="s">
        <v>2182</v>
      </c>
      <c r="E666" s="3" t="s">
        <v>7063</v>
      </c>
      <c r="F666" s="5">
        <v>930</v>
      </c>
      <c r="G666" s="9">
        <v>45988</v>
      </c>
      <c r="H666" s="5">
        <v>5</v>
      </c>
      <c r="I666" s="3" t="s">
        <v>4684</v>
      </c>
    </row>
    <row r="667" spans="1:9" x14ac:dyDescent="0.3">
      <c r="A667" s="3" t="s">
        <v>5159</v>
      </c>
      <c r="B667" s="3" t="s">
        <v>1353</v>
      </c>
      <c r="C667" s="9">
        <v>44833</v>
      </c>
      <c r="D667" s="3" t="s">
        <v>2183</v>
      </c>
      <c r="E667" s="3" t="s">
        <v>7064</v>
      </c>
      <c r="F667" s="5">
        <v>996</v>
      </c>
      <c r="G667" s="9">
        <v>45973</v>
      </c>
      <c r="H667" s="5">
        <v>4</v>
      </c>
      <c r="I667" s="3" t="s">
        <v>6992</v>
      </c>
    </row>
    <row r="668" spans="1:9" x14ac:dyDescent="0.3">
      <c r="A668" s="3" t="s">
        <v>5160</v>
      </c>
      <c r="B668" s="3" t="s">
        <v>1503</v>
      </c>
      <c r="C668" s="9">
        <v>44743</v>
      </c>
      <c r="D668" s="3" t="s">
        <v>2183</v>
      </c>
      <c r="E668" s="3" t="s">
        <v>7065</v>
      </c>
      <c r="F668" s="5">
        <v>788</v>
      </c>
      <c r="G668" s="9">
        <v>45885</v>
      </c>
      <c r="H668" s="5">
        <v>4</v>
      </c>
      <c r="I668" s="3" t="s">
        <v>4684</v>
      </c>
    </row>
    <row r="669" spans="1:9" x14ac:dyDescent="0.3">
      <c r="A669" s="3" t="s">
        <v>5161</v>
      </c>
      <c r="B669" s="3" t="s">
        <v>1361</v>
      </c>
      <c r="C669" s="9">
        <v>44643</v>
      </c>
      <c r="D669" s="3" t="s">
        <v>2184</v>
      </c>
      <c r="E669" s="3" t="s">
        <v>6928</v>
      </c>
      <c r="F669" s="5">
        <v>884</v>
      </c>
      <c r="G669" s="9">
        <v>45785</v>
      </c>
      <c r="H669" s="5">
        <v>5</v>
      </c>
      <c r="I669" s="3" t="s">
        <v>6907</v>
      </c>
    </row>
    <row r="670" spans="1:9" x14ac:dyDescent="0.3">
      <c r="A670" s="3" t="s">
        <v>5162</v>
      </c>
      <c r="B670" s="3" t="s">
        <v>1361</v>
      </c>
      <c r="C670" s="9">
        <v>44642</v>
      </c>
      <c r="D670" s="3" t="s">
        <v>2184</v>
      </c>
      <c r="E670" s="3" t="s">
        <v>7066</v>
      </c>
      <c r="F670" s="5">
        <v>750</v>
      </c>
      <c r="G670" s="9">
        <v>45784</v>
      </c>
      <c r="H670" s="5">
        <v>5</v>
      </c>
      <c r="I670" s="3" t="s">
        <v>6917</v>
      </c>
    </row>
    <row r="671" spans="1:9" x14ac:dyDescent="0.3">
      <c r="A671" s="3" t="s">
        <v>5163</v>
      </c>
      <c r="B671" s="3" t="s">
        <v>1241</v>
      </c>
      <c r="C671" s="9">
        <v>44723</v>
      </c>
      <c r="D671" s="3" t="s">
        <v>2185</v>
      </c>
      <c r="E671" s="3" t="s">
        <v>7067</v>
      </c>
      <c r="F671" s="5">
        <v>211</v>
      </c>
      <c r="G671" s="9">
        <v>45861</v>
      </c>
      <c r="H671" s="5">
        <v>4</v>
      </c>
      <c r="I671" s="3" t="s">
        <v>6943</v>
      </c>
    </row>
    <row r="672" spans="1:9" x14ac:dyDescent="0.3">
      <c r="A672" s="3" t="s">
        <v>5164</v>
      </c>
      <c r="B672" s="3" t="s">
        <v>1181</v>
      </c>
      <c r="C672" s="9">
        <v>44594</v>
      </c>
      <c r="D672" s="3" t="s">
        <v>2186</v>
      </c>
      <c r="E672" s="3" t="s">
        <v>7068</v>
      </c>
      <c r="F672" s="5">
        <v>246</v>
      </c>
      <c r="G672" s="9">
        <v>45732</v>
      </c>
      <c r="H672" s="5">
        <v>5</v>
      </c>
      <c r="I672" s="3" t="s">
        <v>6900</v>
      </c>
    </row>
    <row r="673" spans="1:9" x14ac:dyDescent="0.3">
      <c r="A673" s="3" t="s">
        <v>5165</v>
      </c>
      <c r="B673" s="3" t="s">
        <v>1538</v>
      </c>
      <c r="C673" s="9">
        <v>44731</v>
      </c>
      <c r="D673" s="3" t="s">
        <v>2186</v>
      </c>
      <c r="E673" s="3" t="s">
        <v>7069</v>
      </c>
      <c r="F673" s="5">
        <v>191</v>
      </c>
      <c r="G673" s="9">
        <v>45873</v>
      </c>
      <c r="H673" s="5">
        <v>5</v>
      </c>
      <c r="I673" s="3" t="s">
        <v>7135</v>
      </c>
    </row>
    <row r="674" spans="1:9" x14ac:dyDescent="0.3">
      <c r="A674" s="3" t="s">
        <v>5166</v>
      </c>
      <c r="B674" s="3" t="s">
        <v>1210</v>
      </c>
      <c r="C674" s="9">
        <v>44787</v>
      </c>
      <c r="D674" s="3" t="s">
        <v>2187</v>
      </c>
      <c r="E674" s="3" t="s">
        <v>7070</v>
      </c>
      <c r="F674" s="5">
        <v>540</v>
      </c>
      <c r="G674" s="9">
        <v>45928</v>
      </c>
      <c r="H674" s="5">
        <v>4</v>
      </c>
      <c r="I674" s="3" t="s">
        <v>7137</v>
      </c>
    </row>
    <row r="675" spans="1:9" x14ac:dyDescent="0.3">
      <c r="A675" s="3" t="s">
        <v>5167</v>
      </c>
      <c r="B675" s="3" t="s">
        <v>1334</v>
      </c>
      <c r="C675" s="9">
        <v>44632</v>
      </c>
      <c r="D675" s="3" t="s">
        <v>2187</v>
      </c>
      <c r="E675" s="3" t="s">
        <v>7071</v>
      </c>
      <c r="F675" s="5">
        <v>987</v>
      </c>
      <c r="G675" s="9">
        <v>45774</v>
      </c>
      <c r="H675" s="5">
        <v>5</v>
      </c>
      <c r="I675" s="3" t="s">
        <v>4684</v>
      </c>
    </row>
    <row r="676" spans="1:9" x14ac:dyDescent="0.3">
      <c r="A676" s="3" t="s">
        <v>5168</v>
      </c>
      <c r="B676" s="3" t="s">
        <v>1387</v>
      </c>
      <c r="C676" s="9">
        <v>44663</v>
      </c>
      <c r="D676" s="3" t="s">
        <v>2188</v>
      </c>
      <c r="E676" s="3" t="s">
        <v>2188</v>
      </c>
      <c r="F676" s="5">
        <v>267</v>
      </c>
      <c r="G676" s="9">
        <v>45804</v>
      </c>
      <c r="H676" s="5">
        <v>4</v>
      </c>
      <c r="I676" s="3" t="s">
        <v>4684</v>
      </c>
    </row>
    <row r="677" spans="1:9" x14ac:dyDescent="0.3">
      <c r="A677" s="3" t="s">
        <v>5169</v>
      </c>
      <c r="B677" s="3" t="s">
        <v>1196</v>
      </c>
      <c r="C677" s="9">
        <v>44918</v>
      </c>
      <c r="D677" s="3" t="s">
        <v>2189</v>
      </c>
      <c r="E677" s="3" t="s">
        <v>7072</v>
      </c>
      <c r="F677" s="5">
        <v>333</v>
      </c>
      <c r="G677" s="9">
        <v>45695</v>
      </c>
      <c r="H677" s="5">
        <v>5</v>
      </c>
      <c r="I677" s="3" t="s">
        <v>4684</v>
      </c>
    </row>
    <row r="678" spans="1:9" x14ac:dyDescent="0.3">
      <c r="A678" s="3" t="s">
        <v>5170</v>
      </c>
      <c r="B678" s="3" t="s">
        <v>1454</v>
      </c>
      <c r="C678" s="9">
        <v>44880</v>
      </c>
      <c r="D678" s="3" t="s">
        <v>2190</v>
      </c>
      <c r="E678" s="3" t="s">
        <v>7074</v>
      </c>
      <c r="F678" s="5">
        <v>897</v>
      </c>
      <c r="G678" s="9">
        <v>46021</v>
      </c>
      <c r="H678" s="5">
        <v>4</v>
      </c>
      <c r="I678" s="3" t="s">
        <v>4684</v>
      </c>
    </row>
    <row r="679" spans="1:9" x14ac:dyDescent="0.3">
      <c r="A679" s="3" t="s">
        <v>5171</v>
      </c>
      <c r="B679" s="3" t="s">
        <v>1308</v>
      </c>
      <c r="C679" s="9">
        <v>44911</v>
      </c>
      <c r="D679" s="3" t="s">
        <v>2191</v>
      </c>
      <c r="E679" s="3" t="s">
        <v>7076</v>
      </c>
      <c r="F679" s="5">
        <v>569</v>
      </c>
      <c r="G679" s="9">
        <v>45684</v>
      </c>
      <c r="H679" s="5">
        <v>5</v>
      </c>
      <c r="I679" s="3" t="s">
        <v>7138</v>
      </c>
    </row>
    <row r="680" spans="1:9" x14ac:dyDescent="0.3">
      <c r="A680" s="3" t="s">
        <v>5172</v>
      </c>
      <c r="B680" s="3" t="s">
        <v>1451</v>
      </c>
      <c r="C680" s="9">
        <v>44623</v>
      </c>
      <c r="D680" s="3" t="s">
        <v>2192</v>
      </c>
      <c r="E680" s="3" t="s">
        <v>7077</v>
      </c>
      <c r="F680" s="5">
        <v>871</v>
      </c>
      <c r="G680" s="9">
        <v>45764</v>
      </c>
      <c r="H680" s="5">
        <v>5</v>
      </c>
      <c r="I680" s="3" t="s">
        <v>7078</v>
      </c>
    </row>
    <row r="681" spans="1:9" x14ac:dyDescent="0.3">
      <c r="A681" s="3" t="s">
        <v>5173</v>
      </c>
      <c r="B681" s="3" t="s">
        <v>1576</v>
      </c>
      <c r="C681" s="9">
        <v>44648</v>
      </c>
      <c r="D681" s="3" t="s">
        <v>2192</v>
      </c>
      <c r="E681" s="3" t="s">
        <v>7079</v>
      </c>
      <c r="F681" s="5">
        <v>129</v>
      </c>
      <c r="G681" s="9">
        <v>45789</v>
      </c>
      <c r="H681" s="5">
        <v>5</v>
      </c>
      <c r="I681" s="3" t="s">
        <v>7080</v>
      </c>
    </row>
    <row r="682" spans="1:9" x14ac:dyDescent="0.3">
      <c r="A682" s="3" t="s">
        <v>5174</v>
      </c>
      <c r="B682" s="3" t="s">
        <v>1193</v>
      </c>
      <c r="C682" s="9">
        <v>44915</v>
      </c>
      <c r="D682" s="3" t="s">
        <v>2193</v>
      </c>
      <c r="E682" s="3" t="s">
        <v>7081</v>
      </c>
      <c r="F682" s="5">
        <v>523</v>
      </c>
      <c r="G682" s="9">
        <v>45691</v>
      </c>
      <c r="H682" s="5">
        <v>4</v>
      </c>
      <c r="I682" s="3" t="s">
        <v>7082</v>
      </c>
    </row>
    <row r="683" spans="1:9" x14ac:dyDescent="0.3">
      <c r="A683" s="3" t="s">
        <v>5175</v>
      </c>
      <c r="B683" s="3" t="s">
        <v>1199</v>
      </c>
      <c r="C683" s="9">
        <v>44881</v>
      </c>
      <c r="D683" s="3" t="s">
        <v>2193</v>
      </c>
      <c r="E683" s="3" t="s">
        <v>7083</v>
      </c>
      <c r="F683" s="5">
        <v>437</v>
      </c>
      <c r="G683" s="9">
        <v>46022</v>
      </c>
      <c r="H683" s="5">
        <v>5</v>
      </c>
      <c r="I683" s="3" t="s">
        <v>7084</v>
      </c>
    </row>
    <row r="684" spans="1:9" x14ac:dyDescent="0.3">
      <c r="A684" s="3" t="s">
        <v>5176</v>
      </c>
      <c r="B684" s="3" t="s">
        <v>1547</v>
      </c>
      <c r="C684" s="9">
        <v>44858</v>
      </c>
      <c r="D684" s="3" t="s">
        <v>2193</v>
      </c>
      <c r="E684" s="3" t="s">
        <v>7085</v>
      </c>
      <c r="F684" s="5">
        <v>961</v>
      </c>
      <c r="G684" s="9">
        <v>45999</v>
      </c>
      <c r="H684" s="5">
        <v>5</v>
      </c>
      <c r="I684" s="3" t="s">
        <v>4684</v>
      </c>
    </row>
    <row r="685" spans="1:9" x14ac:dyDescent="0.3">
      <c r="A685" s="3" t="s">
        <v>5177</v>
      </c>
      <c r="B685" s="3" t="s">
        <v>1347</v>
      </c>
      <c r="C685" s="9">
        <v>44770</v>
      </c>
      <c r="D685" s="3" t="s">
        <v>2194</v>
      </c>
      <c r="E685" s="3" t="s">
        <v>7087</v>
      </c>
      <c r="F685" s="5">
        <v>63</v>
      </c>
      <c r="G685" s="9">
        <v>45909</v>
      </c>
      <c r="H685" s="5">
        <v>5</v>
      </c>
      <c r="I685" s="3" t="s">
        <v>7088</v>
      </c>
    </row>
    <row r="686" spans="1:9" x14ac:dyDescent="0.3">
      <c r="A686" s="3" t="s">
        <v>5178</v>
      </c>
      <c r="B686" s="3" t="s">
        <v>1461</v>
      </c>
      <c r="C686" s="9">
        <v>44740</v>
      </c>
      <c r="D686" s="3" t="s">
        <v>2195</v>
      </c>
      <c r="E686" s="3" t="s">
        <v>7089</v>
      </c>
      <c r="F686" s="5">
        <v>84</v>
      </c>
      <c r="G686" s="9">
        <v>45881</v>
      </c>
      <c r="H686" s="5">
        <v>5</v>
      </c>
      <c r="I686" s="3" t="s">
        <v>6955</v>
      </c>
    </row>
    <row r="687" spans="1:9" x14ac:dyDescent="0.3">
      <c r="A687" s="3" t="s">
        <v>5179</v>
      </c>
      <c r="B687" s="3" t="s">
        <v>1175</v>
      </c>
      <c r="C687" s="9">
        <v>44777</v>
      </c>
      <c r="D687" s="3" t="s">
        <v>2196</v>
      </c>
      <c r="E687" s="3" t="s">
        <v>7090</v>
      </c>
      <c r="F687" s="5">
        <v>54</v>
      </c>
      <c r="G687" s="9">
        <v>45918</v>
      </c>
      <c r="H687" s="5">
        <v>5</v>
      </c>
      <c r="I687" s="3" t="s">
        <v>6965</v>
      </c>
    </row>
    <row r="688" spans="1:9" x14ac:dyDescent="0.3">
      <c r="A688" s="3" t="s">
        <v>5180</v>
      </c>
      <c r="B688" s="3" t="s">
        <v>1321</v>
      </c>
      <c r="C688" s="9">
        <v>44706</v>
      </c>
      <c r="D688" s="3" t="s">
        <v>2197</v>
      </c>
      <c r="E688" s="3" t="s">
        <v>7091</v>
      </c>
      <c r="F688" s="5">
        <v>769</v>
      </c>
      <c r="G688" s="9">
        <v>45847</v>
      </c>
      <c r="H688" s="5">
        <v>4</v>
      </c>
      <c r="I688" s="3" t="s">
        <v>7092</v>
      </c>
    </row>
    <row r="689" spans="1:9" x14ac:dyDescent="0.3">
      <c r="A689" s="3" t="s">
        <v>5181</v>
      </c>
      <c r="B689" s="3" t="s">
        <v>1272</v>
      </c>
      <c r="C689" s="9">
        <v>44581</v>
      </c>
      <c r="D689" s="3" t="s">
        <v>2198</v>
      </c>
      <c r="E689" s="3" t="s">
        <v>7093</v>
      </c>
      <c r="F689" s="5">
        <v>332</v>
      </c>
      <c r="G689" s="9">
        <v>45721</v>
      </c>
      <c r="H689" s="5">
        <v>4</v>
      </c>
      <c r="I689" s="3" t="s">
        <v>4684</v>
      </c>
    </row>
    <row r="690" spans="1:9" x14ac:dyDescent="0.3">
      <c r="A690" s="3" t="s">
        <v>5182</v>
      </c>
      <c r="B690" s="3" t="s">
        <v>1523</v>
      </c>
      <c r="C690" s="9">
        <v>44598</v>
      </c>
      <c r="D690" s="3" t="s">
        <v>2199</v>
      </c>
      <c r="E690" s="3" t="s">
        <v>7095</v>
      </c>
      <c r="F690" s="5">
        <v>872</v>
      </c>
      <c r="G690" s="9">
        <v>45739</v>
      </c>
      <c r="H690" s="5">
        <v>5</v>
      </c>
      <c r="I690" s="3" t="s">
        <v>7096</v>
      </c>
    </row>
    <row r="691" spans="1:9" x14ac:dyDescent="0.3">
      <c r="A691" s="3" t="s">
        <v>5183</v>
      </c>
      <c r="B691" s="3" t="s">
        <v>1463</v>
      </c>
      <c r="C691" s="9">
        <v>44699</v>
      </c>
      <c r="D691" s="3" t="s">
        <v>2200</v>
      </c>
      <c r="E691" s="3" t="s">
        <v>7097</v>
      </c>
      <c r="F691" s="5">
        <v>962</v>
      </c>
      <c r="G691" s="9">
        <v>45840</v>
      </c>
      <c r="H691" s="5">
        <v>5</v>
      </c>
      <c r="I691" s="3" t="s">
        <v>7098</v>
      </c>
    </row>
    <row r="692" spans="1:9" x14ac:dyDescent="0.3">
      <c r="A692" s="3" t="s">
        <v>5184</v>
      </c>
      <c r="B692" s="3" t="s">
        <v>1311</v>
      </c>
      <c r="C692" s="9">
        <v>44712</v>
      </c>
      <c r="D692" s="3" t="s">
        <v>2201</v>
      </c>
      <c r="E692" s="3" t="s">
        <v>7099</v>
      </c>
      <c r="F692" s="5">
        <v>465</v>
      </c>
      <c r="G692" s="9">
        <v>45853</v>
      </c>
      <c r="H692" s="5">
        <v>5</v>
      </c>
      <c r="I692" s="3" t="s">
        <v>6961</v>
      </c>
    </row>
    <row r="693" spans="1:9" x14ac:dyDescent="0.3">
      <c r="A693" s="3" t="s">
        <v>5185</v>
      </c>
      <c r="B693" s="3" t="s">
        <v>1230</v>
      </c>
      <c r="C693" s="9">
        <v>44686</v>
      </c>
      <c r="D693" s="3" t="s">
        <v>2202</v>
      </c>
      <c r="E693" s="3" t="s">
        <v>7100</v>
      </c>
      <c r="F693" s="5">
        <v>679</v>
      </c>
      <c r="G693" s="9">
        <v>45828</v>
      </c>
      <c r="H693" s="5">
        <v>4</v>
      </c>
      <c r="I693" s="3" t="s">
        <v>7192</v>
      </c>
    </row>
    <row r="694" spans="1:9" x14ac:dyDescent="0.3">
      <c r="A694" s="3" t="s">
        <v>5186</v>
      </c>
      <c r="B694" s="3" t="s">
        <v>1191</v>
      </c>
      <c r="C694" s="9">
        <v>44697</v>
      </c>
      <c r="D694" s="3" t="s">
        <v>2202</v>
      </c>
      <c r="E694" s="3" t="s">
        <v>7101</v>
      </c>
      <c r="F694" s="5">
        <v>418</v>
      </c>
      <c r="G694" s="9">
        <v>45838</v>
      </c>
      <c r="H694" s="5">
        <v>5</v>
      </c>
      <c r="I694" s="3" t="s">
        <v>7102</v>
      </c>
    </row>
    <row r="695" spans="1:9" x14ac:dyDescent="0.3">
      <c r="A695" s="3" t="s">
        <v>5187</v>
      </c>
      <c r="B695" s="3" t="s">
        <v>1241</v>
      </c>
      <c r="C695" s="9">
        <v>44868</v>
      </c>
      <c r="D695" s="3" t="s">
        <v>2202</v>
      </c>
      <c r="E695" s="3" t="s">
        <v>6984</v>
      </c>
      <c r="F695" s="5">
        <v>246</v>
      </c>
      <c r="G695" s="9">
        <v>46009</v>
      </c>
      <c r="H695" s="5">
        <v>4</v>
      </c>
      <c r="I695" s="3" t="s">
        <v>6985</v>
      </c>
    </row>
    <row r="696" spans="1:9" x14ac:dyDescent="0.3">
      <c r="A696" s="3" t="s">
        <v>5188</v>
      </c>
      <c r="B696" s="3" t="s">
        <v>1416</v>
      </c>
      <c r="C696" s="9">
        <v>44735</v>
      </c>
      <c r="D696" s="3" t="s">
        <v>2202</v>
      </c>
      <c r="E696" s="3" t="s">
        <v>7103</v>
      </c>
      <c r="F696" s="5">
        <v>335</v>
      </c>
      <c r="G696" s="9">
        <v>45876</v>
      </c>
      <c r="H696" s="5">
        <v>4</v>
      </c>
      <c r="I696" s="3" t="s">
        <v>7104</v>
      </c>
    </row>
    <row r="697" spans="1:9" x14ac:dyDescent="0.3">
      <c r="A697" s="3" t="s">
        <v>5189</v>
      </c>
      <c r="B697" s="3" t="s">
        <v>1597</v>
      </c>
      <c r="C697" s="9">
        <v>44610</v>
      </c>
      <c r="D697" s="3" t="s">
        <v>2203</v>
      </c>
      <c r="E697" s="3" t="s">
        <v>7105</v>
      </c>
      <c r="F697" s="5">
        <v>105</v>
      </c>
      <c r="G697" s="9">
        <v>45749</v>
      </c>
      <c r="H697" s="5">
        <v>4</v>
      </c>
      <c r="I697" s="3" t="s">
        <v>4684</v>
      </c>
    </row>
    <row r="698" spans="1:9" x14ac:dyDescent="0.3">
      <c r="A698" s="3" t="s">
        <v>5190</v>
      </c>
      <c r="B698" s="3" t="s">
        <v>1512</v>
      </c>
      <c r="C698" s="9">
        <v>44605</v>
      </c>
      <c r="D698" s="3" t="s">
        <v>2204</v>
      </c>
      <c r="E698" s="3" t="s">
        <v>7107</v>
      </c>
      <c r="F698" s="5">
        <v>792</v>
      </c>
      <c r="G698" s="9">
        <v>45745</v>
      </c>
      <c r="H698" s="5">
        <v>5</v>
      </c>
      <c r="I698" s="3" t="s">
        <v>4684</v>
      </c>
    </row>
    <row r="699" spans="1:9" x14ac:dyDescent="0.3">
      <c r="A699" s="3" t="s">
        <v>5191</v>
      </c>
      <c r="B699" s="3" t="s">
        <v>1300</v>
      </c>
      <c r="C699" s="9">
        <v>44586</v>
      </c>
      <c r="D699" s="3" t="s">
        <v>2205</v>
      </c>
      <c r="E699" s="3" t="s">
        <v>7109</v>
      </c>
      <c r="F699" s="5">
        <v>187</v>
      </c>
      <c r="G699" s="9">
        <v>45725</v>
      </c>
      <c r="H699" s="5">
        <v>4</v>
      </c>
      <c r="I699" s="3" t="s">
        <v>4684</v>
      </c>
    </row>
    <row r="700" spans="1:9" x14ac:dyDescent="0.3">
      <c r="A700" s="3" t="s">
        <v>5192</v>
      </c>
      <c r="B700" s="3" t="s">
        <v>1407</v>
      </c>
      <c r="C700" s="9">
        <v>44805</v>
      </c>
      <c r="D700" s="3" t="s">
        <v>2206</v>
      </c>
      <c r="E700" s="3" t="s">
        <v>6946</v>
      </c>
      <c r="F700" s="5">
        <v>155</v>
      </c>
      <c r="G700" s="9">
        <v>45946</v>
      </c>
      <c r="H700" s="5">
        <v>4</v>
      </c>
      <c r="I700" s="3" t="s">
        <v>4684</v>
      </c>
    </row>
    <row r="701" spans="1:9" x14ac:dyDescent="0.3">
      <c r="A701" s="3" t="s">
        <v>5193</v>
      </c>
      <c r="B701" s="3" t="s">
        <v>1420</v>
      </c>
      <c r="C701" s="9">
        <v>44665</v>
      </c>
      <c r="D701" s="3" t="s">
        <v>2206</v>
      </c>
      <c r="E701" s="3" t="s">
        <v>6946</v>
      </c>
      <c r="F701" s="5">
        <v>578</v>
      </c>
      <c r="G701" s="9">
        <v>45806</v>
      </c>
      <c r="H701" s="5">
        <v>5</v>
      </c>
      <c r="I701" s="3" t="s">
        <v>4684</v>
      </c>
    </row>
    <row r="702" spans="1:9" x14ac:dyDescent="0.3">
      <c r="A702" s="3" t="s">
        <v>5194</v>
      </c>
      <c r="B702" s="3" t="s">
        <v>1320</v>
      </c>
      <c r="C702" s="9">
        <v>44693</v>
      </c>
      <c r="D702" s="3" t="s">
        <v>2206</v>
      </c>
      <c r="E702" s="3" t="s">
        <v>6946</v>
      </c>
      <c r="F702" s="5">
        <v>235</v>
      </c>
      <c r="G702" s="9">
        <v>45835</v>
      </c>
      <c r="H702" s="5">
        <v>5</v>
      </c>
      <c r="I702" s="3" t="s">
        <v>7193</v>
      </c>
    </row>
    <row r="703" spans="1:9" x14ac:dyDescent="0.3">
      <c r="A703" s="3" t="s">
        <v>5195</v>
      </c>
      <c r="B703" s="3" t="s">
        <v>1552</v>
      </c>
      <c r="C703" s="9">
        <v>44588</v>
      </c>
      <c r="D703" s="3" t="s">
        <v>2206</v>
      </c>
      <c r="E703" s="3" t="s">
        <v>6946</v>
      </c>
      <c r="F703" s="5">
        <v>61</v>
      </c>
      <c r="G703" s="9">
        <v>45728</v>
      </c>
      <c r="H703" s="5">
        <v>5</v>
      </c>
      <c r="I703" s="3" t="s">
        <v>7140</v>
      </c>
    </row>
    <row r="704" spans="1:9" x14ac:dyDescent="0.3">
      <c r="A704" s="3" t="s">
        <v>5196</v>
      </c>
      <c r="B704" s="3" t="s">
        <v>1523</v>
      </c>
      <c r="C704" s="9">
        <v>44571</v>
      </c>
      <c r="D704" s="3" t="s">
        <v>2206</v>
      </c>
      <c r="E704" s="3" t="s">
        <v>6946</v>
      </c>
      <c r="F704" s="5">
        <v>3</v>
      </c>
      <c r="G704" s="9">
        <v>45712</v>
      </c>
      <c r="H704" s="5">
        <v>4</v>
      </c>
      <c r="I704" s="3" t="s">
        <v>7141</v>
      </c>
    </row>
    <row r="705" spans="1:9" x14ac:dyDescent="0.3">
      <c r="A705" s="3" t="s">
        <v>5197</v>
      </c>
      <c r="B705" s="3" t="s">
        <v>1233</v>
      </c>
      <c r="C705" s="9">
        <v>44860</v>
      </c>
      <c r="D705" s="3" t="s">
        <v>2206</v>
      </c>
      <c r="E705" s="3" t="s">
        <v>6946</v>
      </c>
      <c r="F705" s="5">
        <v>999</v>
      </c>
      <c r="G705" s="9">
        <v>46000</v>
      </c>
      <c r="H705" s="5">
        <v>5</v>
      </c>
      <c r="I705" s="3" t="s">
        <v>6875</v>
      </c>
    </row>
    <row r="706" spans="1:9" x14ac:dyDescent="0.3">
      <c r="A706" s="3" t="s">
        <v>5198</v>
      </c>
      <c r="B706" s="3" t="s">
        <v>1318</v>
      </c>
      <c r="C706" s="9">
        <v>44835</v>
      </c>
      <c r="D706" s="3" t="s">
        <v>2206</v>
      </c>
      <c r="E706" s="3" t="s">
        <v>6946</v>
      </c>
      <c r="F706" s="5">
        <v>501</v>
      </c>
      <c r="G706" s="9">
        <v>45977</v>
      </c>
      <c r="H706" s="5">
        <v>4</v>
      </c>
      <c r="I706" s="3" t="s">
        <v>4684</v>
      </c>
    </row>
    <row r="707" spans="1:9" x14ac:dyDescent="0.3">
      <c r="A707" s="3" t="s">
        <v>5199</v>
      </c>
      <c r="B707" s="3" t="s">
        <v>1143</v>
      </c>
      <c r="C707" s="9">
        <v>44660</v>
      </c>
      <c r="D707" s="3" t="s">
        <v>2206</v>
      </c>
      <c r="E707" s="3" t="s">
        <v>6946</v>
      </c>
      <c r="F707" s="5">
        <v>704</v>
      </c>
      <c r="G707" s="9">
        <v>45801</v>
      </c>
      <c r="H707" s="5">
        <v>5</v>
      </c>
      <c r="I707" s="3" t="s">
        <v>7190</v>
      </c>
    </row>
    <row r="708" spans="1:9" x14ac:dyDescent="0.3">
      <c r="A708" s="3" t="s">
        <v>5200</v>
      </c>
      <c r="B708" s="3" t="s">
        <v>1256</v>
      </c>
      <c r="C708" s="9">
        <v>44817</v>
      </c>
      <c r="D708" s="3" t="s">
        <v>2206</v>
      </c>
      <c r="E708" s="3" t="s">
        <v>6946</v>
      </c>
      <c r="F708" s="5">
        <v>941</v>
      </c>
      <c r="G708" s="9">
        <v>45958</v>
      </c>
      <c r="H708" s="5">
        <v>5</v>
      </c>
      <c r="I708" s="3" t="s">
        <v>6882</v>
      </c>
    </row>
    <row r="709" spans="1:9" x14ac:dyDescent="0.3">
      <c r="A709" s="3" t="s">
        <v>5201</v>
      </c>
      <c r="B709" s="3" t="s">
        <v>1502</v>
      </c>
      <c r="C709" s="9">
        <v>44626</v>
      </c>
      <c r="D709" s="3" t="s">
        <v>2206</v>
      </c>
      <c r="E709" s="3" t="s">
        <v>6946</v>
      </c>
      <c r="F709" s="5">
        <v>65</v>
      </c>
      <c r="G709" s="9">
        <v>45767</v>
      </c>
      <c r="H709" s="5">
        <v>5</v>
      </c>
      <c r="I709" s="3" t="s">
        <v>6880</v>
      </c>
    </row>
    <row r="710" spans="1:9" x14ac:dyDescent="0.3">
      <c r="A710" s="3" t="s">
        <v>5202</v>
      </c>
      <c r="B710" s="3" t="s">
        <v>1370</v>
      </c>
      <c r="C710" s="9">
        <v>44654</v>
      </c>
      <c r="D710" s="3" t="s">
        <v>2206</v>
      </c>
      <c r="E710" s="3" t="s">
        <v>6946</v>
      </c>
      <c r="F710" s="5">
        <v>630</v>
      </c>
      <c r="G710" s="9">
        <v>45795</v>
      </c>
      <c r="H710" s="5">
        <v>4</v>
      </c>
      <c r="I710" s="3" t="s">
        <v>6838</v>
      </c>
    </row>
    <row r="711" spans="1:9" x14ac:dyDescent="0.3">
      <c r="A711" s="3" t="s">
        <v>5203</v>
      </c>
      <c r="B711" s="3" t="s">
        <v>1578</v>
      </c>
      <c r="C711" s="9">
        <v>44744</v>
      </c>
      <c r="D711" s="3" t="s">
        <v>2206</v>
      </c>
      <c r="E711" s="3" t="s">
        <v>6946</v>
      </c>
      <c r="F711" s="5">
        <v>35</v>
      </c>
      <c r="G711" s="9">
        <v>45885</v>
      </c>
      <c r="H711" s="5">
        <v>4</v>
      </c>
      <c r="I711" s="3" t="s">
        <v>6858</v>
      </c>
    </row>
    <row r="712" spans="1:9" x14ac:dyDescent="0.3">
      <c r="A712" s="3" t="s">
        <v>5204</v>
      </c>
      <c r="B712" s="3" t="s">
        <v>1175</v>
      </c>
      <c r="C712" s="9">
        <v>44616</v>
      </c>
      <c r="D712" s="3" t="s">
        <v>2206</v>
      </c>
      <c r="E712" s="3" t="s">
        <v>6946</v>
      </c>
      <c r="F712" s="5">
        <v>330</v>
      </c>
      <c r="G712" s="9">
        <v>45755</v>
      </c>
      <c r="H712" s="5">
        <v>4</v>
      </c>
      <c r="I712" s="3" t="s">
        <v>6841</v>
      </c>
    </row>
    <row r="713" spans="1:9" x14ac:dyDescent="0.3">
      <c r="A713" s="3" t="s">
        <v>5205</v>
      </c>
      <c r="B713" s="3" t="s">
        <v>1140</v>
      </c>
      <c r="C713" s="9">
        <v>44757</v>
      </c>
      <c r="D713" s="3" t="s">
        <v>2206</v>
      </c>
      <c r="E713" s="3" t="s">
        <v>6946</v>
      </c>
      <c r="F713" s="5">
        <v>340</v>
      </c>
      <c r="G713" s="9">
        <v>45898</v>
      </c>
      <c r="H713" s="5">
        <v>4</v>
      </c>
      <c r="I713" s="3" t="s">
        <v>4684</v>
      </c>
    </row>
    <row r="714" spans="1:9" x14ac:dyDescent="0.3">
      <c r="A714" s="3" t="s">
        <v>5206</v>
      </c>
      <c r="B714" s="3" t="s">
        <v>1235</v>
      </c>
      <c r="C714" s="9">
        <v>44616</v>
      </c>
      <c r="D714" s="3" t="s">
        <v>2206</v>
      </c>
      <c r="E714" s="3" t="s">
        <v>6946</v>
      </c>
      <c r="F714" s="5">
        <v>709</v>
      </c>
      <c r="G714" s="9">
        <v>45755</v>
      </c>
      <c r="H714" s="5">
        <v>5</v>
      </c>
      <c r="I714" s="3" t="s">
        <v>7111</v>
      </c>
    </row>
    <row r="715" spans="1:9" x14ac:dyDescent="0.3">
      <c r="A715" s="3" t="s">
        <v>5207</v>
      </c>
      <c r="B715" s="3" t="s">
        <v>1331</v>
      </c>
      <c r="C715" s="9">
        <v>44568</v>
      </c>
      <c r="D715" s="3" t="s">
        <v>2206</v>
      </c>
      <c r="E715" s="3" t="s">
        <v>7113</v>
      </c>
      <c r="F715" s="5">
        <v>42</v>
      </c>
      <c r="G715" s="9">
        <v>45710</v>
      </c>
      <c r="H715" s="5">
        <v>4</v>
      </c>
      <c r="I715" s="3" t="s">
        <v>6857</v>
      </c>
    </row>
    <row r="716" spans="1:9" x14ac:dyDescent="0.3">
      <c r="A716" s="3" t="s">
        <v>5208</v>
      </c>
      <c r="B716" s="3" t="s">
        <v>1523</v>
      </c>
      <c r="C716" s="9">
        <v>44856</v>
      </c>
      <c r="D716" s="3" t="s">
        <v>2206</v>
      </c>
      <c r="E716" s="3" t="s">
        <v>7114</v>
      </c>
      <c r="F716" s="5">
        <v>81</v>
      </c>
      <c r="G716" s="9">
        <v>45997</v>
      </c>
      <c r="H716" s="5">
        <v>5</v>
      </c>
      <c r="I716" s="3" t="s">
        <v>6868</v>
      </c>
    </row>
    <row r="717" spans="1:9" x14ac:dyDescent="0.3">
      <c r="A717" s="3" t="s">
        <v>5209</v>
      </c>
      <c r="B717" s="3" t="s">
        <v>1290</v>
      </c>
      <c r="C717" s="9">
        <v>44696</v>
      </c>
      <c r="D717" s="3" t="s">
        <v>2207</v>
      </c>
      <c r="E717" s="3" t="s">
        <v>7115</v>
      </c>
      <c r="F717" s="5">
        <v>139</v>
      </c>
      <c r="G717" s="9">
        <v>45838</v>
      </c>
      <c r="H717" s="5">
        <v>5</v>
      </c>
      <c r="I717" s="3" t="s">
        <v>6871</v>
      </c>
    </row>
    <row r="718" spans="1:9" x14ac:dyDescent="0.3">
      <c r="A718" s="3" t="s">
        <v>5210</v>
      </c>
      <c r="B718" s="3" t="s">
        <v>1195</v>
      </c>
      <c r="C718" s="9">
        <v>44741</v>
      </c>
      <c r="D718" s="3" t="s">
        <v>2207</v>
      </c>
      <c r="E718" s="3" t="s">
        <v>7116</v>
      </c>
      <c r="F718" s="5">
        <v>584</v>
      </c>
      <c r="G718" s="9">
        <v>45882</v>
      </c>
      <c r="H718" s="5">
        <v>5</v>
      </c>
      <c r="I718" s="3" t="s">
        <v>4684</v>
      </c>
    </row>
    <row r="719" spans="1:9" x14ac:dyDescent="0.3">
      <c r="A719" s="3" t="s">
        <v>5211</v>
      </c>
      <c r="B719" s="3" t="s">
        <v>1573</v>
      </c>
      <c r="C719" s="9">
        <v>44908</v>
      </c>
      <c r="D719" s="3" t="s">
        <v>2208</v>
      </c>
      <c r="E719" s="3" t="s">
        <v>7117</v>
      </c>
      <c r="F719" s="5">
        <v>301</v>
      </c>
      <c r="G719" s="9">
        <v>45684</v>
      </c>
      <c r="H719" s="5">
        <v>5</v>
      </c>
      <c r="I719" s="3" t="s">
        <v>6870</v>
      </c>
    </row>
    <row r="720" spans="1:9" x14ac:dyDescent="0.3">
      <c r="A720" s="3" t="s">
        <v>5212</v>
      </c>
      <c r="B720" s="3" t="s">
        <v>1147</v>
      </c>
      <c r="C720" s="9">
        <v>44620</v>
      </c>
      <c r="D720" s="3" t="s">
        <v>2208</v>
      </c>
      <c r="E720" s="3" t="s">
        <v>6941</v>
      </c>
      <c r="F720" s="5">
        <v>64</v>
      </c>
      <c r="G720" s="9">
        <v>45760</v>
      </c>
      <c r="H720" s="5">
        <v>4</v>
      </c>
      <c r="I720" s="3" t="s">
        <v>6856</v>
      </c>
    </row>
    <row r="721" spans="1:9" x14ac:dyDescent="0.3">
      <c r="A721" s="3" t="s">
        <v>5213</v>
      </c>
      <c r="B721" s="3" t="s">
        <v>1439</v>
      </c>
      <c r="C721" s="9">
        <v>44788</v>
      </c>
      <c r="D721" s="3" t="s">
        <v>2209</v>
      </c>
      <c r="E721" s="3" t="s">
        <v>7118</v>
      </c>
      <c r="F721" s="5">
        <v>280</v>
      </c>
      <c r="G721" s="9">
        <v>45930</v>
      </c>
      <c r="H721" s="5">
        <v>5</v>
      </c>
      <c r="I721" s="3" t="s">
        <v>4684</v>
      </c>
    </row>
    <row r="722" spans="1:9" x14ac:dyDescent="0.3">
      <c r="A722" s="3" t="s">
        <v>5214</v>
      </c>
      <c r="B722" s="3" t="s">
        <v>1269</v>
      </c>
      <c r="C722" s="9">
        <v>44713</v>
      </c>
      <c r="D722" s="3" t="s">
        <v>2210</v>
      </c>
      <c r="E722" s="3" t="s">
        <v>7119</v>
      </c>
      <c r="F722" s="5">
        <v>690</v>
      </c>
      <c r="G722" s="9">
        <v>45854</v>
      </c>
      <c r="H722" s="5">
        <v>4</v>
      </c>
      <c r="I722" s="3" t="s">
        <v>4684</v>
      </c>
    </row>
    <row r="723" spans="1:9" x14ac:dyDescent="0.3">
      <c r="A723" s="3" t="s">
        <v>5215</v>
      </c>
      <c r="B723" s="3" t="s">
        <v>1264</v>
      </c>
      <c r="C723" s="9">
        <v>44820</v>
      </c>
      <c r="D723" s="3" t="s">
        <v>2211</v>
      </c>
      <c r="E723" s="3" t="s">
        <v>7120</v>
      </c>
      <c r="F723" s="5">
        <v>644</v>
      </c>
      <c r="G723" s="9">
        <v>45962</v>
      </c>
      <c r="H723" s="5">
        <v>5</v>
      </c>
      <c r="I723" s="3" t="s">
        <v>4684</v>
      </c>
    </row>
    <row r="724" spans="1:9" x14ac:dyDescent="0.3">
      <c r="A724" s="3" t="s">
        <v>5216</v>
      </c>
      <c r="B724" s="3" t="s">
        <v>1228</v>
      </c>
      <c r="C724" s="9">
        <v>44868</v>
      </c>
      <c r="D724" s="3" t="s">
        <v>2211</v>
      </c>
      <c r="E724" s="3" t="s">
        <v>7120</v>
      </c>
      <c r="F724" s="5">
        <v>777</v>
      </c>
      <c r="G724" s="9">
        <v>46009</v>
      </c>
      <c r="H724" s="5">
        <v>4</v>
      </c>
      <c r="I724" s="3" t="s">
        <v>4684</v>
      </c>
    </row>
    <row r="725" spans="1:9" x14ac:dyDescent="0.3">
      <c r="A725" s="3" t="s">
        <v>5217</v>
      </c>
      <c r="B725" s="3" t="s">
        <v>1507</v>
      </c>
      <c r="C725" s="9">
        <v>44663</v>
      </c>
      <c r="D725" s="3" t="s">
        <v>2213</v>
      </c>
      <c r="E725" s="3" t="s">
        <v>6910</v>
      </c>
      <c r="F725" s="5">
        <v>363</v>
      </c>
      <c r="G725" s="9">
        <v>45804</v>
      </c>
      <c r="H725" s="5">
        <v>5</v>
      </c>
      <c r="I725" s="3" t="s">
        <v>6875</v>
      </c>
    </row>
    <row r="726" spans="1:9" x14ac:dyDescent="0.3">
      <c r="A726" s="3" t="s">
        <v>5218</v>
      </c>
      <c r="B726" s="3" t="s">
        <v>1509</v>
      </c>
      <c r="C726" s="9">
        <v>44662</v>
      </c>
      <c r="D726" s="3" t="s">
        <v>2214</v>
      </c>
      <c r="E726" s="3" t="s">
        <v>7121</v>
      </c>
      <c r="F726" s="5">
        <v>802</v>
      </c>
      <c r="G726" s="9">
        <v>45803</v>
      </c>
      <c r="H726" s="5">
        <v>5</v>
      </c>
      <c r="I726" s="3" t="s">
        <v>6879</v>
      </c>
    </row>
    <row r="727" spans="1:9" x14ac:dyDescent="0.3">
      <c r="A727" s="3" t="s">
        <v>5219</v>
      </c>
      <c r="B727" s="3" t="s">
        <v>1184</v>
      </c>
      <c r="C727" s="9">
        <v>44720</v>
      </c>
      <c r="D727" s="3" t="s">
        <v>2215</v>
      </c>
      <c r="E727" s="3" t="s">
        <v>7122</v>
      </c>
      <c r="F727" s="5">
        <v>277</v>
      </c>
      <c r="G727" s="9">
        <v>45861</v>
      </c>
      <c r="H727" s="5">
        <v>5</v>
      </c>
      <c r="I727" s="3" t="s">
        <v>6833</v>
      </c>
    </row>
    <row r="728" spans="1:9" x14ac:dyDescent="0.3">
      <c r="A728" s="3" t="s">
        <v>5220</v>
      </c>
      <c r="B728" s="3" t="s">
        <v>1214</v>
      </c>
      <c r="C728" s="9">
        <v>44814</v>
      </c>
      <c r="D728" s="3" t="s">
        <v>2216</v>
      </c>
      <c r="E728" s="3" t="s">
        <v>6926</v>
      </c>
      <c r="F728" s="5">
        <v>407</v>
      </c>
      <c r="G728" s="9">
        <v>45952</v>
      </c>
      <c r="H728" s="5">
        <v>4</v>
      </c>
      <c r="I728" s="3" t="s">
        <v>6836</v>
      </c>
    </row>
    <row r="729" spans="1:9" x14ac:dyDescent="0.3">
      <c r="A729" s="3" t="s">
        <v>5221</v>
      </c>
      <c r="B729" s="3" t="s">
        <v>1179</v>
      </c>
      <c r="C729" s="9">
        <v>44795</v>
      </c>
      <c r="D729" s="3" t="s">
        <v>2216</v>
      </c>
      <c r="E729" s="3" t="s">
        <v>6926</v>
      </c>
      <c r="F729" s="5">
        <v>946</v>
      </c>
      <c r="G729" s="9">
        <v>45938</v>
      </c>
      <c r="H729" s="5">
        <v>5</v>
      </c>
      <c r="I729" s="3" t="s">
        <v>4684</v>
      </c>
    </row>
    <row r="730" spans="1:9" x14ac:dyDescent="0.3">
      <c r="A730" s="3" t="s">
        <v>5222</v>
      </c>
      <c r="B730" s="3" t="s">
        <v>1234</v>
      </c>
      <c r="C730" s="9">
        <v>44712</v>
      </c>
      <c r="D730" s="3" t="s">
        <v>2216</v>
      </c>
      <c r="E730" s="3" t="s">
        <v>6926</v>
      </c>
      <c r="F730" s="5">
        <v>642</v>
      </c>
      <c r="G730" s="9">
        <v>45853</v>
      </c>
      <c r="H730" s="5">
        <v>4</v>
      </c>
      <c r="I730" s="3" t="s">
        <v>6838</v>
      </c>
    </row>
    <row r="731" spans="1:9" x14ac:dyDescent="0.3">
      <c r="A731" s="3" t="s">
        <v>5223</v>
      </c>
      <c r="B731" s="3" t="s">
        <v>1416</v>
      </c>
      <c r="C731" s="9">
        <v>44732</v>
      </c>
      <c r="D731" s="3" t="s">
        <v>2216</v>
      </c>
      <c r="E731" s="3" t="s">
        <v>6926</v>
      </c>
      <c r="F731" s="5">
        <v>535</v>
      </c>
      <c r="G731" s="9">
        <v>45873</v>
      </c>
      <c r="H731" s="5">
        <v>4</v>
      </c>
      <c r="I731" s="3" t="s">
        <v>6860</v>
      </c>
    </row>
    <row r="732" spans="1:9" x14ac:dyDescent="0.3">
      <c r="A732" s="3" t="s">
        <v>5224</v>
      </c>
      <c r="B732" s="3" t="s">
        <v>1382</v>
      </c>
      <c r="C732" s="9">
        <v>44857</v>
      </c>
      <c r="D732" s="3" t="s">
        <v>2216</v>
      </c>
      <c r="E732" s="3" t="s">
        <v>6926</v>
      </c>
      <c r="F732" s="5">
        <v>159</v>
      </c>
      <c r="G732" s="9">
        <v>45998</v>
      </c>
      <c r="H732" s="5">
        <v>4</v>
      </c>
      <c r="I732" s="3" t="s">
        <v>6841</v>
      </c>
    </row>
    <row r="733" spans="1:9" x14ac:dyDescent="0.3">
      <c r="A733" s="3" t="s">
        <v>5225</v>
      </c>
      <c r="B733" s="3" t="s">
        <v>1161</v>
      </c>
      <c r="C733" s="9">
        <v>44893</v>
      </c>
      <c r="D733" s="3" t="s">
        <v>2216</v>
      </c>
      <c r="E733" s="3" t="s">
        <v>6926</v>
      </c>
      <c r="F733" s="5">
        <v>973</v>
      </c>
      <c r="G733" s="9">
        <v>45670</v>
      </c>
      <c r="H733" s="5">
        <v>4</v>
      </c>
      <c r="I733" s="3" t="s">
        <v>6867</v>
      </c>
    </row>
    <row r="734" spans="1:9" x14ac:dyDescent="0.3">
      <c r="A734" s="3" t="s">
        <v>5226</v>
      </c>
      <c r="B734" s="3" t="s">
        <v>1281</v>
      </c>
      <c r="C734" s="9">
        <v>44796</v>
      </c>
      <c r="D734" s="3" t="s">
        <v>2216</v>
      </c>
      <c r="E734" s="3" t="s">
        <v>6926</v>
      </c>
      <c r="F734" s="5">
        <v>300</v>
      </c>
      <c r="G734" s="9">
        <v>45937</v>
      </c>
      <c r="H734" s="5">
        <v>4</v>
      </c>
      <c r="I734" s="3" t="s">
        <v>6856</v>
      </c>
    </row>
    <row r="735" spans="1:9" x14ac:dyDescent="0.3">
      <c r="A735" s="3" t="s">
        <v>5227</v>
      </c>
      <c r="B735" s="3" t="s">
        <v>1381</v>
      </c>
      <c r="C735" s="9">
        <v>44737</v>
      </c>
      <c r="D735" s="3" t="s">
        <v>2216</v>
      </c>
      <c r="E735" s="3" t="s">
        <v>6926</v>
      </c>
      <c r="F735" s="5">
        <v>517</v>
      </c>
      <c r="G735" s="9">
        <v>45878</v>
      </c>
      <c r="H735" s="5">
        <v>4</v>
      </c>
      <c r="I735" s="3" t="s">
        <v>4684</v>
      </c>
    </row>
    <row r="736" spans="1:9" x14ac:dyDescent="0.3">
      <c r="A736" s="3" t="s">
        <v>5228</v>
      </c>
      <c r="B736" s="3" t="s">
        <v>1255</v>
      </c>
      <c r="C736" s="9">
        <v>44842</v>
      </c>
      <c r="D736" s="3" t="s">
        <v>2216</v>
      </c>
      <c r="E736" s="3" t="s">
        <v>6926</v>
      </c>
      <c r="F736" s="5">
        <v>155</v>
      </c>
      <c r="G736" s="9">
        <v>45983</v>
      </c>
      <c r="H736" s="5">
        <v>5</v>
      </c>
      <c r="I736" s="3" t="s">
        <v>6849</v>
      </c>
    </row>
    <row r="737" spans="1:9" x14ac:dyDescent="0.3">
      <c r="A737" s="3" t="s">
        <v>5229</v>
      </c>
      <c r="B737" s="3" t="s">
        <v>1260</v>
      </c>
      <c r="C737" s="9">
        <v>44733</v>
      </c>
      <c r="D737" s="3" t="s">
        <v>2216</v>
      </c>
      <c r="E737" s="3" t="s">
        <v>6926</v>
      </c>
      <c r="F737" s="5">
        <v>882</v>
      </c>
      <c r="G737" s="9">
        <v>45875</v>
      </c>
      <c r="H737" s="5">
        <v>4</v>
      </c>
      <c r="I737" s="3" t="s">
        <v>6861</v>
      </c>
    </row>
    <row r="738" spans="1:9" x14ac:dyDescent="0.3">
      <c r="A738" s="3" t="s">
        <v>5230</v>
      </c>
      <c r="B738" s="3" t="s">
        <v>1533</v>
      </c>
      <c r="C738" s="9">
        <v>44863</v>
      </c>
      <c r="D738" s="3" t="s">
        <v>2216</v>
      </c>
      <c r="E738" s="3" t="s">
        <v>6926</v>
      </c>
      <c r="F738" s="5">
        <v>522</v>
      </c>
      <c r="G738" s="9">
        <v>46004</v>
      </c>
      <c r="H738" s="5">
        <v>5</v>
      </c>
      <c r="I738" s="3" t="s">
        <v>6847</v>
      </c>
    </row>
    <row r="739" spans="1:9" x14ac:dyDescent="0.3">
      <c r="A739" s="3" t="s">
        <v>5231</v>
      </c>
      <c r="B739" s="3" t="s">
        <v>1205</v>
      </c>
      <c r="C739" s="9">
        <v>44771</v>
      </c>
      <c r="D739" s="3" t="s">
        <v>2216</v>
      </c>
      <c r="E739" s="3" t="s">
        <v>6926</v>
      </c>
      <c r="F739" s="5">
        <v>93</v>
      </c>
      <c r="G739" s="9">
        <v>45913</v>
      </c>
      <c r="H739" s="5">
        <v>4</v>
      </c>
      <c r="I739" s="3" t="s">
        <v>6875</v>
      </c>
    </row>
    <row r="740" spans="1:9" x14ac:dyDescent="0.3">
      <c r="A740" s="3" t="s">
        <v>5232</v>
      </c>
      <c r="B740" s="3" t="s">
        <v>1583</v>
      </c>
      <c r="C740" s="9">
        <v>44741</v>
      </c>
      <c r="D740" s="3" t="s">
        <v>2216</v>
      </c>
      <c r="E740" s="3" t="s">
        <v>6926</v>
      </c>
      <c r="F740" s="5">
        <v>983</v>
      </c>
      <c r="G740" s="9">
        <v>45882</v>
      </c>
      <c r="H740" s="5">
        <v>4</v>
      </c>
      <c r="I740" s="3" t="s">
        <v>4684</v>
      </c>
    </row>
    <row r="741" spans="1:9" x14ac:dyDescent="0.3">
      <c r="A741" s="3" t="s">
        <v>5233</v>
      </c>
      <c r="B741" s="3" t="s">
        <v>1321</v>
      </c>
      <c r="C741" s="9">
        <v>44902</v>
      </c>
      <c r="D741" s="3" t="s">
        <v>2216</v>
      </c>
      <c r="E741" s="3" t="s">
        <v>6926</v>
      </c>
      <c r="F741" s="5">
        <v>316</v>
      </c>
      <c r="G741" s="9">
        <v>45679</v>
      </c>
      <c r="H741" s="5">
        <v>4</v>
      </c>
      <c r="I741" s="3" t="s">
        <v>4684</v>
      </c>
    </row>
    <row r="742" spans="1:9" x14ac:dyDescent="0.3">
      <c r="A742" s="3" t="s">
        <v>5234</v>
      </c>
      <c r="B742" s="3" t="s">
        <v>1370</v>
      </c>
      <c r="C742" s="9">
        <v>44585</v>
      </c>
      <c r="D742" s="3" t="s">
        <v>2216</v>
      </c>
      <c r="E742" s="3" t="s">
        <v>6926</v>
      </c>
      <c r="F742" s="5">
        <v>282</v>
      </c>
      <c r="G742" s="9">
        <v>45724</v>
      </c>
      <c r="H742" s="5">
        <v>4</v>
      </c>
      <c r="I742" s="3" t="s">
        <v>4684</v>
      </c>
    </row>
    <row r="743" spans="1:9" x14ac:dyDescent="0.3">
      <c r="A743" s="3" t="s">
        <v>5235</v>
      </c>
      <c r="B743" s="3" t="s">
        <v>1299</v>
      </c>
      <c r="C743" s="9">
        <v>44913</v>
      </c>
      <c r="D743" s="3" t="s">
        <v>2216</v>
      </c>
      <c r="E743" s="3" t="s">
        <v>6926</v>
      </c>
      <c r="F743" s="5">
        <v>155</v>
      </c>
      <c r="G743" s="9">
        <v>45693</v>
      </c>
      <c r="H743" s="5">
        <v>5</v>
      </c>
      <c r="I743" s="3" t="s">
        <v>4684</v>
      </c>
    </row>
    <row r="744" spans="1:9" x14ac:dyDescent="0.3">
      <c r="A744" s="3" t="s">
        <v>5236</v>
      </c>
      <c r="B744" s="3" t="s">
        <v>1478</v>
      </c>
      <c r="C744" s="9">
        <v>44732</v>
      </c>
      <c r="D744" s="3" t="s">
        <v>2216</v>
      </c>
      <c r="E744" s="3" t="s">
        <v>6926</v>
      </c>
      <c r="F744" s="5">
        <v>270</v>
      </c>
      <c r="G744" s="9">
        <v>45874</v>
      </c>
      <c r="H744" s="5">
        <v>5</v>
      </c>
      <c r="I744" s="3" t="s">
        <v>4684</v>
      </c>
    </row>
    <row r="745" spans="1:9" x14ac:dyDescent="0.3">
      <c r="A745" s="3" t="s">
        <v>5237</v>
      </c>
      <c r="B745" s="3" t="s">
        <v>1303</v>
      </c>
      <c r="C745" s="9">
        <v>44827</v>
      </c>
      <c r="D745" s="3" t="s">
        <v>2216</v>
      </c>
      <c r="E745" s="3" t="s">
        <v>6926</v>
      </c>
      <c r="F745" s="5">
        <v>371</v>
      </c>
      <c r="G745" s="9">
        <v>45968</v>
      </c>
      <c r="H745" s="5">
        <v>5</v>
      </c>
      <c r="I745" s="3" t="s">
        <v>4684</v>
      </c>
    </row>
    <row r="746" spans="1:9" x14ac:dyDescent="0.3">
      <c r="A746" s="3" t="s">
        <v>5238</v>
      </c>
      <c r="B746" s="3" t="s">
        <v>1262</v>
      </c>
      <c r="C746" s="9">
        <v>44704</v>
      </c>
      <c r="D746" s="3" t="s">
        <v>2216</v>
      </c>
      <c r="E746" s="3" t="s">
        <v>6926</v>
      </c>
      <c r="F746" s="5">
        <v>346</v>
      </c>
      <c r="G746" s="9">
        <v>45845</v>
      </c>
      <c r="H746" s="5">
        <v>5</v>
      </c>
      <c r="I746" s="3" t="s">
        <v>4684</v>
      </c>
    </row>
    <row r="747" spans="1:9" x14ac:dyDescent="0.3">
      <c r="A747" s="3" t="s">
        <v>5239</v>
      </c>
      <c r="B747" s="3" t="s">
        <v>1422</v>
      </c>
      <c r="C747" s="9">
        <v>44836</v>
      </c>
      <c r="D747" s="3" t="s">
        <v>2216</v>
      </c>
      <c r="E747" s="3" t="s">
        <v>6926</v>
      </c>
      <c r="F747" s="5">
        <v>399</v>
      </c>
      <c r="G747" s="9">
        <v>45978</v>
      </c>
      <c r="H747" s="5">
        <v>4</v>
      </c>
      <c r="I747" s="3" t="s">
        <v>4684</v>
      </c>
    </row>
    <row r="748" spans="1:9" x14ac:dyDescent="0.3">
      <c r="A748" s="3" t="s">
        <v>5240</v>
      </c>
      <c r="B748" s="3" t="s">
        <v>1448</v>
      </c>
      <c r="C748" s="9">
        <v>44820</v>
      </c>
      <c r="D748" s="3" t="s">
        <v>2216</v>
      </c>
      <c r="E748" s="3" t="s">
        <v>6926</v>
      </c>
      <c r="F748" s="5">
        <v>693</v>
      </c>
      <c r="G748" s="9">
        <v>45962</v>
      </c>
      <c r="H748" s="5">
        <v>4</v>
      </c>
      <c r="I748" s="3" t="s">
        <v>6957</v>
      </c>
    </row>
    <row r="749" spans="1:9" x14ac:dyDescent="0.3">
      <c r="A749" s="3" t="s">
        <v>5241</v>
      </c>
      <c r="B749" s="3" t="s">
        <v>1512</v>
      </c>
      <c r="C749" s="9">
        <v>44759</v>
      </c>
      <c r="D749" s="3" t="s">
        <v>2216</v>
      </c>
      <c r="E749" s="3" t="s">
        <v>6926</v>
      </c>
      <c r="F749" s="5">
        <v>100</v>
      </c>
      <c r="G749" s="9">
        <v>45901</v>
      </c>
      <c r="H749" s="5">
        <v>5</v>
      </c>
      <c r="I749" s="3" t="s">
        <v>6927</v>
      </c>
    </row>
    <row r="750" spans="1:9" x14ac:dyDescent="0.3">
      <c r="A750" s="3" t="s">
        <v>5242</v>
      </c>
      <c r="B750" s="3" t="s">
        <v>1314</v>
      </c>
      <c r="C750" s="9">
        <v>44565</v>
      </c>
      <c r="D750" s="3" t="s">
        <v>2216</v>
      </c>
      <c r="E750" s="3" t="s">
        <v>6926</v>
      </c>
      <c r="F750" s="5">
        <v>570</v>
      </c>
      <c r="G750" s="9">
        <v>45707</v>
      </c>
      <c r="H750" s="5">
        <v>5</v>
      </c>
      <c r="I750" s="3" t="s">
        <v>6905</v>
      </c>
    </row>
    <row r="751" spans="1:9" x14ac:dyDescent="0.3">
      <c r="A751" s="3" t="s">
        <v>5243</v>
      </c>
      <c r="B751" s="3" t="s">
        <v>1208</v>
      </c>
      <c r="C751" s="9">
        <v>44786</v>
      </c>
      <c r="D751" s="3" t="s">
        <v>2216</v>
      </c>
      <c r="E751" s="3" t="s">
        <v>6926</v>
      </c>
      <c r="F751" s="5">
        <v>917</v>
      </c>
      <c r="G751" s="9">
        <v>45927</v>
      </c>
      <c r="H751" s="5">
        <v>4</v>
      </c>
      <c r="I751" s="3" t="s">
        <v>6899</v>
      </c>
    </row>
    <row r="752" spans="1:9" x14ac:dyDescent="0.3">
      <c r="A752" s="3" t="s">
        <v>5244</v>
      </c>
      <c r="B752" s="3" t="s">
        <v>1378</v>
      </c>
      <c r="C752" s="9">
        <v>44614</v>
      </c>
      <c r="D752" s="3" t="s">
        <v>2216</v>
      </c>
      <c r="E752" s="3" t="s">
        <v>6926</v>
      </c>
      <c r="F752" s="5">
        <v>923</v>
      </c>
      <c r="G752" s="9">
        <v>45754</v>
      </c>
      <c r="H752" s="5">
        <v>4</v>
      </c>
      <c r="I752" s="3" t="s">
        <v>4684</v>
      </c>
    </row>
    <row r="753" spans="1:9" x14ac:dyDescent="0.3">
      <c r="A753" s="3" t="s">
        <v>5245</v>
      </c>
      <c r="B753" s="3" t="s">
        <v>1252</v>
      </c>
      <c r="C753" s="9">
        <v>44657</v>
      </c>
      <c r="D753" s="3" t="s">
        <v>2216</v>
      </c>
      <c r="E753" s="3" t="s">
        <v>6926</v>
      </c>
      <c r="F753" s="5">
        <v>240</v>
      </c>
      <c r="G753" s="9">
        <v>45798</v>
      </c>
      <c r="H753" s="5">
        <v>5</v>
      </c>
      <c r="I753" s="3" t="s">
        <v>6897</v>
      </c>
    </row>
    <row r="754" spans="1:9" x14ac:dyDescent="0.3">
      <c r="A754" s="3" t="s">
        <v>5246</v>
      </c>
      <c r="B754" s="3" t="s">
        <v>1357</v>
      </c>
      <c r="C754" s="9">
        <v>44708</v>
      </c>
      <c r="D754" s="3" t="s">
        <v>2216</v>
      </c>
      <c r="E754" s="3" t="s">
        <v>6926</v>
      </c>
      <c r="F754" s="5">
        <v>912</v>
      </c>
      <c r="G754" s="9">
        <v>45849</v>
      </c>
      <c r="H754" s="5">
        <v>5</v>
      </c>
      <c r="I754" s="3" t="s">
        <v>7123</v>
      </c>
    </row>
    <row r="755" spans="1:9" x14ac:dyDescent="0.3">
      <c r="A755" s="3" t="s">
        <v>5247</v>
      </c>
      <c r="B755" s="3" t="s">
        <v>1260</v>
      </c>
      <c r="C755" s="9">
        <v>44638</v>
      </c>
      <c r="D755" s="3" t="s">
        <v>2216</v>
      </c>
      <c r="E755" s="3" t="s">
        <v>7124</v>
      </c>
      <c r="F755" s="5">
        <v>293</v>
      </c>
      <c r="G755" s="9">
        <v>45779</v>
      </c>
      <c r="H755" s="5">
        <v>5</v>
      </c>
      <c r="I755" s="3" t="s">
        <v>6964</v>
      </c>
    </row>
    <row r="756" spans="1:9" x14ac:dyDescent="0.3">
      <c r="A756" s="3" t="s">
        <v>5248</v>
      </c>
      <c r="B756" s="3" t="s">
        <v>1446</v>
      </c>
      <c r="C756" s="9">
        <v>44697</v>
      </c>
      <c r="D756" s="3" t="s">
        <v>2217</v>
      </c>
      <c r="E756" s="3" t="s">
        <v>7125</v>
      </c>
      <c r="F756" s="5">
        <v>10</v>
      </c>
      <c r="G756" s="9">
        <v>45838</v>
      </c>
      <c r="H756" s="5">
        <v>4</v>
      </c>
      <c r="I756" s="3" t="s">
        <v>7050</v>
      </c>
    </row>
    <row r="757" spans="1:9" x14ac:dyDescent="0.3">
      <c r="A757" s="3" t="s">
        <v>5249</v>
      </c>
      <c r="B757" s="3" t="s">
        <v>1265</v>
      </c>
      <c r="C757" s="9">
        <v>44725</v>
      </c>
      <c r="D757" s="3" t="s">
        <v>2218</v>
      </c>
      <c r="E757" s="3" t="s">
        <v>6994</v>
      </c>
      <c r="F757" s="5">
        <v>234</v>
      </c>
      <c r="G757" s="9">
        <v>45866</v>
      </c>
      <c r="H757" s="5">
        <v>4</v>
      </c>
      <c r="I757" s="3" t="s">
        <v>6911</v>
      </c>
    </row>
    <row r="758" spans="1:9" x14ac:dyDescent="0.3">
      <c r="A758" s="3" t="s">
        <v>5250</v>
      </c>
      <c r="B758" s="3" t="s">
        <v>1498</v>
      </c>
      <c r="C758" s="9">
        <v>44761</v>
      </c>
      <c r="D758" s="3" t="s">
        <v>2218</v>
      </c>
      <c r="E758" s="3" t="s">
        <v>7126</v>
      </c>
      <c r="F758" s="5">
        <v>183</v>
      </c>
      <c r="G758" s="9">
        <v>45902</v>
      </c>
      <c r="H758" s="5">
        <v>5</v>
      </c>
      <c r="I758" s="3" t="s">
        <v>7051</v>
      </c>
    </row>
    <row r="759" spans="1:9" x14ac:dyDescent="0.3">
      <c r="A759" s="3" t="s">
        <v>5251</v>
      </c>
      <c r="B759" s="3" t="s">
        <v>1205</v>
      </c>
      <c r="C759" s="9">
        <v>44857</v>
      </c>
      <c r="D759" s="3" t="s">
        <v>2218</v>
      </c>
      <c r="E759" s="3" t="s">
        <v>7127</v>
      </c>
      <c r="F759" s="5">
        <v>753</v>
      </c>
      <c r="G759" s="9">
        <v>45998</v>
      </c>
      <c r="H759" s="5">
        <v>5</v>
      </c>
      <c r="I759" s="3" t="s">
        <v>6956</v>
      </c>
    </row>
    <row r="760" spans="1:9" x14ac:dyDescent="0.3">
      <c r="A760" s="3" t="s">
        <v>5252</v>
      </c>
      <c r="B760" s="3" t="s">
        <v>1184</v>
      </c>
      <c r="C760" s="9">
        <v>44911</v>
      </c>
      <c r="D760" s="3" t="s">
        <v>2218</v>
      </c>
      <c r="E760" s="3" t="s">
        <v>7128</v>
      </c>
      <c r="F760" s="5">
        <v>956</v>
      </c>
      <c r="G760" s="9">
        <v>45687</v>
      </c>
      <c r="H760" s="5">
        <v>4</v>
      </c>
      <c r="I760" s="3" t="s">
        <v>7129</v>
      </c>
    </row>
    <row r="761" spans="1:9" x14ac:dyDescent="0.3">
      <c r="A761" s="3" t="s">
        <v>5253</v>
      </c>
      <c r="B761" s="3" t="s">
        <v>1298</v>
      </c>
      <c r="C761" s="9">
        <v>44574</v>
      </c>
      <c r="D761" s="3" t="s">
        <v>2219</v>
      </c>
      <c r="E761" s="3" t="s">
        <v>7130</v>
      </c>
      <c r="F761" s="5">
        <v>57</v>
      </c>
      <c r="G761" s="9">
        <v>45716</v>
      </c>
      <c r="H761" s="5">
        <v>4</v>
      </c>
      <c r="I761" s="3" t="s">
        <v>7131</v>
      </c>
    </row>
    <row r="762" spans="1:9" x14ac:dyDescent="0.3">
      <c r="A762" s="3" t="s">
        <v>5254</v>
      </c>
      <c r="B762" s="3" t="s">
        <v>1525</v>
      </c>
      <c r="C762" s="9">
        <v>44908</v>
      </c>
      <c r="D762" s="3" t="s">
        <v>2219</v>
      </c>
      <c r="E762" s="3" t="s">
        <v>7132</v>
      </c>
      <c r="F762" s="5">
        <v>297</v>
      </c>
      <c r="G762" s="9">
        <v>45686</v>
      </c>
      <c r="H762" s="5">
        <v>4</v>
      </c>
      <c r="I762" s="3" t="s">
        <v>4684</v>
      </c>
    </row>
    <row r="763" spans="1:9" x14ac:dyDescent="0.3">
      <c r="A763" s="3" t="s">
        <v>5255</v>
      </c>
      <c r="B763" s="3" t="s">
        <v>1543</v>
      </c>
      <c r="C763" s="9">
        <v>44783</v>
      </c>
      <c r="D763" s="3" t="s">
        <v>2219</v>
      </c>
      <c r="E763" s="3" t="s">
        <v>7133</v>
      </c>
      <c r="F763" s="5">
        <v>963</v>
      </c>
      <c r="G763" s="9">
        <v>45924</v>
      </c>
      <c r="H763" s="5">
        <v>5</v>
      </c>
      <c r="I763" s="3" t="s">
        <v>4684</v>
      </c>
    </row>
    <row r="764" spans="1:9" x14ac:dyDescent="0.3">
      <c r="A764" s="3" t="s">
        <v>5256</v>
      </c>
      <c r="B764" s="3" t="s">
        <v>1260</v>
      </c>
      <c r="C764" s="9">
        <v>44843</v>
      </c>
      <c r="D764" s="3" t="s">
        <v>2220</v>
      </c>
      <c r="E764" s="3" t="s">
        <v>6936</v>
      </c>
      <c r="F764" s="5">
        <v>77</v>
      </c>
      <c r="G764" s="9">
        <v>45985</v>
      </c>
      <c r="H764" s="5">
        <v>5</v>
      </c>
      <c r="I764" s="3" t="s">
        <v>4684</v>
      </c>
    </row>
    <row r="765" spans="1:9" x14ac:dyDescent="0.3">
      <c r="A765" s="3" t="s">
        <v>5257</v>
      </c>
      <c r="B765" s="3" t="s">
        <v>1256</v>
      </c>
      <c r="C765" s="9">
        <v>44853</v>
      </c>
      <c r="D765" s="3" t="s">
        <v>2220</v>
      </c>
      <c r="E765" s="3" t="s">
        <v>6936</v>
      </c>
      <c r="F765" s="5">
        <v>116</v>
      </c>
      <c r="G765" s="9">
        <v>45994</v>
      </c>
      <c r="H765" s="5">
        <v>4</v>
      </c>
      <c r="I765" s="3" t="s">
        <v>6983</v>
      </c>
    </row>
    <row r="766" spans="1:9" x14ac:dyDescent="0.3">
      <c r="A766" s="3" t="s">
        <v>5258</v>
      </c>
      <c r="B766" s="3" t="s">
        <v>1393</v>
      </c>
      <c r="C766" s="9">
        <v>44689</v>
      </c>
      <c r="D766" s="3" t="s">
        <v>2220</v>
      </c>
      <c r="E766" s="3" t="s">
        <v>6936</v>
      </c>
      <c r="F766" s="5">
        <v>374</v>
      </c>
      <c r="G766" s="9">
        <v>45831</v>
      </c>
      <c r="H766" s="5">
        <v>5</v>
      </c>
      <c r="I766" s="3" t="s">
        <v>7059</v>
      </c>
    </row>
    <row r="767" spans="1:9" x14ac:dyDescent="0.3">
      <c r="A767" s="3" t="s">
        <v>5259</v>
      </c>
      <c r="B767" s="3" t="s">
        <v>1147</v>
      </c>
      <c r="C767" s="9">
        <v>44823</v>
      </c>
      <c r="D767" s="3" t="s">
        <v>2220</v>
      </c>
      <c r="E767" s="3" t="s">
        <v>6936</v>
      </c>
      <c r="F767" s="5">
        <v>462</v>
      </c>
      <c r="G767" s="9">
        <v>45965</v>
      </c>
      <c r="H767" s="5">
        <v>4</v>
      </c>
      <c r="I767" s="3" t="s">
        <v>7061</v>
      </c>
    </row>
    <row r="768" spans="1:9" x14ac:dyDescent="0.3">
      <c r="A768" s="3" t="s">
        <v>5260</v>
      </c>
      <c r="B768" s="3" t="s">
        <v>1237</v>
      </c>
      <c r="C768" s="9">
        <v>44721</v>
      </c>
      <c r="D768" s="3" t="s">
        <v>2220</v>
      </c>
      <c r="E768" s="3" t="s">
        <v>6936</v>
      </c>
      <c r="F768" s="5">
        <v>434</v>
      </c>
      <c r="G768" s="9">
        <v>45862</v>
      </c>
      <c r="H768" s="5">
        <v>4</v>
      </c>
      <c r="I768" s="3" t="s">
        <v>6986</v>
      </c>
    </row>
    <row r="769" spans="1:9" x14ac:dyDescent="0.3">
      <c r="A769" s="3" t="s">
        <v>5261</v>
      </c>
      <c r="B769" s="3" t="s">
        <v>1183</v>
      </c>
      <c r="C769" s="9">
        <v>44672</v>
      </c>
      <c r="D769" s="3" t="s">
        <v>2220</v>
      </c>
      <c r="E769" s="3" t="s">
        <v>6936</v>
      </c>
      <c r="F769" s="5">
        <v>206</v>
      </c>
      <c r="G769" s="9">
        <v>45814</v>
      </c>
      <c r="H769" s="5">
        <v>5</v>
      </c>
      <c r="I769" s="3" t="s">
        <v>7178</v>
      </c>
    </row>
    <row r="770" spans="1:9" x14ac:dyDescent="0.3">
      <c r="A770" s="3" t="s">
        <v>5262</v>
      </c>
      <c r="B770" s="3" t="s">
        <v>1505</v>
      </c>
      <c r="C770" s="9">
        <v>44893</v>
      </c>
      <c r="D770" s="3" t="s">
        <v>2220</v>
      </c>
      <c r="E770" s="3" t="s">
        <v>6936</v>
      </c>
      <c r="F770" s="5">
        <v>389</v>
      </c>
      <c r="G770" s="9">
        <v>45669</v>
      </c>
      <c r="H770" s="5">
        <v>4</v>
      </c>
      <c r="I770" s="3" t="s">
        <v>6992</v>
      </c>
    </row>
    <row r="771" spans="1:9" x14ac:dyDescent="0.3">
      <c r="A771" s="3" t="s">
        <v>5263</v>
      </c>
      <c r="B771" s="3" t="s">
        <v>1530</v>
      </c>
      <c r="C771" s="9">
        <v>44918</v>
      </c>
      <c r="D771" s="3" t="s">
        <v>2220</v>
      </c>
      <c r="E771" s="3" t="s">
        <v>6936</v>
      </c>
      <c r="F771" s="5">
        <v>30</v>
      </c>
      <c r="G771" s="9">
        <v>45695</v>
      </c>
      <c r="H771" s="5">
        <v>4</v>
      </c>
      <c r="I771" s="3" t="s">
        <v>6896</v>
      </c>
    </row>
    <row r="772" spans="1:9" x14ac:dyDescent="0.3">
      <c r="A772" s="3" t="s">
        <v>5264</v>
      </c>
      <c r="B772" s="3" t="s">
        <v>1183</v>
      </c>
      <c r="C772" s="9">
        <v>44632</v>
      </c>
      <c r="D772" s="3" t="s">
        <v>2220</v>
      </c>
      <c r="E772" s="3" t="s">
        <v>6936</v>
      </c>
      <c r="F772" s="5">
        <v>404</v>
      </c>
      <c r="G772" s="9">
        <v>45774</v>
      </c>
      <c r="H772" s="5">
        <v>5</v>
      </c>
      <c r="I772" s="3" t="s">
        <v>6907</v>
      </c>
    </row>
    <row r="773" spans="1:9" x14ac:dyDescent="0.3">
      <c r="A773" s="3" t="s">
        <v>5265</v>
      </c>
      <c r="B773" s="3" t="s">
        <v>1383</v>
      </c>
      <c r="C773" s="9">
        <v>44669</v>
      </c>
      <c r="D773" s="3" t="s">
        <v>2220</v>
      </c>
      <c r="E773" s="3" t="s">
        <v>6936</v>
      </c>
      <c r="F773" s="5">
        <v>368</v>
      </c>
      <c r="G773" s="9">
        <v>45811</v>
      </c>
      <c r="H773" s="5">
        <v>4</v>
      </c>
      <c r="I773" s="3" t="s">
        <v>6917</v>
      </c>
    </row>
    <row r="774" spans="1:9" x14ac:dyDescent="0.3">
      <c r="A774" s="3" t="s">
        <v>5266</v>
      </c>
      <c r="B774" s="3" t="s">
        <v>1206</v>
      </c>
      <c r="C774" s="9">
        <v>44710</v>
      </c>
      <c r="D774" s="3" t="s">
        <v>2220</v>
      </c>
      <c r="E774" s="3" t="s">
        <v>6942</v>
      </c>
      <c r="F774" s="5">
        <v>393</v>
      </c>
      <c r="G774" s="9">
        <v>45851</v>
      </c>
      <c r="H774" s="5">
        <v>5</v>
      </c>
      <c r="I774" s="3" t="s">
        <v>6943</v>
      </c>
    </row>
    <row r="775" spans="1:9" x14ac:dyDescent="0.3">
      <c r="A775" s="3" t="s">
        <v>5267</v>
      </c>
      <c r="B775" s="3" t="s">
        <v>1450</v>
      </c>
      <c r="C775" s="9">
        <v>44706</v>
      </c>
      <c r="D775" s="3" t="s">
        <v>2220</v>
      </c>
      <c r="E775" s="3" t="s">
        <v>6951</v>
      </c>
      <c r="F775" s="5">
        <v>428</v>
      </c>
      <c r="G775" s="9">
        <v>45847</v>
      </c>
      <c r="H775" s="5">
        <v>4</v>
      </c>
      <c r="I775" s="3" t="s">
        <v>6900</v>
      </c>
    </row>
    <row r="776" spans="1:9" x14ac:dyDescent="0.3">
      <c r="A776" s="3" t="s">
        <v>5268</v>
      </c>
      <c r="B776" s="3" t="s">
        <v>1537</v>
      </c>
      <c r="C776" s="9">
        <v>44647</v>
      </c>
      <c r="D776" s="3" t="s">
        <v>2221</v>
      </c>
      <c r="E776" s="3" t="s">
        <v>7134</v>
      </c>
      <c r="F776" s="5">
        <v>464</v>
      </c>
      <c r="G776" s="9">
        <v>45788</v>
      </c>
      <c r="H776" s="5">
        <v>5</v>
      </c>
      <c r="I776" s="3" t="s">
        <v>7135</v>
      </c>
    </row>
    <row r="777" spans="1:9" x14ac:dyDescent="0.3">
      <c r="A777" s="3" t="s">
        <v>5269</v>
      </c>
      <c r="B777" s="3" t="s">
        <v>1599</v>
      </c>
      <c r="C777" s="9">
        <v>44841</v>
      </c>
      <c r="D777" s="3" t="s">
        <v>2221</v>
      </c>
      <c r="E777" s="3" t="s">
        <v>7136</v>
      </c>
      <c r="F777" s="5">
        <v>940</v>
      </c>
      <c r="G777" s="9">
        <v>45983</v>
      </c>
      <c r="H777" s="5">
        <v>5</v>
      </c>
      <c r="I777" s="3" t="s">
        <v>7137</v>
      </c>
    </row>
    <row r="778" spans="1:9" x14ac:dyDescent="0.3">
      <c r="A778" s="3" t="s">
        <v>5270</v>
      </c>
      <c r="B778" s="3" t="s">
        <v>1453</v>
      </c>
      <c r="C778" s="9">
        <v>44626</v>
      </c>
      <c r="D778" s="3" t="s">
        <v>2222</v>
      </c>
      <c r="E778" s="3" t="s">
        <v>6976</v>
      </c>
      <c r="F778" s="5">
        <v>560</v>
      </c>
      <c r="G778" s="9">
        <v>45767</v>
      </c>
      <c r="H778" s="5">
        <v>5</v>
      </c>
      <c r="I778" s="3" t="s">
        <v>6940</v>
      </c>
    </row>
    <row r="779" spans="1:9" x14ac:dyDescent="0.3">
      <c r="A779" s="3" t="s">
        <v>5271</v>
      </c>
      <c r="B779" s="3" t="s">
        <v>1553</v>
      </c>
      <c r="C779" s="9">
        <v>44762</v>
      </c>
      <c r="D779" s="3" t="s">
        <v>2222</v>
      </c>
      <c r="E779" s="3" t="s">
        <v>6948</v>
      </c>
      <c r="F779" s="5">
        <v>505</v>
      </c>
      <c r="G779" s="9">
        <v>45904</v>
      </c>
      <c r="H779" s="5">
        <v>5</v>
      </c>
      <c r="I779" s="3" t="s">
        <v>6949</v>
      </c>
    </row>
    <row r="780" spans="1:9" x14ac:dyDescent="0.3">
      <c r="A780" s="3" t="s">
        <v>5272</v>
      </c>
      <c r="B780" s="3" t="s">
        <v>1534</v>
      </c>
      <c r="C780" s="9">
        <v>44800</v>
      </c>
      <c r="D780" s="3" t="s">
        <v>2223</v>
      </c>
      <c r="E780" s="3" t="s">
        <v>6958</v>
      </c>
      <c r="F780" s="5">
        <v>60</v>
      </c>
      <c r="G780" s="9">
        <v>45941</v>
      </c>
      <c r="H780" s="5">
        <v>5</v>
      </c>
      <c r="I780" s="3" t="s">
        <v>4684</v>
      </c>
    </row>
    <row r="781" spans="1:9" x14ac:dyDescent="0.3">
      <c r="A781" s="3" t="s">
        <v>5273</v>
      </c>
      <c r="B781" s="3" t="s">
        <v>1582</v>
      </c>
      <c r="C781" s="9">
        <v>44795</v>
      </c>
      <c r="D781" s="3" t="s">
        <v>2223</v>
      </c>
      <c r="E781" s="3" t="s">
        <v>6980</v>
      </c>
      <c r="F781" s="5">
        <v>216</v>
      </c>
      <c r="G781" s="9">
        <v>45935</v>
      </c>
      <c r="H781" s="5">
        <v>5</v>
      </c>
      <c r="I781" s="3" t="s">
        <v>7075</v>
      </c>
    </row>
    <row r="782" spans="1:9" x14ac:dyDescent="0.3">
      <c r="A782" s="3" t="s">
        <v>5274</v>
      </c>
      <c r="B782" s="3" t="s">
        <v>1432</v>
      </c>
      <c r="C782" s="9">
        <v>44861</v>
      </c>
      <c r="D782" s="3" t="s">
        <v>2223</v>
      </c>
      <c r="E782" s="3" t="s">
        <v>6980</v>
      </c>
      <c r="F782" s="5">
        <v>313</v>
      </c>
      <c r="G782" s="9">
        <v>46002</v>
      </c>
      <c r="H782" s="5">
        <v>5</v>
      </c>
      <c r="I782" s="3" t="s">
        <v>7138</v>
      </c>
    </row>
    <row r="783" spans="1:9" x14ac:dyDescent="0.3">
      <c r="A783" s="3" t="s">
        <v>5275</v>
      </c>
      <c r="B783" s="3" t="s">
        <v>1166</v>
      </c>
      <c r="C783" s="9">
        <v>44725</v>
      </c>
      <c r="D783" s="3" t="s">
        <v>2223</v>
      </c>
      <c r="E783" s="3" t="s">
        <v>6980</v>
      </c>
      <c r="F783" s="5">
        <v>148</v>
      </c>
      <c r="G783" s="9">
        <v>45866</v>
      </c>
      <c r="H783" s="5">
        <v>5</v>
      </c>
      <c r="I783" s="3" t="s">
        <v>7078</v>
      </c>
    </row>
    <row r="784" spans="1:9" x14ac:dyDescent="0.3">
      <c r="A784" s="3" t="s">
        <v>5276</v>
      </c>
      <c r="B784" s="3" t="s">
        <v>1462</v>
      </c>
      <c r="C784" s="9">
        <v>44896</v>
      </c>
      <c r="D784" s="3" t="s">
        <v>2223</v>
      </c>
      <c r="E784" s="3" t="s">
        <v>6980</v>
      </c>
      <c r="F784" s="5">
        <v>989</v>
      </c>
      <c r="G784" s="9">
        <v>45673</v>
      </c>
      <c r="H784" s="5">
        <v>5</v>
      </c>
      <c r="I784" s="3" t="s">
        <v>7080</v>
      </c>
    </row>
    <row r="785" spans="1:9" x14ac:dyDescent="0.3">
      <c r="A785" s="3" t="s">
        <v>5277</v>
      </c>
      <c r="B785" s="3" t="s">
        <v>1585</v>
      </c>
      <c r="C785" s="9">
        <v>44620</v>
      </c>
      <c r="D785" s="3" t="s">
        <v>2223</v>
      </c>
      <c r="E785" s="3" t="s">
        <v>6980</v>
      </c>
      <c r="F785" s="5">
        <v>505</v>
      </c>
      <c r="G785" s="9">
        <v>45761</v>
      </c>
      <c r="H785" s="5">
        <v>5</v>
      </c>
      <c r="I785" s="3" t="s">
        <v>7082</v>
      </c>
    </row>
    <row r="786" spans="1:9" x14ac:dyDescent="0.3">
      <c r="A786" s="3" t="s">
        <v>5278</v>
      </c>
      <c r="B786" s="3" t="s">
        <v>1322</v>
      </c>
      <c r="C786" s="9">
        <v>44755</v>
      </c>
      <c r="D786" s="3" t="s">
        <v>2223</v>
      </c>
      <c r="E786" s="3" t="s">
        <v>6980</v>
      </c>
      <c r="F786" s="5">
        <v>785</v>
      </c>
      <c r="G786" s="9">
        <v>45896</v>
      </c>
      <c r="H786" s="5">
        <v>4</v>
      </c>
      <c r="I786" s="3" t="s">
        <v>7084</v>
      </c>
    </row>
    <row r="787" spans="1:9" x14ac:dyDescent="0.3">
      <c r="A787" s="3" t="s">
        <v>5279</v>
      </c>
      <c r="B787" s="3" t="s">
        <v>1458</v>
      </c>
      <c r="C787" s="9">
        <v>44836</v>
      </c>
      <c r="D787" s="3" t="s">
        <v>2223</v>
      </c>
      <c r="E787" s="3" t="s">
        <v>6980</v>
      </c>
      <c r="F787" s="5">
        <v>54</v>
      </c>
      <c r="G787" s="9">
        <v>45978</v>
      </c>
      <c r="H787" s="5">
        <v>4</v>
      </c>
      <c r="I787" s="3" t="s">
        <v>4684</v>
      </c>
    </row>
    <row r="788" spans="1:9" x14ac:dyDescent="0.3">
      <c r="A788" s="3" t="s">
        <v>5280</v>
      </c>
      <c r="B788" s="3" t="s">
        <v>1378</v>
      </c>
      <c r="C788" s="9">
        <v>44685</v>
      </c>
      <c r="D788" s="3" t="s">
        <v>2224</v>
      </c>
      <c r="E788" s="3" t="s">
        <v>6886</v>
      </c>
      <c r="F788" s="5">
        <v>53</v>
      </c>
      <c r="G788" s="9">
        <v>45827</v>
      </c>
      <c r="H788" s="5">
        <v>5</v>
      </c>
      <c r="I788" s="3" t="s">
        <v>7088</v>
      </c>
    </row>
    <row r="789" spans="1:9" x14ac:dyDescent="0.3">
      <c r="A789" s="3" t="s">
        <v>5281</v>
      </c>
      <c r="B789" s="3" t="s">
        <v>1577</v>
      </c>
      <c r="C789" s="9">
        <v>44864</v>
      </c>
      <c r="D789" s="3" t="s">
        <v>2224</v>
      </c>
      <c r="E789" s="3" t="s">
        <v>6886</v>
      </c>
      <c r="F789" s="5">
        <v>75</v>
      </c>
      <c r="G789" s="9">
        <v>46005</v>
      </c>
      <c r="H789" s="5">
        <v>5</v>
      </c>
      <c r="I789" s="3" t="s">
        <v>6955</v>
      </c>
    </row>
    <row r="790" spans="1:9" x14ac:dyDescent="0.3">
      <c r="A790" s="3" t="s">
        <v>5282</v>
      </c>
      <c r="B790" s="3" t="s">
        <v>1567</v>
      </c>
      <c r="C790" s="9">
        <v>44761</v>
      </c>
      <c r="D790" s="3" t="s">
        <v>2224</v>
      </c>
      <c r="E790" s="3" t="s">
        <v>6886</v>
      </c>
      <c r="F790" s="5">
        <v>628</v>
      </c>
      <c r="G790" s="9">
        <v>45902</v>
      </c>
      <c r="H790" s="5">
        <v>4</v>
      </c>
      <c r="I790" s="3" t="s">
        <v>6965</v>
      </c>
    </row>
    <row r="791" spans="1:9" x14ac:dyDescent="0.3">
      <c r="A791" s="3" t="s">
        <v>5283</v>
      </c>
      <c r="B791" s="3" t="s">
        <v>1469</v>
      </c>
      <c r="C791" s="9">
        <v>44818</v>
      </c>
      <c r="D791" s="3" t="s">
        <v>2224</v>
      </c>
      <c r="E791" s="3" t="s">
        <v>6886</v>
      </c>
      <c r="F791" s="5">
        <v>397</v>
      </c>
      <c r="G791" s="9">
        <v>45959</v>
      </c>
      <c r="H791" s="5">
        <v>5</v>
      </c>
      <c r="I791" s="3" t="s">
        <v>7092</v>
      </c>
    </row>
    <row r="792" spans="1:9" x14ac:dyDescent="0.3">
      <c r="A792" s="3" t="s">
        <v>5284</v>
      </c>
      <c r="B792" s="3" t="s">
        <v>1152</v>
      </c>
      <c r="C792" s="9">
        <v>44695</v>
      </c>
      <c r="D792" s="3" t="s">
        <v>2224</v>
      </c>
      <c r="E792" s="3" t="s">
        <v>6886</v>
      </c>
      <c r="F792" s="5">
        <v>858</v>
      </c>
      <c r="G792" s="9">
        <v>45836</v>
      </c>
      <c r="H792" s="5">
        <v>5</v>
      </c>
      <c r="I792" s="3" t="s">
        <v>7094</v>
      </c>
    </row>
    <row r="793" spans="1:9" x14ac:dyDescent="0.3">
      <c r="A793" s="3" t="s">
        <v>5285</v>
      </c>
      <c r="B793" s="3" t="s">
        <v>1216</v>
      </c>
      <c r="C793" s="9">
        <v>44728</v>
      </c>
      <c r="D793" s="3" t="s">
        <v>2224</v>
      </c>
      <c r="E793" s="3" t="s">
        <v>6886</v>
      </c>
      <c r="F793" s="5">
        <v>474</v>
      </c>
      <c r="G793" s="9">
        <v>45870</v>
      </c>
      <c r="H793" s="5">
        <v>4</v>
      </c>
      <c r="I793" s="3" t="s">
        <v>7096</v>
      </c>
    </row>
    <row r="794" spans="1:9" x14ac:dyDescent="0.3">
      <c r="A794" s="3" t="s">
        <v>5286</v>
      </c>
      <c r="B794" s="3" t="s">
        <v>1206</v>
      </c>
      <c r="C794" s="9">
        <v>44725</v>
      </c>
      <c r="D794" s="3" t="s">
        <v>2224</v>
      </c>
      <c r="E794" s="3" t="s">
        <v>6886</v>
      </c>
      <c r="F794" s="5">
        <v>545</v>
      </c>
      <c r="G794" s="9">
        <v>45866</v>
      </c>
      <c r="H794" s="5">
        <v>5</v>
      </c>
      <c r="I794" s="3" t="s">
        <v>7098</v>
      </c>
    </row>
    <row r="795" spans="1:9" x14ac:dyDescent="0.3">
      <c r="A795" s="3" t="s">
        <v>5287</v>
      </c>
      <c r="B795" s="3" t="s">
        <v>1294</v>
      </c>
      <c r="C795" s="9">
        <v>44639</v>
      </c>
      <c r="D795" s="3" t="s">
        <v>2224</v>
      </c>
      <c r="E795" s="3" t="s">
        <v>6886</v>
      </c>
      <c r="F795" s="5">
        <v>42</v>
      </c>
      <c r="G795" s="9">
        <v>45780</v>
      </c>
      <c r="H795" s="5">
        <v>4</v>
      </c>
      <c r="I795" s="3" t="s">
        <v>6961</v>
      </c>
    </row>
    <row r="796" spans="1:9" x14ac:dyDescent="0.3">
      <c r="A796" s="3" t="s">
        <v>5288</v>
      </c>
      <c r="B796" s="3" t="s">
        <v>1300</v>
      </c>
      <c r="C796" s="9">
        <v>44650</v>
      </c>
      <c r="D796" s="3" t="s">
        <v>2224</v>
      </c>
      <c r="E796" s="3" t="s">
        <v>6886</v>
      </c>
      <c r="F796" s="5">
        <v>585</v>
      </c>
      <c r="G796" s="9">
        <v>45791</v>
      </c>
      <c r="H796" s="5">
        <v>5</v>
      </c>
      <c r="I796" s="3" t="s">
        <v>4684</v>
      </c>
    </row>
    <row r="797" spans="1:9" x14ac:dyDescent="0.3">
      <c r="A797" s="3" t="s">
        <v>5289</v>
      </c>
      <c r="B797" s="3" t="s">
        <v>1596</v>
      </c>
      <c r="C797" s="9">
        <v>44684</v>
      </c>
      <c r="D797" s="3" t="s">
        <v>2224</v>
      </c>
      <c r="E797" s="3" t="s">
        <v>6886</v>
      </c>
      <c r="F797" s="5">
        <v>728</v>
      </c>
      <c r="G797" s="9">
        <v>45826</v>
      </c>
      <c r="H797" s="5">
        <v>5</v>
      </c>
      <c r="I797" s="3" t="s">
        <v>7102</v>
      </c>
    </row>
    <row r="798" spans="1:9" x14ac:dyDescent="0.3">
      <c r="A798" s="3" t="s">
        <v>5290</v>
      </c>
      <c r="B798" s="3" t="s">
        <v>1492</v>
      </c>
      <c r="C798" s="9">
        <v>44626</v>
      </c>
      <c r="D798" s="3" t="s">
        <v>2224</v>
      </c>
      <c r="E798" s="3" t="s">
        <v>6886</v>
      </c>
      <c r="F798" s="5">
        <v>578</v>
      </c>
      <c r="G798" s="9">
        <v>45767</v>
      </c>
      <c r="H798" s="5">
        <v>5</v>
      </c>
      <c r="I798" s="3" t="s">
        <v>6985</v>
      </c>
    </row>
    <row r="799" spans="1:9" x14ac:dyDescent="0.3">
      <c r="A799" s="3" t="s">
        <v>5291</v>
      </c>
      <c r="B799" s="3" t="s">
        <v>1326</v>
      </c>
      <c r="C799" s="9">
        <v>44713</v>
      </c>
      <c r="D799" s="3" t="s">
        <v>2224</v>
      </c>
      <c r="E799" s="3" t="s">
        <v>6886</v>
      </c>
      <c r="F799" s="5">
        <v>683</v>
      </c>
      <c r="G799" s="9">
        <v>45854</v>
      </c>
      <c r="H799" s="5">
        <v>4</v>
      </c>
      <c r="I799" s="3" t="s">
        <v>7104</v>
      </c>
    </row>
    <row r="800" spans="1:9" x14ac:dyDescent="0.3">
      <c r="A800" s="3" t="s">
        <v>5292</v>
      </c>
      <c r="B800" s="3" t="s">
        <v>1339</v>
      </c>
      <c r="C800" s="9">
        <v>44826</v>
      </c>
      <c r="D800" s="3" t="s">
        <v>2224</v>
      </c>
      <c r="E800" s="3" t="s">
        <v>6886</v>
      </c>
      <c r="F800" s="5">
        <v>970</v>
      </c>
      <c r="G800" s="9">
        <v>45968</v>
      </c>
      <c r="H800" s="5">
        <v>5</v>
      </c>
      <c r="I800" s="3" t="s">
        <v>7106</v>
      </c>
    </row>
    <row r="801" spans="1:9" x14ac:dyDescent="0.3">
      <c r="A801" s="3" t="s">
        <v>5293</v>
      </c>
      <c r="B801" s="3" t="s">
        <v>1217</v>
      </c>
      <c r="C801" s="9">
        <v>44879</v>
      </c>
      <c r="D801" s="3" t="s">
        <v>2224</v>
      </c>
      <c r="E801" s="3" t="s">
        <v>6886</v>
      </c>
      <c r="F801" s="5">
        <v>478</v>
      </c>
      <c r="G801" s="9">
        <v>46020</v>
      </c>
      <c r="H801" s="5">
        <v>4</v>
      </c>
      <c r="I801" s="3" t="s">
        <v>4684</v>
      </c>
    </row>
    <row r="802" spans="1:9" x14ac:dyDescent="0.3">
      <c r="A802" s="3" t="s">
        <v>5294</v>
      </c>
      <c r="B802" s="3" t="s">
        <v>1204</v>
      </c>
      <c r="C802" s="9">
        <v>44579</v>
      </c>
      <c r="D802" s="3" t="s">
        <v>2224</v>
      </c>
      <c r="E802" s="3" t="s">
        <v>6886</v>
      </c>
      <c r="F802" s="5">
        <v>870</v>
      </c>
      <c r="G802" s="9">
        <v>45719</v>
      </c>
      <c r="H802" s="5">
        <v>5</v>
      </c>
      <c r="I802" s="3" t="s">
        <v>7110</v>
      </c>
    </row>
    <row r="803" spans="1:9" x14ac:dyDescent="0.3">
      <c r="A803" s="3" t="s">
        <v>5295</v>
      </c>
      <c r="B803" s="3" t="s">
        <v>1429</v>
      </c>
      <c r="C803" s="9">
        <v>44894</v>
      </c>
      <c r="D803" s="3" t="s">
        <v>2224</v>
      </c>
      <c r="E803" s="3" t="s">
        <v>6886</v>
      </c>
      <c r="F803" s="5">
        <v>8</v>
      </c>
      <c r="G803" s="9">
        <v>45671</v>
      </c>
      <c r="H803" s="5">
        <v>4</v>
      </c>
      <c r="I803" s="3" t="s">
        <v>7139</v>
      </c>
    </row>
    <row r="804" spans="1:9" x14ac:dyDescent="0.3">
      <c r="A804" s="3" t="s">
        <v>5296</v>
      </c>
      <c r="B804" s="3" t="s">
        <v>1268</v>
      </c>
      <c r="C804" s="9">
        <v>44677</v>
      </c>
      <c r="D804" s="3" t="s">
        <v>2224</v>
      </c>
      <c r="E804" s="3" t="s">
        <v>6886</v>
      </c>
      <c r="F804" s="5">
        <v>397</v>
      </c>
      <c r="G804" s="9">
        <v>45819</v>
      </c>
      <c r="H804" s="5">
        <v>5</v>
      </c>
      <c r="I804" s="3" t="s">
        <v>6913</v>
      </c>
    </row>
    <row r="805" spans="1:9" x14ac:dyDescent="0.3">
      <c r="A805" s="3" t="s">
        <v>5297</v>
      </c>
      <c r="B805" s="3" t="s">
        <v>1531</v>
      </c>
      <c r="C805" s="9">
        <v>44590</v>
      </c>
      <c r="D805" s="3" t="s">
        <v>2224</v>
      </c>
      <c r="E805" s="3" t="s">
        <v>6886</v>
      </c>
      <c r="F805" s="5">
        <v>178</v>
      </c>
      <c r="G805" s="9">
        <v>45730</v>
      </c>
      <c r="H805" s="5">
        <v>5</v>
      </c>
      <c r="I805" s="3" t="s">
        <v>7193</v>
      </c>
    </row>
    <row r="806" spans="1:9" x14ac:dyDescent="0.3">
      <c r="A806" s="3" t="s">
        <v>5298</v>
      </c>
      <c r="B806" s="3" t="s">
        <v>1256</v>
      </c>
      <c r="C806" s="9">
        <v>44660</v>
      </c>
      <c r="D806" s="3" t="s">
        <v>2224</v>
      </c>
      <c r="E806" s="3" t="s">
        <v>6886</v>
      </c>
      <c r="F806" s="5">
        <v>454</v>
      </c>
      <c r="G806" s="9">
        <v>45801</v>
      </c>
      <c r="H806" s="5">
        <v>5</v>
      </c>
      <c r="I806" s="3" t="s">
        <v>7140</v>
      </c>
    </row>
    <row r="807" spans="1:9" x14ac:dyDescent="0.3">
      <c r="A807" s="3" t="s">
        <v>5299</v>
      </c>
      <c r="B807" s="3" t="s">
        <v>1179</v>
      </c>
      <c r="C807" s="9">
        <v>44714</v>
      </c>
      <c r="D807" s="3" t="s">
        <v>2224</v>
      </c>
      <c r="E807" s="3" t="s">
        <v>6886</v>
      </c>
      <c r="F807" s="5">
        <v>538</v>
      </c>
      <c r="G807" s="9">
        <v>45855</v>
      </c>
      <c r="H807" s="5">
        <v>4</v>
      </c>
      <c r="I807" s="3" t="s">
        <v>4684</v>
      </c>
    </row>
    <row r="808" spans="1:9" x14ac:dyDescent="0.3">
      <c r="A808" s="3" t="s">
        <v>5300</v>
      </c>
      <c r="B808" s="3" t="s">
        <v>1349</v>
      </c>
      <c r="C808" s="9">
        <v>44606</v>
      </c>
      <c r="D808" s="3" t="s">
        <v>2224</v>
      </c>
      <c r="E808" s="3" t="s">
        <v>6886</v>
      </c>
      <c r="F808" s="5">
        <v>639</v>
      </c>
      <c r="G808" s="9">
        <v>45745</v>
      </c>
      <c r="H808" s="5">
        <v>4</v>
      </c>
      <c r="I808" s="3" t="s">
        <v>4684</v>
      </c>
    </row>
    <row r="809" spans="1:9" x14ac:dyDescent="0.3">
      <c r="A809" s="3" t="s">
        <v>5301</v>
      </c>
      <c r="B809" s="3" t="s">
        <v>1549</v>
      </c>
      <c r="C809" s="9">
        <v>44682</v>
      </c>
      <c r="D809" s="3" t="s">
        <v>2224</v>
      </c>
      <c r="E809" s="3" t="s">
        <v>6886</v>
      </c>
      <c r="F809" s="5">
        <v>375</v>
      </c>
      <c r="G809" s="9">
        <v>45824</v>
      </c>
      <c r="H809" s="5">
        <v>5</v>
      </c>
      <c r="I809" s="3" t="s">
        <v>4684</v>
      </c>
    </row>
    <row r="810" spans="1:9" x14ac:dyDescent="0.3">
      <c r="A810" s="3" t="s">
        <v>5302</v>
      </c>
      <c r="B810" s="3" t="s">
        <v>1381</v>
      </c>
      <c r="C810" s="9">
        <v>44589</v>
      </c>
      <c r="D810" s="3" t="s">
        <v>2224</v>
      </c>
      <c r="E810" s="3" t="s">
        <v>6886</v>
      </c>
      <c r="F810" s="5">
        <v>170</v>
      </c>
      <c r="G810" s="9">
        <v>45728</v>
      </c>
      <c r="H810" s="5">
        <v>5</v>
      </c>
      <c r="I810" s="3" t="s">
        <v>4684</v>
      </c>
    </row>
    <row r="811" spans="1:9" x14ac:dyDescent="0.3">
      <c r="A811" s="3" t="s">
        <v>5303</v>
      </c>
      <c r="B811" s="3" t="s">
        <v>1495</v>
      </c>
      <c r="C811" s="9">
        <v>44718</v>
      </c>
      <c r="D811" s="3" t="s">
        <v>2224</v>
      </c>
      <c r="E811" s="3" t="s">
        <v>6886</v>
      </c>
      <c r="F811" s="5">
        <v>131</v>
      </c>
      <c r="G811" s="9">
        <v>45859</v>
      </c>
      <c r="H811" s="5">
        <v>5</v>
      </c>
      <c r="I811" s="3" t="s">
        <v>4684</v>
      </c>
    </row>
    <row r="812" spans="1:9" x14ac:dyDescent="0.3">
      <c r="A812" s="3" t="s">
        <v>5304</v>
      </c>
      <c r="B812" s="3" t="s">
        <v>1142</v>
      </c>
      <c r="C812" s="9">
        <v>44706</v>
      </c>
      <c r="D812" s="3" t="s">
        <v>2224</v>
      </c>
      <c r="E812" s="3" t="s">
        <v>6886</v>
      </c>
      <c r="F812" s="5">
        <v>779</v>
      </c>
      <c r="G812" s="9">
        <v>45847</v>
      </c>
      <c r="H812" s="5">
        <v>5</v>
      </c>
      <c r="I812" s="3" t="s">
        <v>4684</v>
      </c>
    </row>
    <row r="813" spans="1:9" x14ac:dyDescent="0.3">
      <c r="A813" s="3" t="s">
        <v>5305</v>
      </c>
      <c r="B813" s="3" t="s">
        <v>1345</v>
      </c>
      <c r="C813" s="9">
        <v>44587</v>
      </c>
      <c r="D813" s="3" t="s">
        <v>2224</v>
      </c>
      <c r="E813" s="3" t="s">
        <v>6886</v>
      </c>
      <c r="F813" s="5">
        <v>490</v>
      </c>
      <c r="G813" s="9">
        <v>45726</v>
      </c>
      <c r="H813" s="5">
        <v>5</v>
      </c>
      <c r="I813" s="3" t="s">
        <v>6838</v>
      </c>
    </row>
    <row r="814" spans="1:9" x14ac:dyDescent="0.3">
      <c r="A814" s="3" t="s">
        <v>5306</v>
      </c>
      <c r="B814" s="3" t="s">
        <v>1465</v>
      </c>
      <c r="C814" s="9">
        <v>44687</v>
      </c>
      <c r="D814" s="3" t="s">
        <v>2224</v>
      </c>
      <c r="E814" s="3" t="s">
        <v>6886</v>
      </c>
      <c r="F814" s="5">
        <v>862</v>
      </c>
      <c r="G814" s="9">
        <v>45829</v>
      </c>
      <c r="H814" s="5">
        <v>5</v>
      </c>
      <c r="I814" s="3" t="s">
        <v>6858</v>
      </c>
    </row>
    <row r="815" spans="1:9" x14ac:dyDescent="0.3">
      <c r="A815" s="3" t="s">
        <v>5307</v>
      </c>
      <c r="B815" s="3" t="s">
        <v>1373</v>
      </c>
      <c r="C815" s="9">
        <v>44622</v>
      </c>
      <c r="D815" s="3" t="s">
        <v>2224</v>
      </c>
      <c r="E815" s="3" t="s">
        <v>6886</v>
      </c>
      <c r="F815" s="5">
        <v>755</v>
      </c>
      <c r="G815" s="9">
        <v>45763</v>
      </c>
      <c r="H815" s="5">
        <v>5</v>
      </c>
      <c r="I815" s="3" t="s">
        <v>6841</v>
      </c>
    </row>
    <row r="816" spans="1:9" x14ac:dyDescent="0.3">
      <c r="A816" s="3" t="s">
        <v>5308</v>
      </c>
      <c r="B816" s="3" t="s">
        <v>1468</v>
      </c>
      <c r="C816" s="9">
        <v>44573</v>
      </c>
      <c r="D816" s="3" t="s">
        <v>2224</v>
      </c>
      <c r="E816" s="3" t="s">
        <v>6886</v>
      </c>
      <c r="F816" s="5">
        <v>610</v>
      </c>
      <c r="G816" s="9">
        <v>45715</v>
      </c>
      <c r="H816" s="5">
        <v>4</v>
      </c>
      <c r="I816" s="3" t="s">
        <v>6873</v>
      </c>
    </row>
    <row r="817" spans="1:9" x14ac:dyDescent="0.3">
      <c r="A817" s="3" t="s">
        <v>5309</v>
      </c>
      <c r="B817" s="3" t="s">
        <v>1426</v>
      </c>
      <c r="C817" s="9">
        <v>44667</v>
      </c>
      <c r="D817" s="3" t="s">
        <v>2224</v>
      </c>
      <c r="E817" s="3" t="s">
        <v>6886</v>
      </c>
      <c r="F817" s="5">
        <v>880</v>
      </c>
      <c r="G817" s="9">
        <v>45809</v>
      </c>
      <c r="H817" s="5">
        <v>4</v>
      </c>
      <c r="I817" s="3" t="s">
        <v>7111</v>
      </c>
    </row>
    <row r="818" spans="1:9" x14ac:dyDescent="0.3">
      <c r="A818" s="3" t="s">
        <v>5310</v>
      </c>
      <c r="B818" s="3" t="s">
        <v>1323</v>
      </c>
      <c r="C818" s="9">
        <v>44609</v>
      </c>
      <c r="D818" s="3" t="s">
        <v>2224</v>
      </c>
      <c r="E818" s="3" t="s">
        <v>6886</v>
      </c>
      <c r="F818" s="5">
        <v>550</v>
      </c>
      <c r="G818" s="9">
        <v>45750</v>
      </c>
      <c r="H818" s="5">
        <v>5</v>
      </c>
      <c r="I818" s="3" t="s">
        <v>6836</v>
      </c>
    </row>
    <row r="819" spans="1:9" x14ac:dyDescent="0.3">
      <c r="A819" s="3" t="s">
        <v>5311</v>
      </c>
      <c r="B819" s="3" t="s">
        <v>1363</v>
      </c>
      <c r="C819" s="9">
        <v>44584</v>
      </c>
      <c r="D819" s="3" t="s">
        <v>2224</v>
      </c>
      <c r="E819" s="3" t="s">
        <v>6886</v>
      </c>
      <c r="F819" s="5">
        <v>510</v>
      </c>
      <c r="G819" s="9">
        <v>45723</v>
      </c>
      <c r="H819" s="5">
        <v>5</v>
      </c>
      <c r="I819" s="3" t="s">
        <v>6857</v>
      </c>
    </row>
    <row r="820" spans="1:9" x14ac:dyDescent="0.3">
      <c r="A820" s="3" t="s">
        <v>5312</v>
      </c>
      <c r="B820" s="3" t="s">
        <v>1428</v>
      </c>
      <c r="C820" s="9">
        <v>44928</v>
      </c>
      <c r="D820" s="3" t="s">
        <v>2224</v>
      </c>
      <c r="E820" s="3" t="s">
        <v>6886</v>
      </c>
      <c r="F820" s="5">
        <v>928</v>
      </c>
      <c r="G820" s="9">
        <v>44973</v>
      </c>
      <c r="H820" s="5">
        <v>5</v>
      </c>
      <c r="I820" s="3" t="s">
        <v>6868</v>
      </c>
    </row>
    <row r="821" spans="1:9" x14ac:dyDescent="0.3">
      <c r="A821" s="3" t="s">
        <v>5313</v>
      </c>
      <c r="B821" s="3" t="s">
        <v>1578</v>
      </c>
      <c r="C821" s="9">
        <v>44640</v>
      </c>
      <c r="D821" s="3" t="s">
        <v>2224</v>
      </c>
      <c r="E821" s="3" t="s">
        <v>6886</v>
      </c>
      <c r="F821" s="5">
        <v>178</v>
      </c>
      <c r="G821" s="9">
        <v>45781</v>
      </c>
      <c r="H821" s="5">
        <v>5</v>
      </c>
      <c r="I821" s="3" t="s">
        <v>6871</v>
      </c>
    </row>
    <row r="822" spans="1:9" x14ac:dyDescent="0.3">
      <c r="A822" s="3" t="s">
        <v>5314</v>
      </c>
      <c r="B822" s="3" t="s">
        <v>1346</v>
      </c>
      <c r="C822" s="9">
        <v>44612</v>
      </c>
      <c r="D822" s="3" t="s">
        <v>2224</v>
      </c>
      <c r="E822" s="3" t="s">
        <v>6886</v>
      </c>
      <c r="F822" s="5">
        <v>737</v>
      </c>
      <c r="G822" s="9">
        <v>45754</v>
      </c>
      <c r="H822" s="5">
        <v>4</v>
      </c>
      <c r="I822" s="3" t="s">
        <v>4684</v>
      </c>
    </row>
    <row r="823" spans="1:9" x14ac:dyDescent="0.3">
      <c r="A823" s="3" t="s">
        <v>5315</v>
      </c>
      <c r="B823" s="3" t="s">
        <v>1599</v>
      </c>
      <c r="C823" s="9">
        <v>44732</v>
      </c>
      <c r="D823" s="3" t="s">
        <v>2224</v>
      </c>
      <c r="E823" s="3" t="s">
        <v>6886</v>
      </c>
      <c r="F823" s="5">
        <v>964</v>
      </c>
      <c r="G823" s="9">
        <v>45873</v>
      </c>
      <c r="H823" s="5">
        <v>5</v>
      </c>
      <c r="I823" s="3" t="s">
        <v>6870</v>
      </c>
    </row>
    <row r="824" spans="1:9" x14ac:dyDescent="0.3">
      <c r="A824" s="3" t="s">
        <v>5316</v>
      </c>
      <c r="B824" s="3" t="s">
        <v>1440</v>
      </c>
      <c r="C824" s="9">
        <v>44900</v>
      </c>
      <c r="D824" s="3" t="s">
        <v>2224</v>
      </c>
      <c r="E824" s="3" t="s">
        <v>6886</v>
      </c>
      <c r="F824" s="5">
        <v>891</v>
      </c>
      <c r="G824" s="9">
        <v>45677</v>
      </c>
      <c r="H824" s="5">
        <v>5</v>
      </c>
      <c r="I824" s="3" t="s">
        <v>6856</v>
      </c>
    </row>
    <row r="825" spans="1:9" x14ac:dyDescent="0.3">
      <c r="A825" s="3" t="s">
        <v>5317</v>
      </c>
      <c r="B825" s="3" t="s">
        <v>1609</v>
      </c>
      <c r="C825" s="9">
        <v>44616</v>
      </c>
      <c r="D825" s="3" t="s">
        <v>2224</v>
      </c>
      <c r="E825" s="3" t="s">
        <v>7142</v>
      </c>
      <c r="F825" s="5">
        <v>743</v>
      </c>
      <c r="G825" s="9">
        <v>45756</v>
      </c>
      <c r="H825" s="5">
        <v>4</v>
      </c>
      <c r="I825" s="3" t="s">
        <v>4684</v>
      </c>
    </row>
    <row r="826" spans="1:9" x14ac:dyDescent="0.3">
      <c r="A826" s="3" t="s">
        <v>5318</v>
      </c>
      <c r="B826" s="3" t="s">
        <v>1212</v>
      </c>
      <c r="C826" s="9">
        <v>44750</v>
      </c>
      <c r="D826" s="3" t="s">
        <v>2224</v>
      </c>
      <c r="E826" s="3" t="s">
        <v>7143</v>
      </c>
      <c r="F826" s="5">
        <v>945</v>
      </c>
      <c r="G826" s="9">
        <v>45891</v>
      </c>
      <c r="H826" s="5">
        <v>4</v>
      </c>
      <c r="I826" s="3" t="s">
        <v>6849</v>
      </c>
    </row>
    <row r="827" spans="1:9" x14ac:dyDescent="0.3">
      <c r="A827" s="3" t="s">
        <v>5319</v>
      </c>
      <c r="B827" s="3" t="s">
        <v>1510</v>
      </c>
      <c r="C827" s="9">
        <v>44571</v>
      </c>
      <c r="D827" s="3" t="s">
        <v>2224</v>
      </c>
      <c r="E827" s="3" t="s">
        <v>7144</v>
      </c>
      <c r="F827" s="5">
        <v>791</v>
      </c>
      <c r="G827" s="9">
        <v>45712</v>
      </c>
      <c r="H827" s="5">
        <v>4</v>
      </c>
      <c r="I827" s="3" t="s">
        <v>6861</v>
      </c>
    </row>
    <row r="828" spans="1:9" x14ac:dyDescent="0.3">
      <c r="A828" s="3" t="s">
        <v>5320</v>
      </c>
      <c r="B828" s="3" t="s">
        <v>1252</v>
      </c>
      <c r="C828" s="9">
        <v>44825</v>
      </c>
      <c r="D828" s="3" t="s">
        <v>2225</v>
      </c>
      <c r="E828" s="3" t="s">
        <v>7145</v>
      </c>
      <c r="F828" s="5">
        <v>974</v>
      </c>
      <c r="G828" s="9">
        <v>45967</v>
      </c>
      <c r="H828" s="5">
        <v>5</v>
      </c>
      <c r="I828" s="3" t="s">
        <v>6847</v>
      </c>
    </row>
    <row r="829" spans="1:9" x14ac:dyDescent="0.3">
      <c r="A829" s="3" t="s">
        <v>5321</v>
      </c>
      <c r="B829" s="3" t="s">
        <v>1273</v>
      </c>
      <c r="C829" s="9">
        <v>44651</v>
      </c>
      <c r="D829" s="3" t="s">
        <v>2226</v>
      </c>
      <c r="E829" s="3" t="s">
        <v>6970</v>
      </c>
      <c r="F829" s="5">
        <v>619</v>
      </c>
      <c r="G829" s="9">
        <v>45792</v>
      </c>
      <c r="H829" s="5">
        <v>5</v>
      </c>
      <c r="I829" s="3" t="s">
        <v>6875</v>
      </c>
    </row>
    <row r="830" spans="1:9" x14ac:dyDescent="0.3">
      <c r="A830" s="3" t="s">
        <v>5322</v>
      </c>
      <c r="B830" s="3" t="s">
        <v>1256</v>
      </c>
      <c r="C830" s="9">
        <v>44892</v>
      </c>
      <c r="D830" s="3" t="s">
        <v>2226</v>
      </c>
      <c r="E830" s="3" t="s">
        <v>7146</v>
      </c>
      <c r="F830" s="5">
        <v>986</v>
      </c>
      <c r="G830" s="9">
        <v>45668</v>
      </c>
      <c r="H830" s="5">
        <v>5</v>
      </c>
      <c r="I830" s="3" t="s">
        <v>6879</v>
      </c>
    </row>
    <row r="831" spans="1:9" x14ac:dyDescent="0.3">
      <c r="A831" s="3" t="s">
        <v>5323</v>
      </c>
      <c r="B831" s="3" t="s">
        <v>1234</v>
      </c>
      <c r="C831" s="9">
        <v>44618</v>
      </c>
      <c r="D831" s="3" t="s">
        <v>2226</v>
      </c>
      <c r="E831" s="3" t="s">
        <v>7147</v>
      </c>
      <c r="F831" s="5">
        <v>562</v>
      </c>
      <c r="G831" s="9">
        <v>45759</v>
      </c>
      <c r="H831" s="5">
        <v>5</v>
      </c>
      <c r="I831" s="3" t="s">
        <v>6833</v>
      </c>
    </row>
    <row r="832" spans="1:9" x14ac:dyDescent="0.3">
      <c r="A832" s="3" t="s">
        <v>5324</v>
      </c>
      <c r="B832" s="3" t="s">
        <v>1276</v>
      </c>
      <c r="C832" s="9">
        <v>44856</v>
      </c>
      <c r="D832" s="3" t="s">
        <v>2226</v>
      </c>
      <c r="E832" s="3" t="s">
        <v>7148</v>
      </c>
      <c r="F832" s="5">
        <v>963</v>
      </c>
      <c r="G832" s="9">
        <v>45957</v>
      </c>
      <c r="H832" s="5">
        <v>4</v>
      </c>
      <c r="I832" s="3" t="s">
        <v>4684</v>
      </c>
    </row>
    <row r="833" spans="1:9" x14ac:dyDescent="0.3">
      <c r="A833" s="3" t="s">
        <v>5325</v>
      </c>
      <c r="B833" s="3" t="s">
        <v>1252</v>
      </c>
      <c r="C833" s="9">
        <v>44701</v>
      </c>
      <c r="D833" s="3" t="s">
        <v>2227</v>
      </c>
      <c r="E833" s="3" t="s">
        <v>6967</v>
      </c>
      <c r="F833" s="5">
        <v>900</v>
      </c>
      <c r="G833" s="9">
        <v>45807</v>
      </c>
      <c r="H833" s="5">
        <v>4</v>
      </c>
      <c r="I833" s="3" t="s">
        <v>6865</v>
      </c>
    </row>
    <row r="834" spans="1:9" x14ac:dyDescent="0.3">
      <c r="A834" s="3" t="s">
        <v>5326</v>
      </c>
      <c r="B834" s="3" t="s">
        <v>1323</v>
      </c>
      <c r="C834" s="9">
        <v>44727</v>
      </c>
      <c r="D834" s="3" t="s">
        <v>2228</v>
      </c>
      <c r="E834" s="3" t="s">
        <v>7149</v>
      </c>
      <c r="F834" s="5">
        <v>411</v>
      </c>
      <c r="G834" s="9">
        <v>45832</v>
      </c>
      <c r="H834" s="5">
        <v>5</v>
      </c>
      <c r="I834" s="3" t="s">
        <v>6838</v>
      </c>
    </row>
    <row r="835" spans="1:9" x14ac:dyDescent="0.3">
      <c r="A835" s="3" t="s">
        <v>5327</v>
      </c>
      <c r="B835" s="3" t="s">
        <v>1405</v>
      </c>
      <c r="C835" s="9">
        <v>44691</v>
      </c>
      <c r="D835" s="3" t="s">
        <v>2228</v>
      </c>
      <c r="E835" s="3" t="s">
        <v>7150</v>
      </c>
      <c r="F835" s="5">
        <v>960</v>
      </c>
      <c r="G835" s="9">
        <v>45796</v>
      </c>
      <c r="H835" s="5">
        <v>5</v>
      </c>
      <c r="I835" s="3" t="s">
        <v>6860</v>
      </c>
    </row>
    <row r="836" spans="1:9" x14ac:dyDescent="0.3">
      <c r="A836" s="3" t="s">
        <v>5328</v>
      </c>
      <c r="B836" s="3" t="s">
        <v>1295</v>
      </c>
      <c r="C836" s="9">
        <v>44788</v>
      </c>
      <c r="D836" s="3" t="s">
        <v>2229</v>
      </c>
      <c r="E836" s="3" t="s">
        <v>6975</v>
      </c>
      <c r="F836" s="5">
        <v>618</v>
      </c>
      <c r="G836" s="9">
        <v>45891</v>
      </c>
      <c r="H836" s="5">
        <v>4</v>
      </c>
      <c r="I836" s="3" t="s">
        <v>6841</v>
      </c>
    </row>
    <row r="837" spans="1:9" x14ac:dyDescent="0.3">
      <c r="A837" s="3" t="s">
        <v>5329</v>
      </c>
      <c r="B837" s="3" t="s">
        <v>1489</v>
      </c>
      <c r="C837" s="9">
        <v>44653</v>
      </c>
      <c r="D837" s="3" t="s">
        <v>2229</v>
      </c>
      <c r="E837" s="3" t="s">
        <v>7151</v>
      </c>
      <c r="F837" s="5">
        <v>133</v>
      </c>
      <c r="G837" s="9">
        <v>45754</v>
      </c>
      <c r="H837" s="5">
        <v>4</v>
      </c>
      <c r="I837" s="3" t="s">
        <v>4684</v>
      </c>
    </row>
    <row r="838" spans="1:9" x14ac:dyDescent="0.3">
      <c r="A838" s="3" t="s">
        <v>5330</v>
      </c>
      <c r="B838" s="3" t="s">
        <v>1162</v>
      </c>
      <c r="C838" s="9">
        <v>44874</v>
      </c>
      <c r="D838" s="3" t="s">
        <v>2230</v>
      </c>
      <c r="E838" s="3" t="s">
        <v>7152</v>
      </c>
      <c r="F838" s="5">
        <v>320</v>
      </c>
      <c r="G838" s="9">
        <v>45976</v>
      </c>
      <c r="H838" s="5">
        <v>4</v>
      </c>
      <c r="I838" s="3" t="s">
        <v>6856</v>
      </c>
    </row>
    <row r="839" spans="1:9" x14ac:dyDescent="0.3">
      <c r="A839" s="3" t="s">
        <v>5331</v>
      </c>
      <c r="B839" s="3" t="s">
        <v>1423</v>
      </c>
      <c r="C839" s="9">
        <v>44648</v>
      </c>
      <c r="D839" s="3" t="s">
        <v>2233</v>
      </c>
      <c r="E839" s="3" t="s">
        <v>7153</v>
      </c>
      <c r="F839" s="5">
        <v>587</v>
      </c>
      <c r="G839" s="9">
        <v>45752</v>
      </c>
      <c r="H839" s="5">
        <v>5</v>
      </c>
      <c r="I839" s="3" t="s">
        <v>6863</v>
      </c>
    </row>
    <row r="840" spans="1:9" x14ac:dyDescent="0.3">
      <c r="A840" s="3" t="s">
        <v>5332</v>
      </c>
      <c r="B840" s="3" t="s">
        <v>1187</v>
      </c>
      <c r="C840" s="9">
        <v>44697</v>
      </c>
      <c r="D840" s="3" t="s">
        <v>2234</v>
      </c>
      <c r="E840" s="3" t="s">
        <v>7154</v>
      </c>
      <c r="F840" s="5">
        <v>954</v>
      </c>
      <c r="G840" s="9">
        <v>45801</v>
      </c>
      <c r="H840" s="5">
        <v>4</v>
      </c>
      <c r="I840" s="3" t="s">
        <v>4684</v>
      </c>
    </row>
    <row r="841" spans="1:9" x14ac:dyDescent="0.3">
      <c r="A841" s="3" t="s">
        <v>5333</v>
      </c>
      <c r="B841" s="3" t="s">
        <v>1450</v>
      </c>
      <c r="C841" s="9">
        <v>44706</v>
      </c>
      <c r="D841" s="3" t="s">
        <v>2235</v>
      </c>
      <c r="E841" s="3" t="s">
        <v>6963</v>
      </c>
      <c r="F841" s="5">
        <v>589</v>
      </c>
      <c r="G841" s="9">
        <v>45809</v>
      </c>
      <c r="H841" s="5">
        <v>4</v>
      </c>
      <c r="I841" s="3" t="s">
        <v>6861</v>
      </c>
    </row>
    <row r="842" spans="1:9" x14ac:dyDescent="0.3">
      <c r="A842" s="3" t="s">
        <v>5334</v>
      </c>
      <c r="B842" s="3" t="s">
        <v>1593</v>
      </c>
      <c r="C842" s="9">
        <v>44790</v>
      </c>
      <c r="D842" s="3" t="s">
        <v>2236</v>
      </c>
      <c r="E842" s="3" t="s">
        <v>6944</v>
      </c>
      <c r="F842" s="5">
        <v>950</v>
      </c>
      <c r="G842" s="9">
        <v>45894</v>
      </c>
      <c r="H842" s="5">
        <v>4</v>
      </c>
      <c r="I842" s="3" t="s">
        <v>6847</v>
      </c>
    </row>
    <row r="843" spans="1:9" x14ac:dyDescent="0.3">
      <c r="A843" s="3" t="s">
        <v>5335</v>
      </c>
      <c r="B843" s="3" t="s">
        <v>1479</v>
      </c>
      <c r="C843" s="9">
        <v>44601</v>
      </c>
      <c r="D843" s="3" t="s">
        <v>2237</v>
      </c>
      <c r="E843" s="3" t="s">
        <v>7155</v>
      </c>
      <c r="F843" s="5">
        <v>441</v>
      </c>
      <c r="G843" s="9">
        <v>45705</v>
      </c>
      <c r="H843" s="5">
        <v>4</v>
      </c>
      <c r="I843" s="3" t="s">
        <v>4684</v>
      </c>
    </row>
    <row r="844" spans="1:9" x14ac:dyDescent="0.3">
      <c r="A844" s="3" t="s">
        <v>5336</v>
      </c>
      <c r="B844" s="3" t="s">
        <v>1151</v>
      </c>
      <c r="C844" s="9">
        <v>44604</v>
      </c>
      <c r="D844" s="3" t="s">
        <v>2238</v>
      </c>
      <c r="E844" s="3" t="s">
        <v>7156</v>
      </c>
      <c r="F844" s="5">
        <v>21</v>
      </c>
      <c r="G844" s="9">
        <v>45706</v>
      </c>
      <c r="H844" s="5">
        <v>5</v>
      </c>
      <c r="I844" s="3" t="s">
        <v>6879</v>
      </c>
    </row>
    <row r="845" spans="1:9" x14ac:dyDescent="0.3">
      <c r="A845" s="3" t="s">
        <v>5337</v>
      </c>
      <c r="B845" s="3" t="s">
        <v>1225</v>
      </c>
      <c r="C845" s="9">
        <v>44698</v>
      </c>
      <c r="D845" s="3" t="s">
        <v>2239</v>
      </c>
      <c r="E845" s="3" t="s">
        <v>7157</v>
      </c>
      <c r="F845" s="5">
        <v>280</v>
      </c>
      <c r="G845" s="9">
        <v>45801</v>
      </c>
      <c r="H845" s="5">
        <v>4</v>
      </c>
      <c r="I845" s="3" t="s">
        <v>6833</v>
      </c>
    </row>
    <row r="846" spans="1:9" x14ac:dyDescent="0.3">
      <c r="A846" s="3" t="s">
        <v>5338</v>
      </c>
      <c r="B846" s="3" t="s">
        <v>1210</v>
      </c>
      <c r="C846" s="9">
        <v>44569</v>
      </c>
      <c r="D846" s="3" t="s">
        <v>2240</v>
      </c>
      <c r="E846" s="3" t="s">
        <v>6987</v>
      </c>
      <c r="F846" s="5">
        <v>642</v>
      </c>
      <c r="G846" s="9">
        <v>45672</v>
      </c>
      <c r="H846" s="5">
        <v>4</v>
      </c>
      <c r="I846" s="3" t="s">
        <v>6836</v>
      </c>
    </row>
    <row r="847" spans="1:9" x14ac:dyDescent="0.3">
      <c r="A847" s="3" t="s">
        <v>5339</v>
      </c>
      <c r="B847" s="3" t="s">
        <v>1227</v>
      </c>
      <c r="C847" s="9">
        <v>44674</v>
      </c>
      <c r="D847" s="3" t="s">
        <v>2241</v>
      </c>
      <c r="E847" s="3" t="s">
        <v>7158</v>
      </c>
      <c r="F847" s="5">
        <v>288</v>
      </c>
      <c r="G847" s="9">
        <v>45776</v>
      </c>
      <c r="H847" s="5">
        <v>5</v>
      </c>
      <c r="I847" s="3" t="s">
        <v>6865</v>
      </c>
    </row>
    <row r="848" spans="1:9" x14ac:dyDescent="0.3">
      <c r="A848" s="3" t="s">
        <v>5340</v>
      </c>
      <c r="B848" s="3" t="s">
        <v>1306</v>
      </c>
      <c r="C848" s="9">
        <v>44756</v>
      </c>
      <c r="D848" s="3" t="s">
        <v>2242</v>
      </c>
      <c r="E848" s="3" t="s">
        <v>6903</v>
      </c>
      <c r="F848" s="5">
        <v>866</v>
      </c>
      <c r="G848" s="9">
        <v>45860</v>
      </c>
      <c r="H848" s="5">
        <v>5</v>
      </c>
      <c r="I848" s="3" t="s">
        <v>4684</v>
      </c>
    </row>
    <row r="849" spans="1:9" x14ac:dyDescent="0.3">
      <c r="A849" s="3" t="s">
        <v>5341</v>
      </c>
      <c r="B849" s="3" t="s">
        <v>1210</v>
      </c>
      <c r="C849" s="9">
        <v>44889</v>
      </c>
      <c r="D849" s="3" t="s">
        <v>2243</v>
      </c>
      <c r="E849" s="3" t="s">
        <v>2243</v>
      </c>
      <c r="F849" s="5">
        <v>117</v>
      </c>
      <c r="G849" s="9">
        <v>45992</v>
      </c>
      <c r="H849" s="5">
        <v>5</v>
      </c>
      <c r="I849" s="3" t="s">
        <v>4684</v>
      </c>
    </row>
    <row r="850" spans="1:9" x14ac:dyDescent="0.3">
      <c r="A850" s="3" t="s">
        <v>5342</v>
      </c>
      <c r="B850" s="3" t="s">
        <v>1267</v>
      </c>
      <c r="C850" s="9">
        <v>44794</v>
      </c>
      <c r="D850" s="3" t="s">
        <v>2244</v>
      </c>
      <c r="E850" s="3" t="s">
        <v>7159</v>
      </c>
      <c r="F850" s="5">
        <v>380</v>
      </c>
      <c r="G850" s="9">
        <v>45899</v>
      </c>
      <c r="H850" s="5">
        <v>5</v>
      </c>
      <c r="I850" s="3" t="s">
        <v>4684</v>
      </c>
    </row>
    <row r="851" spans="1:9" x14ac:dyDescent="0.3">
      <c r="A851" s="3" t="s">
        <v>5343</v>
      </c>
      <c r="B851" s="3" t="s">
        <v>1176</v>
      </c>
      <c r="C851" s="9">
        <v>44567</v>
      </c>
      <c r="D851" s="3" t="s">
        <v>2245</v>
      </c>
      <c r="E851" s="3" t="s">
        <v>7160</v>
      </c>
      <c r="F851" s="5">
        <v>851</v>
      </c>
      <c r="G851" s="9">
        <v>45669</v>
      </c>
      <c r="H851" s="5">
        <v>5</v>
      </c>
      <c r="I851" s="3" t="s">
        <v>4684</v>
      </c>
    </row>
    <row r="852" spans="1:9" x14ac:dyDescent="0.3">
      <c r="A852" s="3" t="s">
        <v>5344</v>
      </c>
      <c r="B852" s="3" t="s">
        <v>1548</v>
      </c>
      <c r="C852" s="9">
        <v>44845</v>
      </c>
      <c r="D852" s="3" t="s">
        <v>2246</v>
      </c>
      <c r="E852" s="3" t="s">
        <v>7161</v>
      </c>
      <c r="F852" s="5">
        <v>213</v>
      </c>
      <c r="G852" s="9">
        <v>45948</v>
      </c>
      <c r="H852" s="5">
        <v>4</v>
      </c>
      <c r="I852" s="3" t="s">
        <v>4684</v>
      </c>
    </row>
    <row r="853" spans="1:9" x14ac:dyDescent="0.3">
      <c r="A853" s="3" t="s">
        <v>5345</v>
      </c>
      <c r="B853" s="3" t="s">
        <v>1250</v>
      </c>
      <c r="C853" s="9">
        <v>44789</v>
      </c>
      <c r="D853" s="3" t="s">
        <v>2246</v>
      </c>
      <c r="E853" s="3" t="s">
        <v>7162</v>
      </c>
      <c r="F853" s="5">
        <v>20</v>
      </c>
      <c r="G853" s="9">
        <v>45894</v>
      </c>
      <c r="H853" s="5">
        <v>5</v>
      </c>
      <c r="I853" s="3" t="s">
        <v>4684</v>
      </c>
    </row>
    <row r="854" spans="1:9" x14ac:dyDescent="0.3">
      <c r="A854" s="3" t="s">
        <v>5346</v>
      </c>
      <c r="B854" s="3" t="s">
        <v>1490</v>
      </c>
      <c r="C854" s="9">
        <v>44801</v>
      </c>
      <c r="D854" s="3" t="s">
        <v>2247</v>
      </c>
      <c r="E854" s="3" t="s">
        <v>6904</v>
      </c>
      <c r="F854" s="5">
        <v>635</v>
      </c>
      <c r="G854" s="9">
        <v>45905</v>
      </c>
      <c r="H854" s="5">
        <v>5</v>
      </c>
      <c r="I854" s="3" t="s">
        <v>6905</v>
      </c>
    </row>
    <row r="855" spans="1:9" x14ac:dyDescent="0.3">
      <c r="A855" s="3" t="s">
        <v>5347</v>
      </c>
      <c r="B855" s="3" t="s">
        <v>1218</v>
      </c>
      <c r="C855" s="9">
        <v>44724</v>
      </c>
      <c r="D855" s="3" t="s">
        <v>2248</v>
      </c>
      <c r="E855" s="3" t="s">
        <v>6898</v>
      </c>
      <c r="F855" s="5">
        <v>622</v>
      </c>
      <c r="G855" s="9">
        <v>45827</v>
      </c>
      <c r="H855" s="5">
        <v>4</v>
      </c>
      <c r="I855" s="3" t="s">
        <v>6899</v>
      </c>
    </row>
    <row r="856" spans="1:9" x14ac:dyDescent="0.3">
      <c r="A856" s="3" t="s">
        <v>5348</v>
      </c>
      <c r="B856" s="3" t="s">
        <v>1399</v>
      </c>
      <c r="C856" s="9">
        <v>44856</v>
      </c>
      <c r="D856" s="3" t="s">
        <v>2249</v>
      </c>
      <c r="E856" s="3" t="s">
        <v>6982</v>
      </c>
      <c r="F856" s="5">
        <v>708</v>
      </c>
      <c r="G856" s="9">
        <v>45957</v>
      </c>
      <c r="H856" s="5">
        <v>4</v>
      </c>
      <c r="I856" s="3" t="s">
        <v>6889</v>
      </c>
    </row>
    <row r="857" spans="1:9" x14ac:dyDescent="0.3">
      <c r="A857" s="3" t="s">
        <v>5349</v>
      </c>
      <c r="B857" s="3" t="s">
        <v>1466</v>
      </c>
      <c r="C857" s="9">
        <v>44812</v>
      </c>
      <c r="D857" s="3" t="s">
        <v>2250</v>
      </c>
      <c r="E857" s="3" t="s">
        <v>7163</v>
      </c>
      <c r="F857" s="5">
        <v>651</v>
      </c>
      <c r="G857" s="9">
        <v>45914</v>
      </c>
      <c r="H857" s="5">
        <v>4</v>
      </c>
      <c r="I857" s="3" t="s">
        <v>4684</v>
      </c>
    </row>
    <row r="858" spans="1:9" x14ac:dyDescent="0.3">
      <c r="A858" s="3" t="s">
        <v>5350</v>
      </c>
      <c r="B858" s="3" t="s">
        <v>1452</v>
      </c>
      <c r="C858" s="9">
        <v>44715</v>
      </c>
      <c r="D858" s="3" t="s">
        <v>2251</v>
      </c>
      <c r="E858" s="3" t="s">
        <v>7164</v>
      </c>
      <c r="F858" s="5">
        <v>103</v>
      </c>
      <c r="G858" s="9">
        <v>45819</v>
      </c>
      <c r="H858" s="5">
        <v>5</v>
      </c>
      <c r="I858" s="3" t="s">
        <v>7123</v>
      </c>
    </row>
    <row r="859" spans="1:9" x14ac:dyDescent="0.3">
      <c r="A859" s="3" t="s">
        <v>5351</v>
      </c>
      <c r="B859" s="3" t="s">
        <v>1331</v>
      </c>
      <c r="C859" s="9">
        <v>44582</v>
      </c>
      <c r="D859" s="3" t="s">
        <v>2252</v>
      </c>
      <c r="E859" s="3" t="s">
        <v>7165</v>
      </c>
      <c r="F859" s="5">
        <v>654</v>
      </c>
      <c r="G859" s="9">
        <v>45687</v>
      </c>
      <c r="H859" s="5">
        <v>5</v>
      </c>
      <c r="I859" s="3" t="s">
        <v>6964</v>
      </c>
    </row>
    <row r="860" spans="1:9" x14ac:dyDescent="0.3">
      <c r="A860" s="3" t="s">
        <v>5352</v>
      </c>
      <c r="B860" s="3" t="s">
        <v>1509</v>
      </c>
      <c r="C860" s="9">
        <v>44919</v>
      </c>
      <c r="D860" s="3" t="s">
        <v>2253</v>
      </c>
      <c r="E860" s="3" t="s">
        <v>7166</v>
      </c>
      <c r="F860" s="5">
        <v>25</v>
      </c>
      <c r="G860" s="9">
        <v>45659</v>
      </c>
      <c r="H860" s="5">
        <v>5</v>
      </c>
      <c r="I860" s="3" t="s">
        <v>7050</v>
      </c>
    </row>
    <row r="861" spans="1:9" x14ac:dyDescent="0.3">
      <c r="A861" s="3" t="s">
        <v>5353</v>
      </c>
      <c r="B861" s="3" t="s">
        <v>1166</v>
      </c>
      <c r="C861" s="9">
        <v>44641</v>
      </c>
      <c r="D861" s="3" t="s">
        <v>2253</v>
      </c>
      <c r="E861" s="3" t="s">
        <v>7167</v>
      </c>
      <c r="F861" s="5">
        <v>165</v>
      </c>
      <c r="G861" s="9">
        <v>45746</v>
      </c>
      <c r="H861" s="5">
        <v>5</v>
      </c>
      <c r="I861" s="3" t="s">
        <v>6911</v>
      </c>
    </row>
    <row r="862" spans="1:9" x14ac:dyDescent="0.3">
      <c r="A862" s="3" t="s">
        <v>5354</v>
      </c>
      <c r="B862" s="3" t="s">
        <v>1566</v>
      </c>
      <c r="C862" s="9">
        <v>44700</v>
      </c>
      <c r="D862" s="3" t="s">
        <v>2253</v>
      </c>
      <c r="E862" s="3" t="s">
        <v>7168</v>
      </c>
      <c r="F862" s="5">
        <v>785</v>
      </c>
      <c r="G862" s="9">
        <v>45803</v>
      </c>
      <c r="H862" s="5">
        <v>4</v>
      </c>
      <c r="I862" s="3" t="s">
        <v>7051</v>
      </c>
    </row>
    <row r="863" spans="1:9" x14ac:dyDescent="0.3">
      <c r="A863" s="3" t="s">
        <v>5355</v>
      </c>
      <c r="B863" s="3" t="s">
        <v>1212</v>
      </c>
      <c r="C863" s="9">
        <v>44918</v>
      </c>
      <c r="D863" s="3" t="s">
        <v>2253</v>
      </c>
      <c r="E863" s="3" t="s">
        <v>7169</v>
      </c>
      <c r="F863" s="5">
        <v>423</v>
      </c>
      <c r="G863" s="9">
        <v>46019</v>
      </c>
      <c r="H863" s="5">
        <v>4</v>
      </c>
      <c r="I863" s="3" t="s">
        <v>6956</v>
      </c>
    </row>
    <row r="864" spans="1:9" x14ac:dyDescent="0.3">
      <c r="A864" s="3" t="s">
        <v>5356</v>
      </c>
      <c r="B864" s="3" t="s">
        <v>1526</v>
      </c>
      <c r="C864" s="9">
        <v>44686</v>
      </c>
      <c r="D864" s="3" t="s">
        <v>2254</v>
      </c>
      <c r="E864" s="3" t="s">
        <v>7170</v>
      </c>
      <c r="F864" s="5">
        <v>217</v>
      </c>
      <c r="G864" s="9">
        <v>45787</v>
      </c>
      <c r="H864" s="5">
        <v>4</v>
      </c>
      <c r="I864" s="3" t="s">
        <v>7129</v>
      </c>
    </row>
    <row r="865" spans="1:9" x14ac:dyDescent="0.3">
      <c r="A865" s="3" t="s">
        <v>5357</v>
      </c>
      <c r="B865" s="3" t="s">
        <v>1471</v>
      </c>
      <c r="C865" s="9">
        <v>44881</v>
      </c>
      <c r="D865" s="3" t="s">
        <v>2255</v>
      </c>
      <c r="E865" s="3" t="s">
        <v>7171</v>
      </c>
      <c r="F865" s="5">
        <v>531</v>
      </c>
      <c r="G865" s="9">
        <v>45985</v>
      </c>
      <c r="H865" s="5">
        <v>4</v>
      </c>
      <c r="I865" s="3" t="s">
        <v>7131</v>
      </c>
    </row>
    <row r="866" spans="1:9" x14ac:dyDescent="0.3">
      <c r="A866" s="3" t="s">
        <v>5358</v>
      </c>
      <c r="B866" s="3" t="s">
        <v>1613</v>
      </c>
      <c r="C866" s="9">
        <v>44629</v>
      </c>
      <c r="D866" s="3" t="s">
        <v>2256</v>
      </c>
      <c r="E866" s="3" t="s">
        <v>2256</v>
      </c>
      <c r="F866" s="5">
        <v>957</v>
      </c>
      <c r="G866" s="9">
        <v>45732</v>
      </c>
      <c r="H866" s="5">
        <v>5</v>
      </c>
      <c r="I866" s="3" t="s">
        <v>6929</v>
      </c>
    </row>
    <row r="867" spans="1:9" x14ac:dyDescent="0.3">
      <c r="A867" s="3" t="s">
        <v>5359</v>
      </c>
      <c r="B867" s="3" t="s">
        <v>1468</v>
      </c>
      <c r="C867" s="9">
        <v>44694</v>
      </c>
      <c r="D867" s="3" t="s">
        <v>2257</v>
      </c>
      <c r="E867" s="3" t="s">
        <v>7172</v>
      </c>
      <c r="F867" s="5">
        <v>806</v>
      </c>
      <c r="G867" s="9">
        <v>45798</v>
      </c>
      <c r="H867" s="5">
        <v>5</v>
      </c>
      <c r="I867" s="3" t="s">
        <v>7173</v>
      </c>
    </row>
    <row r="868" spans="1:9" x14ac:dyDescent="0.3">
      <c r="A868" s="3" t="s">
        <v>5360</v>
      </c>
      <c r="B868" s="3" t="s">
        <v>1465</v>
      </c>
      <c r="C868" s="9">
        <v>44682</v>
      </c>
      <c r="D868" s="3" t="s">
        <v>2258</v>
      </c>
      <c r="E868" s="3" t="s">
        <v>7174</v>
      </c>
      <c r="F868" s="5">
        <v>366</v>
      </c>
      <c r="G868" s="9">
        <v>45785</v>
      </c>
      <c r="H868" s="5">
        <v>5</v>
      </c>
      <c r="I868" s="3" t="s">
        <v>4684</v>
      </c>
    </row>
    <row r="869" spans="1:9" x14ac:dyDescent="0.3">
      <c r="A869" s="3" t="s">
        <v>5361</v>
      </c>
      <c r="B869" s="3" t="s">
        <v>1148</v>
      </c>
      <c r="C869" s="9">
        <v>44870</v>
      </c>
      <c r="D869" s="3" t="s">
        <v>2259</v>
      </c>
      <c r="E869" s="3" t="s">
        <v>7175</v>
      </c>
      <c r="F869" s="5">
        <v>838</v>
      </c>
      <c r="G869" s="9">
        <v>45974</v>
      </c>
      <c r="H869" s="5">
        <v>4</v>
      </c>
      <c r="I869" s="3" t="s">
        <v>4684</v>
      </c>
    </row>
    <row r="870" spans="1:9" x14ac:dyDescent="0.3">
      <c r="A870" s="3" t="s">
        <v>5362</v>
      </c>
      <c r="B870" s="3" t="s">
        <v>1355</v>
      </c>
      <c r="C870" s="9">
        <v>44873</v>
      </c>
      <c r="D870" s="3" t="s">
        <v>2259</v>
      </c>
      <c r="E870" s="3" t="s">
        <v>6954</v>
      </c>
      <c r="F870" s="5">
        <v>332</v>
      </c>
      <c r="G870" s="9">
        <v>45977</v>
      </c>
      <c r="H870" s="5">
        <v>5</v>
      </c>
      <c r="I870" s="3" t="s">
        <v>4684</v>
      </c>
    </row>
    <row r="871" spans="1:9" x14ac:dyDescent="0.3">
      <c r="A871" s="3" t="s">
        <v>5363</v>
      </c>
      <c r="B871" s="3" t="s">
        <v>1153</v>
      </c>
      <c r="C871" s="9">
        <v>44923</v>
      </c>
      <c r="D871" s="3" t="s">
        <v>2260</v>
      </c>
      <c r="E871" s="3" t="s">
        <v>6990</v>
      </c>
      <c r="F871" s="5">
        <v>463</v>
      </c>
      <c r="G871" s="9">
        <v>45661</v>
      </c>
      <c r="H871" s="5">
        <v>4</v>
      </c>
      <c r="I871" s="3" t="s">
        <v>4684</v>
      </c>
    </row>
    <row r="872" spans="1:9" x14ac:dyDescent="0.3">
      <c r="A872" s="3" t="s">
        <v>5364</v>
      </c>
      <c r="B872" s="3" t="s">
        <v>1171</v>
      </c>
      <c r="C872" s="9">
        <v>44809</v>
      </c>
      <c r="D872" s="3" t="s">
        <v>2261</v>
      </c>
      <c r="E872" s="3" t="s">
        <v>7176</v>
      </c>
      <c r="F872" s="5">
        <v>454</v>
      </c>
      <c r="G872" s="9">
        <v>45912</v>
      </c>
      <c r="H872" s="5">
        <v>4</v>
      </c>
      <c r="I872" s="3" t="s">
        <v>4684</v>
      </c>
    </row>
    <row r="873" spans="1:9" x14ac:dyDescent="0.3">
      <c r="A873" s="3" t="s">
        <v>5365</v>
      </c>
      <c r="B873" s="3" t="s">
        <v>1185</v>
      </c>
      <c r="C873" s="9">
        <v>44600</v>
      </c>
      <c r="D873" s="3" t="s">
        <v>2261</v>
      </c>
      <c r="E873" s="3" t="s">
        <v>7177</v>
      </c>
      <c r="F873" s="5">
        <v>105</v>
      </c>
      <c r="G873" s="9">
        <v>45703</v>
      </c>
      <c r="H873" s="5">
        <v>4</v>
      </c>
      <c r="I873" s="3" t="s">
        <v>7178</v>
      </c>
    </row>
    <row r="874" spans="1:9" x14ac:dyDescent="0.3">
      <c r="A874" s="3" t="s">
        <v>5366</v>
      </c>
      <c r="B874" s="3" t="s">
        <v>1196</v>
      </c>
      <c r="C874" s="9">
        <v>44715</v>
      </c>
      <c r="D874" s="3" t="s">
        <v>2262</v>
      </c>
      <c r="E874" s="3" t="s">
        <v>6989</v>
      </c>
      <c r="F874" s="5">
        <v>385</v>
      </c>
      <c r="G874" s="9">
        <v>45819</v>
      </c>
      <c r="H874" s="5">
        <v>5</v>
      </c>
      <c r="I874" s="3" t="s">
        <v>6992</v>
      </c>
    </row>
    <row r="875" spans="1:9" x14ac:dyDescent="0.3">
      <c r="A875" s="3" t="s">
        <v>5367</v>
      </c>
      <c r="B875" s="3" t="s">
        <v>1311</v>
      </c>
      <c r="C875" s="9">
        <v>44830</v>
      </c>
      <c r="D875" s="3" t="s">
        <v>2263</v>
      </c>
      <c r="E875" s="3" t="s">
        <v>7179</v>
      </c>
      <c r="F875" s="5">
        <v>389</v>
      </c>
      <c r="G875" s="9">
        <v>45934</v>
      </c>
      <c r="H875" s="5">
        <v>5</v>
      </c>
      <c r="I875" s="3" t="s">
        <v>6896</v>
      </c>
    </row>
    <row r="876" spans="1:9" x14ac:dyDescent="0.3">
      <c r="A876" s="3" t="s">
        <v>5368</v>
      </c>
      <c r="B876" s="3" t="s">
        <v>1362</v>
      </c>
      <c r="C876" s="9">
        <v>44800</v>
      </c>
      <c r="D876" s="3" t="s">
        <v>2264</v>
      </c>
      <c r="E876" s="3" t="s">
        <v>6906</v>
      </c>
      <c r="F876" s="5">
        <v>285</v>
      </c>
      <c r="G876" s="9">
        <v>45903</v>
      </c>
      <c r="H876" s="5">
        <v>5</v>
      </c>
      <c r="I876" s="3" t="s">
        <v>6907</v>
      </c>
    </row>
    <row r="877" spans="1:9" x14ac:dyDescent="0.3">
      <c r="A877" s="3" t="s">
        <v>5369</v>
      </c>
      <c r="B877" s="3" t="s">
        <v>1180</v>
      </c>
      <c r="C877" s="9">
        <v>44644</v>
      </c>
      <c r="D877" s="3" t="s">
        <v>2265</v>
      </c>
      <c r="E877" s="3" t="s">
        <v>6966</v>
      </c>
      <c r="F877" s="5">
        <v>684</v>
      </c>
      <c r="G877" s="9">
        <v>45747</v>
      </c>
      <c r="H877" s="5">
        <v>4</v>
      </c>
      <c r="I877" s="3" t="s">
        <v>4684</v>
      </c>
    </row>
    <row r="878" spans="1:9" x14ac:dyDescent="0.3">
      <c r="A878" s="3" t="s">
        <v>5370</v>
      </c>
      <c r="B878" s="3" t="s">
        <v>1551</v>
      </c>
      <c r="C878" s="9">
        <v>44700</v>
      </c>
      <c r="D878" s="3" t="s">
        <v>2265</v>
      </c>
      <c r="E878" s="3" t="s">
        <v>6996</v>
      </c>
      <c r="F878" s="5">
        <v>277</v>
      </c>
      <c r="G878" s="9">
        <v>45804</v>
      </c>
      <c r="H878" s="5">
        <v>4</v>
      </c>
      <c r="I878" s="3" t="s">
        <v>6943</v>
      </c>
    </row>
    <row r="879" spans="1:9" x14ac:dyDescent="0.3">
      <c r="A879" s="3" t="s">
        <v>5371</v>
      </c>
      <c r="B879" s="3" t="s">
        <v>1302</v>
      </c>
      <c r="C879" s="9">
        <v>44903</v>
      </c>
      <c r="D879" s="3" t="s">
        <v>2265</v>
      </c>
      <c r="E879" s="3" t="s">
        <v>7180</v>
      </c>
      <c r="F879" s="5">
        <v>58</v>
      </c>
      <c r="G879" s="9">
        <v>46006</v>
      </c>
      <c r="H879" s="5">
        <v>5</v>
      </c>
      <c r="I879" s="3" t="s">
        <v>6900</v>
      </c>
    </row>
    <row r="880" spans="1:9" x14ac:dyDescent="0.3">
      <c r="A880" s="3" t="s">
        <v>5372</v>
      </c>
      <c r="B880" s="3" t="s">
        <v>1611</v>
      </c>
      <c r="C880" s="9">
        <v>44686</v>
      </c>
      <c r="D880" s="3" t="s">
        <v>2266</v>
      </c>
      <c r="E880" s="3" t="s">
        <v>7181</v>
      </c>
      <c r="F880" s="5">
        <v>827</v>
      </c>
      <c r="G880" s="9">
        <v>45789</v>
      </c>
      <c r="H880" s="5">
        <v>4</v>
      </c>
      <c r="I880" s="3" t="s">
        <v>7135</v>
      </c>
    </row>
    <row r="881" spans="1:9" x14ac:dyDescent="0.3">
      <c r="A881" s="3" t="s">
        <v>5373</v>
      </c>
      <c r="B881" s="3" t="s">
        <v>1328</v>
      </c>
      <c r="C881" s="9">
        <v>44631</v>
      </c>
      <c r="D881" s="3" t="s">
        <v>2266</v>
      </c>
      <c r="E881" s="3" t="s">
        <v>7182</v>
      </c>
      <c r="F881" s="5">
        <v>391</v>
      </c>
      <c r="G881" s="9">
        <v>45735</v>
      </c>
      <c r="H881" s="5">
        <v>5</v>
      </c>
      <c r="I881" s="3" t="s">
        <v>7137</v>
      </c>
    </row>
    <row r="882" spans="1:9" x14ac:dyDescent="0.3">
      <c r="A882" s="3" t="s">
        <v>5374</v>
      </c>
      <c r="B882" s="3" t="s">
        <v>1495</v>
      </c>
      <c r="C882" s="9">
        <v>44565</v>
      </c>
      <c r="D882" s="3" t="s">
        <v>2266</v>
      </c>
      <c r="E882" s="3" t="s">
        <v>6939</v>
      </c>
      <c r="F882" s="5">
        <v>856</v>
      </c>
      <c r="G882" s="9">
        <v>45667</v>
      </c>
      <c r="H882" s="5">
        <v>4</v>
      </c>
      <c r="I882" s="3" t="s">
        <v>6940</v>
      </c>
    </row>
    <row r="883" spans="1:9" x14ac:dyDescent="0.3">
      <c r="A883" s="3" t="s">
        <v>5375</v>
      </c>
      <c r="B883" s="3" t="s">
        <v>1590</v>
      </c>
      <c r="C883" s="9">
        <v>44671</v>
      </c>
      <c r="D883" s="3" t="s">
        <v>2267</v>
      </c>
      <c r="E883" s="3" t="s">
        <v>7183</v>
      </c>
      <c r="F883" s="5">
        <v>266</v>
      </c>
      <c r="G883" s="9">
        <v>45774</v>
      </c>
      <c r="H883" s="5">
        <v>5</v>
      </c>
      <c r="I883" s="3" t="s">
        <v>6949</v>
      </c>
    </row>
    <row r="884" spans="1:9" x14ac:dyDescent="0.3">
      <c r="A884" s="3" t="s">
        <v>5376</v>
      </c>
      <c r="B884" s="3" t="s">
        <v>1582</v>
      </c>
      <c r="C884" s="9">
        <v>44645</v>
      </c>
      <c r="D884" s="3" t="s">
        <v>2268</v>
      </c>
      <c r="E884" s="3" t="s">
        <v>6981</v>
      </c>
      <c r="F884" s="5">
        <v>856</v>
      </c>
      <c r="G884" s="9">
        <v>45748</v>
      </c>
      <c r="H884" s="5">
        <v>5</v>
      </c>
      <c r="I884" s="3" t="s">
        <v>7073</v>
      </c>
    </row>
    <row r="885" spans="1:9" x14ac:dyDescent="0.3">
      <c r="A885" s="3" t="s">
        <v>5377</v>
      </c>
      <c r="B885" s="3" t="s">
        <v>1203</v>
      </c>
      <c r="C885" s="9">
        <v>44796</v>
      </c>
      <c r="D885" s="3" t="s">
        <v>2269</v>
      </c>
      <c r="E885" s="3" t="s">
        <v>7184</v>
      </c>
      <c r="F885" s="5">
        <v>278</v>
      </c>
      <c r="G885" s="9">
        <v>45901</v>
      </c>
      <c r="H885" s="5">
        <v>5</v>
      </c>
      <c r="I885" s="3" t="s">
        <v>4684</v>
      </c>
    </row>
    <row r="886" spans="1:9" x14ac:dyDescent="0.3">
      <c r="A886" s="3" t="s">
        <v>5378</v>
      </c>
      <c r="B886" s="3" t="s">
        <v>1454</v>
      </c>
      <c r="C886" s="9">
        <v>44665</v>
      </c>
      <c r="D886" s="3" t="s">
        <v>2269</v>
      </c>
      <c r="E886" s="3" t="s">
        <v>7185</v>
      </c>
      <c r="F886" s="5">
        <v>768</v>
      </c>
      <c r="G886" s="9">
        <v>45769</v>
      </c>
      <c r="H886" s="5">
        <v>5</v>
      </c>
      <c r="I886" s="3" t="s">
        <v>7138</v>
      </c>
    </row>
    <row r="887" spans="1:9" x14ac:dyDescent="0.3">
      <c r="A887" s="3" t="s">
        <v>5379</v>
      </c>
      <c r="B887" s="3" t="s">
        <v>1527</v>
      </c>
      <c r="C887" s="9">
        <v>44703</v>
      </c>
      <c r="D887" s="3" t="s">
        <v>2270</v>
      </c>
      <c r="E887" s="3" t="s">
        <v>6891</v>
      </c>
      <c r="F887" s="5">
        <v>549</v>
      </c>
      <c r="G887" s="9">
        <v>45807</v>
      </c>
      <c r="H887" s="5">
        <v>5</v>
      </c>
      <c r="I887" s="3" t="s">
        <v>7078</v>
      </c>
    </row>
    <row r="888" spans="1:9" x14ac:dyDescent="0.3">
      <c r="A888" s="3" t="s">
        <v>5380</v>
      </c>
      <c r="B888" s="3" t="s">
        <v>1433</v>
      </c>
      <c r="C888" s="9">
        <v>44815</v>
      </c>
      <c r="D888" s="3" t="s">
        <v>2271</v>
      </c>
      <c r="E888" s="3" t="s">
        <v>6988</v>
      </c>
      <c r="F888" s="5">
        <v>279</v>
      </c>
      <c r="G888" s="9">
        <v>45918</v>
      </c>
      <c r="H888" s="5">
        <v>5</v>
      </c>
      <c r="I888" s="3" t="s">
        <v>7080</v>
      </c>
    </row>
    <row r="889" spans="1:9" x14ac:dyDescent="0.3">
      <c r="A889" s="3" t="s">
        <v>5381</v>
      </c>
      <c r="B889" s="3" t="s">
        <v>1327</v>
      </c>
      <c r="C889" s="9">
        <v>44637</v>
      </c>
      <c r="D889" s="3" t="s">
        <v>2271</v>
      </c>
      <c r="E889" s="3" t="s">
        <v>7186</v>
      </c>
      <c r="F889" s="5">
        <v>413</v>
      </c>
      <c r="G889" s="9">
        <v>45741</v>
      </c>
      <c r="H889" s="5">
        <v>5</v>
      </c>
      <c r="I889" s="3" t="s">
        <v>4684</v>
      </c>
    </row>
    <row r="890" spans="1:9" x14ac:dyDescent="0.3">
      <c r="A890" s="3" t="s">
        <v>5382</v>
      </c>
      <c r="B890" s="3" t="s">
        <v>1299</v>
      </c>
      <c r="C890" s="9">
        <v>44716</v>
      </c>
      <c r="D890" s="3" t="s">
        <v>2278</v>
      </c>
      <c r="E890" s="3" t="s">
        <v>6912</v>
      </c>
      <c r="F890" s="5">
        <v>891</v>
      </c>
      <c r="G890" s="9">
        <v>45820</v>
      </c>
      <c r="H890" s="5">
        <v>5</v>
      </c>
      <c r="I890" s="3" t="s">
        <v>4684</v>
      </c>
    </row>
    <row r="891" spans="1:9" x14ac:dyDescent="0.3">
      <c r="A891" s="3" t="s">
        <v>5383</v>
      </c>
      <c r="B891" s="3" t="s">
        <v>1496</v>
      </c>
      <c r="C891" s="9">
        <v>44758</v>
      </c>
      <c r="D891" s="3" t="s">
        <v>2278</v>
      </c>
      <c r="E891" s="3" t="s">
        <v>6912</v>
      </c>
      <c r="F891" s="5">
        <v>626</v>
      </c>
      <c r="G891" s="9">
        <v>45862</v>
      </c>
      <c r="H891" s="5">
        <v>4</v>
      </c>
      <c r="I891" s="3" t="s">
        <v>4684</v>
      </c>
    </row>
    <row r="892" spans="1:9" x14ac:dyDescent="0.3">
      <c r="A892" s="3" t="s">
        <v>5384</v>
      </c>
      <c r="B892" s="3" t="s">
        <v>1151</v>
      </c>
      <c r="C892" s="9">
        <v>44615</v>
      </c>
      <c r="D892" s="3" t="s">
        <v>2278</v>
      </c>
      <c r="E892" s="3" t="s">
        <v>6912</v>
      </c>
      <c r="F892" s="5">
        <v>467</v>
      </c>
      <c r="G892" s="9">
        <v>45717</v>
      </c>
      <c r="H892" s="5">
        <v>5</v>
      </c>
      <c r="I892" s="3" t="s">
        <v>4684</v>
      </c>
    </row>
    <row r="893" spans="1:9" x14ac:dyDescent="0.3">
      <c r="A893" s="3" t="s">
        <v>5385</v>
      </c>
      <c r="B893" s="3" t="s">
        <v>1270</v>
      </c>
      <c r="C893" s="9">
        <v>44643</v>
      </c>
      <c r="D893" s="3" t="s">
        <v>2278</v>
      </c>
      <c r="E893" s="3" t="s">
        <v>6912</v>
      </c>
      <c r="F893" s="5">
        <v>769</v>
      </c>
      <c r="G893" s="9">
        <v>45746</v>
      </c>
      <c r="H893" s="5">
        <v>5</v>
      </c>
      <c r="I893" s="3" t="s">
        <v>4684</v>
      </c>
    </row>
    <row r="894" spans="1:9" x14ac:dyDescent="0.3">
      <c r="A894" s="3" t="s">
        <v>5386</v>
      </c>
      <c r="B894" s="3" t="s">
        <v>1591</v>
      </c>
      <c r="C894" s="9">
        <v>44797</v>
      </c>
      <c r="D894" s="3" t="s">
        <v>2278</v>
      </c>
      <c r="E894" s="3" t="s">
        <v>6912</v>
      </c>
      <c r="F894" s="5">
        <v>935</v>
      </c>
      <c r="G894" s="9">
        <v>45900</v>
      </c>
      <c r="H894" s="5">
        <v>5</v>
      </c>
      <c r="I894" s="3" t="s">
        <v>4684</v>
      </c>
    </row>
    <row r="895" spans="1:9" x14ac:dyDescent="0.3">
      <c r="A895" s="3" t="s">
        <v>5387</v>
      </c>
      <c r="B895" s="3" t="s">
        <v>1618</v>
      </c>
      <c r="C895" s="9">
        <v>44587</v>
      </c>
      <c r="D895" s="3" t="s">
        <v>2278</v>
      </c>
      <c r="E895" s="3" t="s">
        <v>6912</v>
      </c>
      <c r="F895" s="5">
        <v>218</v>
      </c>
      <c r="G895" s="9">
        <v>45692</v>
      </c>
      <c r="H895" s="5">
        <v>5</v>
      </c>
      <c r="I895" s="3" t="s">
        <v>4684</v>
      </c>
    </row>
    <row r="896" spans="1:9" x14ac:dyDescent="0.3">
      <c r="A896" s="3" t="s">
        <v>5388</v>
      </c>
      <c r="B896" s="3" t="s">
        <v>1159</v>
      </c>
      <c r="C896" s="9">
        <v>44730</v>
      </c>
      <c r="D896" s="3" t="s">
        <v>2278</v>
      </c>
      <c r="E896" s="3" t="s">
        <v>6912</v>
      </c>
      <c r="F896" s="5">
        <v>383</v>
      </c>
      <c r="G896" s="9">
        <v>45834</v>
      </c>
      <c r="H896" s="5">
        <v>4</v>
      </c>
      <c r="I896" s="3" t="s">
        <v>7094</v>
      </c>
    </row>
    <row r="897" spans="1:9" x14ac:dyDescent="0.3">
      <c r="A897" s="3" t="s">
        <v>5389</v>
      </c>
      <c r="B897" s="3" t="s">
        <v>1498</v>
      </c>
      <c r="C897" s="9">
        <v>44926</v>
      </c>
      <c r="D897" s="3" t="s">
        <v>2278</v>
      </c>
      <c r="E897" s="3" t="s">
        <v>6912</v>
      </c>
      <c r="F897" s="5">
        <v>191</v>
      </c>
      <c r="G897" s="9">
        <v>45666</v>
      </c>
      <c r="H897" s="5">
        <v>5</v>
      </c>
      <c r="I897" s="3" t="s">
        <v>7096</v>
      </c>
    </row>
    <row r="898" spans="1:9" x14ac:dyDescent="0.3">
      <c r="A898" s="3" t="s">
        <v>5390</v>
      </c>
      <c r="B898" s="3" t="s">
        <v>1321</v>
      </c>
      <c r="C898" s="9">
        <v>44850</v>
      </c>
      <c r="D898" s="3" t="s">
        <v>2278</v>
      </c>
      <c r="E898" s="3" t="s">
        <v>6912</v>
      </c>
      <c r="F898" s="5">
        <v>379</v>
      </c>
      <c r="G898" s="9">
        <v>45955</v>
      </c>
      <c r="H898" s="5">
        <v>5</v>
      </c>
      <c r="I898" s="3" t="s">
        <v>7098</v>
      </c>
    </row>
    <row r="899" spans="1:9" x14ac:dyDescent="0.3">
      <c r="A899" s="3" t="s">
        <v>5391</v>
      </c>
      <c r="B899" s="3" t="s">
        <v>1154</v>
      </c>
      <c r="C899" s="9">
        <v>44633</v>
      </c>
      <c r="D899" s="3" t="s">
        <v>2278</v>
      </c>
      <c r="E899" s="3" t="s">
        <v>6912</v>
      </c>
      <c r="F899" s="5">
        <v>197</v>
      </c>
      <c r="G899" s="9">
        <v>45737</v>
      </c>
      <c r="H899" s="5">
        <v>5</v>
      </c>
      <c r="I899" s="3" t="s">
        <v>4684</v>
      </c>
    </row>
    <row r="900" spans="1:9" x14ac:dyDescent="0.3">
      <c r="A900" s="3" t="s">
        <v>5392</v>
      </c>
      <c r="B900" s="3" t="s">
        <v>1597</v>
      </c>
      <c r="C900" s="9">
        <v>44913</v>
      </c>
      <c r="D900" s="3" t="s">
        <v>2278</v>
      </c>
      <c r="E900" s="3" t="s">
        <v>6912</v>
      </c>
      <c r="F900" s="5">
        <v>515</v>
      </c>
      <c r="G900" s="9">
        <v>46017</v>
      </c>
      <c r="H900" s="5">
        <v>5</v>
      </c>
      <c r="I900" s="3" t="s">
        <v>7192</v>
      </c>
    </row>
    <row r="901" spans="1:9" x14ac:dyDescent="0.3">
      <c r="A901" s="3" t="s">
        <v>5393</v>
      </c>
      <c r="B901" s="3" t="s">
        <v>1163</v>
      </c>
      <c r="C901" s="9">
        <v>44663</v>
      </c>
      <c r="D901" s="3" t="s">
        <v>2278</v>
      </c>
      <c r="E901" s="3" t="s">
        <v>6912</v>
      </c>
      <c r="F901" s="5">
        <v>991</v>
      </c>
      <c r="G901" s="9">
        <v>45766</v>
      </c>
      <c r="H901" s="5">
        <v>5</v>
      </c>
      <c r="I901" s="3" t="s">
        <v>7102</v>
      </c>
    </row>
    <row r="902" spans="1:9" x14ac:dyDescent="0.3">
      <c r="A902" s="3" t="s">
        <v>5394</v>
      </c>
      <c r="B902" s="3" t="s">
        <v>1546</v>
      </c>
      <c r="C902" s="9">
        <v>44752</v>
      </c>
      <c r="D902" s="3" t="s">
        <v>2278</v>
      </c>
      <c r="E902" s="3" t="s">
        <v>6912</v>
      </c>
      <c r="F902" s="5">
        <v>588</v>
      </c>
      <c r="G902" s="9">
        <v>45856</v>
      </c>
      <c r="H902" s="5">
        <v>4</v>
      </c>
      <c r="I902" s="3" t="s">
        <v>6985</v>
      </c>
    </row>
    <row r="903" spans="1:9" x14ac:dyDescent="0.3">
      <c r="A903" s="3" t="s">
        <v>5395</v>
      </c>
      <c r="B903" s="3" t="s">
        <v>1408</v>
      </c>
      <c r="C903" s="9">
        <v>44638</v>
      </c>
      <c r="D903" s="3" t="s">
        <v>2278</v>
      </c>
      <c r="E903" s="3" t="s">
        <v>6912</v>
      </c>
      <c r="F903" s="5">
        <v>572</v>
      </c>
      <c r="G903" s="9">
        <v>45742</v>
      </c>
      <c r="H903" s="5">
        <v>5</v>
      </c>
      <c r="I903" s="3" t="s">
        <v>7104</v>
      </c>
    </row>
    <row r="904" spans="1:9" x14ac:dyDescent="0.3">
      <c r="A904" s="3" t="s">
        <v>5396</v>
      </c>
      <c r="B904" s="3" t="s">
        <v>1343</v>
      </c>
      <c r="C904" s="9">
        <v>44810</v>
      </c>
      <c r="D904" s="3" t="s">
        <v>2278</v>
      </c>
      <c r="E904" s="3" t="s">
        <v>6912</v>
      </c>
      <c r="F904" s="5">
        <v>788</v>
      </c>
      <c r="G904" s="9">
        <v>45914</v>
      </c>
      <c r="H904" s="5">
        <v>5</v>
      </c>
      <c r="I904" s="3" t="s">
        <v>7106</v>
      </c>
    </row>
    <row r="905" spans="1:9" x14ac:dyDescent="0.3">
      <c r="A905" s="3" t="s">
        <v>5397</v>
      </c>
      <c r="B905" s="3" t="s">
        <v>1417</v>
      </c>
      <c r="C905" s="9">
        <v>44596</v>
      </c>
      <c r="D905" s="3" t="s">
        <v>2278</v>
      </c>
      <c r="E905" s="3" t="s">
        <v>6912</v>
      </c>
      <c r="F905" s="5">
        <v>129</v>
      </c>
      <c r="G905" s="9">
        <v>45698</v>
      </c>
      <c r="H905" s="5">
        <v>4</v>
      </c>
      <c r="I905" s="3" t="s">
        <v>7108</v>
      </c>
    </row>
    <row r="906" spans="1:9" x14ac:dyDescent="0.3">
      <c r="A906" s="3" t="s">
        <v>5398</v>
      </c>
      <c r="B906" s="3" t="s">
        <v>1431</v>
      </c>
      <c r="C906" s="9">
        <v>44661</v>
      </c>
      <c r="D906" s="3" t="s">
        <v>2278</v>
      </c>
      <c r="E906" s="3" t="s">
        <v>6912</v>
      </c>
      <c r="F906" s="5">
        <v>466</v>
      </c>
      <c r="G906" s="9">
        <v>45765</v>
      </c>
      <c r="H906" s="5">
        <v>4</v>
      </c>
      <c r="I906" s="3" t="s">
        <v>4684</v>
      </c>
    </row>
    <row r="907" spans="1:9" x14ac:dyDescent="0.3">
      <c r="A907" s="3" t="s">
        <v>5399</v>
      </c>
      <c r="B907" s="3" t="s">
        <v>1473</v>
      </c>
      <c r="C907" s="9">
        <v>44792</v>
      </c>
      <c r="D907" s="3" t="s">
        <v>2278</v>
      </c>
      <c r="E907" s="3" t="s">
        <v>6912</v>
      </c>
      <c r="F907" s="5">
        <v>26</v>
      </c>
      <c r="G907" s="9">
        <v>45896</v>
      </c>
      <c r="H907" s="5">
        <v>5</v>
      </c>
      <c r="I907" s="3" t="s">
        <v>7139</v>
      </c>
    </row>
    <row r="908" spans="1:9" x14ac:dyDescent="0.3">
      <c r="A908" s="3" t="s">
        <v>5400</v>
      </c>
      <c r="B908" s="3" t="s">
        <v>1277</v>
      </c>
      <c r="C908" s="9">
        <v>44784</v>
      </c>
      <c r="D908" s="3" t="s">
        <v>2278</v>
      </c>
      <c r="E908" s="3" t="s">
        <v>6912</v>
      </c>
      <c r="F908" s="5">
        <v>492</v>
      </c>
      <c r="G908" s="9">
        <v>45888</v>
      </c>
      <c r="H908" s="5">
        <v>5</v>
      </c>
      <c r="I908" s="3" t="s">
        <v>4684</v>
      </c>
    </row>
    <row r="909" spans="1:9" x14ac:dyDescent="0.3">
      <c r="A909" s="3" t="s">
        <v>5401</v>
      </c>
      <c r="B909" s="3" t="s">
        <v>1554</v>
      </c>
      <c r="C909" s="9">
        <v>44581</v>
      </c>
      <c r="D909" s="3" t="s">
        <v>2278</v>
      </c>
      <c r="E909" s="3" t="s">
        <v>6912</v>
      </c>
      <c r="F909" s="5">
        <v>234</v>
      </c>
      <c r="G909" s="9">
        <v>45686</v>
      </c>
      <c r="H909" s="5">
        <v>5</v>
      </c>
      <c r="I909" s="3" t="s">
        <v>4684</v>
      </c>
    </row>
    <row r="910" spans="1:9" x14ac:dyDescent="0.3">
      <c r="A910" s="3" t="s">
        <v>5402</v>
      </c>
      <c r="B910" s="3" t="s">
        <v>1339</v>
      </c>
      <c r="C910" s="9">
        <v>44640</v>
      </c>
      <c r="D910" s="3" t="s">
        <v>2278</v>
      </c>
      <c r="E910" s="3" t="s">
        <v>6912</v>
      </c>
      <c r="F910" s="5">
        <v>775</v>
      </c>
      <c r="G910" s="9">
        <v>45745</v>
      </c>
      <c r="H910" s="5">
        <v>5</v>
      </c>
      <c r="I910" s="3" t="s">
        <v>4684</v>
      </c>
    </row>
    <row r="911" spans="1:9" x14ac:dyDescent="0.3">
      <c r="A911" s="3" t="s">
        <v>5403</v>
      </c>
      <c r="B911" s="3" t="s">
        <v>1185</v>
      </c>
      <c r="C911" s="9">
        <v>44601</v>
      </c>
      <c r="D911" s="3" t="s">
        <v>2278</v>
      </c>
      <c r="E911" s="3" t="s">
        <v>7187</v>
      </c>
      <c r="F911" s="5">
        <v>221</v>
      </c>
      <c r="G911" s="9">
        <v>45705</v>
      </c>
      <c r="H911" s="5">
        <v>5</v>
      </c>
      <c r="I911" s="3" t="s">
        <v>4684</v>
      </c>
    </row>
    <row r="912" spans="1:9" x14ac:dyDescent="0.3">
      <c r="A912" s="3" t="s">
        <v>5404</v>
      </c>
      <c r="B912" s="3" t="s">
        <v>1453</v>
      </c>
      <c r="C912" s="9">
        <v>44849</v>
      </c>
      <c r="D912" s="3" t="s">
        <v>2279</v>
      </c>
      <c r="E912" s="3" t="s">
        <v>7188</v>
      </c>
      <c r="F912" s="5">
        <v>341</v>
      </c>
      <c r="G912" s="9">
        <v>45952</v>
      </c>
      <c r="H912" s="5">
        <v>5</v>
      </c>
      <c r="I912" s="3" t="s">
        <v>4684</v>
      </c>
    </row>
    <row r="913" spans="1:9" x14ac:dyDescent="0.3">
      <c r="A913" s="3" t="s">
        <v>5405</v>
      </c>
      <c r="B913" s="3" t="s">
        <v>1184</v>
      </c>
      <c r="C913" s="9">
        <v>44762</v>
      </c>
      <c r="D913" s="3" t="s">
        <v>2279</v>
      </c>
      <c r="E913" s="3" t="s">
        <v>6890</v>
      </c>
      <c r="F913" s="5">
        <v>13</v>
      </c>
      <c r="G913" s="9">
        <v>45867</v>
      </c>
      <c r="H913" s="5">
        <v>4</v>
      </c>
      <c r="I913" s="3" t="s">
        <v>4684</v>
      </c>
    </row>
    <row r="914" spans="1:9" x14ac:dyDescent="0.3">
      <c r="A914" s="3" t="s">
        <v>5406</v>
      </c>
      <c r="B914" s="3" t="s">
        <v>1488</v>
      </c>
      <c r="C914" s="9">
        <v>44582</v>
      </c>
      <c r="D914" s="3" t="s">
        <v>2279</v>
      </c>
      <c r="E914" s="3" t="s">
        <v>7189</v>
      </c>
      <c r="F914" s="5">
        <v>561</v>
      </c>
      <c r="G914" s="9">
        <v>45687</v>
      </c>
      <c r="H914" s="5">
        <v>4</v>
      </c>
      <c r="I914" s="3" t="s">
        <v>4684</v>
      </c>
    </row>
    <row r="915" spans="1:9" x14ac:dyDescent="0.3">
      <c r="A915" s="3" t="s">
        <v>5407</v>
      </c>
      <c r="B915" s="3" t="s">
        <v>1363</v>
      </c>
      <c r="C915" s="9">
        <v>44753</v>
      </c>
      <c r="D915" s="3" t="s">
        <v>2280</v>
      </c>
      <c r="E915" s="3" t="s">
        <v>6839</v>
      </c>
      <c r="F915" s="5">
        <v>724</v>
      </c>
      <c r="G915" s="9">
        <v>45857</v>
      </c>
      <c r="H915" s="5">
        <v>4</v>
      </c>
      <c r="I915" s="3" t="s">
        <v>4684</v>
      </c>
    </row>
    <row r="916" spans="1:9" x14ac:dyDescent="0.3">
      <c r="A916" s="3" t="s">
        <v>5408</v>
      </c>
      <c r="B916" s="3" t="s">
        <v>1181</v>
      </c>
      <c r="C916" s="9">
        <v>44578</v>
      </c>
      <c r="D916" s="3" t="s">
        <v>2280</v>
      </c>
      <c r="E916" s="3" t="s">
        <v>6839</v>
      </c>
      <c r="F916" s="5">
        <v>10</v>
      </c>
      <c r="G916" s="9">
        <v>45683</v>
      </c>
      <c r="H916" s="5">
        <v>4</v>
      </c>
      <c r="I916" s="3" t="s">
        <v>4684</v>
      </c>
    </row>
    <row r="917" spans="1:9" x14ac:dyDescent="0.3">
      <c r="A917" s="3" t="s">
        <v>5409</v>
      </c>
      <c r="B917" s="3" t="s">
        <v>1199</v>
      </c>
      <c r="C917" s="9">
        <v>44788</v>
      </c>
      <c r="D917" s="3" t="s">
        <v>2280</v>
      </c>
      <c r="E917" s="3" t="s">
        <v>6839</v>
      </c>
      <c r="F917" s="5">
        <v>509</v>
      </c>
      <c r="G917" s="9">
        <v>45892</v>
      </c>
      <c r="H917" s="5">
        <v>4</v>
      </c>
      <c r="I917" s="3" t="s">
        <v>4684</v>
      </c>
    </row>
    <row r="918" spans="1:9" x14ac:dyDescent="0.3">
      <c r="A918" s="3" t="s">
        <v>5410</v>
      </c>
      <c r="B918" s="3" t="s">
        <v>1152</v>
      </c>
      <c r="C918" s="9">
        <v>44643</v>
      </c>
      <c r="D918" s="3" t="s">
        <v>2280</v>
      </c>
      <c r="E918" s="3" t="s">
        <v>6839</v>
      </c>
      <c r="F918" s="5">
        <v>968</v>
      </c>
      <c r="G918" s="9">
        <v>45746</v>
      </c>
      <c r="H918" s="5">
        <v>5</v>
      </c>
      <c r="I918" s="3" t="s">
        <v>6858</v>
      </c>
    </row>
    <row r="919" spans="1:9" x14ac:dyDescent="0.3">
      <c r="A919" s="3" t="s">
        <v>5411</v>
      </c>
      <c r="B919" s="3" t="s">
        <v>1257</v>
      </c>
      <c r="C919" s="9">
        <v>44635</v>
      </c>
      <c r="D919" s="3" t="s">
        <v>2280</v>
      </c>
      <c r="E919" s="3" t="s">
        <v>6839</v>
      </c>
      <c r="F919" s="5">
        <v>218</v>
      </c>
      <c r="G919" s="9">
        <v>45738</v>
      </c>
      <c r="H919" s="5">
        <v>4</v>
      </c>
      <c r="I919" s="3" t="s">
        <v>6841</v>
      </c>
    </row>
    <row r="920" spans="1:9" x14ac:dyDescent="0.3">
      <c r="A920" s="3" t="s">
        <v>5412</v>
      </c>
      <c r="B920" s="3" t="s">
        <v>1245</v>
      </c>
      <c r="C920" s="9">
        <v>44606</v>
      </c>
      <c r="D920" s="3" t="s">
        <v>2280</v>
      </c>
      <c r="E920" s="3" t="s">
        <v>6839</v>
      </c>
      <c r="F920" s="5">
        <v>396</v>
      </c>
      <c r="G920" s="9">
        <v>45709</v>
      </c>
      <c r="H920" s="5">
        <v>4</v>
      </c>
      <c r="I920" s="3" t="s">
        <v>6873</v>
      </c>
    </row>
    <row r="921" spans="1:9" x14ac:dyDescent="0.3">
      <c r="A921" s="3" t="s">
        <v>5413</v>
      </c>
      <c r="B921" s="3" t="s">
        <v>1251</v>
      </c>
      <c r="C921" s="9">
        <v>44661</v>
      </c>
      <c r="D921" s="3" t="s">
        <v>2280</v>
      </c>
      <c r="E921" s="3" t="s">
        <v>6839</v>
      </c>
      <c r="F921" s="5">
        <v>637</v>
      </c>
      <c r="G921" s="9">
        <v>45765</v>
      </c>
      <c r="H921" s="5">
        <v>4</v>
      </c>
      <c r="I921" s="3" t="s">
        <v>4684</v>
      </c>
    </row>
    <row r="922" spans="1:9" x14ac:dyDescent="0.3">
      <c r="A922" s="3" t="s">
        <v>5414</v>
      </c>
      <c r="B922" s="3" t="s">
        <v>1154</v>
      </c>
      <c r="C922" s="9">
        <v>44600</v>
      </c>
      <c r="D922" s="3" t="s">
        <v>2280</v>
      </c>
      <c r="E922" s="3" t="s">
        <v>6839</v>
      </c>
      <c r="F922" s="5">
        <v>213</v>
      </c>
      <c r="G922" s="9">
        <v>45704</v>
      </c>
      <c r="H922" s="5">
        <v>5</v>
      </c>
      <c r="I922" s="3" t="s">
        <v>6836</v>
      </c>
    </row>
    <row r="923" spans="1:9" x14ac:dyDescent="0.3">
      <c r="A923" s="3" t="s">
        <v>5415</v>
      </c>
      <c r="B923" s="3" t="s">
        <v>1193</v>
      </c>
      <c r="C923" s="9">
        <v>44629</v>
      </c>
      <c r="D923" s="3" t="s">
        <v>2280</v>
      </c>
      <c r="E923" s="3" t="s">
        <v>6839</v>
      </c>
      <c r="F923" s="5">
        <v>972</v>
      </c>
      <c r="G923" s="9">
        <v>45731</v>
      </c>
      <c r="H923" s="5">
        <v>5</v>
      </c>
      <c r="I923" s="3" t="s">
        <v>6857</v>
      </c>
    </row>
    <row r="924" spans="1:9" x14ac:dyDescent="0.3">
      <c r="A924" s="3" t="s">
        <v>5416</v>
      </c>
      <c r="B924" s="3" t="s">
        <v>1177</v>
      </c>
      <c r="C924" s="9">
        <v>44790</v>
      </c>
      <c r="D924" s="3" t="s">
        <v>2280</v>
      </c>
      <c r="E924" s="3" t="s">
        <v>6839</v>
      </c>
      <c r="F924" s="5">
        <v>679</v>
      </c>
      <c r="G924" s="9">
        <v>45893</v>
      </c>
      <c r="H924" s="5">
        <v>5</v>
      </c>
      <c r="I924" s="3" t="s">
        <v>6868</v>
      </c>
    </row>
    <row r="925" spans="1:9" x14ac:dyDescent="0.3">
      <c r="A925" s="3" t="s">
        <v>5417</v>
      </c>
      <c r="B925" s="3" t="s">
        <v>1215</v>
      </c>
      <c r="C925" s="9">
        <v>44645</v>
      </c>
      <c r="D925" s="3" t="s">
        <v>2280</v>
      </c>
      <c r="E925" s="3" t="s">
        <v>6839</v>
      </c>
      <c r="F925" s="5">
        <v>628</v>
      </c>
      <c r="G925" s="9">
        <v>45749</v>
      </c>
      <c r="H925" s="5">
        <v>5</v>
      </c>
      <c r="I925" s="3" t="s">
        <v>6871</v>
      </c>
    </row>
    <row r="926" spans="1:9" x14ac:dyDescent="0.3">
      <c r="A926" s="3" t="s">
        <v>5418</v>
      </c>
      <c r="B926" s="3" t="s">
        <v>1165</v>
      </c>
      <c r="C926" s="9">
        <v>44662</v>
      </c>
      <c r="D926" s="3" t="s">
        <v>2280</v>
      </c>
      <c r="E926" s="3" t="s">
        <v>6846</v>
      </c>
      <c r="F926" s="5">
        <v>91</v>
      </c>
      <c r="G926" s="9">
        <v>45766</v>
      </c>
      <c r="H926" s="5">
        <v>5</v>
      </c>
      <c r="I926" s="3" t="s">
        <v>6888</v>
      </c>
    </row>
    <row r="927" spans="1:9" x14ac:dyDescent="0.3">
      <c r="A927" s="3" t="s">
        <v>5419</v>
      </c>
      <c r="B927" s="3" t="s">
        <v>1151</v>
      </c>
      <c r="C927" s="9">
        <v>44741</v>
      </c>
      <c r="D927" s="3" t="s">
        <v>2280</v>
      </c>
      <c r="E927" s="3" t="s">
        <v>6846</v>
      </c>
      <c r="F927" s="5">
        <v>782</v>
      </c>
      <c r="G927" s="9">
        <v>45845</v>
      </c>
      <c r="H927" s="5">
        <v>5</v>
      </c>
      <c r="I927" s="3" t="s">
        <v>6870</v>
      </c>
    </row>
    <row r="928" spans="1:9" x14ac:dyDescent="0.3">
      <c r="A928" s="3" t="s">
        <v>5420</v>
      </c>
      <c r="B928" s="3" t="s">
        <v>1432</v>
      </c>
      <c r="C928" s="9">
        <v>44892</v>
      </c>
      <c r="D928" s="3" t="s">
        <v>2223</v>
      </c>
      <c r="E928" s="3" t="s">
        <v>6980</v>
      </c>
      <c r="F928" s="5">
        <v>313</v>
      </c>
      <c r="G928" s="9">
        <v>46002</v>
      </c>
      <c r="H928" s="5">
        <v>4</v>
      </c>
      <c r="I928" s="3" t="s">
        <v>7138</v>
      </c>
    </row>
    <row r="929" spans="1:9" x14ac:dyDescent="0.3">
      <c r="A929" s="3" t="s">
        <v>5421</v>
      </c>
      <c r="B929" s="3" t="s">
        <v>1432</v>
      </c>
      <c r="C929" s="9">
        <v>44726</v>
      </c>
      <c r="D929" s="3" t="s">
        <v>2223</v>
      </c>
      <c r="E929" s="3" t="s">
        <v>6980</v>
      </c>
      <c r="F929" s="5">
        <v>148</v>
      </c>
      <c r="G929" s="9">
        <v>45866</v>
      </c>
      <c r="H929" s="5">
        <v>5</v>
      </c>
      <c r="I929" s="3" t="s">
        <v>4684</v>
      </c>
    </row>
    <row r="930" spans="1:9" x14ac:dyDescent="0.3">
      <c r="A930" s="3" t="s">
        <v>5422</v>
      </c>
      <c r="B930" s="3" t="s">
        <v>1432</v>
      </c>
      <c r="C930" s="9">
        <v>44903</v>
      </c>
      <c r="D930" s="3" t="s">
        <v>2223</v>
      </c>
      <c r="E930" s="3" t="s">
        <v>6980</v>
      </c>
      <c r="F930" s="5">
        <v>989</v>
      </c>
      <c r="G930" s="9">
        <v>45673</v>
      </c>
      <c r="H930" s="5">
        <v>5</v>
      </c>
      <c r="I930" s="3" t="s">
        <v>7080</v>
      </c>
    </row>
    <row r="931" spans="1:9" x14ac:dyDescent="0.3">
      <c r="A931" s="3" t="s">
        <v>5423</v>
      </c>
      <c r="B931" s="3" t="s">
        <v>1585</v>
      </c>
      <c r="C931" s="9">
        <v>44620</v>
      </c>
      <c r="D931" s="3" t="s">
        <v>2223</v>
      </c>
      <c r="E931" s="3" t="s">
        <v>6980</v>
      </c>
      <c r="F931" s="5">
        <v>505</v>
      </c>
      <c r="G931" s="9">
        <v>45761</v>
      </c>
      <c r="H931" s="5">
        <v>5</v>
      </c>
      <c r="I931" s="3" t="s">
        <v>7082</v>
      </c>
    </row>
    <row r="932" spans="1:9" x14ac:dyDescent="0.3">
      <c r="A932" s="3" t="s">
        <v>5424</v>
      </c>
      <c r="B932" s="3" t="s">
        <v>1322</v>
      </c>
      <c r="C932" s="9">
        <v>44755</v>
      </c>
      <c r="D932" s="3" t="s">
        <v>2223</v>
      </c>
      <c r="E932" s="3" t="s">
        <v>6980</v>
      </c>
      <c r="F932" s="5">
        <v>785</v>
      </c>
      <c r="G932" s="9">
        <v>45896</v>
      </c>
      <c r="H932" s="5">
        <v>4</v>
      </c>
      <c r="I932" s="3" t="s">
        <v>7084</v>
      </c>
    </row>
    <row r="933" spans="1:9" x14ac:dyDescent="0.3">
      <c r="A933" s="3" t="s">
        <v>5425</v>
      </c>
      <c r="B933" s="3" t="s">
        <v>1322</v>
      </c>
      <c r="C933" s="9">
        <v>44836</v>
      </c>
      <c r="D933" s="3" t="s">
        <v>2223</v>
      </c>
      <c r="E933" s="3" t="s">
        <v>6980</v>
      </c>
      <c r="F933" s="5">
        <v>54</v>
      </c>
      <c r="G933" s="9">
        <v>45978</v>
      </c>
      <c r="H933" s="5">
        <v>4</v>
      </c>
      <c r="I933" s="3" t="s">
        <v>4684</v>
      </c>
    </row>
    <row r="934" spans="1:9" x14ac:dyDescent="0.3">
      <c r="A934" s="3" t="s">
        <v>5426</v>
      </c>
      <c r="B934" s="3" t="s">
        <v>1378</v>
      </c>
      <c r="C934" s="9">
        <v>44685</v>
      </c>
      <c r="D934" s="3" t="s">
        <v>2224</v>
      </c>
      <c r="E934" s="3" t="s">
        <v>6886</v>
      </c>
      <c r="F934" s="5">
        <v>53</v>
      </c>
      <c r="G934" s="9">
        <v>45827</v>
      </c>
      <c r="H934" s="5">
        <v>5</v>
      </c>
      <c r="I934" s="3" t="s">
        <v>7088</v>
      </c>
    </row>
    <row r="935" spans="1:9" x14ac:dyDescent="0.3">
      <c r="A935" s="3" t="s">
        <v>5427</v>
      </c>
      <c r="B935" s="3" t="s">
        <v>1378</v>
      </c>
      <c r="C935" s="9">
        <v>44864</v>
      </c>
      <c r="D935" s="3" t="s">
        <v>2224</v>
      </c>
      <c r="E935" s="3" t="s">
        <v>6886</v>
      </c>
      <c r="F935" s="5">
        <v>75</v>
      </c>
      <c r="G935" s="9">
        <v>46005</v>
      </c>
      <c r="H935" s="5">
        <v>5</v>
      </c>
      <c r="I935" s="3" t="s">
        <v>6955</v>
      </c>
    </row>
    <row r="936" spans="1:9" x14ac:dyDescent="0.3">
      <c r="A936" s="3" t="s">
        <v>5428</v>
      </c>
      <c r="B936" s="3" t="s">
        <v>1378</v>
      </c>
      <c r="C936" s="9">
        <v>44761</v>
      </c>
      <c r="D936" s="3" t="s">
        <v>2224</v>
      </c>
      <c r="E936" s="3" t="s">
        <v>6886</v>
      </c>
      <c r="F936" s="5">
        <v>628</v>
      </c>
      <c r="G936" s="9">
        <v>45902</v>
      </c>
      <c r="H936" s="5">
        <v>5</v>
      </c>
      <c r="I936" s="3" t="s">
        <v>6965</v>
      </c>
    </row>
    <row r="937" spans="1:9" x14ac:dyDescent="0.3">
      <c r="A937" s="3" t="s">
        <v>5429</v>
      </c>
      <c r="B937" s="3" t="s">
        <v>1378</v>
      </c>
      <c r="C937" s="9">
        <v>44818</v>
      </c>
      <c r="D937" s="3" t="s">
        <v>2224</v>
      </c>
      <c r="E937" s="3" t="s">
        <v>6886</v>
      </c>
      <c r="F937" s="5">
        <v>397</v>
      </c>
      <c r="G937" s="9">
        <v>45959</v>
      </c>
      <c r="H937" s="5">
        <v>5</v>
      </c>
      <c r="I937" s="3" t="s">
        <v>7092</v>
      </c>
    </row>
    <row r="938" spans="1:9" x14ac:dyDescent="0.3">
      <c r="A938" s="3" t="s">
        <v>5430</v>
      </c>
      <c r="B938" s="3" t="s">
        <v>1378</v>
      </c>
      <c r="C938" s="9">
        <v>44695</v>
      </c>
      <c r="D938" s="3" t="s">
        <v>2224</v>
      </c>
      <c r="E938" s="3" t="s">
        <v>6886</v>
      </c>
      <c r="F938" s="5">
        <v>858</v>
      </c>
      <c r="G938" s="9">
        <v>45836</v>
      </c>
      <c r="H938" s="5">
        <v>5</v>
      </c>
      <c r="I938" s="3" t="s">
        <v>4684</v>
      </c>
    </row>
    <row r="939" spans="1:9" x14ac:dyDescent="0.3">
      <c r="A939" s="3" t="s">
        <v>4288</v>
      </c>
      <c r="B939" s="3" t="s">
        <v>1269</v>
      </c>
      <c r="C939" s="9">
        <v>45444</v>
      </c>
      <c r="D939" s="3" t="s">
        <v>2210</v>
      </c>
      <c r="E939" s="3" t="s">
        <v>7119</v>
      </c>
      <c r="F939" s="5">
        <v>690</v>
      </c>
      <c r="G939" s="9">
        <v>45489</v>
      </c>
      <c r="H939" s="5">
        <v>5</v>
      </c>
      <c r="I939" s="3" t="s">
        <v>4684</v>
      </c>
    </row>
    <row r="940" spans="1:9" x14ac:dyDescent="0.3">
      <c r="A940" s="3" t="s">
        <v>4652</v>
      </c>
      <c r="B940" s="3" t="s">
        <v>1423</v>
      </c>
      <c r="C940" s="9">
        <v>45364</v>
      </c>
      <c r="D940" s="3" t="s">
        <v>2326</v>
      </c>
      <c r="E940" s="3" t="s">
        <v>6977</v>
      </c>
      <c r="F940" s="5">
        <v>700</v>
      </c>
      <c r="G940" s="9">
        <v>45373</v>
      </c>
      <c r="H940" s="5">
        <v>5</v>
      </c>
      <c r="I940" s="3" t="s">
        <v>4684</v>
      </c>
    </row>
    <row r="941" spans="1:9" x14ac:dyDescent="0.3">
      <c r="A941" s="3" t="s">
        <v>4386</v>
      </c>
      <c r="B941" s="3" t="s">
        <v>1428</v>
      </c>
      <c r="C941" s="9">
        <v>45293</v>
      </c>
      <c r="D941" s="3" t="s">
        <v>2224</v>
      </c>
      <c r="E941" s="3" t="s">
        <v>6886</v>
      </c>
      <c r="F941" s="5">
        <v>928</v>
      </c>
      <c r="G941" s="9">
        <v>45338</v>
      </c>
      <c r="H941" s="5">
        <v>5</v>
      </c>
      <c r="I941" s="3" t="s">
        <v>4684</v>
      </c>
    </row>
    <row r="942" spans="1:9" x14ac:dyDescent="0.3">
      <c r="A942" s="3" t="s">
        <v>4542</v>
      </c>
      <c r="B942" s="3" t="s">
        <v>1158</v>
      </c>
      <c r="C942" s="9">
        <v>45364</v>
      </c>
      <c r="D942" s="3" t="s">
        <v>2318</v>
      </c>
      <c r="E942" s="3" t="s">
        <v>6962</v>
      </c>
      <c r="F942" s="5">
        <v>86</v>
      </c>
      <c r="G942" s="9">
        <v>45372</v>
      </c>
      <c r="H942" s="5">
        <v>5</v>
      </c>
      <c r="I942" s="3" t="s">
        <v>4684</v>
      </c>
    </row>
    <row r="943" spans="1:9" x14ac:dyDescent="0.3">
      <c r="A943" s="3" t="s">
        <v>4405</v>
      </c>
      <c r="B943" s="3" t="s">
        <v>1423</v>
      </c>
      <c r="C943" s="9">
        <v>45379</v>
      </c>
      <c r="D943" s="3" t="s">
        <v>2233</v>
      </c>
      <c r="E943" s="3" t="s">
        <v>7153</v>
      </c>
      <c r="F943" s="5">
        <v>587</v>
      </c>
      <c r="G943" s="9">
        <v>45387</v>
      </c>
      <c r="H943" s="5">
        <v>5</v>
      </c>
      <c r="I943" s="3" t="s">
        <v>6863</v>
      </c>
    </row>
    <row r="944" spans="1:9" x14ac:dyDescent="0.3">
      <c r="A944" s="3" t="s">
        <v>4203</v>
      </c>
      <c r="B944" s="3" t="s">
        <v>1381</v>
      </c>
      <c r="C944" s="9">
        <v>45461</v>
      </c>
      <c r="D944" s="3" t="s">
        <v>2178</v>
      </c>
      <c r="E944" s="3" t="s">
        <v>6908</v>
      </c>
      <c r="F944" s="5">
        <v>321</v>
      </c>
      <c r="G944" s="9">
        <v>45507</v>
      </c>
      <c r="H944" s="5">
        <v>5</v>
      </c>
      <c r="I944" s="3" t="s">
        <v>4684</v>
      </c>
    </row>
    <row r="945" spans="1:9" x14ac:dyDescent="0.3">
      <c r="A945" s="3" t="s">
        <v>4583</v>
      </c>
      <c r="B945" s="3" t="s">
        <v>1209</v>
      </c>
      <c r="C945" s="9">
        <v>45130</v>
      </c>
      <c r="D945" s="3" t="s">
        <v>2326</v>
      </c>
      <c r="E945" s="3" t="s">
        <v>6894</v>
      </c>
      <c r="F945" s="5">
        <v>868</v>
      </c>
      <c r="G945" s="9">
        <v>45140</v>
      </c>
      <c r="H945" s="5">
        <v>5</v>
      </c>
      <c r="I945" s="3" t="s">
        <v>6956</v>
      </c>
    </row>
    <row r="946" spans="1:9" x14ac:dyDescent="0.3">
      <c r="A946" s="3" t="s">
        <v>4133</v>
      </c>
      <c r="B946" s="3" t="s">
        <v>1603</v>
      </c>
      <c r="C946" s="9">
        <v>45137</v>
      </c>
      <c r="D946" s="3" t="s">
        <v>2144</v>
      </c>
      <c r="E946" s="3" t="s">
        <v>6998</v>
      </c>
      <c r="F946" s="5">
        <v>435</v>
      </c>
      <c r="G946" s="9">
        <v>45179</v>
      </c>
      <c r="H946" s="5">
        <v>4</v>
      </c>
      <c r="I946" s="3" t="s">
        <v>6853</v>
      </c>
    </row>
    <row r="947" spans="1:9" x14ac:dyDescent="0.3">
      <c r="A947" s="3" t="s">
        <v>4635</v>
      </c>
      <c r="B947" s="3" t="s">
        <v>1177</v>
      </c>
      <c r="C947" s="9">
        <v>45211</v>
      </c>
      <c r="D947" s="3" t="s">
        <v>2326</v>
      </c>
      <c r="E947" s="3" t="s">
        <v>6887</v>
      </c>
      <c r="F947" s="5">
        <v>169</v>
      </c>
      <c r="G947" s="9">
        <v>45220</v>
      </c>
      <c r="H947" s="5">
        <v>5</v>
      </c>
      <c r="I947" s="3" t="s">
        <v>6868</v>
      </c>
    </row>
    <row r="948" spans="1:9" x14ac:dyDescent="0.3">
      <c r="A948" s="3" t="s">
        <v>4497</v>
      </c>
      <c r="B948" s="3" t="s">
        <v>1383</v>
      </c>
      <c r="C948" s="9">
        <v>45295</v>
      </c>
      <c r="D948" s="3" t="s">
        <v>2304</v>
      </c>
      <c r="E948" s="3" t="s">
        <v>6892</v>
      </c>
      <c r="F948" s="5">
        <v>882</v>
      </c>
      <c r="G948" s="9">
        <v>45302</v>
      </c>
      <c r="H948" s="5">
        <v>5</v>
      </c>
      <c r="I948" s="3" t="s">
        <v>7011</v>
      </c>
    </row>
    <row r="949" spans="1:9" x14ac:dyDescent="0.3">
      <c r="A949" s="3" t="s">
        <v>4425</v>
      </c>
      <c r="B949" s="3" t="s">
        <v>1331</v>
      </c>
      <c r="C949" s="9">
        <v>45312</v>
      </c>
      <c r="D949" s="3" t="s">
        <v>2252</v>
      </c>
      <c r="E949" s="3" t="s">
        <v>7165</v>
      </c>
      <c r="F949" s="5">
        <v>654</v>
      </c>
      <c r="G949" s="9">
        <v>45321</v>
      </c>
      <c r="H949" s="5">
        <v>5</v>
      </c>
      <c r="I949" s="3" t="s">
        <v>6964</v>
      </c>
    </row>
    <row r="950" spans="1:9" x14ac:dyDescent="0.3">
      <c r="A950" s="3" t="s">
        <v>4423</v>
      </c>
      <c r="B950" s="3" t="s">
        <v>1466</v>
      </c>
      <c r="C950" s="9">
        <v>45177</v>
      </c>
      <c r="D950" s="3" t="s">
        <v>2250</v>
      </c>
      <c r="E950" s="3" t="s">
        <v>7163</v>
      </c>
      <c r="F950" s="5">
        <v>651</v>
      </c>
      <c r="G950" s="9">
        <v>45183</v>
      </c>
      <c r="H950" s="5">
        <v>4</v>
      </c>
      <c r="I950" s="3" t="s">
        <v>6897</v>
      </c>
    </row>
    <row r="951" spans="1:9" x14ac:dyDescent="0.3">
      <c r="A951" s="3" t="s">
        <v>4337</v>
      </c>
      <c r="B951" s="3" t="s">
        <v>1530</v>
      </c>
      <c r="C951" s="9">
        <v>45283</v>
      </c>
      <c r="D951" s="3" t="s">
        <v>2220</v>
      </c>
      <c r="E951" s="3" t="s">
        <v>6936</v>
      </c>
      <c r="F951" s="5">
        <v>30</v>
      </c>
      <c r="G951" s="9">
        <v>45329</v>
      </c>
      <c r="H951" s="5">
        <v>5</v>
      </c>
      <c r="I951" s="3" t="s">
        <v>6896</v>
      </c>
    </row>
    <row r="952" spans="1:9" x14ac:dyDescent="0.3">
      <c r="A952" s="3" t="s">
        <v>4604</v>
      </c>
      <c r="B952" s="3" t="s">
        <v>1467</v>
      </c>
      <c r="C952" s="9">
        <v>45259</v>
      </c>
      <c r="D952" s="3" t="s">
        <v>2326</v>
      </c>
      <c r="E952" s="3" t="s">
        <v>6894</v>
      </c>
      <c r="F952" s="5">
        <v>622</v>
      </c>
      <c r="G952" s="9">
        <v>45268</v>
      </c>
      <c r="H952" s="5">
        <v>4</v>
      </c>
      <c r="I952" s="3" t="s">
        <v>6927</v>
      </c>
    </row>
    <row r="953" spans="1:9" x14ac:dyDescent="0.3">
      <c r="A953" s="3" t="s">
        <v>4404</v>
      </c>
      <c r="B953" s="3" t="s">
        <v>1162</v>
      </c>
      <c r="C953" s="9">
        <v>45239</v>
      </c>
      <c r="D953" s="3" t="s">
        <v>2230</v>
      </c>
      <c r="E953" s="3" t="s">
        <v>7152</v>
      </c>
      <c r="F953" s="5">
        <v>320</v>
      </c>
      <c r="G953" s="9">
        <v>45245</v>
      </c>
      <c r="H953" s="5">
        <v>5</v>
      </c>
      <c r="I953" s="3" t="s">
        <v>6856</v>
      </c>
    </row>
    <row r="954" spans="1:9" x14ac:dyDescent="0.3">
      <c r="A954" s="3" t="s">
        <v>4216</v>
      </c>
      <c r="B954" s="3" t="s">
        <v>1186</v>
      </c>
      <c r="C954" s="9">
        <v>45209</v>
      </c>
      <c r="D954" s="3" t="s">
        <v>2178</v>
      </c>
      <c r="E954" s="3" t="s">
        <v>6908</v>
      </c>
      <c r="F954" s="5">
        <v>18</v>
      </c>
      <c r="G954" s="9">
        <v>45252</v>
      </c>
      <c r="H954" s="5">
        <v>4</v>
      </c>
      <c r="I954" s="3" t="s">
        <v>7123</v>
      </c>
    </row>
    <row r="955" spans="1:9" x14ac:dyDescent="0.3">
      <c r="A955" s="3" t="s">
        <v>4409</v>
      </c>
      <c r="B955" s="3" t="s">
        <v>1479</v>
      </c>
      <c r="C955" s="9">
        <v>45331</v>
      </c>
      <c r="D955" s="3" t="s">
        <v>2237</v>
      </c>
      <c r="E955" s="3" t="s">
        <v>7155</v>
      </c>
      <c r="F955" s="5">
        <v>441</v>
      </c>
      <c r="G955" s="9">
        <v>45339</v>
      </c>
      <c r="H955" s="5">
        <v>4</v>
      </c>
      <c r="I955" s="3" t="s">
        <v>6875</v>
      </c>
    </row>
    <row r="956" spans="1:9" x14ac:dyDescent="0.3">
      <c r="A956" s="3" t="s">
        <v>4236</v>
      </c>
      <c r="B956" s="3" t="s">
        <v>1241</v>
      </c>
      <c r="C956" s="9">
        <v>45454</v>
      </c>
      <c r="D956" s="3" t="s">
        <v>2185</v>
      </c>
      <c r="E956" s="3" t="s">
        <v>7067</v>
      </c>
      <c r="F956" s="5">
        <v>211</v>
      </c>
      <c r="G956" s="9">
        <v>45496</v>
      </c>
      <c r="H956" s="5">
        <v>4</v>
      </c>
      <c r="I956" s="3" t="s">
        <v>6943</v>
      </c>
    </row>
    <row r="957" spans="1:9" x14ac:dyDescent="0.3">
      <c r="A957" s="3" t="s">
        <v>4366</v>
      </c>
      <c r="B957" s="3" t="s">
        <v>1339</v>
      </c>
      <c r="C957" s="9">
        <v>45191</v>
      </c>
      <c r="D957" s="3" t="s">
        <v>2224</v>
      </c>
      <c r="E957" s="3" t="s">
        <v>6886</v>
      </c>
      <c r="F957" s="5">
        <v>970</v>
      </c>
      <c r="G957" s="9">
        <v>45237</v>
      </c>
      <c r="H957" s="5">
        <v>5</v>
      </c>
      <c r="I957" s="3" t="s">
        <v>4684</v>
      </c>
    </row>
    <row r="958" spans="1:9" x14ac:dyDescent="0.3">
      <c r="A958" s="3" t="s">
        <v>4554</v>
      </c>
      <c r="B958" s="3" t="s">
        <v>1590</v>
      </c>
      <c r="C958" s="9">
        <v>45334</v>
      </c>
      <c r="D958" s="3" t="s">
        <v>2322</v>
      </c>
      <c r="E958" s="3" t="s">
        <v>7194</v>
      </c>
      <c r="F958" s="5">
        <v>200</v>
      </c>
      <c r="G958" s="9">
        <v>45342</v>
      </c>
      <c r="H958" s="5">
        <v>4</v>
      </c>
      <c r="I958" s="3" t="s">
        <v>6979</v>
      </c>
    </row>
    <row r="959" spans="1:9" x14ac:dyDescent="0.3">
      <c r="A959" s="3" t="s">
        <v>4300</v>
      </c>
      <c r="B959" s="3" t="s">
        <v>1281</v>
      </c>
      <c r="C959" s="9">
        <v>45161</v>
      </c>
      <c r="D959" s="3" t="s">
        <v>2216</v>
      </c>
      <c r="E959" s="3" t="s">
        <v>6926</v>
      </c>
      <c r="F959" s="5">
        <v>300</v>
      </c>
      <c r="G959" s="9">
        <v>45206</v>
      </c>
      <c r="H959" s="5">
        <v>5</v>
      </c>
      <c r="I959" s="3" t="s">
        <v>6856</v>
      </c>
    </row>
    <row r="960" spans="1:9" x14ac:dyDescent="0.3">
      <c r="A960" s="3" t="s">
        <v>4480</v>
      </c>
      <c r="B960" s="3" t="s">
        <v>1488</v>
      </c>
      <c r="C960" s="9">
        <v>45312</v>
      </c>
      <c r="D960" s="3" t="s">
        <v>2279</v>
      </c>
      <c r="E960" s="3" t="s">
        <v>7189</v>
      </c>
      <c r="F960" s="5">
        <v>561</v>
      </c>
      <c r="G960" s="9">
        <v>45321</v>
      </c>
      <c r="H960" s="5">
        <v>4</v>
      </c>
      <c r="I960" s="3" t="s">
        <v>7190</v>
      </c>
    </row>
    <row r="961" spans="1:9" x14ac:dyDescent="0.3">
      <c r="A961" s="3" t="s">
        <v>4155</v>
      </c>
      <c r="B961" s="3" t="s">
        <v>1148</v>
      </c>
      <c r="C961" s="9">
        <v>45453</v>
      </c>
      <c r="D961" s="3" t="s">
        <v>2152</v>
      </c>
      <c r="E961" s="3" t="s">
        <v>6901</v>
      </c>
      <c r="F961" s="5">
        <v>469</v>
      </c>
      <c r="G961" s="9">
        <v>45498</v>
      </c>
      <c r="H961" s="5">
        <v>4</v>
      </c>
      <c r="I961" s="3" t="s">
        <v>4684</v>
      </c>
    </row>
    <row r="962" spans="1:9" x14ac:dyDescent="0.3">
      <c r="A962" s="3" t="s">
        <v>4215</v>
      </c>
      <c r="B962" s="3" t="s">
        <v>1470</v>
      </c>
      <c r="C962" s="9">
        <v>45300</v>
      </c>
      <c r="D962" s="3" t="s">
        <v>2178</v>
      </c>
      <c r="E962" s="3" t="s">
        <v>6908</v>
      </c>
      <c r="F962" s="5">
        <v>676</v>
      </c>
      <c r="G962" s="9">
        <v>45348</v>
      </c>
      <c r="H962" s="5">
        <v>5</v>
      </c>
      <c r="I962" s="3" t="s">
        <v>6897</v>
      </c>
    </row>
    <row r="963" spans="1:9" x14ac:dyDescent="0.3">
      <c r="A963" s="3" t="s">
        <v>4656</v>
      </c>
      <c r="B963" s="3" t="s">
        <v>1241</v>
      </c>
      <c r="C963" s="9">
        <v>45421</v>
      </c>
      <c r="D963" s="3" t="s">
        <v>2329</v>
      </c>
      <c r="E963" s="3" t="s">
        <v>7195</v>
      </c>
      <c r="F963" s="5">
        <v>317</v>
      </c>
      <c r="G963" s="9">
        <v>45430</v>
      </c>
      <c r="H963" s="5">
        <v>5</v>
      </c>
      <c r="I963" s="3" t="s">
        <v>4684</v>
      </c>
    </row>
    <row r="964" spans="1:9" x14ac:dyDescent="0.3">
      <c r="A964" s="3" t="s">
        <v>4540</v>
      </c>
      <c r="B964" s="3" t="s">
        <v>1520</v>
      </c>
      <c r="C964" s="9">
        <v>45246</v>
      </c>
      <c r="D964" s="3" t="s">
        <v>2314</v>
      </c>
      <c r="E964" s="3" t="s">
        <v>7196</v>
      </c>
      <c r="F964" s="5">
        <v>505</v>
      </c>
      <c r="G964" s="9">
        <v>45254</v>
      </c>
      <c r="H964" s="5">
        <v>5</v>
      </c>
      <c r="I964" s="3" t="s">
        <v>4684</v>
      </c>
    </row>
    <row r="965" spans="1:9" x14ac:dyDescent="0.3">
      <c r="A965" s="3" t="s">
        <v>4390</v>
      </c>
      <c r="B965" s="3" t="s">
        <v>1440</v>
      </c>
      <c r="C965" s="9">
        <v>45265</v>
      </c>
      <c r="D965" s="3" t="s">
        <v>2224</v>
      </c>
      <c r="E965" s="3" t="s">
        <v>6886</v>
      </c>
      <c r="F965" s="5">
        <v>891</v>
      </c>
      <c r="G965" s="9">
        <v>45311</v>
      </c>
      <c r="H965" s="5">
        <v>5</v>
      </c>
      <c r="I965" s="3" t="s">
        <v>4684</v>
      </c>
    </row>
    <row r="966" spans="1:9" x14ac:dyDescent="0.3">
      <c r="A966" s="3" t="s">
        <v>4524</v>
      </c>
      <c r="B966" s="3" t="s">
        <v>1171</v>
      </c>
      <c r="C966" s="9">
        <v>45138</v>
      </c>
      <c r="D966" s="3" t="s">
        <v>2304</v>
      </c>
      <c r="E966" s="3" t="s">
        <v>6892</v>
      </c>
      <c r="F966" s="5">
        <v>304</v>
      </c>
      <c r="G966" s="9">
        <v>45147</v>
      </c>
      <c r="H966" s="5">
        <v>5</v>
      </c>
      <c r="I966" s="3" t="s">
        <v>4684</v>
      </c>
    </row>
    <row r="967" spans="1:9" x14ac:dyDescent="0.3">
      <c r="A967" s="3" t="s">
        <v>4493</v>
      </c>
      <c r="B967" s="3" t="s">
        <v>1522</v>
      </c>
      <c r="C967" s="9">
        <v>45307</v>
      </c>
      <c r="D967" s="3" t="s">
        <v>2304</v>
      </c>
      <c r="E967" s="3" t="s">
        <v>6892</v>
      </c>
      <c r="F967" s="5">
        <v>957</v>
      </c>
      <c r="G967" s="9">
        <v>45315</v>
      </c>
      <c r="H967" s="5">
        <v>5</v>
      </c>
      <c r="I967" s="3" t="s">
        <v>4684</v>
      </c>
    </row>
    <row r="968" spans="1:9" x14ac:dyDescent="0.3">
      <c r="A968" s="3" t="s">
        <v>4491</v>
      </c>
      <c r="B968" s="3" t="s">
        <v>1278</v>
      </c>
      <c r="C968" s="9">
        <v>45303</v>
      </c>
      <c r="D968" s="3" t="s">
        <v>2304</v>
      </c>
      <c r="E968" s="3" t="s">
        <v>6892</v>
      </c>
      <c r="F968" s="5">
        <v>88</v>
      </c>
      <c r="G968" s="9">
        <v>45311</v>
      </c>
      <c r="H968" s="5">
        <v>5</v>
      </c>
      <c r="I968" s="3" t="s">
        <v>4684</v>
      </c>
    </row>
    <row r="969" spans="1:9" x14ac:dyDescent="0.3">
      <c r="A969" s="3" t="s">
        <v>4511</v>
      </c>
      <c r="B969" s="3" t="s">
        <v>1211</v>
      </c>
      <c r="C969" s="9">
        <v>45480</v>
      </c>
      <c r="D969" s="3" t="s">
        <v>2304</v>
      </c>
      <c r="E969" s="3" t="s">
        <v>6892</v>
      </c>
      <c r="F969" s="5">
        <v>806</v>
      </c>
      <c r="G969" s="9">
        <v>45488</v>
      </c>
      <c r="H969" s="5">
        <v>4</v>
      </c>
      <c r="I969" s="3" t="s">
        <v>4684</v>
      </c>
    </row>
    <row r="970" spans="1:9" x14ac:dyDescent="0.3">
      <c r="A970" s="3" t="s">
        <v>4631</v>
      </c>
      <c r="B970" s="3" t="s">
        <v>1420</v>
      </c>
      <c r="C970" s="9">
        <v>45197</v>
      </c>
      <c r="D970" s="3" t="s">
        <v>2326</v>
      </c>
      <c r="E970" s="3" t="s">
        <v>6887</v>
      </c>
      <c r="F970" s="5">
        <v>446</v>
      </c>
      <c r="G970" s="9">
        <v>45206</v>
      </c>
      <c r="H970" s="5">
        <v>5</v>
      </c>
      <c r="I970" s="3" t="s">
        <v>7135</v>
      </c>
    </row>
    <row r="971" spans="1:9" x14ac:dyDescent="0.3">
      <c r="A971" s="3" t="s">
        <v>4600</v>
      </c>
      <c r="B971" s="3" t="s">
        <v>1528</v>
      </c>
      <c r="C971" s="9">
        <v>45159</v>
      </c>
      <c r="D971" s="3" t="s">
        <v>2326</v>
      </c>
      <c r="E971" s="3" t="s">
        <v>6894</v>
      </c>
      <c r="F971" s="5">
        <v>725</v>
      </c>
      <c r="G971" s="9">
        <v>45168</v>
      </c>
      <c r="H971" s="5">
        <v>4</v>
      </c>
      <c r="I971" s="3" t="s">
        <v>7135</v>
      </c>
    </row>
    <row r="972" spans="1:9" x14ac:dyDescent="0.3">
      <c r="A972" s="3" t="s">
        <v>4577</v>
      </c>
      <c r="B972" s="3" t="s">
        <v>1564</v>
      </c>
      <c r="C972" s="9">
        <v>45467</v>
      </c>
      <c r="D972" s="3" t="s">
        <v>2326</v>
      </c>
      <c r="E972" s="3" t="s">
        <v>6894</v>
      </c>
      <c r="F972" s="5">
        <v>44</v>
      </c>
      <c r="G972" s="9">
        <v>45475</v>
      </c>
      <c r="H972" s="5">
        <v>4</v>
      </c>
      <c r="I972" s="3" t="s">
        <v>4684</v>
      </c>
    </row>
    <row r="973" spans="1:9" x14ac:dyDescent="0.3">
      <c r="A973" s="3" t="s">
        <v>4261</v>
      </c>
      <c r="B973" s="3" t="s">
        <v>1416</v>
      </c>
      <c r="C973" s="9">
        <v>45466</v>
      </c>
      <c r="D973" s="3" t="s">
        <v>2202</v>
      </c>
      <c r="E973" s="3" t="s">
        <v>7103</v>
      </c>
      <c r="F973" s="5">
        <v>335</v>
      </c>
      <c r="G973" s="9">
        <v>45511</v>
      </c>
      <c r="H973" s="5">
        <v>4</v>
      </c>
      <c r="I973" s="3" t="s">
        <v>7104</v>
      </c>
    </row>
    <row r="974" spans="1:9" x14ac:dyDescent="0.3">
      <c r="A974" s="3" t="s">
        <v>4304</v>
      </c>
      <c r="B974" s="3" t="s">
        <v>1533</v>
      </c>
      <c r="C974" s="9">
        <v>45228</v>
      </c>
      <c r="D974" s="3" t="s">
        <v>2216</v>
      </c>
      <c r="E974" s="3" t="s">
        <v>6926</v>
      </c>
      <c r="F974" s="5">
        <v>522</v>
      </c>
      <c r="G974" s="9">
        <v>45273</v>
      </c>
      <c r="H974" s="5">
        <v>4</v>
      </c>
      <c r="I974" s="3" t="s">
        <v>6847</v>
      </c>
    </row>
    <row r="975" spans="1:9" x14ac:dyDescent="0.3">
      <c r="A975" s="3" t="s">
        <v>4176</v>
      </c>
      <c r="B975" s="3" t="s">
        <v>1434</v>
      </c>
      <c r="C975" s="9">
        <v>45224</v>
      </c>
      <c r="D975" s="3" t="s">
        <v>2163</v>
      </c>
      <c r="E975" s="3" t="s">
        <v>7027</v>
      </c>
      <c r="F975" s="5">
        <v>645</v>
      </c>
      <c r="G975" s="9">
        <v>45267</v>
      </c>
      <c r="H975" s="5">
        <v>5</v>
      </c>
      <c r="I975" s="3" t="s">
        <v>7029</v>
      </c>
    </row>
    <row r="976" spans="1:9" x14ac:dyDescent="0.3">
      <c r="A976" s="3" t="s">
        <v>4280</v>
      </c>
      <c r="B976" s="3" t="s">
        <v>1416</v>
      </c>
      <c r="C976" s="9">
        <v>45306</v>
      </c>
      <c r="D976" s="3" t="s">
        <v>2206</v>
      </c>
      <c r="E976" s="3" t="s">
        <v>7112</v>
      </c>
      <c r="F976" s="5">
        <v>5</v>
      </c>
      <c r="G976" s="9">
        <v>45351</v>
      </c>
      <c r="H976" s="5">
        <v>5</v>
      </c>
      <c r="I976" s="3" t="s">
        <v>6836</v>
      </c>
    </row>
    <row r="977" spans="1:9" x14ac:dyDescent="0.3">
      <c r="A977" s="3" t="s">
        <v>4293</v>
      </c>
      <c r="B977" s="3" t="s">
        <v>1184</v>
      </c>
      <c r="C977" s="9">
        <v>45451</v>
      </c>
      <c r="D977" s="3" t="s">
        <v>2215</v>
      </c>
      <c r="E977" s="3" t="s">
        <v>7122</v>
      </c>
      <c r="F977" s="5">
        <v>277</v>
      </c>
      <c r="G977" s="9">
        <v>45496</v>
      </c>
      <c r="H977" s="5">
        <v>5</v>
      </c>
      <c r="I977" s="3" t="s">
        <v>6833</v>
      </c>
    </row>
    <row r="978" spans="1:9" x14ac:dyDescent="0.3">
      <c r="A978" s="3" t="s">
        <v>4562</v>
      </c>
      <c r="B978" s="3" t="s">
        <v>1386</v>
      </c>
      <c r="C978" s="9">
        <v>45375</v>
      </c>
      <c r="D978" s="3" t="s">
        <v>2325</v>
      </c>
      <c r="E978" s="3" t="s">
        <v>6924</v>
      </c>
      <c r="F978" s="5">
        <v>471</v>
      </c>
      <c r="G978" s="9">
        <v>45383</v>
      </c>
      <c r="H978" s="5">
        <v>5</v>
      </c>
      <c r="I978" s="3" t="s">
        <v>7009</v>
      </c>
    </row>
    <row r="979" spans="1:9" x14ac:dyDescent="0.3">
      <c r="A979" s="3" t="s">
        <v>4398</v>
      </c>
      <c r="B979" s="3" t="s">
        <v>1276</v>
      </c>
      <c r="C979" s="9">
        <v>45221</v>
      </c>
      <c r="D979" s="3" t="s">
        <v>2226</v>
      </c>
      <c r="E979" s="3" t="s">
        <v>7148</v>
      </c>
      <c r="F979" s="5">
        <v>963</v>
      </c>
      <c r="G979" s="9">
        <v>45226</v>
      </c>
      <c r="H979" s="5">
        <v>4</v>
      </c>
      <c r="I979" s="3" t="s">
        <v>6836</v>
      </c>
    </row>
    <row r="980" spans="1:9" x14ac:dyDescent="0.3">
      <c r="A980" s="3" t="s">
        <v>4152</v>
      </c>
      <c r="B980" s="3" t="s">
        <v>1389</v>
      </c>
      <c r="C980" s="9">
        <v>45131</v>
      </c>
      <c r="D980" s="3" t="s">
        <v>2152</v>
      </c>
      <c r="E980" s="3" t="s">
        <v>6901</v>
      </c>
      <c r="F980" s="5">
        <v>126</v>
      </c>
      <c r="G980" s="9">
        <v>45177</v>
      </c>
      <c r="H980" s="5">
        <v>4</v>
      </c>
      <c r="I980" s="3" t="s">
        <v>6909</v>
      </c>
    </row>
    <row r="981" spans="1:9" x14ac:dyDescent="0.3">
      <c r="A981" s="3" t="s">
        <v>4306</v>
      </c>
      <c r="B981" s="3" t="s">
        <v>1583</v>
      </c>
      <c r="C981" s="9">
        <v>45472</v>
      </c>
      <c r="D981" s="3" t="s">
        <v>2216</v>
      </c>
      <c r="E981" s="3" t="s">
        <v>6926</v>
      </c>
      <c r="F981" s="5">
        <v>983</v>
      </c>
      <c r="G981" s="9">
        <v>45517</v>
      </c>
      <c r="H981" s="5">
        <v>5</v>
      </c>
      <c r="I981" s="3" t="s">
        <v>6879</v>
      </c>
    </row>
    <row r="982" spans="1:9" x14ac:dyDescent="0.3">
      <c r="A982" s="3" t="s">
        <v>4662</v>
      </c>
      <c r="B982" s="3" t="s">
        <v>1241</v>
      </c>
      <c r="C982" s="9">
        <v>45369</v>
      </c>
      <c r="D982" s="3" t="s">
        <v>2331</v>
      </c>
      <c r="E982" s="3" t="s">
        <v>6885</v>
      </c>
      <c r="F982" s="5">
        <v>502</v>
      </c>
      <c r="G982" s="9">
        <v>45378</v>
      </c>
      <c r="H982" s="5">
        <v>5</v>
      </c>
      <c r="I982" s="3" t="s">
        <v>6865</v>
      </c>
    </row>
    <row r="983" spans="1:9" x14ac:dyDescent="0.3">
      <c r="A983" s="3" t="s">
        <v>4640</v>
      </c>
      <c r="B983" s="3" t="s">
        <v>1145</v>
      </c>
      <c r="C983" s="9">
        <v>45346</v>
      </c>
      <c r="D983" s="3" t="s">
        <v>2326</v>
      </c>
      <c r="E983" s="3" t="s">
        <v>6887</v>
      </c>
      <c r="F983" s="5">
        <v>564</v>
      </c>
      <c r="G983" s="9">
        <v>45354</v>
      </c>
      <c r="H983" s="5">
        <v>5</v>
      </c>
      <c r="I983" s="3" t="s">
        <v>6863</v>
      </c>
    </row>
    <row r="984" spans="1:9" x14ac:dyDescent="0.3">
      <c r="A984" s="3" t="s">
        <v>4547</v>
      </c>
      <c r="B984" s="3" t="s">
        <v>1556</v>
      </c>
      <c r="C984" s="9">
        <v>45351</v>
      </c>
      <c r="D984" s="3" t="s">
        <v>2318</v>
      </c>
      <c r="E984" s="3" t="s">
        <v>6962</v>
      </c>
      <c r="F984" s="5">
        <v>664</v>
      </c>
      <c r="G984" s="9">
        <v>45359</v>
      </c>
      <c r="H984" s="5">
        <v>4</v>
      </c>
      <c r="I984" s="3" t="s">
        <v>6845</v>
      </c>
    </row>
    <row r="985" spans="1:9" x14ac:dyDescent="0.3">
      <c r="A985" s="3" t="s">
        <v>4477</v>
      </c>
      <c r="B985" s="3" t="s">
        <v>1185</v>
      </c>
      <c r="C985" s="9">
        <v>45331</v>
      </c>
      <c r="D985" s="3" t="s">
        <v>2278</v>
      </c>
      <c r="E985" s="3" t="s">
        <v>7187</v>
      </c>
      <c r="F985" s="5">
        <v>221</v>
      </c>
      <c r="G985" s="9">
        <v>45339</v>
      </c>
      <c r="H985" s="5">
        <v>4</v>
      </c>
      <c r="I985" s="3" t="s">
        <v>4684</v>
      </c>
    </row>
    <row r="986" spans="1:9" x14ac:dyDescent="0.3">
      <c r="A986" s="3" t="s">
        <v>4385</v>
      </c>
      <c r="B986" s="3" t="s">
        <v>1363</v>
      </c>
      <c r="C986" s="9">
        <v>45314</v>
      </c>
      <c r="D986" s="3" t="s">
        <v>2224</v>
      </c>
      <c r="E986" s="3" t="s">
        <v>6886</v>
      </c>
      <c r="F986" s="5">
        <v>510</v>
      </c>
      <c r="G986" s="9">
        <v>45358</v>
      </c>
      <c r="H986" s="5">
        <v>5</v>
      </c>
      <c r="I986" s="3" t="s">
        <v>6857</v>
      </c>
    </row>
    <row r="987" spans="1:9" x14ac:dyDescent="0.3">
      <c r="A987" s="3" t="s">
        <v>4393</v>
      </c>
      <c r="B987" s="3" t="s">
        <v>1510</v>
      </c>
      <c r="C987" s="9">
        <v>45301</v>
      </c>
      <c r="D987" s="3" t="s">
        <v>2224</v>
      </c>
      <c r="E987" s="3" t="s">
        <v>7144</v>
      </c>
      <c r="F987" s="5">
        <v>791</v>
      </c>
      <c r="G987" s="9">
        <v>45346</v>
      </c>
      <c r="H987" s="5">
        <v>5</v>
      </c>
      <c r="I987" s="3" t="s">
        <v>6861</v>
      </c>
    </row>
    <row r="988" spans="1:9" x14ac:dyDescent="0.3">
      <c r="A988" s="3" t="s">
        <v>4622</v>
      </c>
      <c r="B988" s="3" t="s">
        <v>1177</v>
      </c>
      <c r="C988" s="9">
        <v>45275</v>
      </c>
      <c r="D988" s="3" t="s">
        <v>2326</v>
      </c>
      <c r="E988" s="3" t="s">
        <v>6887</v>
      </c>
      <c r="F988" s="5">
        <v>165</v>
      </c>
      <c r="G988" s="9">
        <v>45284</v>
      </c>
      <c r="H988" s="5">
        <v>4</v>
      </c>
      <c r="I988" s="3" t="s">
        <v>7061</v>
      </c>
    </row>
    <row r="989" spans="1:9" x14ac:dyDescent="0.3">
      <c r="A989" s="3" t="s">
        <v>4521</v>
      </c>
      <c r="B989" s="3" t="s">
        <v>1316</v>
      </c>
      <c r="C989" s="9">
        <v>45377</v>
      </c>
      <c r="D989" s="3" t="s">
        <v>2304</v>
      </c>
      <c r="E989" s="3" t="s">
        <v>6892</v>
      </c>
      <c r="F989" s="5">
        <v>266</v>
      </c>
      <c r="G989" s="9">
        <v>45385</v>
      </c>
      <c r="H989" s="5">
        <v>4</v>
      </c>
      <c r="I989" s="3" t="s">
        <v>4684</v>
      </c>
    </row>
    <row r="990" spans="1:9" x14ac:dyDescent="0.3">
      <c r="A990" s="3" t="s">
        <v>4413</v>
      </c>
      <c r="B990" s="3" t="s">
        <v>1227</v>
      </c>
      <c r="C990" s="9">
        <v>45405</v>
      </c>
      <c r="D990" s="3" t="s">
        <v>2241</v>
      </c>
      <c r="E990" s="3" t="s">
        <v>7158</v>
      </c>
      <c r="F990" s="5">
        <v>288</v>
      </c>
      <c r="G990" s="9">
        <v>45411</v>
      </c>
      <c r="H990" s="5">
        <v>4</v>
      </c>
      <c r="I990" s="3" t="s">
        <v>6865</v>
      </c>
    </row>
    <row r="991" spans="1:9" x14ac:dyDescent="0.3">
      <c r="A991" s="3" t="s">
        <v>4668</v>
      </c>
      <c r="B991" s="3" t="s">
        <v>1241</v>
      </c>
      <c r="C991" s="9">
        <v>45185</v>
      </c>
      <c r="D991" s="3" t="s">
        <v>2331</v>
      </c>
      <c r="E991" s="3" t="s">
        <v>6885</v>
      </c>
      <c r="F991" s="5">
        <v>373</v>
      </c>
      <c r="G991" s="9">
        <v>45194</v>
      </c>
      <c r="H991" s="5">
        <v>4</v>
      </c>
      <c r="I991" s="3" t="s">
        <v>6927</v>
      </c>
    </row>
    <row r="992" spans="1:9" x14ac:dyDescent="0.3">
      <c r="A992" s="3" t="s">
        <v>4658</v>
      </c>
      <c r="B992" s="3" t="s">
        <v>1191</v>
      </c>
      <c r="C992" s="9">
        <v>45266</v>
      </c>
      <c r="D992" s="3" t="s">
        <v>2330</v>
      </c>
      <c r="E992" s="3" t="s">
        <v>7197</v>
      </c>
      <c r="F992" s="5">
        <v>137</v>
      </c>
      <c r="G992" s="9">
        <v>45275</v>
      </c>
      <c r="H992" s="5">
        <v>5</v>
      </c>
      <c r="I992" s="3" t="s">
        <v>6875</v>
      </c>
    </row>
    <row r="993" spans="1:9" x14ac:dyDescent="0.3">
      <c r="A993" s="3" t="s">
        <v>4257</v>
      </c>
      <c r="B993" s="3" t="s">
        <v>1311</v>
      </c>
      <c r="C993" s="9">
        <v>45443</v>
      </c>
      <c r="D993" s="3" t="s">
        <v>2201</v>
      </c>
      <c r="E993" s="3" t="s">
        <v>7099</v>
      </c>
      <c r="F993" s="5">
        <v>465</v>
      </c>
      <c r="G993" s="9">
        <v>45488</v>
      </c>
      <c r="H993" s="5">
        <v>5</v>
      </c>
      <c r="I993" s="3" t="s">
        <v>6961</v>
      </c>
    </row>
    <row r="994" spans="1:9" x14ac:dyDescent="0.3">
      <c r="A994" s="3" t="s">
        <v>4358</v>
      </c>
      <c r="B994" s="3" t="s">
        <v>1152</v>
      </c>
      <c r="C994" s="9">
        <v>45426</v>
      </c>
      <c r="D994" s="3" t="s">
        <v>2224</v>
      </c>
      <c r="E994" s="3" t="s">
        <v>6886</v>
      </c>
      <c r="F994" s="5">
        <v>858</v>
      </c>
      <c r="G994" s="9">
        <v>45471</v>
      </c>
      <c r="H994" s="5">
        <v>5</v>
      </c>
      <c r="I994" s="3" t="s">
        <v>7094</v>
      </c>
    </row>
    <row r="995" spans="1:9" x14ac:dyDescent="0.3">
      <c r="A995" s="3" t="s">
        <v>4419</v>
      </c>
      <c r="B995" s="3" t="s">
        <v>1250</v>
      </c>
      <c r="C995" s="9">
        <v>45154</v>
      </c>
      <c r="D995" s="3" t="s">
        <v>2246</v>
      </c>
      <c r="E995" s="3" t="s">
        <v>7162</v>
      </c>
      <c r="F995" s="5">
        <v>20</v>
      </c>
      <c r="G995" s="9">
        <v>45163</v>
      </c>
      <c r="H995" s="5">
        <v>5</v>
      </c>
      <c r="I995" s="3" t="s">
        <v>4684</v>
      </c>
    </row>
    <row r="996" spans="1:9" x14ac:dyDescent="0.3">
      <c r="A996" s="3" t="s">
        <v>4298</v>
      </c>
      <c r="B996" s="3" t="s">
        <v>1382</v>
      </c>
      <c r="C996" s="9">
        <v>45222</v>
      </c>
      <c r="D996" s="3" t="s">
        <v>2216</v>
      </c>
      <c r="E996" s="3" t="s">
        <v>6926</v>
      </c>
      <c r="F996" s="5">
        <v>159</v>
      </c>
      <c r="G996" s="9">
        <v>45267</v>
      </c>
      <c r="H996" s="5">
        <v>5</v>
      </c>
      <c r="I996" s="3" t="s">
        <v>4684</v>
      </c>
    </row>
    <row r="997" spans="1:9" x14ac:dyDescent="0.3">
      <c r="A997" s="3" t="s">
        <v>4451</v>
      </c>
      <c r="B997" s="3" t="s">
        <v>1203</v>
      </c>
      <c r="C997" s="9">
        <v>45161</v>
      </c>
      <c r="D997" s="3" t="s">
        <v>2269</v>
      </c>
      <c r="E997" s="3" t="s">
        <v>7184</v>
      </c>
      <c r="F997" s="5">
        <v>278</v>
      </c>
      <c r="G997" s="9">
        <v>45170</v>
      </c>
      <c r="H997" s="5">
        <v>4</v>
      </c>
      <c r="I997" s="3" t="s">
        <v>4684</v>
      </c>
    </row>
    <row r="998" spans="1:9" x14ac:dyDescent="0.3">
      <c r="A998" s="3" t="s">
        <v>4206</v>
      </c>
      <c r="B998" s="3" t="s">
        <v>1618</v>
      </c>
      <c r="C998" s="9">
        <v>45326</v>
      </c>
      <c r="D998" s="3" t="s">
        <v>2178</v>
      </c>
      <c r="E998" s="3" t="s">
        <v>6908</v>
      </c>
      <c r="F998" s="5">
        <v>660</v>
      </c>
      <c r="G998" s="9">
        <v>45371</v>
      </c>
      <c r="H998" s="5">
        <v>5</v>
      </c>
      <c r="I998" s="3" t="s">
        <v>4684</v>
      </c>
    </row>
    <row r="999" spans="1:9" x14ac:dyDescent="0.3">
      <c r="A999" s="3" t="s">
        <v>4388</v>
      </c>
      <c r="B999" s="3" t="s">
        <v>1346</v>
      </c>
      <c r="C999" s="9">
        <v>45342</v>
      </c>
      <c r="D999" s="3" t="s">
        <v>2224</v>
      </c>
      <c r="E999" s="3" t="s">
        <v>6886</v>
      </c>
      <c r="F999" s="5">
        <v>737</v>
      </c>
      <c r="G999" s="9">
        <v>45389</v>
      </c>
      <c r="H999" s="5">
        <v>5</v>
      </c>
      <c r="I999" s="3" t="s">
        <v>4684</v>
      </c>
    </row>
    <row r="1000" spans="1:9" x14ac:dyDescent="0.3">
      <c r="A1000" s="3" t="s">
        <v>4143</v>
      </c>
      <c r="B1000" s="3" t="s">
        <v>1444</v>
      </c>
      <c r="C1000" s="9">
        <v>45262</v>
      </c>
      <c r="D1000" s="3" t="s">
        <v>2149</v>
      </c>
      <c r="E1000" s="3" t="s">
        <v>7003</v>
      </c>
      <c r="F1000" s="5">
        <v>831</v>
      </c>
      <c r="G1000" s="9">
        <v>45299</v>
      </c>
      <c r="H1000" s="5">
        <v>5</v>
      </c>
      <c r="I1000" s="3" t="s">
        <v>4684</v>
      </c>
    </row>
    <row r="1001" spans="1:9" x14ac:dyDescent="0.3">
      <c r="A1001" s="3" t="s">
        <v>4534</v>
      </c>
      <c r="B1001" s="3" t="s">
        <v>1418</v>
      </c>
      <c r="C1001" s="9">
        <v>45303</v>
      </c>
      <c r="D1001" s="3" t="s">
        <v>2310</v>
      </c>
      <c r="E1001" s="3" t="s">
        <v>7198</v>
      </c>
      <c r="F1001" s="5">
        <v>191</v>
      </c>
      <c r="G1001" s="9">
        <v>45310</v>
      </c>
      <c r="H1001" s="5">
        <v>4</v>
      </c>
      <c r="I1001" s="3" t="s">
        <v>4684</v>
      </c>
    </row>
    <row r="1002" spans="1:9" x14ac:dyDescent="0.3">
      <c r="A1002" s="3" t="s">
        <v>4591</v>
      </c>
      <c r="B1002" s="3" t="s">
        <v>1603</v>
      </c>
      <c r="C1002" s="9">
        <v>45402</v>
      </c>
      <c r="D1002" s="3" t="s">
        <v>2326</v>
      </c>
      <c r="E1002" s="3" t="s">
        <v>6894</v>
      </c>
      <c r="F1002" s="5">
        <v>120</v>
      </c>
      <c r="G1002" s="9">
        <v>45411</v>
      </c>
      <c r="H1002" s="5">
        <v>4</v>
      </c>
      <c r="I1002" s="3" t="s">
        <v>4684</v>
      </c>
    </row>
    <row r="1003" spans="1:9" x14ac:dyDescent="0.3">
      <c r="A1003" s="3" t="s">
        <v>4282</v>
      </c>
      <c r="B1003" s="3" t="s">
        <v>1523</v>
      </c>
      <c r="C1003" s="9">
        <v>45221</v>
      </c>
      <c r="D1003" s="3" t="s">
        <v>2206</v>
      </c>
      <c r="E1003" s="3" t="s">
        <v>7114</v>
      </c>
      <c r="F1003" s="5">
        <v>81</v>
      </c>
      <c r="G1003" s="9">
        <v>45266</v>
      </c>
      <c r="H1003" s="5">
        <v>1</v>
      </c>
      <c r="I1003" s="3" t="s">
        <v>6868</v>
      </c>
    </row>
    <row r="1004" spans="1:9" x14ac:dyDescent="0.3">
      <c r="A1004" s="3" t="s">
        <v>4142</v>
      </c>
      <c r="B1004" s="3" t="s">
        <v>1226</v>
      </c>
      <c r="C1004" s="9">
        <v>45472</v>
      </c>
      <c r="D1004" s="3" t="s">
        <v>2149</v>
      </c>
      <c r="E1004" s="3" t="s">
        <v>7003</v>
      </c>
      <c r="F1004" s="5">
        <v>213</v>
      </c>
      <c r="G1004" s="9">
        <v>45514</v>
      </c>
      <c r="H1004" s="5">
        <v>3</v>
      </c>
      <c r="I1004" s="3" t="s">
        <v>7004</v>
      </c>
    </row>
    <row r="1005" spans="1:9" x14ac:dyDescent="0.3">
      <c r="A1005" s="3" t="s">
        <v>4500</v>
      </c>
      <c r="B1005" s="3" t="s">
        <v>1475</v>
      </c>
      <c r="C1005" s="9">
        <v>45134</v>
      </c>
      <c r="D1005" s="3" t="s">
        <v>2304</v>
      </c>
      <c r="E1005" s="3" t="s">
        <v>6892</v>
      </c>
      <c r="F1005" s="5">
        <v>180</v>
      </c>
      <c r="G1005" s="9">
        <v>45142</v>
      </c>
      <c r="H1005" s="5">
        <v>3</v>
      </c>
      <c r="I1005" s="3" t="s">
        <v>6993</v>
      </c>
    </row>
    <row r="1006" spans="1:9" x14ac:dyDescent="0.3">
      <c r="A1006" s="3" t="s">
        <v>4528</v>
      </c>
      <c r="B1006" s="3" t="s">
        <v>1493</v>
      </c>
      <c r="C1006" s="9">
        <v>45372</v>
      </c>
      <c r="D1006" s="3" t="s">
        <v>2304</v>
      </c>
      <c r="E1006" s="3" t="s">
        <v>7199</v>
      </c>
      <c r="F1006" s="5">
        <v>989</v>
      </c>
      <c r="G1006" s="9">
        <v>45380</v>
      </c>
      <c r="H1006" s="5">
        <v>2</v>
      </c>
      <c r="I1006" s="3" t="s">
        <v>4684</v>
      </c>
    </row>
    <row r="1007" spans="1:9" x14ac:dyDescent="0.3">
      <c r="A1007" s="3" t="s">
        <v>4238</v>
      </c>
      <c r="B1007" s="3" t="s">
        <v>1538</v>
      </c>
      <c r="C1007" s="9">
        <v>45462</v>
      </c>
      <c r="D1007" s="3" t="s">
        <v>2186</v>
      </c>
      <c r="E1007" s="3" t="s">
        <v>7069</v>
      </c>
      <c r="F1007" s="5">
        <v>191</v>
      </c>
      <c r="G1007" s="9">
        <v>45508</v>
      </c>
      <c r="H1007" s="5">
        <v>4</v>
      </c>
      <c r="I1007" s="3" t="s">
        <v>7135</v>
      </c>
    </row>
    <row r="1008" spans="1:9" x14ac:dyDescent="0.3">
      <c r="A1008" s="3" t="s">
        <v>4270</v>
      </c>
      <c r="B1008" s="3" t="s">
        <v>1233</v>
      </c>
      <c r="C1008" s="9">
        <v>45225</v>
      </c>
      <c r="D1008" s="3" t="s">
        <v>2206</v>
      </c>
      <c r="E1008" s="3" t="s">
        <v>6946</v>
      </c>
      <c r="F1008" s="5">
        <v>999</v>
      </c>
      <c r="G1008" s="9">
        <v>45269</v>
      </c>
      <c r="H1008" s="5">
        <v>3</v>
      </c>
      <c r="I1008" s="3" t="s">
        <v>6875</v>
      </c>
    </row>
    <row r="1009" spans="1:9" x14ac:dyDescent="0.3">
      <c r="A1009" s="3" t="s">
        <v>4188</v>
      </c>
      <c r="B1009" s="3" t="s">
        <v>1338</v>
      </c>
      <c r="C1009" s="9">
        <v>45206</v>
      </c>
      <c r="D1009" s="3" t="s">
        <v>2169</v>
      </c>
      <c r="E1009" s="3" t="s">
        <v>7038</v>
      </c>
      <c r="F1009" s="5">
        <v>923</v>
      </c>
      <c r="G1009" s="9">
        <v>45252</v>
      </c>
      <c r="H1009" s="5">
        <v>2</v>
      </c>
      <c r="I1009" s="3" t="s">
        <v>7028</v>
      </c>
    </row>
    <row r="1010" spans="1:9" x14ac:dyDescent="0.3">
      <c r="A1010" s="3" t="s">
        <v>4144</v>
      </c>
      <c r="B1010" s="3" t="s">
        <v>1297</v>
      </c>
      <c r="C1010" s="9">
        <v>45232</v>
      </c>
      <c r="D1010" s="3" t="s">
        <v>2149</v>
      </c>
      <c r="E1010" s="3" t="s">
        <v>7003</v>
      </c>
      <c r="F1010" s="5">
        <v>684</v>
      </c>
      <c r="G1010" s="9">
        <v>45276</v>
      </c>
      <c r="H1010" s="5">
        <v>2</v>
      </c>
      <c r="I1010" s="3" t="s">
        <v>4684</v>
      </c>
    </row>
    <row r="1011" spans="1:9" x14ac:dyDescent="0.3">
      <c r="A1011" s="3" t="s">
        <v>5431</v>
      </c>
      <c r="B1011" s="3" t="s">
        <v>1381</v>
      </c>
      <c r="C1011" s="9">
        <v>45095</v>
      </c>
      <c r="D1011" s="3" t="s">
        <v>2178</v>
      </c>
      <c r="E1011" s="3" t="s">
        <v>6908</v>
      </c>
      <c r="F1011" s="5">
        <v>321</v>
      </c>
      <c r="G1011" s="9">
        <v>45141</v>
      </c>
      <c r="H1011" s="5">
        <v>3</v>
      </c>
      <c r="I1011" s="3" t="s">
        <v>7008</v>
      </c>
    </row>
    <row r="1012" spans="1:9" x14ac:dyDescent="0.3">
      <c r="A1012" s="3" t="s">
        <v>5432</v>
      </c>
      <c r="B1012" s="3" t="s">
        <v>1159</v>
      </c>
      <c r="C1012" s="9">
        <v>45095</v>
      </c>
      <c r="D1012" s="3" t="s">
        <v>2278</v>
      </c>
      <c r="E1012" s="3" t="s">
        <v>6912</v>
      </c>
      <c r="F1012" s="5">
        <v>383</v>
      </c>
      <c r="G1012" s="9">
        <v>45103</v>
      </c>
      <c r="H1012" s="5">
        <v>3</v>
      </c>
      <c r="I1012" s="3" t="s">
        <v>7094</v>
      </c>
    </row>
    <row r="1013" spans="1:9" x14ac:dyDescent="0.3">
      <c r="A1013" s="3" t="s">
        <v>5433</v>
      </c>
      <c r="B1013" s="3" t="s">
        <v>1216</v>
      </c>
      <c r="C1013" s="9">
        <v>45093</v>
      </c>
      <c r="D1013" s="3" t="s">
        <v>2224</v>
      </c>
      <c r="E1013" s="3" t="s">
        <v>6886</v>
      </c>
      <c r="F1013" s="5">
        <v>474</v>
      </c>
      <c r="G1013" s="9">
        <v>45139</v>
      </c>
      <c r="H1013" s="5">
        <v>3</v>
      </c>
      <c r="I1013" s="3" t="s">
        <v>4684</v>
      </c>
    </row>
    <row r="1014" spans="1:9" x14ac:dyDescent="0.3">
      <c r="A1014" s="3" t="s">
        <v>5434</v>
      </c>
      <c r="B1014" s="3" t="s">
        <v>1323</v>
      </c>
      <c r="C1014" s="9">
        <v>45092</v>
      </c>
      <c r="D1014" s="3" t="s">
        <v>2228</v>
      </c>
      <c r="E1014" s="3" t="s">
        <v>7149</v>
      </c>
      <c r="F1014" s="5">
        <v>411</v>
      </c>
      <c r="G1014" s="9">
        <v>45101</v>
      </c>
      <c r="H1014" s="5">
        <v>4</v>
      </c>
      <c r="I1014" s="3" t="s">
        <v>6838</v>
      </c>
    </row>
    <row r="1015" spans="1:9" x14ac:dyDescent="0.3">
      <c r="A1015" s="3" t="s">
        <v>5435</v>
      </c>
      <c r="B1015" s="3" t="s">
        <v>1432</v>
      </c>
      <c r="C1015" s="9">
        <v>45091</v>
      </c>
      <c r="D1015" s="3" t="s">
        <v>2223</v>
      </c>
      <c r="E1015" s="3" t="s">
        <v>6980</v>
      </c>
      <c r="F1015" s="5">
        <v>148</v>
      </c>
      <c r="G1015" s="9">
        <v>45135</v>
      </c>
      <c r="H1015" s="5">
        <v>1</v>
      </c>
      <c r="I1015" s="3" t="s">
        <v>7078</v>
      </c>
    </row>
    <row r="1016" spans="1:9" x14ac:dyDescent="0.3">
      <c r="A1016" s="3" t="s">
        <v>5436</v>
      </c>
      <c r="B1016" s="3" t="s">
        <v>1265</v>
      </c>
      <c r="C1016" s="9">
        <v>45090</v>
      </c>
      <c r="D1016" s="3" t="s">
        <v>2218</v>
      </c>
      <c r="E1016" s="3" t="s">
        <v>6994</v>
      </c>
      <c r="F1016" s="5">
        <v>234</v>
      </c>
      <c r="G1016" s="9">
        <v>45135</v>
      </c>
      <c r="H1016" s="5">
        <v>5</v>
      </c>
      <c r="I1016" s="3" t="s">
        <v>6911</v>
      </c>
    </row>
    <row r="1017" spans="1:9" x14ac:dyDescent="0.3">
      <c r="A1017" s="3" t="s">
        <v>5437</v>
      </c>
      <c r="B1017" s="3" t="s">
        <v>1166</v>
      </c>
      <c r="C1017" s="9">
        <v>45090</v>
      </c>
      <c r="D1017" s="3" t="s">
        <v>2223</v>
      </c>
      <c r="E1017" s="3" t="s">
        <v>6980</v>
      </c>
      <c r="F1017" s="5">
        <v>148</v>
      </c>
      <c r="G1017" s="9">
        <v>45135</v>
      </c>
      <c r="H1017" s="5">
        <v>2</v>
      </c>
      <c r="I1017" s="3" t="s">
        <v>7078</v>
      </c>
    </row>
    <row r="1018" spans="1:9" x14ac:dyDescent="0.3">
      <c r="A1018" s="3" t="s">
        <v>5438</v>
      </c>
      <c r="B1018" s="3" t="s">
        <v>1206</v>
      </c>
      <c r="C1018" s="9">
        <v>45090</v>
      </c>
      <c r="D1018" s="3" t="s">
        <v>2224</v>
      </c>
      <c r="E1018" s="3" t="s">
        <v>6886</v>
      </c>
      <c r="F1018" s="5">
        <v>545</v>
      </c>
      <c r="G1018" s="9">
        <v>45135</v>
      </c>
      <c r="H1018" s="5">
        <v>2</v>
      </c>
      <c r="I1018" s="3" t="s">
        <v>4684</v>
      </c>
    </row>
    <row r="1019" spans="1:9" x14ac:dyDescent="0.3">
      <c r="A1019" s="3" t="s">
        <v>5439</v>
      </c>
      <c r="B1019" s="3" t="s">
        <v>1160</v>
      </c>
      <c r="C1019" s="9">
        <v>45089</v>
      </c>
      <c r="D1019" s="3" t="s">
        <v>2156</v>
      </c>
      <c r="E1019" s="3" t="s">
        <v>7017</v>
      </c>
      <c r="F1019" s="5">
        <v>780</v>
      </c>
      <c r="G1019" s="9">
        <v>45136</v>
      </c>
      <c r="H1019" s="5">
        <v>5</v>
      </c>
      <c r="I1019" s="3" t="s">
        <v>6851</v>
      </c>
    </row>
    <row r="1020" spans="1:9" x14ac:dyDescent="0.3">
      <c r="A1020" s="3" t="s">
        <v>5440</v>
      </c>
      <c r="B1020" s="3" t="s">
        <v>1218</v>
      </c>
      <c r="C1020" s="9">
        <v>45089</v>
      </c>
      <c r="D1020" s="3" t="s">
        <v>2248</v>
      </c>
      <c r="E1020" s="3" t="s">
        <v>6898</v>
      </c>
      <c r="F1020" s="5">
        <v>622</v>
      </c>
      <c r="G1020" s="9">
        <v>45096</v>
      </c>
      <c r="H1020" s="5">
        <v>3</v>
      </c>
      <c r="I1020" s="3" t="s">
        <v>6899</v>
      </c>
    </row>
    <row r="1021" spans="1:9" x14ac:dyDescent="0.3">
      <c r="A1021" s="3" t="s">
        <v>5441</v>
      </c>
      <c r="B1021" s="3" t="s">
        <v>1241</v>
      </c>
      <c r="C1021" s="9">
        <v>45088</v>
      </c>
      <c r="D1021" s="3" t="s">
        <v>2185</v>
      </c>
      <c r="E1021" s="3" t="s">
        <v>7067</v>
      </c>
      <c r="F1021" s="5">
        <v>211</v>
      </c>
      <c r="G1021" s="9">
        <v>45130</v>
      </c>
      <c r="H1021" s="5">
        <v>3</v>
      </c>
      <c r="I1021" s="3" t="s">
        <v>6943</v>
      </c>
    </row>
    <row r="1022" spans="1:9" x14ac:dyDescent="0.3">
      <c r="A1022" s="3" t="s">
        <v>5442</v>
      </c>
      <c r="B1022" s="3" t="s">
        <v>1148</v>
      </c>
      <c r="C1022" s="9">
        <v>45087</v>
      </c>
      <c r="D1022" s="3" t="s">
        <v>2152</v>
      </c>
      <c r="E1022" s="3" t="s">
        <v>6901</v>
      </c>
      <c r="F1022" s="5">
        <v>469</v>
      </c>
      <c r="G1022" s="9">
        <v>45132</v>
      </c>
      <c r="H1022" s="5">
        <v>2</v>
      </c>
      <c r="I1022" s="3" t="s">
        <v>6925</v>
      </c>
    </row>
    <row r="1023" spans="1:9" x14ac:dyDescent="0.3">
      <c r="A1023" s="3" t="s">
        <v>5443</v>
      </c>
      <c r="B1023" s="3" t="s">
        <v>1237</v>
      </c>
      <c r="C1023" s="9">
        <v>45086</v>
      </c>
      <c r="D1023" s="3" t="s">
        <v>2220</v>
      </c>
      <c r="E1023" s="3" t="s">
        <v>6936</v>
      </c>
      <c r="F1023" s="5">
        <v>434</v>
      </c>
      <c r="G1023" s="9">
        <v>45131</v>
      </c>
      <c r="H1023" s="5">
        <v>2</v>
      </c>
      <c r="I1023" s="3" t="s">
        <v>6986</v>
      </c>
    </row>
    <row r="1024" spans="1:9" x14ac:dyDescent="0.3">
      <c r="A1024" s="3" t="s">
        <v>5444</v>
      </c>
      <c r="B1024" s="3" t="s">
        <v>1184</v>
      </c>
      <c r="C1024" s="9">
        <v>45085</v>
      </c>
      <c r="D1024" s="3" t="s">
        <v>2215</v>
      </c>
      <c r="E1024" s="3" t="s">
        <v>7122</v>
      </c>
      <c r="F1024" s="5">
        <v>277</v>
      </c>
      <c r="G1024" s="9">
        <v>45130</v>
      </c>
      <c r="H1024" s="5">
        <v>4</v>
      </c>
      <c r="I1024" s="3" t="s">
        <v>6833</v>
      </c>
    </row>
    <row r="1025" spans="1:9" x14ac:dyDescent="0.3">
      <c r="A1025" s="3" t="s">
        <v>5445</v>
      </c>
      <c r="B1025" s="3" t="s">
        <v>1495</v>
      </c>
      <c r="C1025" s="9">
        <v>45083</v>
      </c>
      <c r="D1025" s="3" t="s">
        <v>2224</v>
      </c>
      <c r="E1025" s="3" t="s">
        <v>6886</v>
      </c>
      <c r="F1025" s="5">
        <v>131</v>
      </c>
      <c r="G1025" s="9">
        <v>45128</v>
      </c>
      <c r="H1025" s="5">
        <v>1</v>
      </c>
      <c r="I1025" s="3" t="s">
        <v>6882</v>
      </c>
    </row>
    <row r="1026" spans="1:9" x14ac:dyDescent="0.3">
      <c r="A1026" s="3" t="s">
        <v>5446</v>
      </c>
      <c r="B1026" s="3" t="s">
        <v>1299</v>
      </c>
      <c r="C1026" s="9">
        <v>45081</v>
      </c>
      <c r="D1026" s="3" t="s">
        <v>2278</v>
      </c>
      <c r="E1026" s="3" t="s">
        <v>6912</v>
      </c>
      <c r="F1026" s="5">
        <v>891</v>
      </c>
      <c r="G1026" s="9">
        <v>45089</v>
      </c>
      <c r="H1026" s="5">
        <v>1</v>
      </c>
      <c r="I1026" s="3" t="s">
        <v>4684</v>
      </c>
    </row>
    <row r="1027" spans="1:9" x14ac:dyDescent="0.3">
      <c r="A1027" s="3" t="s">
        <v>5447</v>
      </c>
      <c r="B1027" s="3" t="s">
        <v>1452</v>
      </c>
      <c r="C1027" s="9">
        <v>45080</v>
      </c>
      <c r="D1027" s="3" t="s">
        <v>2251</v>
      </c>
      <c r="E1027" s="3" t="s">
        <v>7164</v>
      </c>
      <c r="F1027" s="5">
        <v>103</v>
      </c>
      <c r="G1027" s="9">
        <v>45088</v>
      </c>
      <c r="H1027" s="5">
        <v>3</v>
      </c>
      <c r="I1027" s="3" t="s">
        <v>7123</v>
      </c>
    </row>
    <row r="1028" spans="1:9" x14ac:dyDescent="0.3">
      <c r="A1028" s="3" t="s">
        <v>5448</v>
      </c>
      <c r="B1028" s="3" t="s">
        <v>1196</v>
      </c>
      <c r="C1028" s="9">
        <v>45080</v>
      </c>
      <c r="D1028" s="3" t="s">
        <v>2262</v>
      </c>
      <c r="E1028" s="3" t="s">
        <v>6989</v>
      </c>
      <c r="F1028" s="5">
        <v>385</v>
      </c>
      <c r="G1028" s="9">
        <v>45088</v>
      </c>
      <c r="H1028" s="5">
        <v>3</v>
      </c>
      <c r="I1028" s="3" t="s">
        <v>4684</v>
      </c>
    </row>
    <row r="1029" spans="1:9" x14ac:dyDescent="0.3">
      <c r="A1029" s="3" t="s">
        <v>5449</v>
      </c>
      <c r="B1029" s="3" t="s">
        <v>1179</v>
      </c>
      <c r="C1029" s="9">
        <v>45079</v>
      </c>
      <c r="D1029" s="3" t="s">
        <v>2224</v>
      </c>
      <c r="E1029" s="3" t="s">
        <v>6886</v>
      </c>
      <c r="F1029" s="5">
        <v>538</v>
      </c>
      <c r="G1029" s="9">
        <v>45124</v>
      </c>
      <c r="H1029" s="5">
        <v>3</v>
      </c>
      <c r="I1029" s="3" t="s">
        <v>4684</v>
      </c>
    </row>
    <row r="1030" spans="1:9" x14ac:dyDescent="0.3">
      <c r="A1030" s="3" t="s">
        <v>5450</v>
      </c>
      <c r="B1030" s="3" t="s">
        <v>1269</v>
      </c>
      <c r="C1030" s="9">
        <v>45078</v>
      </c>
      <c r="D1030" s="3" t="s">
        <v>2210</v>
      </c>
      <c r="E1030" s="3" t="s">
        <v>7119</v>
      </c>
      <c r="F1030" s="5">
        <v>690</v>
      </c>
      <c r="G1030" s="9">
        <v>45123</v>
      </c>
      <c r="H1030" s="5">
        <v>2</v>
      </c>
      <c r="I1030" s="3" t="s">
        <v>4684</v>
      </c>
    </row>
    <row r="1031" spans="1:9" x14ac:dyDescent="0.3">
      <c r="A1031" s="3" t="s">
        <v>5451</v>
      </c>
      <c r="B1031" s="3" t="s">
        <v>1326</v>
      </c>
      <c r="C1031" s="9">
        <v>45078</v>
      </c>
      <c r="D1031" s="3" t="s">
        <v>2224</v>
      </c>
      <c r="E1031" s="3" t="s">
        <v>6886</v>
      </c>
      <c r="F1031" s="5">
        <v>683</v>
      </c>
      <c r="G1031" s="9">
        <v>45123</v>
      </c>
      <c r="H1031" s="5">
        <v>4</v>
      </c>
      <c r="I1031" s="3" t="s">
        <v>4684</v>
      </c>
    </row>
    <row r="1032" spans="1:9" x14ac:dyDescent="0.3">
      <c r="A1032" s="3" t="s">
        <v>5452</v>
      </c>
      <c r="B1032" s="3" t="s">
        <v>1311</v>
      </c>
      <c r="C1032" s="9">
        <v>45077</v>
      </c>
      <c r="D1032" s="3" t="s">
        <v>2201</v>
      </c>
      <c r="E1032" s="3" t="s">
        <v>7099</v>
      </c>
      <c r="F1032" s="5">
        <v>465</v>
      </c>
      <c r="G1032" s="9">
        <v>45122</v>
      </c>
      <c r="H1032" s="5">
        <v>1</v>
      </c>
      <c r="I1032" s="3" t="s">
        <v>4684</v>
      </c>
    </row>
    <row r="1033" spans="1:9" x14ac:dyDescent="0.3">
      <c r="A1033" s="3" t="s">
        <v>5453</v>
      </c>
      <c r="B1033" s="3" t="s">
        <v>1234</v>
      </c>
      <c r="C1033" s="9">
        <v>45077</v>
      </c>
      <c r="D1033" s="3" t="s">
        <v>2216</v>
      </c>
      <c r="E1033" s="3" t="s">
        <v>6926</v>
      </c>
      <c r="F1033" s="5">
        <v>642</v>
      </c>
      <c r="G1033" s="9">
        <v>45122</v>
      </c>
      <c r="H1033" s="5">
        <v>3</v>
      </c>
      <c r="I1033" s="3" t="s">
        <v>4684</v>
      </c>
    </row>
    <row r="1034" spans="1:9" x14ac:dyDescent="0.3">
      <c r="A1034" s="3" t="s">
        <v>5454</v>
      </c>
      <c r="B1034" s="3" t="s">
        <v>1167</v>
      </c>
      <c r="C1034" s="9">
        <v>45076</v>
      </c>
      <c r="D1034" s="3" t="s">
        <v>2178</v>
      </c>
      <c r="E1034" s="3" t="s">
        <v>6908</v>
      </c>
      <c r="F1034" s="5">
        <v>323</v>
      </c>
      <c r="G1034" s="9">
        <v>45120</v>
      </c>
      <c r="H1034" s="5">
        <v>3</v>
      </c>
      <c r="I1034" s="3" t="s">
        <v>4684</v>
      </c>
    </row>
    <row r="1035" spans="1:9" x14ac:dyDescent="0.3">
      <c r="A1035" s="3" t="s">
        <v>5455</v>
      </c>
      <c r="B1035" s="3" t="s">
        <v>1287</v>
      </c>
      <c r="C1035" s="9">
        <v>45075</v>
      </c>
      <c r="D1035" s="3" t="s">
        <v>2168</v>
      </c>
      <c r="E1035" s="3" t="s">
        <v>6991</v>
      </c>
      <c r="F1035" s="5">
        <v>898</v>
      </c>
      <c r="G1035" s="9">
        <v>45119</v>
      </c>
      <c r="H1035" s="5">
        <v>5</v>
      </c>
      <c r="I1035" s="3" t="s">
        <v>4684</v>
      </c>
    </row>
    <row r="1036" spans="1:9" x14ac:dyDescent="0.3">
      <c r="A1036" s="3" t="s">
        <v>5456</v>
      </c>
      <c r="B1036" s="3" t="s">
        <v>1206</v>
      </c>
      <c r="C1036" s="9">
        <v>45075</v>
      </c>
      <c r="D1036" s="3" t="s">
        <v>2220</v>
      </c>
      <c r="E1036" s="3" t="s">
        <v>6942</v>
      </c>
      <c r="F1036" s="5">
        <v>393</v>
      </c>
      <c r="G1036" s="9">
        <v>45120</v>
      </c>
      <c r="H1036" s="5">
        <v>4</v>
      </c>
      <c r="I1036" s="3" t="s">
        <v>4684</v>
      </c>
    </row>
    <row r="1037" spans="1:9" x14ac:dyDescent="0.3">
      <c r="A1037" s="3" t="s">
        <v>5457</v>
      </c>
      <c r="B1037" s="3" t="s">
        <v>1436</v>
      </c>
      <c r="C1037" s="9">
        <v>45073</v>
      </c>
      <c r="D1037" s="3" t="s">
        <v>2149</v>
      </c>
      <c r="E1037" s="3" t="s">
        <v>7003</v>
      </c>
      <c r="F1037" s="5">
        <v>804</v>
      </c>
      <c r="G1037" s="9">
        <v>45118</v>
      </c>
      <c r="H1037" s="5">
        <v>4</v>
      </c>
      <c r="I1037" s="3" t="s">
        <v>4684</v>
      </c>
    </row>
    <row r="1038" spans="1:9" x14ac:dyDescent="0.3">
      <c r="A1038" s="3" t="s">
        <v>5458</v>
      </c>
      <c r="B1038" s="3" t="s">
        <v>1357</v>
      </c>
      <c r="C1038" s="9">
        <v>45073</v>
      </c>
      <c r="D1038" s="3" t="s">
        <v>2216</v>
      </c>
      <c r="E1038" s="3" t="s">
        <v>6926</v>
      </c>
      <c r="F1038" s="5">
        <v>912</v>
      </c>
      <c r="G1038" s="9">
        <v>45118</v>
      </c>
      <c r="H1038" s="5">
        <v>2</v>
      </c>
      <c r="I1038" s="3" t="s">
        <v>4684</v>
      </c>
    </row>
    <row r="1039" spans="1:9" x14ac:dyDescent="0.3">
      <c r="A1039" s="3" t="s">
        <v>5459</v>
      </c>
      <c r="B1039" s="3" t="s">
        <v>1321</v>
      </c>
      <c r="C1039" s="9">
        <v>45071</v>
      </c>
      <c r="D1039" s="3" t="s">
        <v>2197</v>
      </c>
      <c r="E1039" s="3" t="s">
        <v>7091</v>
      </c>
      <c r="F1039" s="5">
        <v>769</v>
      </c>
      <c r="G1039" s="9">
        <v>45116</v>
      </c>
      <c r="H1039" s="5">
        <v>4</v>
      </c>
      <c r="I1039" s="3" t="s">
        <v>7092</v>
      </c>
    </row>
    <row r="1040" spans="1:9" x14ac:dyDescent="0.3">
      <c r="A1040" s="3" t="s">
        <v>5460</v>
      </c>
      <c r="B1040" s="3" t="s">
        <v>1450</v>
      </c>
      <c r="C1040" s="9">
        <v>45071</v>
      </c>
      <c r="D1040" s="3" t="s">
        <v>2220</v>
      </c>
      <c r="E1040" s="3" t="s">
        <v>6951</v>
      </c>
      <c r="F1040" s="5">
        <v>428</v>
      </c>
      <c r="G1040" s="9">
        <v>45116</v>
      </c>
      <c r="H1040" s="5">
        <v>5</v>
      </c>
      <c r="I1040" s="3" t="s">
        <v>6900</v>
      </c>
    </row>
    <row r="1041" spans="1:9" x14ac:dyDescent="0.3">
      <c r="A1041" s="3" t="s">
        <v>5461</v>
      </c>
      <c r="B1041" s="3" t="s">
        <v>1142</v>
      </c>
      <c r="C1041" s="9">
        <v>45071</v>
      </c>
      <c r="D1041" s="3" t="s">
        <v>2224</v>
      </c>
      <c r="E1041" s="3" t="s">
        <v>6886</v>
      </c>
      <c r="F1041" s="5">
        <v>779</v>
      </c>
      <c r="G1041" s="9">
        <v>45116</v>
      </c>
      <c r="H1041" s="5">
        <v>1</v>
      </c>
      <c r="I1041" s="3" t="s">
        <v>6880</v>
      </c>
    </row>
    <row r="1042" spans="1:9" x14ac:dyDescent="0.3">
      <c r="A1042" s="3" t="s">
        <v>5462</v>
      </c>
      <c r="B1042" s="3" t="s">
        <v>1450</v>
      </c>
      <c r="C1042" s="9">
        <v>45071</v>
      </c>
      <c r="D1042" s="3" t="s">
        <v>2235</v>
      </c>
      <c r="E1042" s="3" t="s">
        <v>6963</v>
      </c>
      <c r="F1042" s="5">
        <v>589</v>
      </c>
      <c r="G1042" s="9">
        <v>45078</v>
      </c>
      <c r="H1042" s="5">
        <v>2</v>
      </c>
      <c r="I1042" s="3" t="s">
        <v>6861</v>
      </c>
    </row>
    <row r="1043" spans="1:9" x14ac:dyDescent="0.3">
      <c r="A1043" s="3" t="s">
        <v>5463</v>
      </c>
      <c r="B1043" s="3" t="s">
        <v>1519</v>
      </c>
      <c r="C1043" s="9">
        <v>45070</v>
      </c>
      <c r="D1043" s="3" t="s">
        <v>2152</v>
      </c>
      <c r="E1043" s="3" t="s">
        <v>6901</v>
      </c>
      <c r="F1043" s="5">
        <v>715</v>
      </c>
      <c r="G1043" s="9">
        <v>45115</v>
      </c>
      <c r="H1043" s="5">
        <v>3</v>
      </c>
      <c r="I1043" s="3" t="s">
        <v>4684</v>
      </c>
    </row>
    <row r="1044" spans="1:9" x14ac:dyDescent="0.3">
      <c r="A1044" s="3" t="s">
        <v>5464</v>
      </c>
      <c r="B1044" s="3" t="s">
        <v>1262</v>
      </c>
      <c r="C1044" s="9">
        <v>45069</v>
      </c>
      <c r="D1044" s="3" t="s">
        <v>2216</v>
      </c>
      <c r="E1044" s="3" t="s">
        <v>6926</v>
      </c>
      <c r="F1044" s="5">
        <v>346</v>
      </c>
      <c r="G1044" s="9">
        <v>45114</v>
      </c>
      <c r="H1044" s="5">
        <v>4</v>
      </c>
      <c r="I1044" s="3" t="s">
        <v>6841</v>
      </c>
    </row>
    <row r="1045" spans="1:9" x14ac:dyDescent="0.3">
      <c r="A1045" s="3" t="s">
        <v>5465</v>
      </c>
      <c r="B1045" s="3" t="s">
        <v>1527</v>
      </c>
      <c r="C1045" s="9">
        <v>45068</v>
      </c>
      <c r="D1045" s="3" t="s">
        <v>2270</v>
      </c>
      <c r="E1045" s="3" t="s">
        <v>6891</v>
      </c>
      <c r="F1045" s="5">
        <v>549</v>
      </c>
      <c r="G1045" s="9">
        <v>45076</v>
      </c>
      <c r="H1045" s="5">
        <v>2</v>
      </c>
      <c r="I1045" s="3" t="s">
        <v>7078</v>
      </c>
    </row>
    <row r="1046" spans="1:9" x14ac:dyDescent="0.3">
      <c r="A1046" s="3" t="s">
        <v>5466</v>
      </c>
      <c r="B1046" s="3" t="s">
        <v>1187</v>
      </c>
      <c r="C1046" s="9">
        <v>45067</v>
      </c>
      <c r="D1046" s="3" t="s">
        <v>2149</v>
      </c>
      <c r="E1046" s="3" t="s">
        <v>7003</v>
      </c>
      <c r="F1046" s="5">
        <v>873</v>
      </c>
      <c r="G1046" s="9">
        <v>45119</v>
      </c>
      <c r="H1046" s="5">
        <v>1</v>
      </c>
      <c r="I1046" s="3" t="s">
        <v>6851</v>
      </c>
    </row>
    <row r="1047" spans="1:9" x14ac:dyDescent="0.3">
      <c r="A1047" s="3" t="s">
        <v>5467</v>
      </c>
      <c r="B1047" s="3" t="s">
        <v>1252</v>
      </c>
      <c r="C1047" s="9">
        <v>45066</v>
      </c>
      <c r="D1047" s="3" t="s">
        <v>2227</v>
      </c>
      <c r="E1047" s="3" t="s">
        <v>6967</v>
      </c>
      <c r="F1047" s="5">
        <v>900</v>
      </c>
      <c r="G1047" s="9">
        <v>45076</v>
      </c>
      <c r="H1047" s="5">
        <v>3</v>
      </c>
      <c r="I1047" s="3" t="s">
        <v>6865</v>
      </c>
    </row>
    <row r="1048" spans="1:9" x14ac:dyDescent="0.3">
      <c r="A1048" s="3" t="s">
        <v>5468</v>
      </c>
      <c r="B1048" s="3" t="s">
        <v>1566</v>
      </c>
      <c r="C1048" s="9">
        <v>45065</v>
      </c>
      <c r="D1048" s="3" t="s">
        <v>2253</v>
      </c>
      <c r="E1048" s="3" t="s">
        <v>7168</v>
      </c>
      <c r="F1048" s="5">
        <v>785</v>
      </c>
      <c r="G1048" s="9">
        <v>45072</v>
      </c>
      <c r="H1048" s="5">
        <v>3</v>
      </c>
      <c r="I1048" s="3" t="s">
        <v>7051</v>
      </c>
    </row>
    <row r="1049" spans="1:9" x14ac:dyDescent="0.3">
      <c r="A1049" s="3" t="s">
        <v>5469</v>
      </c>
      <c r="B1049" s="3" t="s">
        <v>1551</v>
      </c>
      <c r="C1049" s="9">
        <v>45065</v>
      </c>
      <c r="D1049" s="3" t="s">
        <v>2265</v>
      </c>
      <c r="E1049" s="3" t="s">
        <v>6996</v>
      </c>
      <c r="F1049" s="5">
        <v>277</v>
      </c>
      <c r="G1049" s="9">
        <v>45073</v>
      </c>
      <c r="H1049" s="5">
        <v>2</v>
      </c>
      <c r="I1049" s="3" t="s">
        <v>6943</v>
      </c>
    </row>
    <row r="1050" spans="1:9" x14ac:dyDescent="0.3">
      <c r="A1050" s="3" t="s">
        <v>5470</v>
      </c>
      <c r="B1050" s="3" t="s">
        <v>1463</v>
      </c>
      <c r="C1050" s="9">
        <v>45064</v>
      </c>
      <c r="D1050" s="3" t="s">
        <v>2200</v>
      </c>
      <c r="E1050" s="3" t="s">
        <v>7097</v>
      </c>
      <c r="F1050" s="5">
        <v>962</v>
      </c>
      <c r="G1050" s="9">
        <v>45109</v>
      </c>
      <c r="H1050" s="5">
        <v>1</v>
      </c>
      <c r="I1050" s="3" t="s">
        <v>4684</v>
      </c>
    </row>
    <row r="1051" spans="1:9" x14ac:dyDescent="0.3">
      <c r="A1051" s="3" t="s">
        <v>5471</v>
      </c>
      <c r="B1051" s="3" t="s">
        <v>1225</v>
      </c>
      <c r="C1051" s="9">
        <v>45063</v>
      </c>
      <c r="D1051" s="3" t="s">
        <v>2239</v>
      </c>
      <c r="E1051" s="3" t="s">
        <v>7157</v>
      </c>
      <c r="F1051" s="5">
        <v>280</v>
      </c>
      <c r="G1051" s="9">
        <v>45070</v>
      </c>
      <c r="H1051" s="5">
        <v>4</v>
      </c>
      <c r="I1051" s="3" t="s">
        <v>6833</v>
      </c>
    </row>
    <row r="1052" spans="1:9" x14ac:dyDescent="0.3">
      <c r="A1052" s="3" t="s">
        <v>5472</v>
      </c>
      <c r="B1052" s="3" t="s">
        <v>1191</v>
      </c>
      <c r="C1052" s="9">
        <v>45062</v>
      </c>
      <c r="D1052" s="3" t="s">
        <v>2202</v>
      </c>
      <c r="E1052" s="3" t="s">
        <v>7101</v>
      </c>
      <c r="F1052" s="5">
        <v>418</v>
      </c>
      <c r="G1052" s="9">
        <v>45107</v>
      </c>
      <c r="H1052" s="5">
        <v>5</v>
      </c>
      <c r="I1052" s="3" t="s">
        <v>7102</v>
      </c>
    </row>
    <row r="1053" spans="1:9" x14ac:dyDescent="0.3">
      <c r="A1053" s="3" t="s">
        <v>5473</v>
      </c>
      <c r="B1053" s="3" t="s">
        <v>1446</v>
      </c>
      <c r="C1053" s="9">
        <v>45062</v>
      </c>
      <c r="D1053" s="3" t="s">
        <v>2217</v>
      </c>
      <c r="E1053" s="3" t="s">
        <v>7125</v>
      </c>
      <c r="F1053" s="5">
        <v>10</v>
      </c>
      <c r="G1053" s="9">
        <v>45107</v>
      </c>
      <c r="H1053" s="5">
        <v>1</v>
      </c>
      <c r="I1053" s="3" t="s">
        <v>4684</v>
      </c>
    </row>
    <row r="1054" spans="1:9" x14ac:dyDescent="0.3">
      <c r="A1054" s="3" t="s">
        <v>5474</v>
      </c>
      <c r="B1054" s="3" t="s">
        <v>1187</v>
      </c>
      <c r="C1054" s="9">
        <v>45062</v>
      </c>
      <c r="D1054" s="3" t="s">
        <v>2234</v>
      </c>
      <c r="E1054" s="3" t="s">
        <v>7154</v>
      </c>
      <c r="F1054" s="5">
        <v>954</v>
      </c>
      <c r="G1054" s="9">
        <v>45070</v>
      </c>
      <c r="H1054" s="5">
        <v>4</v>
      </c>
      <c r="I1054" s="3" t="s">
        <v>6849</v>
      </c>
    </row>
    <row r="1055" spans="1:9" x14ac:dyDescent="0.3">
      <c r="A1055" s="3" t="s">
        <v>5475</v>
      </c>
      <c r="B1055" s="3" t="s">
        <v>1290</v>
      </c>
      <c r="C1055" s="9">
        <v>45061</v>
      </c>
      <c r="D1055" s="3" t="s">
        <v>2207</v>
      </c>
      <c r="E1055" s="3" t="s">
        <v>7115</v>
      </c>
      <c r="F1055" s="5">
        <v>139</v>
      </c>
      <c r="G1055" s="9">
        <v>45107</v>
      </c>
      <c r="H1055" s="5">
        <v>4</v>
      </c>
      <c r="I1055" s="3" t="s">
        <v>4684</v>
      </c>
    </row>
    <row r="1056" spans="1:9" x14ac:dyDescent="0.3">
      <c r="A1056" s="3" t="s">
        <v>5476</v>
      </c>
      <c r="B1056" s="3" t="s">
        <v>1152</v>
      </c>
      <c r="C1056" s="9">
        <v>45060</v>
      </c>
      <c r="D1056" s="3" t="s">
        <v>2224</v>
      </c>
      <c r="E1056" s="3" t="s">
        <v>6886</v>
      </c>
      <c r="F1056" s="5">
        <v>858</v>
      </c>
      <c r="G1056" s="9">
        <v>45105</v>
      </c>
      <c r="H1056" s="5">
        <v>1</v>
      </c>
      <c r="I1056" s="3" t="s">
        <v>7094</v>
      </c>
    </row>
    <row r="1057" spans="1:9" x14ac:dyDescent="0.3">
      <c r="A1057" s="3" t="s">
        <v>5477</v>
      </c>
      <c r="B1057" s="3" t="s">
        <v>1378</v>
      </c>
      <c r="C1057" s="9">
        <v>45060</v>
      </c>
      <c r="D1057" s="3" t="s">
        <v>2224</v>
      </c>
      <c r="E1057" s="3" t="s">
        <v>6886</v>
      </c>
      <c r="F1057" s="5">
        <v>858</v>
      </c>
      <c r="G1057" s="9">
        <v>45105</v>
      </c>
      <c r="H1057" s="5">
        <v>4</v>
      </c>
      <c r="I1057" s="3" t="s">
        <v>4684</v>
      </c>
    </row>
    <row r="1058" spans="1:9" x14ac:dyDescent="0.3">
      <c r="A1058" s="3" t="s">
        <v>5478</v>
      </c>
      <c r="B1058" s="3" t="s">
        <v>1617</v>
      </c>
      <c r="C1058" s="9">
        <v>45059</v>
      </c>
      <c r="D1058" s="3" t="s">
        <v>2178</v>
      </c>
      <c r="E1058" s="3" t="s">
        <v>6908</v>
      </c>
      <c r="F1058" s="5">
        <v>817</v>
      </c>
      <c r="G1058" s="9">
        <v>45107</v>
      </c>
      <c r="H1058" s="5">
        <v>1</v>
      </c>
      <c r="I1058" s="3" t="s">
        <v>6957</v>
      </c>
    </row>
    <row r="1059" spans="1:9" x14ac:dyDescent="0.3">
      <c r="A1059" s="3" t="s">
        <v>5479</v>
      </c>
      <c r="B1059" s="3" t="s">
        <v>1468</v>
      </c>
      <c r="C1059" s="9">
        <v>45059</v>
      </c>
      <c r="D1059" s="3" t="s">
        <v>2257</v>
      </c>
      <c r="E1059" s="3" t="s">
        <v>7172</v>
      </c>
      <c r="F1059" s="5">
        <v>806</v>
      </c>
      <c r="G1059" s="9">
        <v>45067</v>
      </c>
      <c r="H1059" s="5">
        <v>3</v>
      </c>
      <c r="I1059" s="3" t="s">
        <v>7173</v>
      </c>
    </row>
    <row r="1060" spans="1:9" x14ac:dyDescent="0.3">
      <c r="A1060" s="3" t="s">
        <v>5480</v>
      </c>
      <c r="B1060" s="3" t="s">
        <v>1268</v>
      </c>
      <c r="C1060" s="9">
        <v>45058</v>
      </c>
      <c r="D1060" s="3" t="s">
        <v>2166</v>
      </c>
      <c r="E1060" s="3" t="s">
        <v>6971</v>
      </c>
      <c r="F1060" s="5">
        <v>218</v>
      </c>
      <c r="G1060" s="9">
        <v>45100</v>
      </c>
      <c r="H1060" s="5">
        <v>1</v>
      </c>
      <c r="I1060" s="3" t="s">
        <v>6972</v>
      </c>
    </row>
    <row r="1061" spans="1:9" x14ac:dyDescent="0.3">
      <c r="A1061" s="3" t="s">
        <v>5481</v>
      </c>
      <c r="B1061" s="3" t="s">
        <v>1320</v>
      </c>
      <c r="C1061" s="9">
        <v>45058</v>
      </c>
      <c r="D1061" s="3" t="s">
        <v>2206</v>
      </c>
      <c r="E1061" s="3" t="s">
        <v>6946</v>
      </c>
      <c r="F1061" s="5">
        <v>235</v>
      </c>
      <c r="G1061" s="9">
        <v>45104</v>
      </c>
      <c r="H1061" s="5">
        <v>5</v>
      </c>
      <c r="I1061" s="3" t="s">
        <v>7193</v>
      </c>
    </row>
    <row r="1062" spans="1:9" x14ac:dyDescent="0.3">
      <c r="A1062" s="3" t="s">
        <v>5482</v>
      </c>
      <c r="B1062" s="3" t="s">
        <v>1555</v>
      </c>
      <c r="C1062" s="9">
        <v>45057</v>
      </c>
      <c r="D1062" s="3" t="s">
        <v>2173</v>
      </c>
      <c r="E1062" s="3" t="s">
        <v>7046</v>
      </c>
      <c r="F1062" s="5">
        <v>397</v>
      </c>
      <c r="G1062" s="9">
        <v>45105</v>
      </c>
      <c r="H1062" s="5">
        <v>1</v>
      </c>
      <c r="I1062" s="3" t="s">
        <v>6921</v>
      </c>
    </row>
    <row r="1063" spans="1:9" x14ac:dyDescent="0.3">
      <c r="A1063" s="3" t="s">
        <v>5483</v>
      </c>
      <c r="B1063" s="3" t="s">
        <v>1360</v>
      </c>
      <c r="C1063" s="9">
        <v>45056</v>
      </c>
      <c r="D1063" s="3" t="s">
        <v>2152</v>
      </c>
      <c r="E1063" s="3" t="s">
        <v>6901</v>
      </c>
      <c r="F1063" s="5">
        <v>559</v>
      </c>
      <c r="G1063" s="9">
        <v>45096</v>
      </c>
      <c r="H1063" s="5">
        <v>2</v>
      </c>
      <c r="I1063" s="3" t="s">
        <v>6895</v>
      </c>
    </row>
    <row r="1064" spans="1:9" x14ac:dyDescent="0.3">
      <c r="A1064" s="3" t="s">
        <v>5484</v>
      </c>
      <c r="B1064" s="3" t="s">
        <v>1405</v>
      </c>
      <c r="C1064" s="9">
        <v>45056</v>
      </c>
      <c r="D1064" s="3" t="s">
        <v>2228</v>
      </c>
      <c r="E1064" s="3" t="s">
        <v>7150</v>
      </c>
      <c r="F1064" s="5">
        <v>960</v>
      </c>
      <c r="G1064" s="9">
        <v>45065</v>
      </c>
      <c r="H1064" s="5">
        <v>1</v>
      </c>
      <c r="I1064" s="3" t="s">
        <v>4684</v>
      </c>
    </row>
    <row r="1065" spans="1:9" x14ac:dyDescent="0.3">
      <c r="A1065" s="3" t="s">
        <v>5485</v>
      </c>
      <c r="B1065" s="3" t="s">
        <v>1393</v>
      </c>
      <c r="C1065" s="9">
        <v>45054</v>
      </c>
      <c r="D1065" s="3" t="s">
        <v>2220</v>
      </c>
      <c r="E1065" s="3" t="s">
        <v>6936</v>
      </c>
      <c r="F1065" s="5">
        <v>374</v>
      </c>
      <c r="G1065" s="9">
        <v>45100</v>
      </c>
      <c r="H1065" s="5">
        <v>1</v>
      </c>
      <c r="I1065" s="3" t="s">
        <v>4684</v>
      </c>
    </row>
    <row r="1066" spans="1:9" x14ac:dyDescent="0.3">
      <c r="A1066" s="3" t="s">
        <v>5486</v>
      </c>
      <c r="B1066" s="3" t="s">
        <v>1354</v>
      </c>
      <c r="C1066" s="9">
        <v>45053</v>
      </c>
      <c r="D1066" s="3" t="s">
        <v>2145</v>
      </c>
      <c r="E1066" s="3" t="s">
        <v>7000</v>
      </c>
      <c r="F1066" s="5">
        <v>750</v>
      </c>
      <c r="G1066" s="9">
        <v>45099</v>
      </c>
      <c r="H1066" s="5">
        <v>3</v>
      </c>
      <c r="I1066" s="3" t="s">
        <v>6848</v>
      </c>
    </row>
    <row r="1067" spans="1:9" x14ac:dyDescent="0.3">
      <c r="A1067" s="3" t="s">
        <v>5487</v>
      </c>
      <c r="B1067" s="3" t="s">
        <v>1465</v>
      </c>
      <c r="C1067" s="9">
        <v>45052</v>
      </c>
      <c r="D1067" s="3" t="s">
        <v>2224</v>
      </c>
      <c r="E1067" s="3" t="s">
        <v>6886</v>
      </c>
      <c r="F1067" s="5">
        <v>862</v>
      </c>
      <c r="G1067" s="9">
        <v>45098</v>
      </c>
      <c r="H1067" s="5">
        <v>5</v>
      </c>
      <c r="I1067" s="3" t="s">
        <v>6858</v>
      </c>
    </row>
    <row r="1068" spans="1:9" x14ac:dyDescent="0.3">
      <c r="A1068" s="3" t="s">
        <v>5488</v>
      </c>
      <c r="B1068" s="3" t="s">
        <v>1472</v>
      </c>
      <c r="C1068" s="9">
        <v>45051</v>
      </c>
      <c r="D1068" s="3" t="s">
        <v>2153</v>
      </c>
      <c r="E1068" s="3" t="s">
        <v>7013</v>
      </c>
      <c r="F1068" s="5">
        <v>350</v>
      </c>
      <c r="G1068" s="9">
        <v>45097</v>
      </c>
      <c r="H1068" s="5">
        <v>3</v>
      </c>
      <c r="I1068" s="3" t="s">
        <v>7014</v>
      </c>
    </row>
    <row r="1069" spans="1:9" x14ac:dyDescent="0.3">
      <c r="A1069" s="3" t="s">
        <v>5489</v>
      </c>
      <c r="B1069" s="3" t="s">
        <v>1230</v>
      </c>
      <c r="C1069" s="9">
        <v>45051</v>
      </c>
      <c r="D1069" s="3" t="s">
        <v>2202</v>
      </c>
      <c r="E1069" s="3" t="s">
        <v>7100</v>
      </c>
      <c r="F1069" s="5">
        <v>679</v>
      </c>
      <c r="G1069" s="9">
        <v>45097</v>
      </c>
      <c r="H1069" s="5">
        <v>3</v>
      </c>
      <c r="I1069" s="3" t="s">
        <v>7192</v>
      </c>
    </row>
    <row r="1070" spans="1:9" x14ac:dyDescent="0.3">
      <c r="A1070" s="3" t="s">
        <v>5490</v>
      </c>
      <c r="B1070" s="3" t="s">
        <v>1526</v>
      </c>
      <c r="C1070" s="9">
        <v>45051</v>
      </c>
      <c r="D1070" s="3" t="s">
        <v>2254</v>
      </c>
      <c r="E1070" s="3" t="s">
        <v>7170</v>
      </c>
      <c r="F1070" s="5">
        <v>217</v>
      </c>
      <c r="G1070" s="9">
        <v>45056</v>
      </c>
      <c r="H1070" s="5">
        <v>1</v>
      </c>
      <c r="I1070" s="3" t="s">
        <v>7129</v>
      </c>
    </row>
    <row r="1071" spans="1:9" x14ac:dyDescent="0.3">
      <c r="A1071" s="3" t="s">
        <v>5491</v>
      </c>
      <c r="B1071" s="3" t="s">
        <v>1611</v>
      </c>
      <c r="C1071" s="9">
        <v>45051</v>
      </c>
      <c r="D1071" s="3" t="s">
        <v>2266</v>
      </c>
      <c r="E1071" s="3" t="s">
        <v>7181</v>
      </c>
      <c r="F1071" s="5">
        <v>827</v>
      </c>
      <c r="G1071" s="9">
        <v>45058</v>
      </c>
      <c r="H1071" s="5">
        <v>3</v>
      </c>
      <c r="I1071" s="3" t="s">
        <v>7135</v>
      </c>
    </row>
    <row r="1072" spans="1:9" x14ac:dyDescent="0.3">
      <c r="A1072" s="3" t="s">
        <v>5492</v>
      </c>
      <c r="B1072" s="3" t="s">
        <v>1378</v>
      </c>
      <c r="C1072" s="9">
        <v>45050</v>
      </c>
      <c r="D1072" s="3" t="s">
        <v>2224</v>
      </c>
      <c r="E1072" s="3" t="s">
        <v>6886</v>
      </c>
      <c r="F1072" s="5">
        <v>53</v>
      </c>
      <c r="G1072" s="9">
        <v>45096</v>
      </c>
      <c r="H1072" s="5">
        <v>3</v>
      </c>
      <c r="I1072" s="3" t="s">
        <v>7088</v>
      </c>
    </row>
    <row r="1073" spans="1:9" x14ac:dyDescent="0.3">
      <c r="A1073" s="3" t="s">
        <v>5493</v>
      </c>
      <c r="B1073" s="3" t="s">
        <v>1378</v>
      </c>
      <c r="C1073" s="9">
        <v>45050</v>
      </c>
      <c r="D1073" s="3" t="s">
        <v>2224</v>
      </c>
      <c r="E1073" s="3" t="s">
        <v>6886</v>
      </c>
      <c r="F1073" s="5">
        <v>53</v>
      </c>
      <c r="G1073" s="9">
        <v>45096</v>
      </c>
      <c r="H1073" s="5">
        <v>3</v>
      </c>
      <c r="I1073" s="3" t="s">
        <v>4684</v>
      </c>
    </row>
    <row r="1074" spans="1:9" x14ac:dyDescent="0.3">
      <c r="A1074" s="3" t="s">
        <v>5494</v>
      </c>
      <c r="B1074" s="3" t="s">
        <v>1596</v>
      </c>
      <c r="C1074" s="9">
        <v>45049</v>
      </c>
      <c r="D1074" s="3" t="s">
        <v>2224</v>
      </c>
      <c r="E1074" s="3" t="s">
        <v>6886</v>
      </c>
      <c r="F1074" s="5">
        <v>728</v>
      </c>
      <c r="G1074" s="9">
        <v>45095</v>
      </c>
      <c r="H1074" s="5">
        <v>4</v>
      </c>
      <c r="I1074" s="3" t="s">
        <v>4684</v>
      </c>
    </row>
    <row r="1075" spans="1:9" x14ac:dyDescent="0.3">
      <c r="A1075" s="3" t="s">
        <v>5495</v>
      </c>
      <c r="B1075" s="3" t="s">
        <v>1549</v>
      </c>
      <c r="C1075" s="9">
        <v>45047</v>
      </c>
      <c r="D1075" s="3" t="s">
        <v>2224</v>
      </c>
      <c r="E1075" s="3" t="s">
        <v>6886</v>
      </c>
      <c r="F1075" s="5">
        <v>375</v>
      </c>
      <c r="G1075" s="9">
        <v>45093</v>
      </c>
      <c r="H1075" s="5">
        <v>3</v>
      </c>
      <c r="I1075" s="3" t="s">
        <v>4684</v>
      </c>
    </row>
    <row r="1076" spans="1:9" x14ac:dyDescent="0.3">
      <c r="A1076" s="3" t="s">
        <v>5496</v>
      </c>
      <c r="B1076" s="3" t="s">
        <v>1465</v>
      </c>
      <c r="C1076" s="9">
        <v>45047</v>
      </c>
      <c r="D1076" s="3" t="s">
        <v>2258</v>
      </c>
      <c r="E1076" s="3" t="s">
        <v>7174</v>
      </c>
      <c r="F1076" s="5">
        <v>366</v>
      </c>
      <c r="G1076" s="9">
        <v>45054</v>
      </c>
      <c r="H1076" s="5">
        <v>4</v>
      </c>
      <c r="I1076" s="3" t="s">
        <v>4684</v>
      </c>
    </row>
    <row r="1077" spans="1:9" x14ac:dyDescent="0.3">
      <c r="A1077" s="3" t="s">
        <v>5497</v>
      </c>
      <c r="B1077" s="3" t="s">
        <v>1268</v>
      </c>
      <c r="C1077" s="9">
        <v>45042</v>
      </c>
      <c r="D1077" s="3" t="s">
        <v>2224</v>
      </c>
      <c r="E1077" s="3" t="s">
        <v>6886</v>
      </c>
      <c r="F1077" s="5">
        <v>397</v>
      </c>
      <c r="G1077" s="9">
        <v>45088</v>
      </c>
      <c r="H1077" s="5">
        <v>1</v>
      </c>
      <c r="I1077" s="3" t="s">
        <v>4684</v>
      </c>
    </row>
    <row r="1078" spans="1:9" x14ac:dyDescent="0.3">
      <c r="A1078" s="3" t="s">
        <v>5498</v>
      </c>
      <c r="B1078" s="3" t="s">
        <v>1227</v>
      </c>
      <c r="C1078" s="9">
        <v>45039</v>
      </c>
      <c r="D1078" s="3" t="s">
        <v>2152</v>
      </c>
      <c r="E1078" s="3" t="s">
        <v>6901</v>
      </c>
      <c r="F1078" s="5">
        <v>9</v>
      </c>
      <c r="G1078" s="9">
        <v>45084</v>
      </c>
      <c r="H1078" s="5">
        <v>3</v>
      </c>
      <c r="I1078" s="3" t="s">
        <v>4684</v>
      </c>
    </row>
    <row r="1079" spans="1:9" x14ac:dyDescent="0.3">
      <c r="A1079" s="3" t="s">
        <v>5499</v>
      </c>
      <c r="B1079" s="3" t="s">
        <v>1227</v>
      </c>
      <c r="C1079" s="9">
        <v>45039</v>
      </c>
      <c r="D1079" s="3" t="s">
        <v>2241</v>
      </c>
      <c r="E1079" s="3" t="s">
        <v>7158</v>
      </c>
      <c r="F1079" s="5">
        <v>288</v>
      </c>
      <c r="G1079" s="9">
        <v>45045</v>
      </c>
      <c r="H1079" s="5">
        <v>4</v>
      </c>
      <c r="I1079" s="3" t="s">
        <v>4684</v>
      </c>
    </row>
    <row r="1080" spans="1:9" x14ac:dyDescent="0.3">
      <c r="A1080" s="3" t="s">
        <v>5500</v>
      </c>
      <c r="B1080" s="3" t="s">
        <v>1183</v>
      </c>
      <c r="C1080" s="9">
        <v>45037</v>
      </c>
      <c r="D1080" s="3" t="s">
        <v>2220</v>
      </c>
      <c r="E1080" s="3" t="s">
        <v>6936</v>
      </c>
      <c r="F1080" s="5">
        <v>206</v>
      </c>
      <c r="G1080" s="9">
        <v>45083</v>
      </c>
      <c r="H1080" s="5">
        <v>4</v>
      </c>
      <c r="I1080" s="3" t="s">
        <v>4684</v>
      </c>
    </row>
    <row r="1081" spans="1:9" x14ac:dyDescent="0.3">
      <c r="A1081" s="3" t="s">
        <v>5501</v>
      </c>
      <c r="B1081" s="3" t="s">
        <v>1590</v>
      </c>
      <c r="C1081" s="9">
        <v>45036</v>
      </c>
      <c r="D1081" s="3" t="s">
        <v>2267</v>
      </c>
      <c r="E1081" s="3" t="s">
        <v>7183</v>
      </c>
      <c r="F1081" s="5">
        <v>266</v>
      </c>
      <c r="G1081" s="9">
        <v>45043</v>
      </c>
      <c r="H1081" s="5">
        <v>3</v>
      </c>
      <c r="I1081" s="3" t="s">
        <v>4684</v>
      </c>
    </row>
    <row r="1082" spans="1:9" x14ac:dyDescent="0.3">
      <c r="A1082" s="3" t="s">
        <v>5502</v>
      </c>
      <c r="B1082" s="3" t="s">
        <v>1365</v>
      </c>
      <c r="C1082" s="9">
        <v>45035</v>
      </c>
      <c r="D1082" s="3" t="s">
        <v>2166</v>
      </c>
      <c r="E1082" s="3" t="s">
        <v>7034</v>
      </c>
      <c r="F1082" s="5">
        <v>528</v>
      </c>
      <c r="G1082" s="9">
        <v>45080</v>
      </c>
      <c r="H1082" s="5">
        <v>1</v>
      </c>
      <c r="I1082" s="3" t="s">
        <v>6843</v>
      </c>
    </row>
    <row r="1083" spans="1:9" x14ac:dyDescent="0.3">
      <c r="A1083" s="3" t="s">
        <v>5503</v>
      </c>
      <c r="B1083" s="3" t="s">
        <v>1383</v>
      </c>
      <c r="C1083" s="9">
        <v>45034</v>
      </c>
      <c r="D1083" s="3" t="s">
        <v>2220</v>
      </c>
      <c r="E1083" s="3" t="s">
        <v>6936</v>
      </c>
      <c r="F1083" s="5">
        <v>368</v>
      </c>
      <c r="G1083" s="9">
        <v>45080</v>
      </c>
      <c r="H1083" s="5">
        <v>3</v>
      </c>
      <c r="I1083" s="3" t="s">
        <v>6917</v>
      </c>
    </row>
    <row r="1084" spans="1:9" x14ac:dyDescent="0.3">
      <c r="A1084" s="3" t="s">
        <v>5504</v>
      </c>
      <c r="B1084" s="3" t="s">
        <v>1412</v>
      </c>
      <c r="C1084" s="9">
        <v>45033</v>
      </c>
      <c r="D1084" s="3" t="s">
        <v>2167</v>
      </c>
      <c r="E1084" s="3" t="s">
        <v>7036</v>
      </c>
      <c r="F1084" s="5">
        <v>414</v>
      </c>
      <c r="G1084" s="9">
        <v>45079</v>
      </c>
      <c r="H1084" s="5">
        <v>4</v>
      </c>
      <c r="I1084" s="3" t="s">
        <v>7191</v>
      </c>
    </row>
    <row r="1085" spans="1:9" x14ac:dyDescent="0.3">
      <c r="A1085" s="3" t="s">
        <v>5505</v>
      </c>
      <c r="B1085" s="3" t="s">
        <v>1426</v>
      </c>
      <c r="C1085" s="9">
        <v>45032</v>
      </c>
      <c r="D1085" s="3" t="s">
        <v>2224</v>
      </c>
      <c r="E1085" s="3" t="s">
        <v>6886</v>
      </c>
      <c r="F1085" s="5">
        <v>880</v>
      </c>
      <c r="G1085" s="9">
        <v>45078</v>
      </c>
      <c r="H1085" s="5">
        <v>1</v>
      </c>
      <c r="I1085" s="3" t="s">
        <v>7111</v>
      </c>
    </row>
    <row r="1086" spans="1:9" x14ac:dyDescent="0.3">
      <c r="A1086" s="3" t="s">
        <v>5506</v>
      </c>
      <c r="B1086" s="3" t="s">
        <v>1420</v>
      </c>
      <c r="C1086" s="9">
        <v>45030</v>
      </c>
      <c r="D1086" s="3" t="s">
        <v>2206</v>
      </c>
      <c r="E1086" s="3" t="s">
        <v>6946</v>
      </c>
      <c r="F1086" s="5">
        <v>578</v>
      </c>
      <c r="G1086" s="9">
        <v>45075</v>
      </c>
      <c r="H1086" s="5">
        <v>2</v>
      </c>
      <c r="I1086" s="3" t="s">
        <v>4684</v>
      </c>
    </row>
    <row r="1087" spans="1:9" x14ac:dyDescent="0.3">
      <c r="A1087" s="3" t="s">
        <v>5507</v>
      </c>
      <c r="B1087" s="3" t="s">
        <v>1454</v>
      </c>
      <c r="C1087" s="9">
        <v>45030</v>
      </c>
      <c r="D1087" s="3" t="s">
        <v>2269</v>
      </c>
      <c r="E1087" s="3" t="s">
        <v>7185</v>
      </c>
      <c r="F1087" s="5">
        <v>768</v>
      </c>
      <c r="G1087" s="9">
        <v>45038</v>
      </c>
      <c r="H1087" s="5">
        <v>3</v>
      </c>
      <c r="I1087" s="3" t="s">
        <v>7138</v>
      </c>
    </row>
    <row r="1088" spans="1:9" x14ac:dyDescent="0.3">
      <c r="A1088" s="3" t="s">
        <v>5508</v>
      </c>
      <c r="B1088" s="3" t="s">
        <v>1387</v>
      </c>
      <c r="C1088" s="9">
        <v>45028</v>
      </c>
      <c r="D1088" s="3" t="s">
        <v>2188</v>
      </c>
      <c r="E1088" s="3" t="s">
        <v>2188</v>
      </c>
      <c r="F1088" s="5">
        <v>267</v>
      </c>
      <c r="G1088" s="9">
        <v>45073</v>
      </c>
      <c r="H1088" s="5">
        <v>1</v>
      </c>
      <c r="I1088" s="3" t="s">
        <v>6949</v>
      </c>
    </row>
    <row r="1089" spans="1:9" x14ac:dyDescent="0.3">
      <c r="A1089" s="3" t="s">
        <v>5509</v>
      </c>
      <c r="B1089" s="3" t="s">
        <v>1507</v>
      </c>
      <c r="C1089" s="9">
        <v>45028</v>
      </c>
      <c r="D1089" s="3" t="s">
        <v>2213</v>
      </c>
      <c r="E1089" s="3" t="s">
        <v>6910</v>
      </c>
      <c r="F1089" s="5">
        <v>363</v>
      </c>
      <c r="G1089" s="9">
        <v>45073</v>
      </c>
      <c r="H1089" s="5">
        <v>1</v>
      </c>
      <c r="I1089" s="3" t="s">
        <v>6875</v>
      </c>
    </row>
    <row r="1090" spans="1:9" x14ac:dyDescent="0.3">
      <c r="A1090" s="3" t="s">
        <v>5510</v>
      </c>
      <c r="B1090" s="3" t="s">
        <v>1163</v>
      </c>
      <c r="C1090" s="9">
        <v>45028</v>
      </c>
      <c r="D1090" s="3" t="s">
        <v>2278</v>
      </c>
      <c r="E1090" s="3" t="s">
        <v>6912</v>
      </c>
      <c r="F1090" s="5">
        <v>991</v>
      </c>
      <c r="G1090" s="9">
        <v>45035</v>
      </c>
      <c r="H1090" s="5">
        <v>2</v>
      </c>
      <c r="I1090" s="3" t="s">
        <v>7102</v>
      </c>
    </row>
    <row r="1091" spans="1:9" x14ac:dyDescent="0.3">
      <c r="A1091" s="3" t="s">
        <v>5511</v>
      </c>
      <c r="B1091" s="3" t="s">
        <v>1509</v>
      </c>
      <c r="C1091" s="9">
        <v>45027</v>
      </c>
      <c r="D1091" s="3" t="s">
        <v>2214</v>
      </c>
      <c r="E1091" s="3" t="s">
        <v>7121</v>
      </c>
      <c r="F1091" s="5">
        <v>802</v>
      </c>
      <c r="G1091" s="9">
        <v>45072</v>
      </c>
      <c r="H1091" s="5">
        <v>3</v>
      </c>
      <c r="I1091" s="3" t="s">
        <v>4684</v>
      </c>
    </row>
    <row r="1092" spans="1:9" x14ac:dyDescent="0.3">
      <c r="A1092" s="3" t="s">
        <v>5512</v>
      </c>
      <c r="B1092" s="3" t="s">
        <v>1165</v>
      </c>
      <c r="C1092" s="9">
        <v>45027</v>
      </c>
      <c r="D1092" s="3" t="s">
        <v>2280</v>
      </c>
      <c r="E1092" s="3" t="s">
        <v>6846</v>
      </c>
      <c r="F1092" s="5">
        <v>91</v>
      </c>
      <c r="G1092" s="9">
        <v>45035</v>
      </c>
      <c r="H1092" s="5">
        <v>1</v>
      </c>
      <c r="I1092" s="3" t="s">
        <v>6888</v>
      </c>
    </row>
    <row r="1093" spans="1:9" x14ac:dyDescent="0.3">
      <c r="A1093" s="3" t="s">
        <v>5513</v>
      </c>
      <c r="B1093" s="3" t="s">
        <v>1431</v>
      </c>
      <c r="C1093" s="9">
        <v>45026</v>
      </c>
      <c r="D1093" s="3" t="s">
        <v>2278</v>
      </c>
      <c r="E1093" s="3" t="s">
        <v>6912</v>
      </c>
      <c r="F1093" s="5">
        <v>466</v>
      </c>
      <c r="G1093" s="9">
        <v>45034</v>
      </c>
      <c r="H1093" s="5">
        <v>3</v>
      </c>
      <c r="I1093" s="3" t="s">
        <v>7110</v>
      </c>
    </row>
    <row r="1094" spans="1:9" x14ac:dyDescent="0.3">
      <c r="A1094" s="3" t="s">
        <v>5514</v>
      </c>
      <c r="B1094" s="3" t="s">
        <v>1251</v>
      </c>
      <c r="C1094" s="9">
        <v>45026</v>
      </c>
      <c r="D1094" s="3" t="s">
        <v>2280</v>
      </c>
      <c r="E1094" s="3" t="s">
        <v>6839</v>
      </c>
      <c r="F1094" s="5">
        <v>637</v>
      </c>
      <c r="G1094" s="9">
        <v>45034</v>
      </c>
      <c r="H1094" s="5">
        <v>5</v>
      </c>
      <c r="I1094" s="3" t="s">
        <v>7111</v>
      </c>
    </row>
    <row r="1095" spans="1:9" x14ac:dyDescent="0.3">
      <c r="A1095" s="3" t="s">
        <v>5515</v>
      </c>
      <c r="B1095" s="3" t="s">
        <v>1143</v>
      </c>
      <c r="C1095" s="9">
        <v>45025</v>
      </c>
      <c r="D1095" s="3" t="s">
        <v>2206</v>
      </c>
      <c r="E1095" s="3" t="s">
        <v>6946</v>
      </c>
      <c r="F1095" s="5">
        <v>704</v>
      </c>
      <c r="G1095" s="9">
        <v>45070</v>
      </c>
      <c r="H1095" s="5">
        <v>5</v>
      </c>
      <c r="I1095" s="3" t="s">
        <v>7190</v>
      </c>
    </row>
    <row r="1096" spans="1:9" x14ac:dyDescent="0.3">
      <c r="A1096" s="3" t="s">
        <v>5516</v>
      </c>
      <c r="B1096" s="3" t="s">
        <v>1256</v>
      </c>
      <c r="C1096" s="9">
        <v>45025</v>
      </c>
      <c r="D1096" s="3" t="s">
        <v>2224</v>
      </c>
      <c r="E1096" s="3" t="s">
        <v>6886</v>
      </c>
      <c r="F1096" s="5">
        <v>454</v>
      </c>
      <c r="G1096" s="9">
        <v>45070</v>
      </c>
      <c r="H1096" s="5">
        <v>2</v>
      </c>
      <c r="I1096" s="3" t="s">
        <v>7140</v>
      </c>
    </row>
    <row r="1097" spans="1:9" x14ac:dyDescent="0.3">
      <c r="A1097" s="3" t="s">
        <v>5517</v>
      </c>
      <c r="B1097" s="3" t="s">
        <v>1334</v>
      </c>
      <c r="C1097" s="9">
        <v>45023</v>
      </c>
      <c r="D1097" s="3" t="s">
        <v>2179</v>
      </c>
      <c r="E1097" s="3" t="s">
        <v>7057</v>
      </c>
      <c r="F1097" s="5">
        <v>933</v>
      </c>
      <c r="G1097" s="9">
        <v>45068</v>
      </c>
      <c r="H1097" s="5">
        <v>5</v>
      </c>
      <c r="I1097" s="3" t="s">
        <v>4684</v>
      </c>
    </row>
    <row r="1098" spans="1:9" x14ac:dyDescent="0.3">
      <c r="A1098" s="3" t="s">
        <v>5518</v>
      </c>
      <c r="B1098" s="3" t="s">
        <v>1252</v>
      </c>
      <c r="C1098" s="9">
        <v>45022</v>
      </c>
      <c r="D1098" s="3" t="s">
        <v>2216</v>
      </c>
      <c r="E1098" s="3" t="s">
        <v>6926</v>
      </c>
      <c r="F1098" s="5">
        <v>240</v>
      </c>
      <c r="G1098" s="9">
        <v>45067</v>
      </c>
      <c r="H1098" s="5">
        <v>1</v>
      </c>
      <c r="I1098" s="3" t="s">
        <v>6897</v>
      </c>
    </row>
    <row r="1099" spans="1:9" x14ac:dyDescent="0.3">
      <c r="A1099" s="3" t="s">
        <v>5519</v>
      </c>
      <c r="B1099" s="3" t="s">
        <v>1370</v>
      </c>
      <c r="C1099" s="9">
        <v>45019</v>
      </c>
      <c r="D1099" s="3" t="s">
        <v>2206</v>
      </c>
      <c r="E1099" s="3" t="s">
        <v>6946</v>
      </c>
      <c r="F1099" s="5">
        <v>630</v>
      </c>
      <c r="G1099" s="9">
        <v>45064</v>
      </c>
      <c r="H1099" s="5">
        <v>1</v>
      </c>
      <c r="I1099" s="3" t="s">
        <v>6838</v>
      </c>
    </row>
    <row r="1100" spans="1:9" x14ac:dyDescent="0.3">
      <c r="A1100" s="3" t="s">
        <v>5520</v>
      </c>
      <c r="B1100" s="3" t="s">
        <v>1489</v>
      </c>
      <c r="C1100" s="9">
        <v>45018</v>
      </c>
      <c r="D1100" s="3" t="s">
        <v>2229</v>
      </c>
      <c r="E1100" s="3" t="s">
        <v>7151</v>
      </c>
      <c r="F1100" s="5">
        <v>133</v>
      </c>
      <c r="G1100" s="9">
        <v>45023</v>
      </c>
      <c r="H1100" s="5">
        <v>3</v>
      </c>
      <c r="I1100" s="3" t="s">
        <v>6867</v>
      </c>
    </row>
    <row r="1101" spans="1:9" x14ac:dyDescent="0.3">
      <c r="A1101" s="3" t="s">
        <v>5521</v>
      </c>
      <c r="B1101" s="3" t="s">
        <v>1273</v>
      </c>
      <c r="C1101" s="9">
        <v>45016</v>
      </c>
      <c r="D1101" s="3" t="s">
        <v>2226</v>
      </c>
      <c r="E1101" s="3" t="s">
        <v>6970</v>
      </c>
      <c r="F1101" s="5">
        <v>619</v>
      </c>
      <c r="G1101" s="9">
        <v>45061</v>
      </c>
      <c r="H1101" s="5">
        <v>4</v>
      </c>
      <c r="I1101" s="3" t="s">
        <v>6875</v>
      </c>
    </row>
    <row r="1102" spans="1:9" x14ac:dyDescent="0.3">
      <c r="A1102" s="3" t="s">
        <v>5522</v>
      </c>
      <c r="B1102" s="3" t="s">
        <v>1300</v>
      </c>
      <c r="C1102" s="9">
        <v>45015</v>
      </c>
      <c r="D1102" s="3" t="s">
        <v>2224</v>
      </c>
      <c r="E1102" s="3" t="s">
        <v>6886</v>
      </c>
      <c r="F1102" s="5">
        <v>585</v>
      </c>
      <c r="G1102" s="9">
        <v>45060</v>
      </c>
      <c r="H1102" s="5">
        <v>3</v>
      </c>
      <c r="I1102" s="3" t="s">
        <v>7192</v>
      </c>
    </row>
    <row r="1103" spans="1:9" x14ac:dyDescent="0.3">
      <c r="A1103" s="3" t="s">
        <v>5523</v>
      </c>
      <c r="B1103" s="3" t="s">
        <v>1312</v>
      </c>
      <c r="C1103" s="9">
        <v>45013</v>
      </c>
      <c r="D1103" s="3" t="s">
        <v>2173</v>
      </c>
      <c r="E1103" s="3" t="s">
        <v>7045</v>
      </c>
      <c r="F1103" s="5">
        <v>600</v>
      </c>
      <c r="G1103" s="9">
        <v>45058</v>
      </c>
      <c r="H1103" s="5">
        <v>1</v>
      </c>
      <c r="I1103" s="3" t="s">
        <v>4684</v>
      </c>
    </row>
    <row r="1104" spans="1:9" x14ac:dyDescent="0.3">
      <c r="A1104" s="3" t="s">
        <v>5524</v>
      </c>
      <c r="B1104" s="3" t="s">
        <v>1576</v>
      </c>
      <c r="C1104" s="9">
        <v>45013</v>
      </c>
      <c r="D1104" s="3" t="s">
        <v>2192</v>
      </c>
      <c r="E1104" s="3" t="s">
        <v>7079</v>
      </c>
      <c r="F1104" s="5">
        <v>129</v>
      </c>
      <c r="G1104" s="9">
        <v>45058</v>
      </c>
      <c r="H1104" s="5">
        <v>2</v>
      </c>
      <c r="I1104" s="3" t="s">
        <v>7080</v>
      </c>
    </row>
    <row r="1105" spans="1:9" x14ac:dyDescent="0.3">
      <c r="A1105" s="3" t="s">
        <v>5525</v>
      </c>
      <c r="B1105" s="3" t="s">
        <v>1423</v>
      </c>
      <c r="C1105" s="9">
        <v>45013</v>
      </c>
      <c r="D1105" s="3" t="s">
        <v>2233</v>
      </c>
      <c r="E1105" s="3" t="s">
        <v>7153</v>
      </c>
      <c r="F1105" s="5">
        <v>587</v>
      </c>
      <c r="G1105" s="9">
        <v>45021</v>
      </c>
      <c r="H1105" s="5">
        <v>3</v>
      </c>
      <c r="I1105" s="3" t="s">
        <v>6863</v>
      </c>
    </row>
    <row r="1106" spans="1:9" x14ac:dyDescent="0.3">
      <c r="A1106" s="3" t="s">
        <v>5526</v>
      </c>
      <c r="B1106" s="3" t="s">
        <v>1577</v>
      </c>
      <c r="C1106" s="9">
        <v>45012</v>
      </c>
      <c r="D1106" s="3" t="s">
        <v>2157</v>
      </c>
      <c r="E1106" s="3" t="s">
        <v>7019</v>
      </c>
      <c r="F1106" s="5">
        <v>252</v>
      </c>
      <c r="G1106" s="9">
        <v>45054</v>
      </c>
      <c r="H1106" s="5">
        <v>2</v>
      </c>
      <c r="I1106" s="3" t="s">
        <v>7004</v>
      </c>
    </row>
    <row r="1107" spans="1:9" x14ac:dyDescent="0.3">
      <c r="A1107" s="3" t="s">
        <v>5527</v>
      </c>
      <c r="B1107" s="3" t="s">
        <v>1232</v>
      </c>
      <c r="C1107" s="9">
        <v>45012</v>
      </c>
      <c r="D1107" s="3" t="s">
        <v>2179</v>
      </c>
      <c r="E1107" s="3" t="s">
        <v>7056</v>
      </c>
      <c r="F1107" s="5">
        <v>841</v>
      </c>
      <c r="G1107" s="9">
        <v>45057</v>
      </c>
      <c r="H1107" s="5">
        <v>3</v>
      </c>
      <c r="I1107" s="3" t="s">
        <v>6937</v>
      </c>
    </row>
    <row r="1108" spans="1:9" x14ac:dyDescent="0.3">
      <c r="A1108" s="3" t="s">
        <v>5528</v>
      </c>
      <c r="B1108" s="3" t="s">
        <v>1537</v>
      </c>
      <c r="C1108" s="9">
        <v>45012</v>
      </c>
      <c r="D1108" s="3" t="s">
        <v>2221</v>
      </c>
      <c r="E1108" s="3" t="s">
        <v>7134</v>
      </c>
      <c r="F1108" s="5">
        <v>464</v>
      </c>
      <c r="G1108" s="9">
        <v>45057</v>
      </c>
      <c r="H1108" s="5">
        <v>3</v>
      </c>
      <c r="I1108" s="3" t="s">
        <v>7135</v>
      </c>
    </row>
    <row r="1109" spans="1:9" x14ac:dyDescent="0.3">
      <c r="A1109" s="3" t="s">
        <v>5529</v>
      </c>
      <c r="B1109" s="3" t="s">
        <v>1582</v>
      </c>
      <c r="C1109" s="9">
        <v>45010</v>
      </c>
      <c r="D1109" s="3" t="s">
        <v>2268</v>
      </c>
      <c r="E1109" s="3" t="s">
        <v>6981</v>
      </c>
      <c r="F1109" s="5">
        <v>856</v>
      </c>
      <c r="G1109" s="9">
        <v>45017</v>
      </c>
      <c r="H1109" s="5">
        <v>3</v>
      </c>
      <c r="I1109" s="3" t="s">
        <v>7073</v>
      </c>
    </row>
    <row r="1110" spans="1:9" x14ac:dyDescent="0.3">
      <c r="A1110" s="3" t="s">
        <v>5530</v>
      </c>
      <c r="B1110" s="3" t="s">
        <v>1215</v>
      </c>
      <c r="C1110" s="9">
        <v>45010</v>
      </c>
      <c r="D1110" s="3" t="s">
        <v>2280</v>
      </c>
      <c r="E1110" s="3" t="s">
        <v>6839</v>
      </c>
      <c r="F1110" s="5">
        <v>628</v>
      </c>
      <c r="G1110" s="9">
        <v>45018</v>
      </c>
      <c r="H1110" s="5">
        <v>3</v>
      </c>
      <c r="I1110" s="3" t="s">
        <v>4684</v>
      </c>
    </row>
    <row r="1111" spans="1:9" x14ac:dyDescent="0.3">
      <c r="A1111" s="3" t="s">
        <v>5531</v>
      </c>
      <c r="B1111" s="3" t="s">
        <v>1180</v>
      </c>
      <c r="C1111" s="9">
        <v>45009</v>
      </c>
      <c r="D1111" s="3" t="s">
        <v>2265</v>
      </c>
      <c r="E1111" s="3" t="s">
        <v>6966</v>
      </c>
      <c r="F1111" s="5">
        <v>684</v>
      </c>
      <c r="G1111" s="9">
        <v>45016</v>
      </c>
      <c r="H1111" s="5">
        <v>2</v>
      </c>
      <c r="I1111" s="3" t="s">
        <v>6917</v>
      </c>
    </row>
    <row r="1112" spans="1:9" x14ac:dyDescent="0.3">
      <c r="A1112" s="3" t="s">
        <v>5532</v>
      </c>
      <c r="B1112" s="3" t="s">
        <v>1361</v>
      </c>
      <c r="C1112" s="9">
        <v>45008</v>
      </c>
      <c r="D1112" s="3" t="s">
        <v>2184</v>
      </c>
      <c r="E1112" s="3" t="s">
        <v>6928</v>
      </c>
      <c r="F1112" s="5">
        <v>884</v>
      </c>
      <c r="G1112" s="9">
        <v>45054</v>
      </c>
      <c r="H1112" s="5">
        <v>3</v>
      </c>
      <c r="I1112" s="3" t="s">
        <v>6907</v>
      </c>
    </row>
    <row r="1113" spans="1:9" x14ac:dyDescent="0.3">
      <c r="A1113" s="3" t="s">
        <v>5533</v>
      </c>
      <c r="B1113" s="3" t="s">
        <v>1270</v>
      </c>
      <c r="C1113" s="9">
        <v>45008</v>
      </c>
      <c r="D1113" s="3" t="s">
        <v>2278</v>
      </c>
      <c r="E1113" s="3" t="s">
        <v>6912</v>
      </c>
      <c r="F1113" s="5">
        <v>769</v>
      </c>
      <c r="G1113" s="9">
        <v>45015</v>
      </c>
      <c r="H1113" s="5">
        <v>3</v>
      </c>
      <c r="I1113" s="3" t="s">
        <v>6955</v>
      </c>
    </row>
    <row r="1114" spans="1:9" x14ac:dyDescent="0.3">
      <c r="A1114" s="3" t="s">
        <v>5534</v>
      </c>
      <c r="B1114" s="3" t="s">
        <v>1152</v>
      </c>
      <c r="C1114" s="9">
        <v>45008</v>
      </c>
      <c r="D1114" s="3" t="s">
        <v>2280</v>
      </c>
      <c r="E1114" s="3" t="s">
        <v>6839</v>
      </c>
      <c r="F1114" s="5">
        <v>968</v>
      </c>
      <c r="G1114" s="9">
        <v>45015</v>
      </c>
      <c r="H1114" s="5">
        <v>3</v>
      </c>
      <c r="I1114" s="3" t="s">
        <v>6858</v>
      </c>
    </row>
    <row r="1115" spans="1:9" x14ac:dyDescent="0.3">
      <c r="A1115" s="3" t="s">
        <v>5535</v>
      </c>
      <c r="B1115" s="3" t="s">
        <v>1361</v>
      </c>
      <c r="C1115" s="9">
        <v>45007</v>
      </c>
      <c r="D1115" s="3" t="s">
        <v>2184</v>
      </c>
      <c r="E1115" s="3" t="s">
        <v>7066</v>
      </c>
      <c r="F1115" s="5">
        <v>750</v>
      </c>
      <c r="G1115" s="9">
        <v>45053</v>
      </c>
      <c r="H1115" s="5">
        <v>1</v>
      </c>
      <c r="I1115" s="3" t="s">
        <v>4684</v>
      </c>
    </row>
    <row r="1116" spans="1:9" x14ac:dyDescent="0.3">
      <c r="A1116" s="3" t="s">
        <v>5536</v>
      </c>
      <c r="B1116" s="3" t="s">
        <v>1166</v>
      </c>
      <c r="C1116" s="9">
        <v>45006</v>
      </c>
      <c r="D1116" s="3" t="s">
        <v>2253</v>
      </c>
      <c r="E1116" s="3" t="s">
        <v>7167</v>
      </c>
      <c r="F1116" s="5">
        <v>165</v>
      </c>
      <c r="G1116" s="9">
        <v>45015</v>
      </c>
      <c r="H1116" s="5">
        <v>2</v>
      </c>
      <c r="I1116" s="3" t="s">
        <v>6911</v>
      </c>
    </row>
    <row r="1117" spans="1:9" x14ac:dyDescent="0.3">
      <c r="A1117" s="3" t="s">
        <v>5537</v>
      </c>
      <c r="B1117" s="3" t="s">
        <v>1578</v>
      </c>
      <c r="C1117" s="9">
        <v>45005</v>
      </c>
      <c r="D1117" s="3" t="s">
        <v>2224</v>
      </c>
      <c r="E1117" s="3" t="s">
        <v>6886</v>
      </c>
      <c r="F1117" s="5">
        <v>178</v>
      </c>
      <c r="G1117" s="9">
        <v>45050</v>
      </c>
      <c r="H1117" s="5">
        <v>4</v>
      </c>
      <c r="I1117" s="3" t="s">
        <v>6871</v>
      </c>
    </row>
    <row r="1118" spans="1:9" x14ac:dyDescent="0.3">
      <c r="A1118" s="3" t="s">
        <v>5538</v>
      </c>
      <c r="B1118" s="3" t="s">
        <v>1339</v>
      </c>
      <c r="C1118" s="9">
        <v>45005</v>
      </c>
      <c r="D1118" s="3" t="s">
        <v>2278</v>
      </c>
      <c r="E1118" s="3" t="s">
        <v>6912</v>
      </c>
      <c r="F1118" s="5">
        <v>775</v>
      </c>
      <c r="G1118" s="9">
        <v>45014</v>
      </c>
      <c r="H1118" s="5">
        <v>3</v>
      </c>
      <c r="I1118" s="3" t="s">
        <v>7140</v>
      </c>
    </row>
    <row r="1119" spans="1:9" x14ac:dyDescent="0.3">
      <c r="A1119" s="3" t="s">
        <v>5539</v>
      </c>
      <c r="B1119" s="3" t="s">
        <v>1486</v>
      </c>
      <c r="C1119" s="9">
        <v>45004</v>
      </c>
      <c r="D1119" s="3" t="s">
        <v>2159</v>
      </c>
      <c r="E1119" s="3" t="s">
        <v>7021</v>
      </c>
      <c r="F1119" s="5">
        <v>484</v>
      </c>
      <c r="G1119" s="9">
        <v>45048</v>
      </c>
      <c r="H1119" s="5">
        <v>3</v>
      </c>
      <c r="I1119" s="3" t="s">
        <v>4684</v>
      </c>
    </row>
    <row r="1120" spans="1:9" x14ac:dyDescent="0.3">
      <c r="A1120" s="3" t="s">
        <v>5540</v>
      </c>
      <c r="B1120" s="3" t="s">
        <v>1294</v>
      </c>
      <c r="C1120" s="9">
        <v>45004</v>
      </c>
      <c r="D1120" s="3" t="s">
        <v>2224</v>
      </c>
      <c r="E1120" s="3" t="s">
        <v>6886</v>
      </c>
      <c r="F1120" s="5">
        <v>42</v>
      </c>
      <c r="G1120" s="9">
        <v>45049</v>
      </c>
      <c r="H1120" s="5">
        <v>2</v>
      </c>
      <c r="I1120" s="3" t="s">
        <v>4684</v>
      </c>
    </row>
    <row r="1121" spans="1:9" x14ac:dyDescent="0.3">
      <c r="A1121" s="3" t="s">
        <v>5541</v>
      </c>
      <c r="B1121" s="3" t="s">
        <v>1260</v>
      </c>
      <c r="C1121" s="9">
        <v>45003</v>
      </c>
      <c r="D1121" s="3" t="s">
        <v>2216</v>
      </c>
      <c r="E1121" s="3" t="s">
        <v>7124</v>
      </c>
      <c r="F1121" s="5">
        <v>293</v>
      </c>
      <c r="G1121" s="9">
        <v>45048</v>
      </c>
      <c r="H1121" s="5">
        <v>2</v>
      </c>
      <c r="I1121" s="3" t="s">
        <v>4684</v>
      </c>
    </row>
    <row r="1122" spans="1:9" x14ac:dyDescent="0.3">
      <c r="A1122" s="3" t="s">
        <v>5542</v>
      </c>
      <c r="B1122" s="3" t="s">
        <v>1408</v>
      </c>
      <c r="C1122" s="9">
        <v>45003</v>
      </c>
      <c r="D1122" s="3" t="s">
        <v>2278</v>
      </c>
      <c r="E1122" s="3" t="s">
        <v>6912</v>
      </c>
      <c r="F1122" s="5">
        <v>572</v>
      </c>
      <c r="G1122" s="9">
        <v>45011</v>
      </c>
      <c r="H1122" s="5">
        <v>3</v>
      </c>
      <c r="I1122" s="3" t="s">
        <v>4684</v>
      </c>
    </row>
    <row r="1123" spans="1:9" x14ac:dyDescent="0.3">
      <c r="A1123" s="3" t="s">
        <v>5543</v>
      </c>
      <c r="B1123" s="3" t="s">
        <v>1327</v>
      </c>
      <c r="C1123" s="9">
        <v>45002</v>
      </c>
      <c r="D1123" s="3" t="s">
        <v>2271</v>
      </c>
      <c r="E1123" s="3" t="s">
        <v>7186</v>
      </c>
      <c r="F1123" s="5">
        <v>413</v>
      </c>
      <c r="G1123" s="9">
        <v>45010</v>
      </c>
      <c r="H1123" s="5">
        <v>3</v>
      </c>
      <c r="I1123" s="3" t="s">
        <v>4684</v>
      </c>
    </row>
    <row r="1124" spans="1:9" x14ac:dyDescent="0.3">
      <c r="A1124" s="3" t="s">
        <v>5544</v>
      </c>
      <c r="B1124" s="3" t="s">
        <v>1421</v>
      </c>
      <c r="C1124" s="9">
        <v>45000</v>
      </c>
      <c r="D1124" s="3" t="s">
        <v>2178</v>
      </c>
      <c r="E1124" s="3" t="s">
        <v>7054</v>
      </c>
      <c r="F1124" s="5">
        <v>941</v>
      </c>
      <c r="G1124" s="9">
        <v>45045</v>
      </c>
      <c r="H1124" s="5">
        <v>5</v>
      </c>
      <c r="I1124" s="3" t="s">
        <v>4684</v>
      </c>
    </row>
    <row r="1125" spans="1:9" x14ac:dyDescent="0.3">
      <c r="A1125" s="3" t="s">
        <v>5545</v>
      </c>
      <c r="B1125" s="3" t="s">
        <v>1257</v>
      </c>
      <c r="C1125" s="9">
        <v>45000</v>
      </c>
      <c r="D1125" s="3" t="s">
        <v>2280</v>
      </c>
      <c r="E1125" s="3" t="s">
        <v>6839</v>
      </c>
      <c r="F1125" s="5">
        <v>218</v>
      </c>
      <c r="G1125" s="9">
        <v>45007</v>
      </c>
      <c r="H1125" s="5">
        <v>1</v>
      </c>
      <c r="I1125" s="3" t="s">
        <v>4684</v>
      </c>
    </row>
    <row r="1126" spans="1:9" x14ac:dyDescent="0.3">
      <c r="A1126" s="3" t="s">
        <v>5546</v>
      </c>
      <c r="B1126" s="3" t="s">
        <v>1442</v>
      </c>
      <c r="C1126" s="9">
        <v>44998</v>
      </c>
      <c r="D1126" s="3" t="s">
        <v>2181</v>
      </c>
      <c r="E1126" s="3" t="s">
        <v>7062</v>
      </c>
      <c r="F1126" s="5">
        <v>742</v>
      </c>
      <c r="G1126" s="9">
        <v>45043</v>
      </c>
      <c r="H1126" s="5">
        <v>3</v>
      </c>
      <c r="I1126" s="3" t="s">
        <v>4684</v>
      </c>
    </row>
    <row r="1127" spans="1:9" x14ac:dyDescent="0.3">
      <c r="A1127" s="3" t="s">
        <v>5547</v>
      </c>
      <c r="B1127" s="3" t="s">
        <v>1154</v>
      </c>
      <c r="C1127" s="9">
        <v>44998</v>
      </c>
      <c r="D1127" s="3" t="s">
        <v>2278</v>
      </c>
      <c r="E1127" s="3" t="s">
        <v>6912</v>
      </c>
      <c r="F1127" s="5">
        <v>197</v>
      </c>
      <c r="G1127" s="9">
        <v>45006</v>
      </c>
      <c r="H1127" s="5">
        <v>1</v>
      </c>
      <c r="I1127" s="3" t="s">
        <v>4684</v>
      </c>
    </row>
    <row r="1128" spans="1:9" x14ac:dyDescent="0.3">
      <c r="A1128" s="3" t="s">
        <v>5548</v>
      </c>
      <c r="B1128" s="3" t="s">
        <v>1334</v>
      </c>
      <c r="C1128" s="9">
        <v>44997</v>
      </c>
      <c r="D1128" s="3" t="s">
        <v>2187</v>
      </c>
      <c r="E1128" s="3" t="s">
        <v>7071</v>
      </c>
      <c r="F1128" s="5">
        <v>987</v>
      </c>
      <c r="G1128" s="9">
        <v>45043</v>
      </c>
      <c r="H1128" s="5">
        <v>2</v>
      </c>
      <c r="I1128" s="3" t="s">
        <v>4684</v>
      </c>
    </row>
    <row r="1129" spans="1:9" x14ac:dyDescent="0.3">
      <c r="A1129" s="3" t="s">
        <v>5549</v>
      </c>
      <c r="B1129" s="3" t="s">
        <v>1183</v>
      </c>
      <c r="C1129" s="9">
        <v>44997</v>
      </c>
      <c r="D1129" s="3" t="s">
        <v>2220</v>
      </c>
      <c r="E1129" s="3" t="s">
        <v>6936</v>
      </c>
      <c r="F1129" s="5">
        <v>404</v>
      </c>
      <c r="G1129" s="9">
        <v>45043</v>
      </c>
      <c r="H1129" s="5">
        <v>3</v>
      </c>
      <c r="I1129" s="3" t="s">
        <v>4684</v>
      </c>
    </row>
    <row r="1130" spans="1:9" x14ac:dyDescent="0.3">
      <c r="A1130" s="3" t="s">
        <v>5550</v>
      </c>
      <c r="B1130" s="3" t="s">
        <v>1328</v>
      </c>
      <c r="C1130" s="9">
        <v>44996</v>
      </c>
      <c r="D1130" s="3" t="s">
        <v>2266</v>
      </c>
      <c r="E1130" s="3" t="s">
        <v>7182</v>
      </c>
      <c r="F1130" s="5">
        <v>391</v>
      </c>
      <c r="G1130" s="9">
        <v>45004</v>
      </c>
      <c r="H1130" s="5">
        <v>3</v>
      </c>
      <c r="I1130" s="3" t="s">
        <v>4684</v>
      </c>
    </row>
    <row r="1131" spans="1:9" x14ac:dyDescent="0.3">
      <c r="A1131" s="3" t="s">
        <v>5551</v>
      </c>
      <c r="B1131" s="3" t="s">
        <v>1404</v>
      </c>
      <c r="C1131" s="9">
        <v>44994</v>
      </c>
      <c r="D1131" s="3" t="s">
        <v>2166</v>
      </c>
      <c r="E1131" s="3" t="s">
        <v>7035</v>
      </c>
      <c r="F1131" s="5">
        <v>670</v>
      </c>
      <c r="G1131" s="9">
        <v>45036</v>
      </c>
      <c r="H1131" s="5">
        <v>1</v>
      </c>
      <c r="I1131" s="3" t="s">
        <v>6953</v>
      </c>
    </row>
    <row r="1132" spans="1:9" x14ac:dyDescent="0.3">
      <c r="A1132" s="3" t="s">
        <v>5552</v>
      </c>
      <c r="B1132" s="3" t="s">
        <v>1613</v>
      </c>
      <c r="C1132" s="9">
        <v>44994</v>
      </c>
      <c r="D1132" s="3" t="s">
        <v>2256</v>
      </c>
      <c r="E1132" s="3" t="s">
        <v>2256</v>
      </c>
      <c r="F1132" s="5">
        <v>957</v>
      </c>
      <c r="G1132" s="9">
        <v>45001</v>
      </c>
      <c r="H1132" s="5">
        <v>4</v>
      </c>
      <c r="I1132" s="3" t="s">
        <v>6929</v>
      </c>
    </row>
    <row r="1133" spans="1:9" x14ac:dyDescent="0.3">
      <c r="A1133" s="3" t="s">
        <v>5553</v>
      </c>
      <c r="B1133" s="3" t="s">
        <v>1193</v>
      </c>
      <c r="C1133" s="9">
        <v>44994</v>
      </c>
      <c r="D1133" s="3" t="s">
        <v>2280</v>
      </c>
      <c r="E1133" s="3" t="s">
        <v>6839</v>
      </c>
      <c r="F1133" s="5">
        <v>972</v>
      </c>
      <c r="G1133" s="9">
        <v>45000</v>
      </c>
      <c r="H1133" s="5">
        <v>2</v>
      </c>
      <c r="I1133" s="3" t="s">
        <v>6857</v>
      </c>
    </row>
    <row r="1134" spans="1:9" x14ac:dyDescent="0.3">
      <c r="A1134" s="3" t="s">
        <v>5554</v>
      </c>
      <c r="B1134" s="3" t="s">
        <v>1509</v>
      </c>
      <c r="C1134" s="9">
        <v>44993</v>
      </c>
      <c r="D1134" s="3" t="s">
        <v>2178</v>
      </c>
      <c r="E1134" s="3" t="s">
        <v>6908</v>
      </c>
      <c r="F1134" s="5">
        <v>968</v>
      </c>
      <c r="G1134" s="9">
        <v>45039</v>
      </c>
      <c r="H1134" s="5">
        <v>4</v>
      </c>
      <c r="I1134" s="3" t="s">
        <v>6964</v>
      </c>
    </row>
    <row r="1135" spans="1:9" x14ac:dyDescent="0.3">
      <c r="A1135" s="3" t="s">
        <v>5555</v>
      </c>
      <c r="B1135" s="3" t="s">
        <v>1420</v>
      </c>
      <c r="C1135" s="9">
        <v>44992</v>
      </c>
      <c r="D1135" s="3" t="s">
        <v>2181</v>
      </c>
      <c r="E1135" s="3" t="s">
        <v>7060</v>
      </c>
      <c r="F1135" s="5">
        <v>361</v>
      </c>
      <c r="G1135" s="9">
        <v>45039</v>
      </c>
      <c r="H1135" s="5">
        <v>4</v>
      </c>
      <c r="I1135" s="3" t="s">
        <v>7061</v>
      </c>
    </row>
    <row r="1136" spans="1:9" x14ac:dyDescent="0.3">
      <c r="A1136" s="3" t="s">
        <v>5556</v>
      </c>
      <c r="B1136" s="3" t="s">
        <v>1502</v>
      </c>
      <c r="C1136" s="9">
        <v>44991</v>
      </c>
      <c r="D1136" s="3" t="s">
        <v>2206</v>
      </c>
      <c r="E1136" s="3" t="s">
        <v>6946</v>
      </c>
      <c r="F1136" s="5">
        <v>65</v>
      </c>
      <c r="G1136" s="9">
        <v>45036</v>
      </c>
      <c r="H1136" s="5">
        <v>3</v>
      </c>
      <c r="I1136" s="3" t="s">
        <v>6880</v>
      </c>
    </row>
    <row r="1137" spans="1:9" x14ac:dyDescent="0.3">
      <c r="A1137" s="3" t="s">
        <v>5557</v>
      </c>
      <c r="B1137" s="3" t="s">
        <v>1453</v>
      </c>
      <c r="C1137" s="9">
        <v>44991</v>
      </c>
      <c r="D1137" s="3" t="s">
        <v>2222</v>
      </c>
      <c r="E1137" s="3" t="s">
        <v>6976</v>
      </c>
      <c r="F1137" s="5">
        <v>560</v>
      </c>
      <c r="G1137" s="9">
        <v>45036</v>
      </c>
      <c r="H1137" s="5">
        <v>1</v>
      </c>
      <c r="I1137" s="3" t="s">
        <v>4684</v>
      </c>
    </row>
    <row r="1138" spans="1:9" x14ac:dyDescent="0.3">
      <c r="A1138" s="3" t="s">
        <v>5558</v>
      </c>
      <c r="B1138" s="3" t="s">
        <v>1492</v>
      </c>
      <c r="C1138" s="9">
        <v>44991</v>
      </c>
      <c r="D1138" s="3" t="s">
        <v>2224</v>
      </c>
      <c r="E1138" s="3" t="s">
        <v>6886</v>
      </c>
      <c r="F1138" s="5">
        <v>578</v>
      </c>
      <c r="G1138" s="9">
        <v>45036</v>
      </c>
      <c r="H1138" s="5">
        <v>3</v>
      </c>
      <c r="I1138" s="3" t="s">
        <v>4684</v>
      </c>
    </row>
    <row r="1139" spans="1:9" x14ac:dyDescent="0.3">
      <c r="A1139" s="3" t="s">
        <v>5559</v>
      </c>
      <c r="B1139" s="3" t="s">
        <v>1162</v>
      </c>
      <c r="C1139" s="9">
        <v>44990</v>
      </c>
      <c r="D1139" s="3" t="s">
        <v>2178</v>
      </c>
      <c r="E1139" s="3" t="s">
        <v>6908</v>
      </c>
      <c r="F1139" s="5">
        <v>239</v>
      </c>
      <c r="G1139" s="9">
        <v>45034</v>
      </c>
      <c r="H1139" s="5">
        <v>4</v>
      </c>
      <c r="I1139" s="3" t="s">
        <v>4684</v>
      </c>
    </row>
    <row r="1140" spans="1:9" x14ac:dyDescent="0.3">
      <c r="A1140" s="3" t="s">
        <v>5560</v>
      </c>
      <c r="B1140" s="3" t="s">
        <v>1451</v>
      </c>
      <c r="C1140" s="9">
        <v>44988</v>
      </c>
      <c r="D1140" s="3" t="s">
        <v>2192</v>
      </c>
      <c r="E1140" s="3" t="s">
        <v>7077</v>
      </c>
      <c r="F1140" s="5">
        <v>871</v>
      </c>
      <c r="G1140" s="9">
        <v>45033</v>
      </c>
      <c r="H1140" s="5">
        <v>3</v>
      </c>
      <c r="I1140" s="3" t="s">
        <v>4684</v>
      </c>
    </row>
    <row r="1141" spans="1:9" x14ac:dyDescent="0.3">
      <c r="A1141" s="3" t="s">
        <v>5561</v>
      </c>
      <c r="B1141" s="3" t="s">
        <v>1373</v>
      </c>
      <c r="C1141" s="9">
        <v>44987</v>
      </c>
      <c r="D1141" s="3" t="s">
        <v>2224</v>
      </c>
      <c r="E1141" s="3" t="s">
        <v>6886</v>
      </c>
      <c r="F1141" s="5">
        <v>755</v>
      </c>
      <c r="G1141" s="9">
        <v>45032</v>
      </c>
      <c r="H1141" s="5">
        <v>1</v>
      </c>
      <c r="I1141" s="3" t="s">
        <v>4684</v>
      </c>
    </row>
    <row r="1142" spans="1:9" x14ac:dyDescent="0.3">
      <c r="A1142" s="3" t="s">
        <v>5562</v>
      </c>
      <c r="B1142" s="3" t="s">
        <v>1147</v>
      </c>
      <c r="C1142" s="9">
        <v>44985</v>
      </c>
      <c r="D1142" s="3" t="s">
        <v>2208</v>
      </c>
      <c r="E1142" s="3" t="s">
        <v>6941</v>
      </c>
      <c r="F1142" s="5">
        <v>64</v>
      </c>
      <c r="G1142" s="9">
        <v>45029</v>
      </c>
      <c r="H1142" s="5">
        <v>2</v>
      </c>
      <c r="I1142" s="3" t="s">
        <v>4684</v>
      </c>
    </row>
    <row r="1143" spans="1:9" x14ac:dyDescent="0.3">
      <c r="A1143" s="3" t="s">
        <v>5563</v>
      </c>
      <c r="B1143" s="3" t="s">
        <v>1585</v>
      </c>
      <c r="C1143" s="9">
        <v>44985</v>
      </c>
      <c r="D1143" s="3" t="s">
        <v>2223</v>
      </c>
      <c r="E1143" s="3" t="s">
        <v>6980</v>
      </c>
      <c r="F1143" s="5">
        <v>505</v>
      </c>
      <c r="G1143" s="9">
        <v>45030</v>
      </c>
      <c r="H1143" s="5">
        <v>1</v>
      </c>
      <c r="I1143" s="3" t="s">
        <v>7082</v>
      </c>
    </row>
    <row r="1144" spans="1:9" x14ac:dyDescent="0.3">
      <c r="A1144" s="3" t="s">
        <v>5564</v>
      </c>
      <c r="B1144" s="3" t="s">
        <v>1585</v>
      </c>
      <c r="C1144" s="9">
        <v>44985</v>
      </c>
      <c r="D1144" s="3" t="s">
        <v>2223</v>
      </c>
      <c r="E1144" s="3" t="s">
        <v>6980</v>
      </c>
      <c r="F1144" s="5">
        <v>505</v>
      </c>
      <c r="G1144" s="9">
        <v>45030</v>
      </c>
      <c r="H1144" s="5">
        <v>1</v>
      </c>
      <c r="I1144" s="3" t="s">
        <v>7082</v>
      </c>
    </row>
    <row r="1145" spans="1:9" x14ac:dyDescent="0.3">
      <c r="A1145" s="3" t="s">
        <v>5565</v>
      </c>
      <c r="B1145" s="3" t="s">
        <v>1599</v>
      </c>
      <c r="C1145" s="9">
        <v>44983</v>
      </c>
      <c r="D1145" s="3" t="s">
        <v>2177</v>
      </c>
      <c r="E1145" s="3" t="s">
        <v>7047</v>
      </c>
      <c r="F1145" s="5">
        <v>153</v>
      </c>
      <c r="G1145" s="9">
        <v>45028</v>
      </c>
      <c r="H1145" s="5">
        <v>3</v>
      </c>
      <c r="I1145" s="3" t="s">
        <v>4684</v>
      </c>
    </row>
    <row r="1146" spans="1:9" x14ac:dyDescent="0.3">
      <c r="A1146" s="3" t="s">
        <v>5566</v>
      </c>
      <c r="B1146" s="3" t="s">
        <v>1234</v>
      </c>
      <c r="C1146" s="9">
        <v>44983</v>
      </c>
      <c r="D1146" s="3" t="s">
        <v>2226</v>
      </c>
      <c r="E1146" s="3" t="s">
        <v>7147</v>
      </c>
      <c r="F1146" s="5">
        <v>562</v>
      </c>
      <c r="G1146" s="9">
        <v>45028</v>
      </c>
      <c r="H1146" s="5">
        <v>1</v>
      </c>
      <c r="I1146" s="3" t="s">
        <v>4684</v>
      </c>
    </row>
    <row r="1147" spans="1:9" x14ac:dyDescent="0.3">
      <c r="A1147" s="3" t="s">
        <v>5567</v>
      </c>
      <c r="B1147" s="3" t="s">
        <v>1175</v>
      </c>
      <c r="C1147" s="9">
        <v>44981</v>
      </c>
      <c r="D1147" s="3" t="s">
        <v>2206</v>
      </c>
      <c r="E1147" s="3" t="s">
        <v>6946</v>
      </c>
      <c r="F1147" s="5">
        <v>330</v>
      </c>
      <c r="G1147" s="9">
        <v>45024</v>
      </c>
      <c r="H1147" s="5">
        <v>2</v>
      </c>
      <c r="I1147" s="3" t="s">
        <v>4684</v>
      </c>
    </row>
    <row r="1148" spans="1:9" x14ac:dyDescent="0.3">
      <c r="A1148" s="3" t="s">
        <v>5568</v>
      </c>
      <c r="B1148" s="3" t="s">
        <v>1235</v>
      </c>
      <c r="C1148" s="9">
        <v>44981</v>
      </c>
      <c r="D1148" s="3" t="s">
        <v>2206</v>
      </c>
      <c r="E1148" s="3" t="s">
        <v>6946</v>
      </c>
      <c r="F1148" s="5">
        <v>709</v>
      </c>
      <c r="G1148" s="9">
        <v>45024</v>
      </c>
      <c r="H1148" s="5">
        <v>4</v>
      </c>
      <c r="I1148" s="3" t="s">
        <v>7111</v>
      </c>
    </row>
    <row r="1149" spans="1:9" x14ac:dyDescent="0.3">
      <c r="A1149" s="3" t="s">
        <v>5569</v>
      </c>
      <c r="B1149" s="3" t="s">
        <v>1609</v>
      </c>
      <c r="C1149" s="9">
        <v>44981</v>
      </c>
      <c r="D1149" s="3" t="s">
        <v>2224</v>
      </c>
      <c r="E1149" s="3" t="s">
        <v>7142</v>
      </c>
      <c r="F1149" s="5">
        <v>743</v>
      </c>
      <c r="G1149" s="9">
        <v>45025</v>
      </c>
      <c r="H1149" s="5">
        <v>1</v>
      </c>
      <c r="I1149" s="3" t="s">
        <v>6863</v>
      </c>
    </row>
    <row r="1150" spans="1:9" x14ac:dyDescent="0.3">
      <c r="A1150" s="3" t="s">
        <v>5570</v>
      </c>
      <c r="B1150" s="3" t="s">
        <v>1151</v>
      </c>
      <c r="C1150" s="9">
        <v>44980</v>
      </c>
      <c r="D1150" s="3" t="s">
        <v>2278</v>
      </c>
      <c r="E1150" s="3" t="s">
        <v>6912</v>
      </c>
      <c r="F1150" s="5">
        <v>467</v>
      </c>
      <c r="G1150" s="9">
        <v>44986</v>
      </c>
      <c r="H1150" s="5">
        <v>5</v>
      </c>
      <c r="I1150" s="3" t="s">
        <v>7088</v>
      </c>
    </row>
    <row r="1151" spans="1:9" x14ac:dyDescent="0.3">
      <c r="A1151" s="3" t="s">
        <v>5571</v>
      </c>
      <c r="B1151" s="3" t="s">
        <v>1378</v>
      </c>
      <c r="C1151" s="9">
        <v>44979</v>
      </c>
      <c r="D1151" s="3" t="s">
        <v>2216</v>
      </c>
      <c r="E1151" s="3" t="s">
        <v>6926</v>
      </c>
      <c r="F1151" s="5">
        <v>923</v>
      </c>
      <c r="G1151" s="9">
        <v>45023</v>
      </c>
      <c r="H1151" s="5">
        <v>4</v>
      </c>
      <c r="I1151" s="3" t="s">
        <v>6889</v>
      </c>
    </row>
    <row r="1152" spans="1:9" x14ac:dyDescent="0.3">
      <c r="A1152" s="3" t="s">
        <v>5572</v>
      </c>
      <c r="B1152" s="3" t="s">
        <v>1346</v>
      </c>
      <c r="C1152" s="9">
        <v>44977</v>
      </c>
      <c r="D1152" s="3" t="s">
        <v>2224</v>
      </c>
      <c r="E1152" s="3" t="s">
        <v>6886</v>
      </c>
      <c r="F1152" s="5">
        <v>737</v>
      </c>
      <c r="G1152" s="9">
        <v>45023</v>
      </c>
      <c r="H1152" s="5">
        <v>3</v>
      </c>
      <c r="I1152" s="3" t="s">
        <v>6888</v>
      </c>
    </row>
    <row r="1153" spans="1:9" x14ac:dyDescent="0.3">
      <c r="A1153" s="3" t="s">
        <v>5573</v>
      </c>
      <c r="B1153" s="3" t="s">
        <v>1164</v>
      </c>
      <c r="C1153" s="9">
        <v>44975</v>
      </c>
      <c r="D1153" s="3" t="s">
        <v>2173</v>
      </c>
      <c r="E1153" s="3" t="s">
        <v>7046</v>
      </c>
      <c r="F1153" s="5">
        <v>879</v>
      </c>
      <c r="G1153" s="9">
        <v>45019</v>
      </c>
      <c r="H1153" s="5">
        <v>5</v>
      </c>
      <c r="I1153" s="3" t="s">
        <v>6935</v>
      </c>
    </row>
    <row r="1154" spans="1:9" x14ac:dyDescent="0.3">
      <c r="A1154" s="3" t="s">
        <v>5574</v>
      </c>
      <c r="B1154" s="3" t="s">
        <v>1597</v>
      </c>
      <c r="C1154" s="9">
        <v>44975</v>
      </c>
      <c r="D1154" s="3" t="s">
        <v>2203</v>
      </c>
      <c r="E1154" s="3" t="s">
        <v>7105</v>
      </c>
      <c r="F1154" s="5">
        <v>105</v>
      </c>
      <c r="G1154" s="9">
        <v>45018</v>
      </c>
      <c r="H1154" s="5">
        <v>3</v>
      </c>
      <c r="I1154" s="3" t="s">
        <v>4684</v>
      </c>
    </row>
    <row r="1155" spans="1:9" x14ac:dyDescent="0.3">
      <c r="A1155" s="3" t="s">
        <v>5575</v>
      </c>
      <c r="B1155" s="3" t="s">
        <v>1323</v>
      </c>
      <c r="C1155" s="9">
        <v>44974</v>
      </c>
      <c r="D1155" s="3" t="s">
        <v>2224</v>
      </c>
      <c r="E1155" s="3" t="s">
        <v>6886</v>
      </c>
      <c r="F1155" s="5">
        <v>550</v>
      </c>
      <c r="G1155" s="9">
        <v>45019</v>
      </c>
      <c r="H1155" s="5">
        <v>3</v>
      </c>
      <c r="I1155" s="3" t="s">
        <v>6836</v>
      </c>
    </row>
    <row r="1156" spans="1:9" x14ac:dyDescent="0.3">
      <c r="A1156" s="3" t="s">
        <v>5576</v>
      </c>
      <c r="B1156" s="3" t="s">
        <v>1558</v>
      </c>
      <c r="C1156" s="9">
        <v>44973</v>
      </c>
      <c r="D1156" s="3" t="s">
        <v>2179</v>
      </c>
      <c r="E1156" s="3" t="s">
        <v>7055</v>
      </c>
      <c r="F1156" s="5">
        <v>659</v>
      </c>
      <c r="G1156" s="9">
        <v>45017</v>
      </c>
      <c r="H1156" s="5">
        <v>4</v>
      </c>
      <c r="I1156" s="3" t="s">
        <v>7173</v>
      </c>
    </row>
    <row r="1157" spans="1:9" x14ac:dyDescent="0.3">
      <c r="A1157" s="3" t="s">
        <v>5577</v>
      </c>
      <c r="B1157" s="3" t="s">
        <v>1349</v>
      </c>
      <c r="C1157" s="9">
        <v>44971</v>
      </c>
      <c r="D1157" s="3" t="s">
        <v>2224</v>
      </c>
      <c r="E1157" s="3" t="s">
        <v>6886</v>
      </c>
      <c r="F1157" s="5">
        <v>639</v>
      </c>
      <c r="G1157" s="9">
        <v>45014</v>
      </c>
      <c r="H1157" s="5">
        <v>3</v>
      </c>
      <c r="I1157" s="3" t="s">
        <v>6875</v>
      </c>
    </row>
    <row r="1158" spans="1:9" x14ac:dyDescent="0.3">
      <c r="A1158" s="3" t="s">
        <v>5578</v>
      </c>
      <c r="B1158" s="3" t="s">
        <v>1245</v>
      </c>
      <c r="C1158" s="9">
        <v>44971</v>
      </c>
      <c r="D1158" s="3" t="s">
        <v>2280</v>
      </c>
      <c r="E1158" s="3" t="s">
        <v>6839</v>
      </c>
      <c r="F1158" s="5">
        <v>396</v>
      </c>
      <c r="G1158" s="9">
        <v>44978</v>
      </c>
      <c r="H1158" s="5">
        <v>1</v>
      </c>
      <c r="I1158" s="3" t="s">
        <v>6873</v>
      </c>
    </row>
    <row r="1159" spans="1:9" x14ac:dyDescent="0.3">
      <c r="A1159" s="3" t="s">
        <v>5579</v>
      </c>
      <c r="B1159" s="3" t="s">
        <v>1576</v>
      </c>
      <c r="C1159" s="9">
        <v>44970</v>
      </c>
      <c r="D1159" s="3" t="s">
        <v>2166</v>
      </c>
      <c r="E1159" s="3" t="s">
        <v>6971</v>
      </c>
      <c r="F1159" s="5">
        <v>950</v>
      </c>
      <c r="G1159" s="9">
        <v>45014</v>
      </c>
      <c r="H1159" s="5">
        <v>3</v>
      </c>
      <c r="I1159" s="3" t="s">
        <v>7033</v>
      </c>
    </row>
    <row r="1160" spans="1:9" x14ac:dyDescent="0.3">
      <c r="A1160" s="3" t="s">
        <v>5580</v>
      </c>
      <c r="B1160" s="3" t="s">
        <v>1512</v>
      </c>
      <c r="C1160" s="9">
        <v>44970</v>
      </c>
      <c r="D1160" s="3" t="s">
        <v>2204</v>
      </c>
      <c r="E1160" s="3" t="s">
        <v>7107</v>
      </c>
      <c r="F1160" s="5">
        <v>792</v>
      </c>
      <c r="G1160" s="9">
        <v>45014</v>
      </c>
      <c r="H1160" s="5">
        <v>3</v>
      </c>
      <c r="I1160" s="3" t="s">
        <v>4684</v>
      </c>
    </row>
    <row r="1161" spans="1:9" x14ac:dyDescent="0.3">
      <c r="A1161" s="3" t="s">
        <v>5581</v>
      </c>
      <c r="B1161" s="3" t="s">
        <v>1151</v>
      </c>
      <c r="C1161" s="9">
        <v>44969</v>
      </c>
      <c r="D1161" s="3" t="s">
        <v>2238</v>
      </c>
      <c r="E1161" s="3" t="s">
        <v>7156</v>
      </c>
      <c r="F1161" s="5">
        <v>21</v>
      </c>
      <c r="G1161" s="9">
        <v>44975</v>
      </c>
      <c r="H1161" s="5">
        <v>4</v>
      </c>
      <c r="I1161" s="3" t="s">
        <v>4684</v>
      </c>
    </row>
    <row r="1162" spans="1:9" x14ac:dyDescent="0.3">
      <c r="A1162" s="3" t="s">
        <v>5582</v>
      </c>
      <c r="B1162" s="3" t="s">
        <v>1479</v>
      </c>
      <c r="C1162" s="9">
        <v>44966</v>
      </c>
      <c r="D1162" s="3" t="s">
        <v>2237</v>
      </c>
      <c r="E1162" s="3" t="s">
        <v>7155</v>
      </c>
      <c r="F1162" s="5">
        <v>441</v>
      </c>
      <c r="G1162" s="9">
        <v>44974</v>
      </c>
      <c r="H1162" s="5">
        <v>1</v>
      </c>
      <c r="I1162" s="3" t="s">
        <v>4684</v>
      </c>
    </row>
    <row r="1163" spans="1:9" x14ac:dyDescent="0.3">
      <c r="A1163" s="3" t="s">
        <v>5583</v>
      </c>
      <c r="B1163" s="3" t="s">
        <v>1185</v>
      </c>
      <c r="C1163" s="9">
        <v>44966</v>
      </c>
      <c r="D1163" s="3" t="s">
        <v>2278</v>
      </c>
      <c r="E1163" s="3" t="s">
        <v>7187</v>
      </c>
      <c r="F1163" s="5">
        <v>221</v>
      </c>
      <c r="G1163" s="9">
        <v>44974</v>
      </c>
      <c r="H1163" s="5">
        <v>4</v>
      </c>
      <c r="I1163" s="3" t="s">
        <v>4684</v>
      </c>
    </row>
    <row r="1164" spans="1:9" x14ac:dyDescent="0.3">
      <c r="A1164" s="3" t="s">
        <v>5584</v>
      </c>
      <c r="B1164" s="3" t="s">
        <v>1185</v>
      </c>
      <c r="C1164" s="9">
        <v>44965</v>
      </c>
      <c r="D1164" s="3" t="s">
        <v>2261</v>
      </c>
      <c r="E1164" s="3" t="s">
        <v>7177</v>
      </c>
      <c r="F1164" s="5">
        <v>105</v>
      </c>
      <c r="G1164" s="9">
        <v>44972</v>
      </c>
      <c r="H1164" s="5">
        <v>3</v>
      </c>
      <c r="I1164" s="3" t="s">
        <v>7178</v>
      </c>
    </row>
    <row r="1165" spans="1:9" x14ac:dyDescent="0.3">
      <c r="A1165" s="3" t="s">
        <v>5585</v>
      </c>
      <c r="B1165" s="3" t="s">
        <v>1154</v>
      </c>
      <c r="C1165" s="9">
        <v>44965</v>
      </c>
      <c r="D1165" s="3" t="s">
        <v>2280</v>
      </c>
      <c r="E1165" s="3" t="s">
        <v>6839</v>
      </c>
      <c r="F1165" s="5">
        <v>213</v>
      </c>
      <c r="G1165" s="9">
        <v>44973</v>
      </c>
      <c r="H1165" s="5">
        <v>1</v>
      </c>
      <c r="I1165" s="3" t="s">
        <v>6836</v>
      </c>
    </row>
    <row r="1166" spans="1:9" x14ac:dyDescent="0.3">
      <c r="A1166" s="3" t="s">
        <v>5586</v>
      </c>
      <c r="B1166" s="3" t="s">
        <v>1523</v>
      </c>
      <c r="C1166" s="9">
        <v>44963</v>
      </c>
      <c r="D1166" s="3" t="s">
        <v>2199</v>
      </c>
      <c r="E1166" s="3" t="s">
        <v>7095</v>
      </c>
      <c r="F1166" s="5">
        <v>872</v>
      </c>
      <c r="G1166" s="9">
        <v>45008</v>
      </c>
      <c r="H1166" s="5">
        <v>3</v>
      </c>
      <c r="I1166" s="3" t="s">
        <v>7096</v>
      </c>
    </row>
    <row r="1167" spans="1:9" x14ac:dyDescent="0.3">
      <c r="A1167" s="3" t="s">
        <v>5587</v>
      </c>
      <c r="B1167" s="3" t="s">
        <v>1164</v>
      </c>
      <c r="C1167" s="9">
        <v>44962</v>
      </c>
      <c r="D1167" s="3" t="s">
        <v>2152</v>
      </c>
      <c r="E1167" s="3" t="s">
        <v>6901</v>
      </c>
      <c r="F1167" s="5">
        <v>630</v>
      </c>
      <c r="G1167" s="9">
        <v>44998</v>
      </c>
      <c r="H1167" s="5">
        <v>4</v>
      </c>
      <c r="I1167" s="3" t="s">
        <v>6916</v>
      </c>
    </row>
    <row r="1168" spans="1:9" x14ac:dyDescent="0.3">
      <c r="A1168" s="3" t="s">
        <v>5588</v>
      </c>
      <c r="B1168" s="3" t="s">
        <v>1618</v>
      </c>
      <c r="C1168" s="9">
        <v>44961</v>
      </c>
      <c r="D1168" s="3" t="s">
        <v>2178</v>
      </c>
      <c r="E1168" s="3" t="s">
        <v>6908</v>
      </c>
      <c r="F1168" s="5">
        <v>660</v>
      </c>
      <c r="G1168" s="9">
        <v>45005</v>
      </c>
      <c r="H1168" s="5">
        <v>2</v>
      </c>
      <c r="I1168" s="3" t="s">
        <v>4684</v>
      </c>
    </row>
    <row r="1169" spans="1:9" x14ac:dyDescent="0.3">
      <c r="A1169" s="3" t="s">
        <v>5589</v>
      </c>
      <c r="B1169" s="3" t="s">
        <v>1417</v>
      </c>
      <c r="C1169" s="9">
        <v>44961</v>
      </c>
      <c r="D1169" s="3" t="s">
        <v>2278</v>
      </c>
      <c r="E1169" s="3" t="s">
        <v>6912</v>
      </c>
      <c r="F1169" s="5">
        <v>129</v>
      </c>
      <c r="G1169" s="9">
        <v>44967</v>
      </c>
      <c r="H1169" s="5">
        <v>2</v>
      </c>
      <c r="I1169" s="3" t="s">
        <v>4684</v>
      </c>
    </row>
    <row r="1170" spans="1:9" x14ac:dyDescent="0.3">
      <c r="A1170" s="3" t="s">
        <v>5590</v>
      </c>
      <c r="B1170" s="3" t="s">
        <v>1181</v>
      </c>
      <c r="C1170" s="9">
        <v>44959</v>
      </c>
      <c r="D1170" s="3" t="s">
        <v>2186</v>
      </c>
      <c r="E1170" s="3" t="s">
        <v>7068</v>
      </c>
      <c r="F1170" s="5">
        <v>246</v>
      </c>
      <c r="G1170" s="9">
        <v>45001</v>
      </c>
      <c r="H1170" s="5">
        <v>1</v>
      </c>
      <c r="I1170" s="3" t="s">
        <v>4684</v>
      </c>
    </row>
    <row r="1171" spans="1:9" x14ac:dyDescent="0.3">
      <c r="A1171" s="3" t="s">
        <v>5591</v>
      </c>
      <c r="B1171" s="3" t="s">
        <v>1531</v>
      </c>
      <c r="C1171" s="9">
        <v>44955</v>
      </c>
      <c r="D1171" s="3" t="s">
        <v>2224</v>
      </c>
      <c r="E1171" s="3" t="s">
        <v>6886</v>
      </c>
      <c r="F1171" s="5">
        <v>178</v>
      </c>
      <c r="G1171" s="9">
        <v>44999</v>
      </c>
      <c r="H1171" s="5">
        <v>1</v>
      </c>
      <c r="I1171" s="3" t="s">
        <v>4684</v>
      </c>
    </row>
    <row r="1172" spans="1:9" x14ac:dyDescent="0.3">
      <c r="A1172" s="3" t="s">
        <v>5592</v>
      </c>
      <c r="B1172" s="3" t="s">
        <v>1381</v>
      </c>
      <c r="C1172" s="9">
        <v>44954</v>
      </c>
      <c r="D1172" s="3" t="s">
        <v>2224</v>
      </c>
      <c r="E1172" s="3" t="s">
        <v>6886</v>
      </c>
      <c r="F1172" s="5">
        <v>170</v>
      </c>
      <c r="G1172" s="9">
        <v>44997</v>
      </c>
      <c r="H1172" s="5">
        <v>2</v>
      </c>
      <c r="I1172" s="3" t="s">
        <v>4684</v>
      </c>
    </row>
    <row r="1173" spans="1:9" x14ac:dyDescent="0.3">
      <c r="A1173" s="3" t="s">
        <v>5593</v>
      </c>
      <c r="B1173" s="3" t="s">
        <v>1552</v>
      </c>
      <c r="C1173" s="9">
        <v>44953</v>
      </c>
      <c r="D1173" s="3" t="s">
        <v>2206</v>
      </c>
      <c r="E1173" s="3" t="s">
        <v>6946</v>
      </c>
      <c r="F1173" s="5">
        <v>61</v>
      </c>
      <c r="G1173" s="9">
        <v>44997</v>
      </c>
      <c r="H1173" s="5">
        <v>1</v>
      </c>
      <c r="I1173" s="3" t="s">
        <v>7140</v>
      </c>
    </row>
    <row r="1174" spans="1:9" x14ac:dyDescent="0.3">
      <c r="A1174" s="3" t="s">
        <v>5594</v>
      </c>
      <c r="B1174" s="3" t="s">
        <v>1345</v>
      </c>
      <c r="C1174" s="9">
        <v>44952</v>
      </c>
      <c r="D1174" s="3" t="s">
        <v>2224</v>
      </c>
      <c r="E1174" s="3" t="s">
        <v>6886</v>
      </c>
      <c r="F1174" s="5">
        <v>490</v>
      </c>
      <c r="G1174" s="9">
        <v>44995</v>
      </c>
      <c r="H1174" s="5">
        <v>4</v>
      </c>
      <c r="I1174" s="3" t="s">
        <v>6838</v>
      </c>
    </row>
    <row r="1175" spans="1:9" x14ac:dyDescent="0.3">
      <c r="A1175" s="3" t="s">
        <v>5595</v>
      </c>
      <c r="B1175" s="3" t="s">
        <v>1618</v>
      </c>
      <c r="C1175" s="9">
        <v>44952</v>
      </c>
      <c r="D1175" s="3" t="s">
        <v>2278</v>
      </c>
      <c r="E1175" s="3" t="s">
        <v>6912</v>
      </c>
      <c r="F1175" s="5">
        <v>218</v>
      </c>
      <c r="G1175" s="9">
        <v>44961</v>
      </c>
      <c r="H1175" s="5">
        <v>4</v>
      </c>
      <c r="I1175" s="3" t="s">
        <v>7092</v>
      </c>
    </row>
    <row r="1176" spans="1:9" x14ac:dyDescent="0.3">
      <c r="A1176" s="3" t="s">
        <v>5596</v>
      </c>
      <c r="B1176" s="3" t="s">
        <v>1300</v>
      </c>
      <c r="C1176" s="9">
        <v>44951</v>
      </c>
      <c r="D1176" s="3" t="s">
        <v>2205</v>
      </c>
      <c r="E1176" s="3" t="s">
        <v>7109</v>
      </c>
      <c r="F1176" s="5">
        <v>187</v>
      </c>
      <c r="G1176" s="9">
        <v>44994</v>
      </c>
      <c r="H1176" s="5">
        <v>2</v>
      </c>
      <c r="I1176" s="3" t="s">
        <v>7110</v>
      </c>
    </row>
    <row r="1177" spans="1:9" x14ac:dyDescent="0.3">
      <c r="A1177" s="3" t="s">
        <v>5597</v>
      </c>
      <c r="B1177" s="3" t="s">
        <v>1466</v>
      </c>
      <c r="C1177" s="9">
        <v>44950</v>
      </c>
      <c r="D1177" s="3" t="s">
        <v>2178</v>
      </c>
      <c r="E1177" s="3" t="s">
        <v>6908</v>
      </c>
      <c r="F1177" s="5">
        <v>906</v>
      </c>
      <c r="G1177" s="9">
        <v>44994</v>
      </c>
      <c r="H1177" s="5">
        <v>4</v>
      </c>
      <c r="I1177" s="3" t="s">
        <v>6905</v>
      </c>
    </row>
    <row r="1178" spans="1:9" x14ac:dyDescent="0.3">
      <c r="A1178" s="3" t="s">
        <v>5598</v>
      </c>
      <c r="B1178" s="3" t="s">
        <v>1303</v>
      </c>
      <c r="C1178" s="9">
        <v>44950</v>
      </c>
      <c r="D1178" s="3" t="s">
        <v>2178</v>
      </c>
      <c r="E1178" s="3" t="s">
        <v>6908</v>
      </c>
      <c r="F1178" s="5">
        <v>730</v>
      </c>
      <c r="G1178" s="9">
        <v>44994</v>
      </c>
      <c r="H1178" s="5">
        <v>4</v>
      </c>
      <c r="I1178" s="3" t="s">
        <v>6911</v>
      </c>
    </row>
    <row r="1179" spans="1:9" x14ac:dyDescent="0.3">
      <c r="A1179" s="3" t="s">
        <v>5599</v>
      </c>
      <c r="B1179" s="3" t="s">
        <v>1370</v>
      </c>
      <c r="C1179" s="9">
        <v>44950</v>
      </c>
      <c r="D1179" s="3" t="s">
        <v>2216</v>
      </c>
      <c r="E1179" s="3" t="s">
        <v>6926</v>
      </c>
      <c r="F1179" s="5">
        <v>282</v>
      </c>
      <c r="G1179" s="9">
        <v>44993</v>
      </c>
      <c r="H1179" s="5">
        <v>1</v>
      </c>
      <c r="I1179" s="3" t="s">
        <v>6836</v>
      </c>
    </row>
    <row r="1180" spans="1:9" x14ac:dyDescent="0.3">
      <c r="A1180" s="3" t="s">
        <v>5600</v>
      </c>
      <c r="B1180" s="3" t="s">
        <v>1363</v>
      </c>
      <c r="C1180" s="9">
        <v>44949</v>
      </c>
      <c r="D1180" s="3" t="s">
        <v>2224</v>
      </c>
      <c r="E1180" s="3" t="s">
        <v>6886</v>
      </c>
      <c r="F1180" s="5">
        <v>510</v>
      </c>
      <c r="G1180" s="9">
        <v>44992</v>
      </c>
      <c r="H1180" s="5">
        <v>3</v>
      </c>
      <c r="I1180" s="3" t="s">
        <v>6857</v>
      </c>
    </row>
    <row r="1181" spans="1:9" x14ac:dyDescent="0.3">
      <c r="A1181" s="3" t="s">
        <v>5601</v>
      </c>
      <c r="B1181" s="3" t="s">
        <v>1331</v>
      </c>
      <c r="C1181" s="9">
        <v>44947</v>
      </c>
      <c r="D1181" s="3" t="s">
        <v>2252</v>
      </c>
      <c r="E1181" s="3" t="s">
        <v>7165</v>
      </c>
      <c r="F1181" s="5">
        <v>654</v>
      </c>
      <c r="G1181" s="9">
        <v>44956</v>
      </c>
      <c r="H1181" s="5">
        <v>5</v>
      </c>
      <c r="I1181" s="3" t="s">
        <v>4684</v>
      </c>
    </row>
    <row r="1182" spans="1:9" x14ac:dyDescent="0.3">
      <c r="A1182" s="3" t="s">
        <v>5602</v>
      </c>
      <c r="B1182" s="3" t="s">
        <v>1488</v>
      </c>
      <c r="C1182" s="9">
        <v>44947</v>
      </c>
      <c r="D1182" s="3" t="s">
        <v>2279</v>
      </c>
      <c r="E1182" s="3" t="s">
        <v>7189</v>
      </c>
      <c r="F1182" s="5">
        <v>561</v>
      </c>
      <c r="G1182" s="9">
        <v>44956</v>
      </c>
      <c r="H1182" s="5">
        <v>1</v>
      </c>
      <c r="I1182" s="3" t="s">
        <v>4684</v>
      </c>
    </row>
    <row r="1183" spans="1:9" x14ac:dyDescent="0.3">
      <c r="A1183" s="3" t="s">
        <v>5603</v>
      </c>
      <c r="B1183" s="3" t="s">
        <v>1272</v>
      </c>
      <c r="C1183" s="9">
        <v>44946</v>
      </c>
      <c r="D1183" s="3" t="s">
        <v>2198</v>
      </c>
      <c r="E1183" s="3" t="s">
        <v>7093</v>
      </c>
      <c r="F1183" s="5">
        <v>332</v>
      </c>
      <c r="G1183" s="9">
        <v>44990</v>
      </c>
      <c r="H1183" s="5">
        <v>3</v>
      </c>
      <c r="I1183" s="3" t="s">
        <v>4684</v>
      </c>
    </row>
    <row r="1184" spans="1:9" x14ac:dyDescent="0.3">
      <c r="A1184" s="3" t="s">
        <v>5604</v>
      </c>
      <c r="B1184" s="3" t="s">
        <v>1554</v>
      </c>
      <c r="C1184" s="9">
        <v>44946</v>
      </c>
      <c r="D1184" s="3" t="s">
        <v>2278</v>
      </c>
      <c r="E1184" s="3" t="s">
        <v>6912</v>
      </c>
      <c r="F1184" s="5">
        <v>234</v>
      </c>
      <c r="G1184" s="9">
        <v>44955</v>
      </c>
      <c r="H1184" s="5">
        <v>1</v>
      </c>
      <c r="I1184" s="3" t="s">
        <v>7193</v>
      </c>
    </row>
    <row r="1185" spans="1:9" x14ac:dyDescent="0.3">
      <c r="A1185" s="3" t="s">
        <v>5605</v>
      </c>
      <c r="B1185" s="3" t="s">
        <v>1612</v>
      </c>
      <c r="C1185" s="9">
        <v>44945</v>
      </c>
      <c r="D1185" s="3" t="s">
        <v>2161</v>
      </c>
      <c r="E1185" s="3" t="s">
        <v>6918</v>
      </c>
      <c r="F1185" s="5">
        <v>613</v>
      </c>
      <c r="G1185" s="9">
        <v>44987</v>
      </c>
      <c r="H1185" s="5">
        <v>1</v>
      </c>
      <c r="I1185" s="3" t="s">
        <v>7191</v>
      </c>
    </row>
    <row r="1186" spans="1:9" x14ac:dyDescent="0.3">
      <c r="A1186" s="3" t="s">
        <v>5606</v>
      </c>
      <c r="B1186" s="3" t="s">
        <v>1204</v>
      </c>
      <c r="C1186" s="9">
        <v>44944</v>
      </c>
      <c r="D1186" s="3" t="s">
        <v>2224</v>
      </c>
      <c r="E1186" s="3" t="s">
        <v>6886</v>
      </c>
      <c r="F1186" s="5">
        <v>870</v>
      </c>
      <c r="G1186" s="9">
        <v>44988</v>
      </c>
      <c r="H1186" s="5">
        <v>4</v>
      </c>
      <c r="I1186" s="3" t="s">
        <v>4684</v>
      </c>
    </row>
    <row r="1187" spans="1:9" x14ac:dyDescent="0.3">
      <c r="A1187" s="3" t="s">
        <v>5607</v>
      </c>
      <c r="B1187" s="3" t="s">
        <v>1181</v>
      </c>
      <c r="C1187" s="9">
        <v>44943</v>
      </c>
      <c r="D1187" s="3" t="s">
        <v>2280</v>
      </c>
      <c r="E1187" s="3" t="s">
        <v>6839</v>
      </c>
      <c r="F1187" s="5">
        <v>10</v>
      </c>
      <c r="G1187" s="9">
        <v>44952</v>
      </c>
      <c r="H1187" s="5">
        <v>3</v>
      </c>
      <c r="I1187" s="3" t="s">
        <v>6880</v>
      </c>
    </row>
    <row r="1188" spans="1:9" x14ac:dyDescent="0.3">
      <c r="A1188" s="3" t="s">
        <v>5608</v>
      </c>
      <c r="B1188" s="3" t="s">
        <v>1298</v>
      </c>
      <c r="C1188" s="9">
        <v>44939</v>
      </c>
      <c r="D1188" s="3" t="s">
        <v>2219</v>
      </c>
      <c r="E1188" s="3" t="s">
        <v>7130</v>
      </c>
      <c r="F1188" s="5">
        <v>57</v>
      </c>
      <c r="G1188" s="9">
        <v>44985</v>
      </c>
      <c r="H1188" s="5">
        <v>1</v>
      </c>
      <c r="I1188" s="3" t="s">
        <v>7131</v>
      </c>
    </row>
    <row r="1189" spans="1:9" x14ac:dyDescent="0.3">
      <c r="A1189" s="3" t="s">
        <v>5609</v>
      </c>
      <c r="B1189" s="3" t="s">
        <v>1466</v>
      </c>
      <c r="C1189" s="9">
        <v>44938</v>
      </c>
      <c r="D1189" s="3" t="s">
        <v>2173</v>
      </c>
      <c r="E1189" s="3" t="s">
        <v>7046</v>
      </c>
      <c r="F1189" s="5">
        <v>63</v>
      </c>
      <c r="G1189" s="9">
        <v>44980</v>
      </c>
      <c r="H1189" s="5">
        <v>1</v>
      </c>
      <c r="I1189" s="3" t="s">
        <v>6979</v>
      </c>
    </row>
    <row r="1190" spans="1:9" x14ac:dyDescent="0.3">
      <c r="A1190" s="3" t="s">
        <v>5610</v>
      </c>
      <c r="B1190" s="3" t="s">
        <v>1270</v>
      </c>
      <c r="C1190" s="9">
        <v>44938</v>
      </c>
      <c r="D1190" s="3" t="s">
        <v>2178</v>
      </c>
      <c r="E1190" s="3" t="s">
        <v>7053</v>
      </c>
      <c r="F1190" s="5">
        <v>70</v>
      </c>
      <c r="G1190" s="9">
        <v>44983</v>
      </c>
      <c r="H1190" s="5">
        <v>3</v>
      </c>
      <c r="I1190" s="3" t="s">
        <v>7131</v>
      </c>
    </row>
    <row r="1191" spans="1:9" x14ac:dyDescent="0.3">
      <c r="A1191" s="3" t="s">
        <v>5611</v>
      </c>
      <c r="B1191" s="3" t="s">
        <v>1468</v>
      </c>
      <c r="C1191" s="9">
        <v>44938</v>
      </c>
      <c r="D1191" s="3" t="s">
        <v>2224</v>
      </c>
      <c r="E1191" s="3" t="s">
        <v>6886</v>
      </c>
      <c r="F1191" s="5">
        <v>610</v>
      </c>
      <c r="G1191" s="9">
        <v>44984</v>
      </c>
      <c r="H1191" s="5">
        <v>2</v>
      </c>
      <c r="I1191" s="3" t="s">
        <v>6873</v>
      </c>
    </row>
    <row r="1192" spans="1:9" x14ac:dyDescent="0.3">
      <c r="A1192" s="3" t="s">
        <v>5612</v>
      </c>
      <c r="B1192" s="3" t="s">
        <v>1159</v>
      </c>
      <c r="C1192" s="9">
        <v>44937</v>
      </c>
      <c r="D1192" s="3" t="s">
        <v>2165</v>
      </c>
      <c r="E1192" s="3" t="s">
        <v>6922</v>
      </c>
      <c r="F1192" s="5">
        <v>592</v>
      </c>
      <c r="G1192" s="9">
        <v>44984</v>
      </c>
      <c r="H1192" s="5">
        <v>3</v>
      </c>
      <c r="I1192" s="3" t="s">
        <v>6923</v>
      </c>
    </row>
    <row r="1193" spans="1:9" x14ac:dyDescent="0.3">
      <c r="A1193" s="3" t="s">
        <v>5613</v>
      </c>
      <c r="B1193" s="3" t="s">
        <v>1418</v>
      </c>
      <c r="C1193" s="9">
        <v>44936</v>
      </c>
      <c r="D1193" s="3" t="s">
        <v>2178</v>
      </c>
      <c r="E1193" s="3" t="s">
        <v>6908</v>
      </c>
      <c r="F1193" s="5">
        <v>786</v>
      </c>
      <c r="G1193" s="9">
        <v>44984</v>
      </c>
      <c r="H1193" s="5">
        <v>3</v>
      </c>
      <c r="I1193" s="3" t="s">
        <v>6927</v>
      </c>
    </row>
    <row r="1194" spans="1:9" x14ac:dyDescent="0.3">
      <c r="A1194" s="3" t="s">
        <v>5614</v>
      </c>
      <c r="B1194" s="3" t="s">
        <v>1523</v>
      </c>
      <c r="C1194" s="9">
        <v>44936</v>
      </c>
      <c r="D1194" s="3" t="s">
        <v>2206</v>
      </c>
      <c r="E1194" s="3" t="s">
        <v>6946</v>
      </c>
      <c r="F1194" s="5">
        <v>3</v>
      </c>
      <c r="G1194" s="9">
        <v>44981</v>
      </c>
      <c r="H1194" s="5">
        <v>1</v>
      </c>
      <c r="I1194" s="3" t="s">
        <v>4684</v>
      </c>
    </row>
    <row r="1195" spans="1:9" x14ac:dyDescent="0.3">
      <c r="A1195" s="3" t="s">
        <v>5615</v>
      </c>
      <c r="B1195" s="3" t="s">
        <v>1510</v>
      </c>
      <c r="C1195" s="9">
        <v>44936</v>
      </c>
      <c r="D1195" s="3" t="s">
        <v>2224</v>
      </c>
      <c r="E1195" s="3" t="s">
        <v>7144</v>
      </c>
      <c r="F1195" s="5">
        <v>791</v>
      </c>
      <c r="G1195" s="9">
        <v>44981</v>
      </c>
      <c r="H1195" s="5">
        <v>3</v>
      </c>
      <c r="I1195" s="3" t="s">
        <v>6861</v>
      </c>
    </row>
    <row r="1196" spans="1:9" x14ac:dyDescent="0.3">
      <c r="A1196" s="3" t="s">
        <v>5616</v>
      </c>
      <c r="B1196" s="3" t="s">
        <v>1364</v>
      </c>
      <c r="C1196" s="9">
        <v>44935</v>
      </c>
      <c r="D1196" s="3" t="s">
        <v>2163</v>
      </c>
      <c r="E1196" s="3" t="s">
        <v>6968</v>
      </c>
      <c r="F1196" s="5">
        <v>73</v>
      </c>
      <c r="G1196" s="9">
        <v>44983</v>
      </c>
      <c r="H1196" s="5">
        <v>4</v>
      </c>
      <c r="I1196" s="3" t="s">
        <v>6969</v>
      </c>
    </row>
    <row r="1197" spans="1:9" x14ac:dyDescent="0.3">
      <c r="A1197" s="3" t="s">
        <v>5617</v>
      </c>
      <c r="B1197" s="3" t="s">
        <v>1470</v>
      </c>
      <c r="C1197" s="9">
        <v>44935</v>
      </c>
      <c r="D1197" s="3" t="s">
        <v>2178</v>
      </c>
      <c r="E1197" s="3" t="s">
        <v>6908</v>
      </c>
      <c r="F1197" s="5">
        <v>676</v>
      </c>
      <c r="G1197" s="9">
        <v>44983</v>
      </c>
      <c r="H1197" s="5">
        <v>2</v>
      </c>
      <c r="I1197" s="3" t="s">
        <v>6897</v>
      </c>
    </row>
    <row r="1198" spans="1:9" x14ac:dyDescent="0.3">
      <c r="A1198" s="3" t="s">
        <v>5618</v>
      </c>
      <c r="B1198" s="3" t="s">
        <v>1354</v>
      </c>
      <c r="C1198" s="9">
        <v>44934</v>
      </c>
      <c r="D1198" s="3" t="s">
        <v>2145</v>
      </c>
      <c r="E1198" s="3" t="s">
        <v>7001</v>
      </c>
      <c r="F1198" s="5">
        <v>851</v>
      </c>
      <c r="G1198" s="9">
        <v>44977</v>
      </c>
      <c r="H1198" s="5">
        <v>5</v>
      </c>
      <c r="I1198" s="3" t="s">
        <v>6843</v>
      </c>
    </row>
    <row r="1199" spans="1:9" x14ac:dyDescent="0.3">
      <c r="A1199" s="3" t="s">
        <v>5619</v>
      </c>
      <c r="B1199" s="3" t="s">
        <v>1210</v>
      </c>
      <c r="C1199" s="9">
        <v>44934</v>
      </c>
      <c r="D1199" s="3" t="s">
        <v>2240</v>
      </c>
      <c r="E1199" s="3" t="s">
        <v>6987</v>
      </c>
      <c r="F1199" s="5">
        <v>642</v>
      </c>
      <c r="G1199" s="9">
        <v>44941</v>
      </c>
      <c r="H1199" s="5">
        <v>4</v>
      </c>
      <c r="I1199" s="3" t="s">
        <v>6836</v>
      </c>
    </row>
    <row r="1200" spans="1:9" x14ac:dyDescent="0.3">
      <c r="A1200" s="3" t="s">
        <v>5620</v>
      </c>
      <c r="B1200" s="3" t="s">
        <v>1331</v>
      </c>
      <c r="C1200" s="9">
        <v>44933</v>
      </c>
      <c r="D1200" s="3" t="s">
        <v>2206</v>
      </c>
      <c r="E1200" s="3" t="s">
        <v>7113</v>
      </c>
      <c r="F1200" s="5">
        <v>42</v>
      </c>
      <c r="G1200" s="9">
        <v>44979</v>
      </c>
      <c r="H1200" s="5">
        <v>3</v>
      </c>
      <c r="I1200" s="3" t="s">
        <v>4684</v>
      </c>
    </row>
    <row r="1201" spans="1:9" x14ac:dyDescent="0.3">
      <c r="A1201" s="3" t="s">
        <v>5621</v>
      </c>
      <c r="B1201" s="3" t="s">
        <v>1354</v>
      </c>
      <c r="C1201" s="9">
        <v>44932</v>
      </c>
      <c r="D1201" s="3" t="s">
        <v>2145</v>
      </c>
      <c r="E1201" s="3" t="s">
        <v>7002</v>
      </c>
      <c r="F1201" s="5">
        <v>302</v>
      </c>
      <c r="G1201" s="9">
        <v>44973</v>
      </c>
      <c r="H1201" s="5">
        <v>1</v>
      </c>
      <c r="I1201" s="3" t="s">
        <v>6843</v>
      </c>
    </row>
    <row r="1202" spans="1:9" x14ac:dyDescent="0.3">
      <c r="A1202" s="3" t="s">
        <v>5622</v>
      </c>
      <c r="B1202" s="3" t="s">
        <v>1565</v>
      </c>
      <c r="C1202" s="9">
        <v>44932</v>
      </c>
      <c r="D1202" s="3" t="s">
        <v>2165</v>
      </c>
      <c r="E1202" s="3" t="s">
        <v>7031</v>
      </c>
      <c r="F1202" s="5">
        <v>627</v>
      </c>
      <c r="G1202" s="9">
        <v>44977</v>
      </c>
      <c r="H1202" s="5">
        <v>5</v>
      </c>
      <c r="I1202" s="3" t="s">
        <v>7032</v>
      </c>
    </row>
    <row r="1203" spans="1:9" x14ac:dyDescent="0.3">
      <c r="A1203" s="3" t="s">
        <v>5623</v>
      </c>
      <c r="B1203" s="3" t="s">
        <v>1176</v>
      </c>
      <c r="C1203" s="9">
        <v>44932</v>
      </c>
      <c r="D1203" s="3" t="s">
        <v>2245</v>
      </c>
      <c r="E1203" s="3" t="s">
        <v>7160</v>
      </c>
      <c r="F1203" s="5">
        <v>851</v>
      </c>
      <c r="G1203" s="9">
        <v>44938</v>
      </c>
      <c r="H1203" s="5">
        <v>1</v>
      </c>
      <c r="I1203" s="3" t="s">
        <v>4684</v>
      </c>
    </row>
    <row r="1204" spans="1:9" x14ac:dyDescent="0.3">
      <c r="A1204" s="3" t="s">
        <v>5624</v>
      </c>
      <c r="B1204" s="3" t="s">
        <v>1219</v>
      </c>
      <c r="C1204" s="9">
        <v>44931</v>
      </c>
      <c r="D1204" s="3" t="s">
        <v>2180</v>
      </c>
      <c r="E1204" s="3" t="s">
        <v>7058</v>
      </c>
      <c r="F1204" s="5">
        <v>557</v>
      </c>
      <c r="G1204" s="9">
        <v>44978</v>
      </c>
      <c r="H1204" s="5">
        <v>3</v>
      </c>
      <c r="I1204" s="3" t="s">
        <v>7059</v>
      </c>
    </row>
    <row r="1205" spans="1:9" x14ac:dyDescent="0.3">
      <c r="A1205" s="3" t="s">
        <v>5625</v>
      </c>
      <c r="B1205" s="3" t="s">
        <v>1314</v>
      </c>
      <c r="C1205" s="9">
        <v>44930</v>
      </c>
      <c r="D1205" s="3" t="s">
        <v>2216</v>
      </c>
      <c r="E1205" s="3" t="s">
        <v>6926</v>
      </c>
      <c r="F1205" s="5">
        <v>570</v>
      </c>
      <c r="G1205" s="9">
        <v>44976</v>
      </c>
      <c r="H1205" s="5">
        <v>5</v>
      </c>
      <c r="I1205" s="3" t="s">
        <v>6905</v>
      </c>
    </row>
    <row r="1206" spans="1:9" x14ac:dyDescent="0.3">
      <c r="A1206" s="3" t="s">
        <v>5626</v>
      </c>
      <c r="B1206" s="3" t="s">
        <v>1495</v>
      </c>
      <c r="C1206" s="9">
        <v>44930</v>
      </c>
      <c r="D1206" s="3" t="s">
        <v>2266</v>
      </c>
      <c r="E1206" s="3" t="s">
        <v>6939</v>
      </c>
      <c r="F1206" s="5">
        <v>856</v>
      </c>
      <c r="G1206" s="9">
        <v>44936</v>
      </c>
      <c r="H1206" s="5">
        <v>1</v>
      </c>
      <c r="I1206" s="3" t="s">
        <v>6940</v>
      </c>
    </row>
    <row r="1207" spans="1:9" x14ac:dyDescent="0.3">
      <c r="A1207" s="3" t="s">
        <v>5627</v>
      </c>
      <c r="B1207" s="3" t="s">
        <v>1428</v>
      </c>
      <c r="C1207" s="9">
        <v>44928</v>
      </c>
      <c r="D1207" s="3" t="s">
        <v>2224</v>
      </c>
      <c r="E1207" s="3" t="s">
        <v>6886</v>
      </c>
      <c r="F1207" s="5">
        <v>928</v>
      </c>
      <c r="G1207" s="9">
        <v>44973</v>
      </c>
      <c r="H1207" s="5">
        <v>3</v>
      </c>
      <c r="I1207" s="3" t="s">
        <v>6868</v>
      </c>
    </row>
    <row r="1208" spans="1:9" x14ac:dyDescent="0.3">
      <c r="A1208" s="3" t="s">
        <v>4550</v>
      </c>
      <c r="B1208" s="3" t="s">
        <v>1215</v>
      </c>
      <c r="C1208" s="9">
        <v>45179</v>
      </c>
      <c r="D1208" s="3" t="s">
        <v>2319</v>
      </c>
      <c r="E1208" s="3" t="s">
        <v>7200</v>
      </c>
      <c r="F1208" s="5">
        <v>488</v>
      </c>
      <c r="G1208" s="9">
        <v>45187</v>
      </c>
      <c r="H1208" s="5">
        <v>2</v>
      </c>
      <c r="I1208" s="3" t="s">
        <v>6921</v>
      </c>
    </row>
    <row r="1209" spans="1:9" x14ac:dyDescent="0.3">
      <c r="A1209" s="3" t="s">
        <v>4515</v>
      </c>
      <c r="B1209" s="3" t="s">
        <v>1413</v>
      </c>
      <c r="C1209" s="9">
        <v>45346</v>
      </c>
      <c r="D1209" s="3" t="s">
        <v>2304</v>
      </c>
      <c r="E1209" s="3" t="s">
        <v>6892</v>
      </c>
      <c r="F1209" s="5">
        <v>756</v>
      </c>
      <c r="G1209" s="9">
        <v>45354</v>
      </c>
      <c r="H1209" s="5">
        <v>2</v>
      </c>
      <c r="I1209" s="3" t="s">
        <v>7005</v>
      </c>
    </row>
    <row r="1210" spans="1:9" x14ac:dyDescent="0.3">
      <c r="A1210" s="3" t="s">
        <v>4179</v>
      </c>
      <c r="B1210" s="3" t="s">
        <v>1565</v>
      </c>
      <c r="C1210" s="9">
        <v>45297</v>
      </c>
      <c r="D1210" s="3" t="s">
        <v>2165</v>
      </c>
      <c r="E1210" s="3" t="s">
        <v>7031</v>
      </c>
      <c r="F1210" s="5">
        <v>627</v>
      </c>
      <c r="G1210" s="9">
        <v>45342</v>
      </c>
      <c r="H1210" s="5">
        <v>2</v>
      </c>
      <c r="I1210" s="3" t="s">
        <v>7032</v>
      </c>
    </row>
    <row r="1211" spans="1:9" x14ac:dyDescent="0.3">
      <c r="A1211" s="3" t="s">
        <v>4396</v>
      </c>
      <c r="B1211" s="3" t="s">
        <v>1256</v>
      </c>
      <c r="C1211" s="9">
        <v>45257</v>
      </c>
      <c r="D1211" s="3" t="s">
        <v>2226</v>
      </c>
      <c r="E1211" s="3" t="s">
        <v>7146</v>
      </c>
      <c r="F1211" s="5">
        <v>986</v>
      </c>
      <c r="G1211" s="9">
        <v>45302</v>
      </c>
      <c r="H1211" s="5">
        <v>3</v>
      </c>
      <c r="I1211" s="3" t="s">
        <v>4684</v>
      </c>
    </row>
    <row r="1212" spans="1:9" x14ac:dyDescent="0.3">
      <c r="A1212" s="3" t="s">
        <v>4641</v>
      </c>
      <c r="B1212" s="3" t="s">
        <v>1413</v>
      </c>
      <c r="C1212" s="9">
        <v>45458</v>
      </c>
      <c r="D1212" s="3" t="s">
        <v>2326</v>
      </c>
      <c r="E1212" s="3" t="s">
        <v>6887</v>
      </c>
      <c r="F1212" s="5">
        <v>527</v>
      </c>
      <c r="G1212" s="9">
        <v>45467</v>
      </c>
      <c r="H1212" s="5">
        <v>1</v>
      </c>
      <c r="I1212" s="3" t="s">
        <v>6849</v>
      </c>
    </row>
    <row r="1213" spans="1:9" x14ac:dyDescent="0.3">
      <c r="A1213" s="3" t="s">
        <v>4313</v>
      </c>
      <c r="B1213" s="3" t="s">
        <v>1422</v>
      </c>
      <c r="C1213" s="9">
        <v>45201</v>
      </c>
      <c r="D1213" s="3" t="s">
        <v>2216</v>
      </c>
      <c r="E1213" s="3" t="s">
        <v>6926</v>
      </c>
      <c r="F1213" s="5">
        <v>399</v>
      </c>
      <c r="G1213" s="9">
        <v>45247</v>
      </c>
      <c r="H1213" s="5">
        <v>1</v>
      </c>
      <c r="I1213" s="3" t="s">
        <v>6995</v>
      </c>
    </row>
    <row r="1214" spans="1:9" x14ac:dyDescent="0.3">
      <c r="A1214" s="3" t="s">
        <v>4347</v>
      </c>
      <c r="B1214" s="3" t="s">
        <v>1582</v>
      </c>
      <c r="C1214" s="9">
        <v>45160</v>
      </c>
      <c r="D1214" s="3" t="s">
        <v>2223</v>
      </c>
      <c r="E1214" s="3" t="s">
        <v>6980</v>
      </c>
      <c r="F1214" s="5">
        <v>216</v>
      </c>
      <c r="G1214" s="9">
        <v>45204</v>
      </c>
      <c r="H1214" s="5">
        <v>2</v>
      </c>
      <c r="I1214" s="3" t="s">
        <v>7075</v>
      </c>
    </row>
    <row r="1215" spans="1:9" x14ac:dyDescent="0.3">
      <c r="A1215" s="3" t="s">
        <v>4350</v>
      </c>
      <c r="B1215" s="3" t="s">
        <v>1462</v>
      </c>
      <c r="C1215" s="9">
        <v>45261</v>
      </c>
      <c r="D1215" s="3" t="s">
        <v>2223</v>
      </c>
      <c r="E1215" s="3" t="s">
        <v>6980</v>
      </c>
      <c r="F1215" s="5">
        <v>989</v>
      </c>
      <c r="G1215" s="9">
        <v>45307</v>
      </c>
      <c r="H1215" s="5">
        <v>3</v>
      </c>
      <c r="I1215" s="3" t="s">
        <v>4684</v>
      </c>
    </row>
    <row r="1216" spans="1:9" x14ac:dyDescent="0.3">
      <c r="A1216" s="3" t="s">
        <v>4426</v>
      </c>
      <c r="B1216" s="3" t="s">
        <v>1509</v>
      </c>
      <c r="C1216" s="9">
        <v>45284</v>
      </c>
      <c r="D1216" s="3" t="s">
        <v>2253</v>
      </c>
      <c r="E1216" s="3" t="s">
        <v>7166</v>
      </c>
      <c r="F1216" s="5">
        <v>25</v>
      </c>
      <c r="G1216" s="9">
        <v>45293</v>
      </c>
      <c r="H1216" s="5">
        <v>4</v>
      </c>
      <c r="I1216" s="3" t="s">
        <v>7050</v>
      </c>
    </row>
    <row r="1217" spans="1:9" x14ac:dyDescent="0.3">
      <c r="A1217" s="3" t="s">
        <v>4503</v>
      </c>
      <c r="B1217" s="3" t="s">
        <v>1508</v>
      </c>
      <c r="C1217" s="9">
        <v>45404</v>
      </c>
      <c r="D1217" s="3" t="s">
        <v>2304</v>
      </c>
      <c r="E1217" s="3" t="s">
        <v>6892</v>
      </c>
      <c r="F1217" s="5">
        <v>1</v>
      </c>
      <c r="G1217" s="9">
        <v>45412</v>
      </c>
      <c r="H1217" s="5">
        <v>2</v>
      </c>
      <c r="I1217" s="3" t="s">
        <v>6878</v>
      </c>
    </row>
    <row r="1218" spans="1:9" x14ac:dyDescent="0.3">
      <c r="A1218" s="3" t="s">
        <v>4253</v>
      </c>
      <c r="B1218" s="3" t="s">
        <v>1321</v>
      </c>
      <c r="C1218" s="9">
        <v>45437</v>
      </c>
      <c r="D1218" s="3" t="s">
        <v>2197</v>
      </c>
      <c r="E1218" s="3" t="s">
        <v>7091</v>
      </c>
      <c r="F1218" s="5">
        <v>769</v>
      </c>
      <c r="G1218" s="9">
        <v>45482</v>
      </c>
      <c r="H1218" s="5">
        <v>2</v>
      </c>
      <c r="I1218" s="3" t="s">
        <v>7092</v>
      </c>
    </row>
    <row r="1219" spans="1:9" x14ac:dyDescent="0.3">
      <c r="A1219" s="3" t="s">
        <v>4342</v>
      </c>
      <c r="B1219" s="3" t="s">
        <v>1537</v>
      </c>
      <c r="C1219" s="9">
        <v>45378</v>
      </c>
      <c r="D1219" s="3" t="s">
        <v>2221</v>
      </c>
      <c r="E1219" s="3" t="s">
        <v>7134</v>
      </c>
      <c r="F1219" s="5">
        <v>464</v>
      </c>
      <c r="G1219" s="9">
        <v>45423</v>
      </c>
      <c r="H1219" s="5">
        <v>2</v>
      </c>
      <c r="I1219" s="3" t="s">
        <v>7135</v>
      </c>
    </row>
    <row r="1220" spans="1:9" x14ac:dyDescent="0.3">
      <c r="A1220" s="3" t="s">
        <v>4602</v>
      </c>
      <c r="B1220" s="3" t="s">
        <v>1413</v>
      </c>
      <c r="C1220" s="9">
        <v>45308</v>
      </c>
      <c r="D1220" s="3" t="s">
        <v>2326</v>
      </c>
      <c r="E1220" s="3" t="s">
        <v>6894</v>
      </c>
      <c r="F1220" s="5">
        <v>939</v>
      </c>
      <c r="G1220" s="9">
        <v>45317</v>
      </c>
      <c r="H1220" s="5">
        <v>3</v>
      </c>
      <c r="I1220" s="3" t="s">
        <v>6940</v>
      </c>
    </row>
    <row r="1221" spans="1:9" x14ac:dyDescent="0.3">
      <c r="A1221" s="3" t="s">
        <v>4435</v>
      </c>
      <c r="B1221" s="3" t="s">
        <v>1148</v>
      </c>
      <c r="C1221" s="9">
        <v>45235</v>
      </c>
      <c r="D1221" s="3" t="s">
        <v>2259</v>
      </c>
      <c r="E1221" s="3" t="s">
        <v>7175</v>
      </c>
      <c r="F1221" s="5">
        <v>838</v>
      </c>
      <c r="G1221" s="9">
        <v>45243</v>
      </c>
      <c r="H1221" s="5">
        <v>3</v>
      </c>
      <c r="I1221" s="3" t="s">
        <v>6983</v>
      </c>
    </row>
    <row r="1222" spans="1:9" x14ac:dyDescent="0.3">
      <c r="A1222" s="3" t="s">
        <v>4372</v>
      </c>
      <c r="B1222" s="3" t="s">
        <v>1256</v>
      </c>
      <c r="C1222" s="9">
        <v>45391</v>
      </c>
      <c r="D1222" s="3" t="s">
        <v>2224</v>
      </c>
      <c r="E1222" s="3" t="s">
        <v>6886</v>
      </c>
      <c r="F1222" s="5">
        <v>454</v>
      </c>
      <c r="G1222" s="9">
        <v>45436</v>
      </c>
      <c r="H1222" s="5">
        <v>3</v>
      </c>
      <c r="I1222" s="3" t="s">
        <v>7140</v>
      </c>
    </row>
    <row r="1223" spans="1:9" x14ac:dyDescent="0.3">
      <c r="A1223" s="3" t="s">
        <v>4217</v>
      </c>
      <c r="B1223" s="3" t="s">
        <v>1509</v>
      </c>
      <c r="C1223" s="9">
        <v>45359</v>
      </c>
      <c r="D1223" s="3" t="s">
        <v>2178</v>
      </c>
      <c r="E1223" s="3" t="s">
        <v>6908</v>
      </c>
      <c r="F1223" s="5">
        <v>968</v>
      </c>
      <c r="G1223" s="9">
        <v>45405</v>
      </c>
      <c r="H1223" s="5">
        <v>1</v>
      </c>
      <c r="I1223" s="3" t="s">
        <v>4684</v>
      </c>
    </row>
    <row r="1224" spans="1:9" x14ac:dyDescent="0.3">
      <c r="A1224" s="3" t="s">
        <v>4359</v>
      </c>
      <c r="B1224" s="3" t="s">
        <v>1216</v>
      </c>
      <c r="C1224" s="9">
        <v>45459</v>
      </c>
      <c r="D1224" s="3" t="s">
        <v>2224</v>
      </c>
      <c r="E1224" s="3" t="s">
        <v>6886</v>
      </c>
      <c r="F1224" s="5">
        <v>474</v>
      </c>
      <c r="G1224" s="9">
        <v>45505</v>
      </c>
      <c r="H1224" s="5">
        <v>2</v>
      </c>
      <c r="I1224" s="3" t="s">
        <v>7096</v>
      </c>
    </row>
    <row r="1225" spans="1:9" x14ac:dyDescent="0.3">
      <c r="A1225" s="3" t="s">
        <v>4669</v>
      </c>
      <c r="B1225" s="3" t="s">
        <v>1230</v>
      </c>
      <c r="C1225" s="9">
        <v>45338</v>
      </c>
      <c r="D1225" s="3" t="s">
        <v>2331</v>
      </c>
      <c r="E1225" s="3" t="s">
        <v>6885</v>
      </c>
      <c r="F1225" s="5">
        <v>783</v>
      </c>
      <c r="G1225" s="9">
        <v>45347</v>
      </c>
      <c r="H1225" s="5">
        <v>1</v>
      </c>
      <c r="I1225" s="3" t="s">
        <v>6905</v>
      </c>
    </row>
    <row r="1226" spans="1:9" x14ac:dyDescent="0.3">
      <c r="A1226" s="3" t="s">
        <v>4552</v>
      </c>
      <c r="B1226" s="3" t="s">
        <v>1339</v>
      </c>
      <c r="C1226" s="9">
        <v>45303</v>
      </c>
      <c r="D1226" s="3" t="s">
        <v>2320</v>
      </c>
      <c r="E1226" s="3" t="s">
        <v>7201</v>
      </c>
      <c r="F1226" s="5">
        <v>429</v>
      </c>
      <c r="G1226" s="9">
        <v>45311</v>
      </c>
      <c r="H1226" s="5">
        <v>3</v>
      </c>
      <c r="I1226" s="3" t="s">
        <v>6953</v>
      </c>
    </row>
    <row r="1227" spans="1:9" x14ac:dyDescent="0.3">
      <c r="A1227" s="3" t="s">
        <v>4279</v>
      </c>
      <c r="B1227" s="3" t="s">
        <v>1235</v>
      </c>
      <c r="C1227" s="9">
        <v>45346</v>
      </c>
      <c r="D1227" s="3" t="s">
        <v>2206</v>
      </c>
      <c r="E1227" s="3" t="s">
        <v>6946</v>
      </c>
      <c r="F1227" s="5">
        <v>709</v>
      </c>
      <c r="G1227" s="9">
        <v>45390</v>
      </c>
      <c r="H1227" s="5">
        <v>2</v>
      </c>
      <c r="I1227" s="3" t="s">
        <v>7111</v>
      </c>
    </row>
    <row r="1228" spans="1:9" x14ac:dyDescent="0.3">
      <c r="A1228" s="3" t="s">
        <v>4275</v>
      </c>
      <c r="B1228" s="3" t="s">
        <v>1370</v>
      </c>
      <c r="C1228" s="9">
        <v>45385</v>
      </c>
      <c r="D1228" s="3" t="s">
        <v>2206</v>
      </c>
      <c r="E1228" s="3" t="s">
        <v>6946</v>
      </c>
      <c r="F1228" s="5">
        <v>630</v>
      </c>
      <c r="G1228" s="9">
        <v>45430</v>
      </c>
      <c r="H1228" s="5">
        <v>1</v>
      </c>
      <c r="I1228" s="3" t="s">
        <v>4684</v>
      </c>
    </row>
    <row r="1229" spans="1:9" x14ac:dyDescent="0.3">
      <c r="A1229" s="3" t="s">
        <v>4610</v>
      </c>
      <c r="B1229" s="3" t="s">
        <v>1175</v>
      </c>
      <c r="C1229" s="9">
        <v>45432</v>
      </c>
      <c r="D1229" s="3" t="s">
        <v>2326</v>
      </c>
      <c r="E1229" s="3" t="s">
        <v>6894</v>
      </c>
      <c r="F1229" s="5">
        <v>654</v>
      </c>
      <c r="G1229" s="9">
        <v>45441</v>
      </c>
      <c r="H1229" s="5">
        <v>4</v>
      </c>
      <c r="I1229" s="3" t="s">
        <v>6964</v>
      </c>
    </row>
    <row r="1230" spans="1:9" x14ac:dyDescent="0.3">
      <c r="A1230" s="3" t="s">
        <v>4665</v>
      </c>
      <c r="B1230" s="3" t="s">
        <v>1241</v>
      </c>
      <c r="C1230" s="9">
        <v>45369</v>
      </c>
      <c r="D1230" s="3" t="s">
        <v>2331</v>
      </c>
      <c r="E1230" s="3" t="s">
        <v>6885</v>
      </c>
      <c r="F1230" s="5">
        <v>203</v>
      </c>
      <c r="G1230" s="9">
        <v>45378</v>
      </c>
      <c r="H1230" s="5">
        <v>3</v>
      </c>
      <c r="I1230" s="3" t="s">
        <v>6841</v>
      </c>
    </row>
    <row r="1231" spans="1:9" x14ac:dyDescent="0.3">
      <c r="A1231" s="3" t="s">
        <v>4352</v>
      </c>
      <c r="B1231" s="3" t="s">
        <v>1322</v>
      </c>
      <c r="C1231" s="9">
        <v>45486</v>
      </c>
      <c r="D1231" s="3" t="s">
        <v>2223</v>
      </c>
      <c r="E1231" s="3" t="s">
        <v>6980</v>
      </c>
      <c r="F1231" s="5">
        <v>785</v>
      </c>
      <c r="G1231" s="9">
        <v>45531</v>
      </c>
      <c r="H1231" s="5">
        <v>1</v>
      </c>
      <c r="I1231" s="3" t="s">
        <v>7084</v>
      </c>
    </row>
    <row r="1232" spans="1:9" x14ac:dyDescent="0.3">
      <c r="A1232" s="3" t="s">
        <v>4654</v>
      </c>
      <c r="B1232" s="3" t="s">
        <v>1230</v>
      </c>
      <c r="C1232" s="9">
        <v>45305</v>
      </c>
      <c r="D1232" s="3" t="s">
        <v>2327</v>
      </c>
      <c r="E1232" s="3" t="s">
        <v>7202</v>
      </c>
      <c r="F1232" s="5">
        <v>172</v>
      </c>
      <c r="G1232" s="9">
        <v>45314</v>
      </c>
      <c r="H1232" s="5">
        <v>2</v>
      </c>
      <c r="I1232" s="3" t="s">
        <v>6863</v>
      </c>
    </row>
    <row r="1233" spans="1:9" x14ac:dyDescent="0.3">
      <c r="A1233" s="3" t="s">
        <v>4518</v>
      </c>
      <c r="B1233" s="3" t="s">
        <v>1420</v>
      </c>
      <c r="C1233" s="9">
        <v>45453</v>
      </c>
      <c r="D1233" s="3" t="s">
        <v>2304</v>
      </c>
      <c r="E1233" s="3" t="s">
        <v>6892</v>
      </c>
      <c r="F1233" s="5">
        <v>370</v>
      </c>
      <c r="G1233" s="9">
        <v>45461</v>
      </c>
      <c r="H1233" s="5">
        <v>5</v>
      </c>
      <c r="I1233" s="3" t="s">
        <v>4684</v>
      </c>
    </row>
    <row r="1234" spans="1:9" x14ac:dyDescent="0.3">
      <c r="A1234" s="3" t="s">
        <v>4240</v>
      </c>
      <c r="B1234" s="3" t="s">
        <v>1334</v>
      </c>
      <c r="C1234" s="9">
        <v>45363</v>
      </c>
      <c r="D1234" s="3" t="s">
        <v>2187</v>
      </c>
      <c r="E1234" s="3" t="s">
        <v>7071</v>
      </c>
      <c r="F1234" s="5">
        <v>987</v>
      </c>
      <c r="G1234" s="9">
        <v>45409</v>
      </c>
      <c r="H1234" s="5">
        <v>3</v>
      </c>
      <c r="I1234" s="3" t="s">
        <v>4684</v>
      </c>
    </row>
    <row r="1235" spans="1:9" x14ac:dyDescent="0.3">
      <c r="A1235" s="3" t="s">
        <v>4287</v>
      </c>
      <c r="B1235" s="3" t="s">
        <v>1439</v>
      </c>
      <c r="C1235" s="9">
        <v>45153</v>
      </c>
      <c r="D1235" s="3" t="s">
        <v>2209</v>
      </c>
      <c r="E1235" s="3" t="s">
        <v>7118</v>
      </c>
      <c r="F1235" s="5">
        <v>280</v>
      </c>
      <c r="G1235" s="9">
        <v>45199</v>
      </c>
      <c r="H1235" s="5">
        <v>2</v>
      </c>
      <c r="I1235" s="3" t="s">
        <v>4684</v>
      </c>
    </row>
    <row r="1236" spans="1:9" x14ac:dyDescent="0.3">
      <c r="A1236" s="3" t="s">
        <v>4516</v>
      </c>
      <c r="B1236" s="3" t="s">
        <v>1446</v>
      </c>
      <c r="C1236" s="9">
        <v>45149</v>
      </c>
      <c r="D1236" s="3" t="s">
        <v>2304</v>
      </c>
      <c r="E1236" s="3" t="s">
        <v>6892</v>
      </c>
      <c r="F1236" s="5">
        <v>870</v>
      </c>
      <c r="G1236" s="9">
        <v>45157</v>
      </c>
      <c r="H1236" s="5">
        <v>4</v>
      </c>
      <c r="I1236" s="3" t="s">
        <v>4684</v>
      </c>
    </row>
    <row r="1237" spans="1:9" x14ac:dyDescent="0.3">
      <c r="A1237" s="3" t="s">
        <v>4598</v>
      </c>
      <c r="B1237" s="3" t="s">
        <v>1354</v>
      </c>
      <c r="C1237" s="9">
        <v>45456</v>
      </c>
      <c r="D1237" s="3" t="s">
        <v>2326</v>
      </c>
      <c r="E1237" s="3" t="s">
        <v>6894</v>
      </c>
      <c r="F1237" s="5">
        <v>638</v>
      </c>
      <c r="G1237" s="9">
        <v>45465</v>
      </c>
      <c r="H1237" s="5">
        <v>1</v>
      </c>
      <c r="I1237" s="3" t="s">
        <v>4684</v>
      </c>
    </row>
    <row r="1238" spans="1:9" x14ac:dyDescent="0.3">
      <c r="A1238" s="3" t="s">
        <v>4225</v>
      </c>
      <c r="B1238" s="3" t="s">
        <v>1558</v>
      </c>
      <c r="C1238" s="9">
        <v>45338</v>
      </c>
      <c r="D1238" s="3" t="s">
        <v>2179</v>
      </c>
      <c r="E1238" s="3" t="s">
        <v>7055</v>
      </c>
      <c r="F1238" s="5">
        <v>659</v>
      </c>
      <c r="G1238" s="9">
        <v>45383</v>
      </c>
      <c r="H1238" s="5">
        <v>1</v>
      </c>
      <c r="I1238" s="3" t="s">
        <v>4684</v>
      </c>
    </row>
    <row r="1239" spans="1:9" x14ac:dyDescent="0.3">
      <c r="A1239" s="3" t="s">
        <v>4625</v>
      </c>
      <c r="B1239" s="3" t="s">
        <v>1288</v>
      </c>
      <c r="C1239" s="9">
        <v>45438</v>
      </c>
      <c r="D1239" s="3" t="s">
        <v>2326</v>
      </c>
      <c r="E1239" s="3" t="s">
        <v>6887</v>
      </c>
      <c r="F1239" s="5">
        <v>809</v>
      </c>
      <c r="G1239" s="9">
        <v>45447</v>
      </c>
      <c r="H1239" s="5">
        <v>3</v>
      </c>
      <c r="I1239" s="3" t="s">
        <v>4684</v>
      </c>
    </row>
    <row r="1240" spans="1:9" x14ac:dyDescent="0.3">
      <c r="A1240" s="3" t="s">
        <v>4546</v>
      </c>
      <c r="B1240" s="3" t="s">
        <v>1454</v>
      </c>
      <c r="C1240" s="9">
        <v>45313</v>
      </c>
      <c r="D1240" s="3" t="s">
        <v>2318</v>
      </c>
      <c r="E1240" s="3" t="s">
        <v>6962</v>
      </c>
      <c r="F1240" s="5">
        <v>962</v>
      </c>
      <c r="G1240" s="9">
        <v>45321</v>
      </c>
      <c r="H1240" s="5">
        <v>1</v>
      </c>
      <c r="I1240" s="3" t="s">
        <v>4684</v>
      </c>
    </row>
    <row r="1241" spans="1:9" x14ac:dyDescent="0.3">
      <c r="A1241" s="3" t="s">
        <v>4268</v>
      </c>
      <c r="B1241" s="3" t="s">
        <v>1552</v>
      </c>
      <c r="C1241" s="9">
        <v>45318</v>
      </c>
      <c r="D1241" s="3" t="s">
        <v>2206</v>
      </c>
      <c r="E1241" s="3" t="s">
        <v>6946</v>
      </c>
      <c r="F1241" s="5">
        <v>61</v>
      </c>
      <c r="G1241" s="9">
        <v>45363</v>
      </c>
      <c r="H1241" s="5">
        <v>4</v>
      </c>
      <c r="I1241" s="3" t="s">
        <v>4684</v>
      </c>
    </row>
    <row r="1242" spans="1:9" x14ac:dyDescent="0.3">
      <c r="A1242" s="3" t="s">
        <v>4214</v>
      </c>
      <c r="B1242" s="3" t="s">
        <v>1582</v>
      </c>
      <c r="C1242" s="9">
        <v>45209</v>
      </c>
      <c r="D1242" s="3" t="s">
        <v>2178</v>
      </c>
      <c r="E1242" s="3" t="s">
        <v>6908</v>
      </c>
      <c r="F1242" s="5">
        <v>346</v>
      </c>
      <c r="G1242" s="9">
        <v>45250</v>
      </c>
      <c r="H1242" s="5">
        <v>2</v>
      </c>
      <c r="I1242" s="3" t="s">
        <v>6889</v>
      </c>
    </row>
    <row r="1243" spans="1:9" x14ac:dyDescent="0.3">
      <c r="A1243" s="3" t="s">
        <v>4302</v>
      </c>
      <c r="B1243" s="3" t="s">
        <v>1255</v>
      </c>
      <c r="C1243" s="9">
        <v>45207</v>
      </c>
      <c r="D1243" s="3" t="s">
        <v>2216</v>
      </c>
      <c r="E1243" s="3" t="s">
        <v>6926</v>
      </c>
      <c r="F1243" s="5">
        <v>155</v>
      </c>
      <c r="G1243" s="9">
        <v>45252</v>
      </c>
      <c r="H1243" s="5">
        <v>4</v>
      </c>
      <c r="I1243" s="3" t="s">
        <v>6849</v>
      </c>
    </row>
    <row r="1244" spans="1:9" x14ac:dyDescent="0.3">
      <c r="A1244" s="3" t="s">
        <v>4196</v>
      </c>
      <c r="B1244" s="3" t="s">
        <v>1555</v>
      </c>
      <c r="C1244" s="9">
        <v>45423</v>
      </c>
      <c r="D1244" s="3" t="s">
        <v>2173</v>
      </c>
      <c r="E1244" s="3" t="s">
        <v>7046</v>
      </c>
      <c r="F1244" s="5">
        <v>397</v>
      </c>
      <c r="G1244" s="9">
        <v>45471</v>
      </c>
      <c r="H1244" s="5">
        <v>1</v>
      </c>
      <c r="I1244" s="3" t="s">
        <v>6921</v>
      </c>
    </row>
    <row r="1245" spans="1:9" x14ac:dyDescent="0.3">
      <c r="A1245" s="3" t="s">
        <v>4370</v>
      </c>
      <c r="B1245" s="3" t="s">
        <v>1268</v>
      </c>
      <c r="C1245" s="9">
        <v>45408</v>
      </c>
      <c r="D1245" s="3" t="s">
        <v>2224</v>
      </c>
      <c r="E1245" s="3" t="s">
        <v>6886</v>
      </c>
      <c r="F1245" s="5">
        <v>397</v>
      </c>
      <c r="G1245" s="9">
        <v>45454</v>
      </c>
      <c r="H1245" s="5">
        <v>5</v>
      </c>
      <c r="I1245" s="3" t="s">
        <v>6913</v>
      </c>
    </row>
    <row r="1246" spans="1:9" x14ac:dyDescent="0.3">
      <c r="A1246" s="3" t="s">
        <v>4235</v>
      </c>
      <c r="B1246" s="3" t="s">
        <v>1356</v>
      </c>
      <c r="C1246" s="9">
        <v>45373</v>
      </c>
      <c r="D1246" s="3" t="s">
        <v>2185</v>
      </c>
      <c r="E1246" s="3" t="s">
        <v>7066</v>
      </c>
      <c r="F1246" s="5">
        <v>750</v>
      </c>
      <c r="G1246" s="9">
        <v>45419</v>
      </c>
      <c r="H1246" s="5">
        <v>1</v>
      </c>
      <c r="I1246" s="3" t="s">
        <v>6917</v>
      </c>
    </row>
    <row r="1247" spans="1:9" x14ac:dyDescent="0.3">
      <c r="A1247" s="3" t="s">
        <v>4162</v>
      </c>
      <c r="B1247" s="3" t="s">
        <v>1191</v>
      </c>
      <c r="C1247" s="9">
        <v>45261</v>
      </c>
      <c r="D1247" s="3" t="s">
        <v>2154</v>
      </c>
      <c r="E1247" s="3" t="s">
        <v>7015</v>
      </c>
      <c r="F1247" s="5">
        <v>152</v>
      </c>
      <c r="G1247" s="9">
        <v>45306</v>
      </c>
      <c r="H1247" s="5">
        <v>3</v>
      </c>
      <c r="I1247" s="3" t="s">
        <v>6993</v>
      </c>
    </row>
    <row r="1248" spans="1:9" x14ac:dyDescent="0.3">
      <c r="A1248" s="3" t="s">
        <v>4132</v>
      </c>
      <c r="B1248" s="3" t="s">
        <v>1365</v>
      </c>
      <c r="C1248" s="9">
        <v>45530</v>
      </c>
      <c r="D1248" s="3" t="s">
        <v>2143</v>
      </c>
      <c r="E1248" s="3" t="s">
        <v>6997</v>
      </c>
      <c r="F1248" s="5">
        <v>753</v>
      </c>
      <c r="G1248" s="9">
        <v>45545</v>
      </c>
      <c r="H1248" s="5">
        <v>4</v>
      </c>
      <c r="I1248" s="3" t="s">
        <v>6843</v>
      </c>
    </row>
    <row r="1249" spans="1:9" x14ac:dyDescent="0.3">
      <c r="A1249" s="3" t="s">
        <v>4229</v>
      </c>
      <c r="B1249" s="3" t="s">
        <v>1420</v>
      </c>
      <c r="C1249" s="9">
        <v>45358</v>
      </c>
      <c r="D1249" s="3" t="s">
        <v>2181</v>
      </c>
      <c r="E1249" s="3" t="s">
        <v>7060</v>
      </c>
      <c r="F1249" s="5">
        <v>361</v>
      </c>
      <c r="G1249" s="9">
        <v>45405</v>
      </c>
      <c r="H1249" s="5">
        <v>4</v>
      </c>
      <c r="I1249" s="3" t="s">
        <v>7061</v>
      </c>
    </row>
    <row r="1250" spans="1:9" x14ac:dyDescent="0.3">
      <c r="A1250" s="3" t="s">
        <v>4141</v>
      </c>
      <c r="B1250" s="3" t="s">
        <v>1436</v>
      </c>
      <c r="C1250" s="9">
        <v>45439</v>
      </c>
      <c r="D1250" s="3" t="s">
        <v>2149</v>
      </c>
      <c r="E1250" s="3" t="s">
        <v>7003</v>
      </c>
      <c r="F1250" s="5">
        <v>804</v>
      </c>
      <c r="G1250" s="9">
        <v>45484</v>
      </c>
      <c r="H1250" s="5">
        <v>2</v>
      </c>
      <c r="I1250" s="3" t="s">
        <v>6845</v>
      </c>
    </row>
    <row r="1251" spans="1:9" x14ac:dyDescent="0.3">
      <c r="A1251" s="3" t="s">
        <v>4147</v>
      </c>
      <c r="B1251" s="3" t="s">
        <v>1390</v>
      </c>
      <c r="C1251" s="9">
        <v>45214</v>
      </c>
      <c r="D1251" s="3" t="s">
        <v>2151</v>
      </c>
      <c r="E1251" s="3" t="s">
        <v>7006</v>
      </c>
      <c r="F1251" s="5">
        <v>952</v>
      </c>
      <c r="G1251" s="9">
        <v>45256</v>
      </c>
      <c r="H1251" s="5">
        <v>2</v>
      </c>
      <c r="I1251" s="3" t="s">
        <v>6935</v>
      </c>
    </row>
    <row r="1252" spans="1:9" x14ac:dyDescent="0.3">
      <c r="A1252" s="3" t="s">
        <v>4191</v>
      </c>
      <c r="B1252" s="3" t="s">
        <v>1579</v>
      </c>
      <c r="C1252" s="9">
        <v>45464</v>
      </c>
      <c r="D1252" s="3" t="s">
        <v>2171</v>
      </c>
      <c r="E1252" s="3" t="s">
        <v>7041</v>
      </c>
      <c r="F1252" s="5">
        <v>395</v>
      </c>
      <c r="G1252" s="9">
        <v>45509</v>
      </c>
      <c r="H1252" s="5">
        <v>2</v>
      </c>
      <c r="I1252" s="3" t="s">
        <v>4684</v>
      </c>
    </row>
    <row r="1253" spans="1:9" x14ac:dyDescent="0.3">
      <c r="A1253" s="3" t="s">
        <v>4230</v>
      </c>
      <c r="B1253" s="3" t="s">
        <v>1442</v>
      </c>
      <c r="C1253" s="9">
        <v>45364</v>
      </c>
      <c r="D1253" s="3" t="s">
        <v>2181</v>
      </c>
      <c r="E1253" s="3" t="s">
        <v>7062</v>
      </c>
      <c r="F1253" s="5">
        <v>742</v>
      </c>
      <c r="G1253" s="9">
        <v>45409</v>
      </c>
      <c r="H1253" s="5">
        <v>2</v>
      </c>
      <c r="I1253" s="3" t="s">
        <v>6986</v>
      </c>
    </row>
    <row r="1254" spans="1:9" x14ac:dyDescent="0.3">
      <c r="A1254" s="3" t="s">
        <v>4239</v>
      </c>
      <c r="B1254" s="3" t="s">
        <v>1210</v>
      </c>
      <c r="C1254" s="9">
        <v>45152</v>
      </c>
      <c r="D1254" s="3" t="s">
        <v>2187</v>
      </c>
      <c r="E1254" s="3" t="s">
        <v>7070</v>
      </c>
      <c r="F1254" s="5">
        <v>540</v>
      </c>
      <c r="G1254" s="9">
        <v>45197</v>
      </c>
      <c r="H1254" s="5">
        <v>2</v>
      </c>
      <c r="I1254" s="3" t="s">
        <v>7137</v>
      </c>
    </row>
    <row r="1255" spans="1:9" x14ac:dyDescent="0.3">
      <c r="A1255" s="3" t="s">
        <v>4201</v>
      </c>
      <c r="B1255" s="3" t="s">
        <v>1599</v>
      </c>
      <c r="C1255" s="9">
        <v>45348</v>
      </c>
      <c r="D1255" s="3" t="s">
        <v>2177</v>
      </c>
      <c r="E1255" s="3" t="s">
        <v>7047</v>
      </c>
      <c r="F1255" s="5">
        <v>153</v>
      </c>
      <c r="G1255" s="9">
        <v>45394</v>
      </c>
      <c r="H1255" s="5">
        <v>4</v>
      </c>
      <c r="I1255" s="3" t="s">
        <v>6931</v>
      </c>
    </row>
    <row r="1256" spans="1:9" x14ac:dyDescent="0.3">
      <c r="A1256" s="3" t="s">
        <v>4205</v>
      </c>
      <c r="B1256" s="3" t="s">
        <v>1516</v>
      </c>
      <c r="C1256" s="9">
        <v>45161</v>
      </c>
      <c r="D1256" s="3" t="s">
        <v>2178</v>
      </c>
      <c r="E1256" s="3" t="s">
        <v>6908</v>
      </c>
      <c r="F1256" s="5">
        <v>327</v>
      </c>
      <c r="G1256" s="9">
        <v>45206</v>
      </c>
      <c r="H1256" s="5">
        <v>4</v>
      </c>
      <c r="I1256" s="3" t="s">
        <v>6902</v>
      </c>
    </row>
    <row r="1257" spans="1:9" x14ac:dyDescent="0.3">
      <c r="A1257" s="3" t="s">
        <v>4327</v>
      </c>
      <c r="B1257" s="3" t="s">
        <v>1298</v>
      </c>
      <c r="C1257" s="9">
        <v>45304</v>
      </c>
      <c r="D1257" s="3" t="s">
        <v>2219</v>
      </c>
      <c r="E1257" s="3" t="s">
        <v>7130</v>
      </c>
      <c r="F1257" s="5">
        <v>57</v>
      </c>
      <c r="G1257" s="9">
        <v>45350</v>
      </c>
      <c r="H1257" s="5">
        <v>4</v>
      </c>
      <c r="I1257" s="3" t="s">
        <v>7131</v>
      </c>
    </row>
    <row r="1258" spans="1:9" x14ac:dyDescent="0.3">
      <c r="A1258" s="3" t="s">
        <v>4636</v>
      </c>
      <c r="B1258" s="3" t="s">
        <v>1175</v>
      </c>
      <c r="C1258" s="9">
        <v>45475</v>
      </c>
      <c r="D1258" s="3" t="s">
        <v>2326</v>
      </c>
      <c r="E1258" s="3" t="s">
        <v>6887</v>
      </c>
      <c r="F1258" s="5">
        <v>956</v>
      </c>
      <c r="G1258" s="9">
        <v>45484</v>
      </c>
      <c r="H1258" s="5">
        <v>3</v>
      </c>
      <c r="I1258" s="3" t="s">
        <v>6871</v>
      </c>
    </row>
    <row r="1259" spans="1:9" x14ac:dyDescent="0.3">
      <c r="A1259" s="3" t="s">
        <v>4655</v>
      </c>
      <c r="B1259" s="3" t="s">
        <v>1191</v>
      </c>
      <c r="C1259" s="9">
        <v>45397</v>
      </c>
      <c r="D1259" s="3" t="s">
        <v>2328</v>
      </c>
      <c r="E1259" s="3" t="s">
        <v>7203</v>
      </c>
      <c r="F1259" s="5">
        <v>570</v>
      </c>
      <c r="G1259" s="9">
        <v>45406</v>
      </c>
      <c r="H1259" s="5">
        <v>1</v>
      </c>
      <c r="I1259" s="3" t="s">
        <v>6849</v>
      </c>
    </row>
    <row r="1260" spans="1:9" x14ac:dyDescent="0.3">
      <c r="A1260" s="3" t="s">
        <v>4310</v>
      </c>
      <c r="B1260" s="3" t="s">
        <v>1478</v>
      </c>
      <c r="C1260" s="9">
        <v>45463</v>
      </c>
      <c r="D1260" s="3" t="s">
        <v>2216</v>
      </c>
      <c r="E1260" s="3" t="s">
        <v>6926</v>
      </c>
      <c r="F1260" s="5">
        <v>270</v>
      </c>
      <c r="G1260" s="9">
        <v>45509</v>
      </c>
      <c r="H1260" s="5">
        <v>3</v>
      </c>
      <c r="I1260" s="3" t="s">
        <v>6838</v>
      </c>
    </row>
    <row r="1261" spans="1:9" x14ac:dyDescent="0.3">
      <c r="A1261" s="3" t="s">
        <v>4596</v>
      </c>
      <c r="B1261" s="3" t="s">
        <v>1365</v>
      </c>
      <c r="C1261" s="9">
        <v>45157</v>
      </c>
      <c r="D1261" s="3" t="s">
        <v>2326</v>
      </c>
      <c r="E1261" s="3" t="s">
        <v>6894</v>
      </c>
      <c r="F1261" s="5">
        <v>119</v>
      </c>
      <c r="G1261" s="9">
        <v>45166</v>
      </c>
      <c r="H1261" s="5">
        <v>2</v>
      </c>
      <c r="I1261" s="3" t="s">
        <v>6907</v>
      </c>
    </row>
    <row r="1262" spans="1:9" x14ac:dyDescent="0.3">
      <c r="A1262" s="3" t="s">
        <v>4446</v>
      </c>
      <c r="B1262" s="3" t="s">
        <v>1611</v>
      </c>
      <c r="C1262" s="9">
        <v>45417</v>
      </c>
      <c r="D1262" s="3" t="s">
        <v>2266</v>
      </c>
      <c r="E1262" s="3" t="s">
        <v>7181</v>
      </c>
      <c r="F1262" s="5">
        <v>827</v>
      </c>
      <c r="G1262" s="9">
        <v>45424</v>
      </c>
      <c r="H1262" s="5">
        <v>3</v>
      </c>
      <c r="I1262" s="3" t="s">
        <v>4684</v>
      </c>
    </row>
    <row r="1263" spans="1:9" x14ac:dyDescent="0.3">
      <c r="A1263" s="3" t="s">
        <v>4356</v>
      </c>
      <c r="B1263" s="3" t="s">
        <v>1567</v>
      </c>
      <c r="C1263" s="9">
        <v>45126</v>
      </c>
      <c r="D1263" s="3" t="s">
        <v>2224</v>
      </c>
      <c r="E1263" s="3" t="s">
        <v>6886</v>
      </c>
      <c r="F1263" s="5">
        <v>628</v>
      </c>
      <c r="G1263" s="9">
        <v>45171</v>
      </c>
      <c r="H1263" s="5">
        <v>3</v>
      </c>
      <c r="I1263" s="3" t="s">
        <v>4684</v>
      </c>
    </row>
    <row r="1264" spans="1:9" x14ac:dyDescent="0.3">
      <c r="A1264" s="3" t="s">
        <v>4247</v>
      </c>
      <c r="B1264" s="3" t="s">
        <v>1193</v>
      </c>
      <c r="C1264" s="9">
        <v>45280</v>
      </c>
      <c r="D1264" s="3" t="s">
        <v>2193</v>
      </c>
      <c r="E1264" s="3" t="s">
        <v>7081</v>
      </c>
      <c r="F1264" s="5">
        <v>523</v>
      </c>
      <c r="G1264" s="9">
        <v>45325</v>
      </c>
      <c r="H1264" s="5">
        <v>1</v>
      </c>
      <c r="I1264" s="3" t="s">
        <v>4684</v>
      </c>
    </row>
    <row r="1265" spans="1:9" x14ac:dyDescent="0.3">
      <c r="A1265" s="3" t="s">
        <v>4530</v>
      </c>
      <c r="B1265" s="3" t="s">
        <v>1360</v>
      </c>
      <c r="C1265" s="9">
        <v>45129</v>
      </c>
      <c r="D1265" s="3" t="s">
        <v>2305</v>
      </c>
      <c r="E1265" s="3" t="s">
        <v>7204</v>
      </c>
      <c r="F1265" s="5">
        <v>819</v>
      </c>
      <c r="G1265" s="9">
        <v>45137</v>
      </c>
      <c r="H1265" s="5">
        <v>4</v>
      </c>
      <c r="I1265" s="3" t="s">
        <v>4684</v>
      </c>
    </row>
    <row r="1266" spans="1:9" x14ac:dyDescent="0.3">
      <c r="A1266" s="3" t="s">
        <v>4199</v>
      </c>
      <c r="B1266" s="3" t="s">
        <v>1164</v>
      </c>
      <c r="C1266" s="9">
        <v>45340</v>
      </c>
      <c r="D1266" s="3" t="s">
        <v>2173</v>
      </c>
      <c r="E1266" s="3" t="s">
        <v>7046</v>
      </c>
      <c r="F1266" s="5">
        <v>879</v>
      </c>
      <c r="G1266" s="9">
        <v>45385</v>
      </c>
      <c r="H1266" s="5">
        <v>3</v>
      </c>
      <c r="I1266" s="3" t="s">
        <v>6935</v>
      </c>
    </row>
    <row r="1267" spans="1:9" x14ac:dyDescent="0.3">
      <c r="A1267" s="3" t="s">
        <v>4557</v>
      </c>
      <c r="B1267" s="3" t="s">
        <v>1504</v>
      </c>
      <c r="C1267" s="9">
        <v>45143</v>
      </c>
      <c r="D1267" s="3" t="s">
        <v>2324</v>
      </c>
      <c r="E1267" s="3" t="s">
        <v>7205</v>
      </c>
      <c r="F1267" s="5">
        <v>152</v>
      </c>
      <c r="G1267" s="9">
        <v>45152</v>
      </c>
      <c r="H1267" s="5">
        <v>1</v>
      </c>
      <c r="I1267" s="3" t="s">
        <v>7008</v>
      </c>
    </row>
    <row r="1268" spans="1:9" x14ac:dyDescent="0.3">
      <c r="A1268" s="3" t="s">
        <v>4237</v>
      </c>
      <c r="B1268" s="3" t="s">
        <v>1181</v>
      </c>
      <c r="C1268" s="9">
        <v>45324</v>
      </c>
      <c r="D1268" s="3" t="s">
        <v>2186</v>
      </c>
      <c r="E1268" s="3" t="s">
        <v>7068</v>
      </c>
      <c r="F1268" s="5">
        <v>246</v>
      </c>
      <c r="G1268" s="9">
        <v>45367</v>
      </c>
      <c r="H1268" s="5">
        <v>1</v>
      </c>
      <c r="I1268" s="3" t="s">
        <v>6900</v>
      </c>
    </row>
    <row r="1269" spans="1:9" x14ac:dyDescent="0.3">
      <c r="A1269" s="3" t="s">
        <v>4519</v>
      </c>
      <c r="B1269" s="3" t="s">
        <v>1557</v>
      </c>
      <c r="C1269" s="9">
        <v>45308</v>
      </c>
      <c r="D1269" s="3" t="s">
        <v>2304</v>
      </c>
      <c r="E1269" s="3" t="s">
        <v>6892</v>
      </c>
      <c r="F1269" s="5">
        <v>258</v>
      </c>
      <c r="G1269" s="9">
        <v>45317</v>
      </c>
      <c r="H1269" s="5">
        <v>1</v>
      </c>
      <c r="I1269" s="3" t="s">
        <v>6935</v>
      </c>
    </row>
    <row r="1270" spans="1:9" x14ac:dyDescent="0.3">
      <c r="A1270" s="3" t="s">
        <v>4609</v>
      </c>
      <c r="B1270" s="3" t="s">
        <v>1177</v>
      </c>
      <c r="C1270" s="9">
        <v>45440</v>
      </c>
      <c r="D1270" s="3" t="s">
        <v>2326</v>
      </c>
      <c r="E1270" s="3" t="s">
        <v>6894</v>
      </c>
      <c r="F1270" s="5">
        <v>626</v>
      </c>
      <c r="G1270" s="9">
        <v>45449</v>
      </c>
      <c r="H1270" s="5">
        <v>4</v>
      </c>
      <c r="I1270" s="3" t="s">
        <v>4684</v>
      </c>
    </row>
    <row r="1271" spans="1:9" x14ac:dyDescent="0.3">
      <c r="A1271" s="3" t="s">
        <v>4276</v>
      </c>
      <c r="B1271" s="3" t="s">
        <v>1578</v>
      </c>
      <c r="C1271" s="9">
        <v>45475</v>
      </c>
      <c r="D1271" s="3" t="s">
        <v>2206</v>
      </c>
      <c r="E1271" s="3" t="s">
        <v>6946</v>
      </c>
      <c r="F1271" s="5">
        <v>35</v>
      </c>
      <c r="G1271" s="9">
        <v>45520</v>
      </c>
      <c r="H1271" s="5">
        <v>5</v>
      </c>
      <c r="I1271" s="3" t="s">
        <v>6858</v>
      </c>
    </row>
    <row r="1272" spans="1:9" x14ac:dyDescent="0.3">
      <c r="A1272" s="3" t="s">
        <v>4433</v>
      </c>
      <c r="B1272" s="3" t="s">
        <v>1468</v>
      </c>
      <c r="C1272" s="9">
        <v>45425</v>
      </c>
      <c r="D1272" s="3" t="s">
        <v>2257</v>
      </c>
      <c r="E1272" s="3" t="s">
        <v>7172</v>
      </c>
      <c r="F1272" s="5">
        <v>806</v>
      </c>
      <c r="G1272" s="9">
        <v>45433</v>
      </c>
      <c r="H1272" s="5">
        <v>4</v>
      </c>
      <c r="I1272" s="3" t="s">
        <v>7173</v>
      </c>
    </row>
    <row r="1273" spans="1:9" x14ac:dyDescent="0.3">
      <c r="A1273" s="3" t="s">
        <v>4339</v>
      </c>
      <c r="B1273" s="3" t="s">
        <v>1383</v>
      </c>
      <c r="C1273" s="9">
        <v>45400</v>
      </c>
      <c r="D1273" s="3" t="s">
        <v>2220</v>
      </c>
      <c r="E1273" s="3" t="s">
        <v>6936</v>
      </c>
      <c r="F1273" s="5">
        <v>368</v>
      </c>
      <c r="G1273" s="9">
        <v>45446</v>
      </c>
      <c r="H1273" s="5">
        <v>5</v>
      </c>
      <c r="I1273" s="3" t="s">
        <v>6917</v>
      </c>
    </row>
    <row r="1274" spans="1:9" x14ac:dyDescent="0.3">
      <c r="A1274" s="3" t="s">
        <v>4202</v>
      </c>
      <c r="B1274" s="3" t="s">
        <v>1388</v>
      </c>
      <c r="C1274" s="9">
        <v>45484</v>
      </c>
      <c r="D1274" s="3" t="s">
        <v>2177</v>
      </c>
      <c r="E1274" s="3" t="s">
        <v>7048</v>
      </c>
      <c r="F1274" s="5">
        <v>679</v>
      </c>
      <c r="G1274" s="9">
        <v>45529</v>
      </c>
      <c r="H1274" s="5">
        <v>2</v>
      </c>
      <c r="I1274" s="3" t="s">
        <v>7049</v>
      </c>
    </row>
    <row r="1275" spans="1:9" x14ac:dyDescent="0.3">
      <c r="A1275" s="3" t="s">
        <v>4626</v>
      </c>
      <c r="B1275" s="3" t="s">
        <v>1423</v>
      </c>
      <c r="C1275" s="9">
        <v>45413</v>
      </c>
      <c r="D1275" s="3" t="s">
        <v>2326</v>
      </c>
      <c r="E1275" s="3" t="s">
        <v>6887</v>
      </c>
      <c r="F1275" s="5">
        <v>482</v>
      </c>
      <c r="G1275" s="9">
        <v>45422</v>
      </c>
      <c r="H1275" s="5">
        <v>5</v>
      </c>
      <c r="I1275" s="3" t="s">
        <v>6896</v>
      </c>
    </row>
    <row r="1276" spans="1:9" x14ac:dyDescent="0.3">
      <c r="A1276" s="3" t="s">
        <v>4254</v>
      </c>
      <c r="B1276" s="3" t="s">
        <v>1272</v>
      </c>
      <c r="C1276" s="9">
        <v>45311</v>
      </c>
      <c r="D1276" s="3" t="s">
        <v>2198</v>
      </c>
      <c r="E1276" s="3" t="s">
        <v>7093</v>
      </c>
      <c r="F1276" s="5">
        <v>332</v>
      </c>
      <c r="G1276" s="9">
        <v>45356</v>
      </c>
      <c r="H1276" s="5">
        <v>2</v>
      </c>
      <c r="I1276" s="3" t="s">
        <v>7094</v>
      </c>
    </row>
    <row r="1277" spans="1:9" x14ac:dyDescent="0.3">
      <c r="A1277" s="3" t="s">
        <v>4242</v>
      </c>
      <c r="B1277" s="3" t="s">
        <v>1196</v>
      </c>
      <c r="C1277" s="9">
        <v>45283</v>
      </c>
      <c r="D1277" s="3" t="s">
        <v>2189</v>
      </c>
      <c r="E1277" s="3" t="s">
        <v>7072</v>
      </c>
      <c r="F1277" s="5">
        <v>333</v>
      </c>
      <c r="G1277" s="9">
        <v>45329</v>
      </c>
      <c r="H1277" s="5">
        <v>3</v>
      </c>
      <c r="I1277" s="3" t="s">
        <v>4684</v>
      </c>
    </row>
    <row r="1278" spans="1:9" x14ac:dyDescent="0.3">
      <c r="A1278" s="3" t="s">
        <v>4455</v>
      </c>
      <c r="B1278" s="3" t="s">
        <v>1327</v>
      </c>
      <c r="C1278" s="9">
        <v>45368</v>
      </c>
      <c r="D1278" s="3" t="s">
        <v>2271</v>
      </c>
      <c r="E1278" s="3" t="s">
        <v>7186</v>
      </c>
      <c r="F1278" s="5">
        <v>413</v>
      </c>
      <c r="G1278" s="9">
        <v>45376</v>
      </c>
      <c r="H1278" s="5">
        <v>2</v>
      </c>
      <c r="I1278" s="3" t="s">
        <v>4684</v>
      </c>
    </row>
    <row r="1279" spans="1:9" x14ac:dyDescent="0.3">
      <c r="A1279" s="3" t="s">
        <v>4262</v>
      </c>
      <c r="B1279" s="3" t="s">
        <v>1597</v>
      </c>
      <c r="C1279" s="9">
        <v>45340</v>
      </c>
      <c r="D1279" s="3" t="s">
        <v>2203</v>
      </c>
      <c r="E1279" s="3" t="s">
        <v>7105</v>
      </c>
      <c r="F1279" s="5">
        <v>105</v>
      </c>
      <c r="G1279" s="9">
        <v>45384</v>
      </c>
      <c r="H1279" s="5">
        <v>4</v>
      </c>
      <c r="I1279" s="3" t="s">
        <v>4684</v>
      </c>
    </row>
    <row r="1280" spans="1:9" x14ac:dyDescent="0.3">
      <c r="A1280" s="3" t="s">
        <v>4492</v>
      </c>
      <c r="B1280" s="3" t="s">
        <v>1566</v>
      </c>
      <c r="C1280" s="9">
        <v>45314</v>
      </c>
      <c r="D1280" s="3" t="s">
        <v>2304</v>
      </c>
      <c r="E1280" s="3" t="s">
        <v>6892</v>
      </c>
      <c r="F1280" s="5">
        <v>1</v>
      </c>
      <c r="G1280" s="9">
        <v>45323</v>
      </c>
      <c r="H1280" s="5">
        <v>1</v>
      </c>
      <c r="I1280" s="3" t="s">
        <v>4684</v>
      </c>
    </row>
    <row r="1281" spans="1:9" x14ac:dyDescent="0.3">
      <c r="A1281" s="3" t="s">
        <v>4513</v>
      </c>
      <c r="B1281" s="3" t="s">
        <v>1275</v>
      </c>
      <c r="C1281" s="9">
        <v>45451</v>
      </c>
      <c r="D1281" s="3" t="s">
        <v>2304</v>
      </c>
      <c r="E1281" s="3" t="s">
        <v>6892</v>
      </c>
      <c r="F1281" s="5">
        <v>400</v>
      </c>
      <c r="G1281" s="9">
        <v>45459</v>
      </c>
      <c r="H1281" s="5">
        <v>2</v>
      </c>
      <c r="I1281" s="3" t="s">
        <v>4684</v>
      </c>
    </row>
    <row r="1282" spans="1:9" x14ac:dyDescent="0.3">
      <c r="A1282" s="3" t="s">
        <v>4406</v>
      </c>
      <c r="B1282" s="3" t="s">
        <v>1187</v>
      </c>
      <c r="C1282" s="9">
        <v>45428</v>
      </c>
      <c r="D1282" s="3" t="s">
        <v>2234</v>
      </c>
      <c r="E1282" s="3" t="s">
        <v>7154</v>
      </c>
      <c r="F1282" s="5">
        <v>954</v>
      </c>
      <c r="G1282" s="9">
        <v>45436</v>
      </c>
      <c r="H1282" s="5">
        <v>5</v>
      </c>
      <c r="I1282" s="3" t="s">
        <v>6849</v>
      </c>
    </row>
    <row r="1283" spans="1:9" x14ac:dyDescent="0.3">
      <c r="A1283" s="3" t="s">
        <v>4605</v>
      </c>
      <c r="B1283" s="3" t="s">
        <v>1420</v>
      </c>
      <c r="C1283" s="9">
        <v>45328</v>
      </c>
      <c r="D1283" s="3" t="s">
        <v>2326</v>
      </c>
      <c r="E1283" s="3" t="s">
        <v>6894</v>
      </c>
      <c r="F1283" s="5">
        <v>764</v>
      </c>
      <c r="G1283" s="9">
        <v>45337</v>
      </c>
      <c r="H1283" s="5">
        <v>3</v>
      </c>
      <c r="I1283" s="3" t="s">
        <v>6905</v>
      </c>
    </row>
    <row r="1284" spans="1:9" x14ac:dyDescent="0.3">
      <c r="A1284" s="3" t="s">
        <v>4137</v>
      </c>
      <c r="B1284" s="3" t="s">
        <v>1381</v>
      </c>
      <c r="C1284" s="9">
        <v>45297</v>
      </c>
      <c r="D1284" s="3" t="s">
        <v>2147</v>
      </c>
      <c r="E1284" s="3" t="s">
        <v>7002</v>
      </c>
      <c r="F1284" s="5">
        <v>302</v>
      </c>
      <c r="G1284" s="9">
        <v>45338</v>
      </c>
      <c r="H1284" s="5">
        <v>1</v>
      </c>
      <c r="I1284" s="3" t="s">
        <v>6843</v>
      </c>
    </row>
    <row r="1285" spans="1:9" x14ac:dyDescent="0.3">
      <c r="A1285" s="3" t="s">
        <v>4571</v>
      </c>
      <c r="B1285" s="3" t="s">
        <v>1356</v>
      </c>
      <c r="C1285" s="9">
        <v>45364</v>
      </c>
      <c r="D1285" s="3" t="s">
        <v>2326</v>
      </c>
      <c r="E1285" s="3" t="s">
        <v>6894</v>
      </c>
      <c r="F1285" s="5">
        <v>386</v>
      </c>
      <c r="G1285" s="9">
        <v>45372</v>
      </c>
      <c r="H1285" s="5">
        <v>5</v>
      </c>
      <c r="I1285" s="3" t="s">
        <v>6878</v>
      </c>
    </row>
    <row r="1286" spans="1:9" x14ac:dyDescent="0.3">
      <c r="A1286" s="3" t="s">
        <v>4320</v>
      </c>
      <c r="B1286" s="3" t="s">
        <v>1357</v>
      </c>
      <c r="C1286" s="9">
        <v>45439</v>
      </c>
      <c r="D1286" s="3" t="s">
        <v>2216</v>
      </c>
      <c r="E1286" s="3" t="s">
        <v>6926</v>
      </c>
      <c r="F1286" s="5">
        <v>912</v>
      </c>
      <c r="G1286" s="9">
        <v>45484</v>
      </c>
      <c r="H1286" s="5">
        <v>4</v>
      </c>
      <c r="I1286" s="3" t="s">
        <v>7123</v>
      </c>
    </row>
    <row r="1287" spans="1:9" x14ac:dyDescent="0.3">
      <c r="A1287" s="3" t="s">
        <v>4198</v>
      </c>
      <c r="B1287" s="3" t="s">
        <v>1297</v>
      </c>
      <c r="C1287" s="9">
        <v>45473</v>
      </c>
      <c r="D1287" s="3" t="s">
        <v>2173</v>
      </c>
      <c r="E1287" s="3" t="s">
        <v>7046</v>
      </c>
      <c r="F1287" s="5">
        <v>410</v>
      </c>
      <c r="G1287" s="9">
        <v>45520</v>
      </c>
      <c r="H1287" s="5">
        <v>1</v>
      </c>
      <c r="I1287" s="3" t="s">
        <v>6953</v>
      </c>
    </row>
    <row r="1288" spans="1:9" x14ac:dyDescent="0.3">
      <c r="A1288" s="3" t="s">
        <v>4522</v>
      </c>
      <c r="B1288" s="3" t="s">
        <v>1177</v>
      </c>
      <c r="C1288" s="9">
        <v>45184</v>
      </c>
      <c r="D1288" s="3" t="s">
        <v>2304</v>
      </c>
      <c r="E1288" s="3" t="s">
        <v>6892</v>
      </c>
      <c r="F1288" s="5">
        <v>416</v>
      </c>
      <c r="G1288" s="9">
        <v>45193</v>
      </c>
      <c r="H1288" s="5">
        <v>4</v>
      </c>
      <c r="I1288" s="3" t="s">
        <v>7049</v>
      </c>
    </row>
    <row r="1289" spans="1:9" x14ac:dyDescent="0.3">
      <c r="A1289" s="3" t="s">
        <v>4471</v>
      </c>
      <c r="B1289" s="3" t="s">
        <v>1417</v>
      </c>
      <c r="C1289" s="9">
        <v>45326</v>
      </c>
      <c r="D1289" s="3" t="s">
        <v>2278</v>
      </c>
      <c r="E1289" s="3" t="s">
        <v>6912</v>
      </c>
      <c r="F1289" s="5">
        <v>129</v>
      </c>
      <c r="G1289" s="9">
        <v>45332</v>
      </c>
      <c r="H1289" s="5">
        <v>3</v>
      </c>
      <c r="I1289" s="3" t="s">
        <v>7108</v>
      </c>
    </row>
    <row r="1290" spans="1:9" x14ac:dyDescent="0.3">
      <c r="A1290" s="3" t="s">
        <v>4537</v>
      </c>
      <c r="B1290" s="3" t="s">
        <v>1443</v>
      </c>
      <c r="C1290" s="9">
        <v>45182</v>
      </c>
      <c r="D1290" s="3" t="s">
        <v>2313</v>
      </c>
      <c r="E1290" s="3" t="s">
        <v>7206</v>
      </c>
      <c r="F1290" s="5">
        <v>935</v>
      </c>
      <c r="G1290" s="9">
        <v>45190</v>
      </c>
      <c r="H1290" s="5">
        <v>3</v>
      </c>
      <c r="I1290" s="3" t="s">
        <v>4684</v>
      </c>
    </row>
    <row r="1291" spans="1:9" x14ac:dyDescent="0.3">
      <c r="A1291" s="3" t="s">
        <v>4154</v>
      </c>
      <c r="B1291" s="3" t="s">
        <v>1164</v>
      </c>
      <c r="C1291" s="9">
        <v>45327</v>
      </c>
      <c r="D1291" s="3" t="s">
        <v>2152</v>
      </c>
      <c r="E1291" s="3" t="s">
        <v>6901</v>
      </c>
      <c r="F1291" s="5">
        <v>630</v>
      </c>
      <c r="G1291" s="9">
        <v>45364</v>
      </c>
      <c r="H1291" s="5">
        <v>3</v>
      </c>
      <c r="I1291" s="3" t="s">
        <v>6916</v>
      </c>
    </row>
    <row r="1292" spans="1:9" x14ac:dyDescent="0.3">
      <c r="A1292" s="3" t="s">
        <v>4159</v>
      </c>
      <c r="B1292" s="3" t="s">
        <v>1166</v>
      </c>
      <c r="C1292" s="9">
        <v>45168</v>
      </c>
      <c r="D1292" s="3" t="s">
        <v>2152</v>
      </c>
      <c r="E1292" s="3" t="s">
        <v>7010</v>
      </c>
      <c r="F1292" s="5">
        <v>540</v>
      </c>
      <c r="G1292" s="9">
        <v>45216</v>
      </c>
      <c r="H1292" s="5">
        <v>1</v>
      </c>
      <c r="I1292" s="3" t="s">
        <v>7011</v>
      </c>
    </row>
    <row r="1293" spans="1:9" x14ac:dyDescent="0.3">
      <c r="A1293" s="3" t="s">
        <v>4505</v>
      </c>
      <c r="B1293" s="3" t="s">
        <v>1286</v>
      </c>
      <c r="C1293" s="9">
        <v>45215</v>
      </c>
      <c r="D1293" s="3" t="s">
        <v>2304</v>
      </c>
      <c r="E1293" s="3" t="s">
        <v>6892</v>
      </c>
      <c r="F1293" s="5">
        <v>523</v>
      </c>
      <c r="G1293" s="9">
        <v>45224</v>
      </c>
      <c r="H1293" s="5">
        <v>2</v>
      </c>
      <c r="I1293" s="3" t="s">
        <v>6853</v>
      </c>
    </row>
    <row r="1294" spans="1:9" x14ac:dyDescent="0.3">
      <c r="A1294" s="3" t="s">
        <v>4473</v>
      </c>
      <c r="B1294" s="3" t="s">
        <v>1473</v>
      </c>
      <c r="C1294" s="9">
        <v>45157</v>
      </c>
      <c r="D1294" s="3" t="s">
        <v>2278</v>
      </c>
      <c r="E1294" s="3" t="s">
        <v>6912</v>
      </c>
      <c r="F1294" s="5">
        <v>26</v>
      </c>
      <c r="G1294" s="9">
        <v>45165</v>
      </c>
      <c r="H1294" s="5">
        <v>2</v>
      </c>
      <c r="I1294" s="3" t="s">
        <v>7139</v>
      </c>
    </row>
    <row r="1295" spans="1:9" x14ac:dyDescent="0.3">
      <c r="A1295" s="3" t="s">
        <v>4258</v>
      </c>
      <c r="B1295" s="3" t="s">
        <v>1230</v>
      </c>
      <c r="C1295" s="9">
        <v>45417</v>
      </c>
      <c r="D1295" s="3" t="s">
        <v>2202</v>
      </c>
      <c r="E1295" s="3" t="s">
        <v>7100</v>
      </c>
      <c r="F1295" s="5">
        <v>679</v>
      </c>
      <c r="G1295" s="9">
        <v>45463</v>
      </c>
      <c r="H1295" s="5">
        <v>4</v>
      </c>
      <c r="I1295" s="3" t="s">
        <v>7192</v>
      </c>
    </row>
    <row r="1296" spans="1:9" x14ac:dyDescent="0.3">
      <c r="A1296" s="3" t="s">
        <v>4150</v>
      </c>
      <c r="B1296" s="3" t="s">
        <v>1541</v>
      </c>
      <c r="C1296" s="9">
        <v>45175</v>
      </c>
      <c r="D1296" s="3" t="s">
        <v>2152</v>
      </c>
      <c r="E1296" s="3" t="s">
        <v>6901</v>
      </c>
      <c r="F1296" s="5">
        <v>953</v>
      </c>
      <c r="G1296" s="9">
        <v>45221</v>
      </c>
      <c r="H1296" s="5">
        <v>2</v>
      </c>
      <c r="I1296" s="3" t="s">
        <v>7049</v>
      </c>
    </row>
    <row r="1297" spans="1:9" x14ac:dyDescent="0.3">
      <c r="A1297" s="3" t="s">
        <v>4250</v>
      </c>
      <c r="B1297" s="3" t="s">
        <v>1347</v>
      </c>
      <c r="C1297" s="9">
        <v>45135</v>
      </c>
      <c r="D1297" s="3" t="s">
        <v>2194</v>
      </c>
      <c r="E1297" s="3" t="s">
        <v>7087</v>
      </c>
      <c r="F1297" s="5">
        <v>63</v>
      </c>
      <c r="G1297" s="9">
        <v>45178</v>
      </c>
      <c r="H1297" s="5">
        <v>4</v>
      </c>
      <c r="I1297" s="3" t="s">
        <v>4684</v>
      </c>
    </row>
    <row r="1298" spans="1:9" x14ac:dyDescent="0.3">
      <c r="A1298" s="3" t="s">
        <v>4632</v>
      </c>
      <c r="B1298" s="3" t="s">
        <v>1557</v>
      </c>
      <c r="C1298" s="9">
        <v>45339</v>
      </c>
      <c r="D1298" s="3" t="s">
        <v>2326</v>
      </c>
      <c r="E1298" s="3" t="s">
        <v>6887</v>
      </c>
      <c r="F1298" s="5">
        <v>300</v>
      </c>
      <c r="G1298" s="9">
        <v>45348</v>
      </c>
      <c r="H1298" s="5">
        <v>3</v>
      </c>
      <c r="I1298" s="3" t="s">
        <v>4684</v>
      </c>
    </row>
    <row r="1299" spans="1:9" x14ac:dyDescent="0.3">
      <c r="A1299" s="3" t="s">
        <v>4615</v>
      </c>
      <c r="B1299" s="3" t="s">
        <v>1413</v>
      </c>
      <c r="C1299" s="9">
        <v>45162</v>
      </c>
      <c r="D1299" s="3" t="s">
        <v>2326</v>
      </c>
      <c r="E1299" s="3" t="s">
        <v>6894</v>
      </c>
      <c r="F1299" s="5">
        <v>981</v>
      </c>
      <c r="G1299" s="9">
        <v>45171</v>
      </c>
      <c r="H1299" s="5">
        <v>5</v>
      </c>
      <c r="I1299" s="3" t="s">
        <v>4684</v>
      </c>
    </row>
    <row r="1300" spans="1:9" x14ac:dyDescent="0.3">
      <c r="A1300" s="3" t="s">
        <v>4281</v>
      </c>
      <c r="B1300" s="3" t="s">
        <v>1331</v>
      </c>
      <c r="C1300" s="9">
        <v>45298</v>
      </c>
      <c r="D1300" s="3" t="s">
        <v>2206</v>
      </c>
      <c r="E1300" s="3" t="s">
        <v>7113</v>
      </c>
      <c r="F1300" s="5">
        <v>42</v>
      </c>
      <c r="G1300" s="9">
        <v>45344</v>
      </c>
      <c r="H1300" s="5">
        <v>5</v>
      </c>
      <c r="I1300" s="3" t="s">
        <v>4684</v>
      </c>
    </row>
    <row r="1301" spans="1:9" x14ac:dyDescent="0.3">
      <c r="A1301" s="3" t="s">
        <v>4231</v>
      </c>
      <c r="B1301" s="3" t="s">
        <v>1371</v>
      </c>
      <c r="C1301" s="9">
        <v>45212</v>
      </c>
      <c r="D1301" s="3" t="s">
        <v>2182</v>
      </c>
      <c r="E1301" s="3" t="s">
        <v>7063</v>
      </c>
      <c r="F1301" s="5">
        <v>930</v>
      </c>
      <c r="G1301" s="9">
        <v>45257</v>
      </c>
      <c r="H1301" s="5">
        <v>1</v>
      </c>
      <c r="I1301" s="3" t="s">
        <v>4684</v>
      </c>
    </row>
    <row r="1302" spans="1:9" x14ac:dyDescent="0.3">
      <c r="A1302" s="3" t="s">
        <v>4251</v>
      </c>
      <c r="B1302" s="3" t="s">
        <v>1461</v>
      </c>
      <c r="C1302" s="9">
        <v>45471</v>
      </c>
      <c r="D1302" s="3" t="s">
        <v>2195</v>
      </c>
      <c r="E1302" s="3" t="s">
        <v>7089</v>
      </c>
      <c r="F1302" s="5">
        <v>84</v>
      </c>
      <c r="G1302" s="9">
        <v>45516</v>
      </c>
      <c r="H1302" s="5">
        <v>5</v>
      </c>
      <c r="I1302" s="3" t="s">
        <v>4684</v>
      </c>
    </row>
    <row r="1303" spans="1:9" x14ac:dyDescent="0.3">
      <c r="A1303" s="3" t="s">
        <v>4357</v>
      </c>
      <c r="B1303" s="3" t="s">
        <v>1469</v>
      </c>
      <c r="C1303" s="9">
        <v>45183</v>
      </c>
      <c r="D1303" s="3" t="s">
        <v>2224</v>
      </c>
      <c r="E1303" s="3" t="s">
        <v>6886</v>
      </c>
      <c r="F1303" s="5">
        <v>397</v>
      </c>
      <c r="G1303" s="9">
        <v>45228</v>
      </c>
      <c r="H1303" s="5">
        <v>1</v>
      </c>
      <c r="I1303" s="3" t="s">
        <v>4684</v>
      </c>
    </row>
    <row r="1304" spans="1:9" x14ac:dyDescent="0.3">
      <c r="A1304" s="3" t="s">
        <v>4157</v>
      </c>
      <c r="B1304" s="3" t="s">
        <v>1519</v>
      </c>
      <c r="C1304" s="9">
        <v>45436</v>
      </c>
      <c r="D1304" s="3" t="s">
        <v>2152</v>
      </c>
      <c r="E1304" s="3" t="s">
        <v>6901</v>
      </c>
      <c r="F1304" s="5">
        <v>715</v>
      </c>
      <c r="G1304" s="9">
        <v>45481</v>
      </c>
      <c r="H1304" s="5">
        <v>1</v>
      </c>
      <c r="I1304" s="3" t="s">
        <v>6933</v>
      </c>
    </row>
    <row r="1305" spans="1:9" x14ac:dyDescent="0.3">
      <c r="A1305" s="3" t="s">
        <v>4285</v>
      </c>
      <c r="B1305" s="3" t="s">
        <v>1573</v>
      </c>
      <c r="C1305" s="9">
        <v>45273</v>
      </c>
      <c r="D1305" s="3" t="s">
        <v>2208</v>
      </c>
      <c r="E1305" s="3" t="s">
        <v>7117</v>
      </c>
      <c r="F1305" s="5">
        <v>301</v>
      </c>
      <c r="G1305" s="9">
        <v>45318</v>
      </c>
      <c r="H1305" s="5">
        <v>4</v>
      </c>
      <c r="I1305" s="3" t="s">
        <v>6870</v>
      </c>
    </row>
    <row r="1306" spans="1:9" x14ac:dyDescent="0.3">
      <c r="A1306" s="3" t="s">
        <v>4259</v>
      </c>
      <c r="B1306" s="3" t="s">
        <v>1191</v>
      </c>
      <c r="C1306" s="9">
        <v>45428</v>
      </c>
      <c r="D1306" s="3" t="s">
        <v>2202</v>
      </c>
      <c r="E1306" s="3" t="s">
        <v>7101</v>
      </c>
      <c r="F1306" s="5">
        <v>418</v>
      </c>
      <c r="G1306" s="9">
        <v>45473</v>
      </c>
      <c r="H1306" s="5">
        <v>4</v>
      </c>
      <c r="I1306" s="3" t="s">
        <v>7102</v>
      </c>
    </row>
    <row r="1307" spans="1:9" x14ac:dyDescent="0.3">
      <c r="A1307" s="3" t="s">
        <v>4667</v>
      </c>
      <c r="B1307" s="3" t="s">
        <v>1191</v>
      </c>
      <c r="C1307" s="9">
        <v>45326</v>
      </c>
      <c r="D1307" s="3" t="s">
        <v>2331</v>
      </c>
      <c r="E1307" s="3" t="s">
        <v>6885</v>
      </c>
      <c r="F1307" s="5">
        <v>815</v>
      </c>
      <c r="G1307" s="9">
        <v>45335</v>
      </c>
      <c r="H1307" s="5">
        <v>4</v>
      </c>
      <c r="I1307" s="3" t="s">
        <v>6957</v>
      </c>
    </row>
    <row r="1308" spans="1:9" x14ac:dyDescent="0.3">
      <c r="A1308" s="3" t="s">
        <v>4490</v>
      </c>
      <c r="B1308" s="3" t="s">
        <v>1167</v>
      </c>
      <c r="C1308" s="9">
        <v>45413</v>
      </c>
      <c r="D1308" s="3" t="s">
        <v>2304</v>
      </c>
      <c r="E1308" s="3" t="s">
        <v>6892</v>
      </c>
      <c r="F1308" s="5">
        <v>623</v>
      </c>
      <c r="G1308" s="9">
        <v>45421</v>
      </c>
      <c r="H1308" s="5">
        <v>3</v>
      </c>
      <c r="I1308" s="3" t="s">
        <v>4684</v>
      </c>
    </row>
    <row r="1309" spans="1:9" x14ac:dyDescent="0.3">
      <c r="A1309" s="3" t="s">
        <v>4458</v>
      </c>
      <c r="B1309" s="3" t="s">
        <v>1151</v>
      </c>
      <c r="C1309" s="9">
        <v>45345</v>
      </c>
      <c r="D1309" s="3" t="s">
        <v>2278</v>
      </c>
      <c r="E1309" s="3" t="s">
        <v>6912</v>
      </c>
      <c r="F1309" s="5">
        <v>467</v>
      </c>
      <c r="G1309" s="9">
        <v>45352</v>
      </c>
      <c r="H1309" s="5">
        <v>4</v>
      </c>
      <c r="I1309" s="3" t="s">
        <v>7088</v>
      </c>
    </row>
    <row r="1310" spans="1:9" x14ac:dyDescent="0.3">
      <c r="A1310" s="3" t="s">
        <v>4219</v>
      </c>
      <c r="B1310" s="3" t="s">
        <v>1303</v>
      </c>
      <c r="C1310" s="9">
        <v>45315</v>
      </c>
      <c r="D1310" s="3" t="s">
        <v>2178</v>
      </c>
      <c r="E1310" s="3" t="s">
        <v>6908</v>
      </c>
      <c r="F1310" s="5">
        <v>730</v>
      </c>
      <c r="G1310" s="9">
        <v>45360</v>
      </c>
      <c r="H1310" s="5">
        <v>1</v>
      </c>
      <c r="I1310" s="3" t="s">
        <v>6911</v>
      </c>
    </row>
    <row r="1311" spans="1:9" x14ac:dyDescent="0.3">
      <c r="A1311" s="3" t="s">
        <v>4611</v>
      </c>
      <c r="B1311" s="3" t="s">
        <v>1171</v>
      </c>
      <c r="C1311" s="9">
        <v>45416</v>
      </c>
      <c r="D1311" s="3" t="s">
        <v>2326</v>
      </c>
      <c r="E1311" s="3" t="s">
        <v>6894</v>
      </c>
      <c r="F1311" s="5">
        <v>28</v>
      </c>
      <c r="G1311" s="9">
        <v>45425</v>
      </c>
      <c r="H1311" s="5">
        <v>4</v>
      </c>
      <c r="I1311" s="3" t="s">
        <v>7050</v>
      </c>
    </row>
    <row r="1312" spans="1:9" x14ac:dyDescent="0.3">
      <c r="A1312" s="3" t="s">
        <v>4284</v>
      </c>
      <c r="B1312" s="3" t="s">
        <v>1195</v>
      </c>
      <c r="C1312" s="9">
        <v>45472</v>
      </c>
      <c r="D1312" s="3" t="s">
        <v>2207</v>
      </c>
      <c r="E1312" s="3" t="s">
        <v>7116</v>
      </c>
      <c r="F1312" s="5">
        <v>584</v>
      </c>
      <c r="G1312" s="9">
        <v>45517</v>
      </c>
      <c r="H1312" s="5">
        <v>5</v>
      </c>
      <c r="I1312" s="3" t="s">
        <v>6888</v>
      </c>
    </row>
    <row r="1313" spans="1:9" x14ac:dyDescent="0.3">
      <c r="A1313" s="3" t="s">
        <v>4608</v>
      </c>
      <c r="B1313" s="3" t="s">
        <v>1316</v>
      </c>
      <c r="C1313" s="9">
        <v>45458</v>
      </c>
      <c r="D1313" s="3" t="s">
        <v>2326</v>
      </c>
      <c r="E1313" s="3" t="s">
        <v>6894</v>
      </c>
      <c r="F1313" s="5">
        <v>232</v>
      </c>
      <c r="G1313" s="9">
        <v>45467</v>
      </c>
      <c r="H1313" s="5">
        <v>2</v>
      </c>
      <c r="I1313" s="3" t="s">
        <v>6897</v>
      </c>
    </row>
    <row r="1314" spans="1:9" x14ac:dyDescent="0.3">
      <c r="A1314" s="3" t="s">
        <v>4264</v>
      </c>
      <c r="B1314" s="3" t="s">
        <v>1300</v>
      </c>
      <c r="C1314" s="9">
        <v>45316</v>
      </c>
      <c r="D1314" s="3" t="s">
        <v>2205</v>
      </c>
      <c r="E1314" s="3" t="s">
        <v>7109</v>
      </c>
      <c r="F1314" s="5">
        <v>187</v>
      </c>
      <c r="G1314" s="9">
        <v>45360</v>
      </c>
      <c r="H1314" s="5">
        <v>4</v>
      </c>
      <c r="I1314" s="3" t="s">
        <v>4684</v>
      </c>
    </row>
    <row r="1315" spans="1:9" x14ac:dyDescent="0.3">
      <c r="A1315" s="3" t="s">
        <v>4619</v>
      </c>
      <c r="B1315" s="3" t="s">
        <v>1557</v>
      </c>
      <c r="C1315" s="9">
        <v>45133</v>
      </c>
      <c r="D1315" s="3" t="s">
        <v>2326</v>
      </c>
      <c r="E1315" s="3" t="s">
        <v>6894</v>
      </c>
      <c r="F1315" s="5">
        <v>534</v>
      </c>
      <c r="G1315" s="9">
        <v>45142</v>
      </c>
      <c r="H1315" s="5">
        <v>4</v>
      </c>
      <c r="I1315" s="3" t="s">
        <v>4684</v>
      </c>
    </row>
    <row r="1316" spans="1:9" x14ac:dyDescent="0.3">
      <c r="A1316" s="3" t="s">
        <v>4175</v>
      </c>
      <c r="B1316" s="3" t="s">
        <v>1528</v>
      </c>
      <c r="C1316" s="9">
        <v>45238</v>
      </c>
      <c r="D1316" s="3" t="s">
        <v>2163</v>
      </c>
      <c r="E1316" s="3" t="s">
        <v>7027</v>
      </c>
      <c r="F1316" s="5">
        <v>498</v>
      </c>
      <c r="G1316" s="9">
        <v>45283</v>
      </c>
      <c r="H1316" s="5">
        <v>1</v>
      </c>
      <c r="I1316" s="3" t="s">
        <v>4684</v>
      </c>
    </row>
    <row r="1317" spans="1:9" x14ac:dyDescent="0.3">
      <c r="A1317" s="3" t="s">
        <v>4351</v>
      </c>
      <c r="B1317" s="3" t="s">
        <v>1585</v>
      </c>
      <c r="C1317" s="9">
        <v>45350</v>
      </c>
      <c r="D1317" s="3" t="s">
        <v>2223</v>
      </c>
      <c r="E1317" s="3" t="s">
        <v>6980</v>
      </c>
      <c r="F1317" s="5">
        <v>505</v>
      </c>
      <c r="G1317" s="9">
        <v>45396</v>
      </c>
      <c r="H1317" s="5">
        <v>2</v>
      </c>
      <c r="I1317" s="3" t="s">
        <v>4684</v>
      </c>
    </row>
    <row r="1318" spans="1:9" x14ac:dyDescent="0.3">
      <c r="A1318" s="3" t="s">
        <v>4148</v>
      </c>
      <c r="B1318" s="3" t="s">
        <v>1324</v>
      </c>
      <c r="C1318" s="9">
        <v>45212</v>
      </c>
      <c r="D1318" s="3" t="s">
        <v>2151</v>
      </c>
      <c r="E1318" s="3" t="s">
        <v>7007</v>
      </c>
      <c r="F1318" s="5">
        <v>484</v>
      </c>
      <c r="G1318" s="9">
        <v>45257</v>
      </c>
      <c r="H1318" s="5">
        <v>3</v>
      </c>
      <c r="I1318" s="3" t="s">
        <v>4684</v>
      </c>
    </row>
    <row r="1319" spans="1:9" x14ac:dyDescent="0.3">
      <c r="A1319" s="3" t="s">
        <v>4525</v>
      </c>
      <c r="B1319" s="3" t="s">
        <v>1288</v>
      </c>
      <c r="C1319" s="9">
        <v>45452</v>
      </c>
      <c r="D1319" s="3" t="s">
        <v>2304</v>
      </c>
      <c r="E1319" s="3" t="s">
        <v>6892</v>
      </c>
      <c r="F1319" s="5">
        <v>691</v>
      </c>
      <c r="G1319" s="9">
        <v>45460</v>
      </c>
      <c r="H1319" s="5">
        <v>3</v>
      </c>
      <c r="I1319" s="3" t="s">
        <v>4684</v>
      </c>
    </row>
    <row r="1320" spans="1:9" x14ac:dyDescent="0.3">
      <c r="A1320" s="3" t="s">
        <v>4365</v>
      </c>
      <c r="B1320" s="3" t="s">
        <v>1326</v>
      </c>
      <c r="C1320" s="9">
        <v>45444</v>
      </c>
      <c r="D1320" s="3" t="s">
        <v>2224</v>
      </c>
      <c r="E1320" s="3" t="s">
        <v>6886</v>
      </c>
      <c r="F1320" s="5">
        <v>683</v>
      </c>
      <c r="G1320" s="9">
        <v>45489</v>
      </c>
      <c r="H1320" s="5">
        <v>2</v>
      </c>
      <c r="I1320" s="3" t="s">
        <v>7104</v>
      </c>
    </row>
    <row r="1321" spans="1:9" x14ac:dyDescent="0.3">
      <c r="A1321" s="3" t="s">
        <v>4558</v>
      </c>
      <c r="B1321" s="3" t="s">
        <v>1301</v>
      </c>
      <c r="C1321" s="9">
        <v>45212</v>
      </c>
      <c r="D1321" s="3" t="s">
        <v>2324</v>
      </c>
      <c r="E1321" s="3" t="s">
        <v>7207</v>
      </c>
      <c r="F1321" s="5">
        <v>213</v>
      </c>
      <c r="G1321" s="9">
        <v>45220</v>
      </c>
      <c r="H1321" s="5">
        <v>2</v>
      </c>
      <c r="I1321" s="3" t="s">
        <v>6909</v>
      </c>
    </row>
    <row r="1322" spans="1:9" x14ac:dyDescent="0.3">
      <c r="A1322" s="3" t="s">
        <v>4466</v>
      </c>
      <c r="B1322" s="3" t="s">
        <v>1597</v>
      </c>
      <c r="C1322" s="9">
        <v>45278</v>
      </c>
      <c r="D1322" s="3" t="s">
        <v>2278</v>
      </c>
      <c r="E1322" s="3" t="s">
        <v>6912</v>
      </c>
      <c r="F1322" s="5">
        <v>515</v>
      </c>
      <c r="G1322" s="9">
        <v>45286</v>
      </c>
      <c r="H1322" s="5">
        <v>4</v>
      </c>
      <c r="I1322" s="3" t="s">
        <v>7192</v>
      </c>
    </row>
    <row r="1323" spans="1:9" x14ac:dyDescent="0.3">
      <c r="A1323" s="3" t="s">
        <v>4601</v>
      </c>
      <c r="B1323" s="3" t="s">
        <v>1381</v>
      </c>
      <c r="C1323" s="9">
        <v>45157</v>
      </c>
      <c r="D1323" s="3" t="s">
        <v>2326</v>
      </c>
      <c r="E1323" s="3" t="s">
        <v>6894</v>
      </c>
      <c r="F1323" s="5">
        <v>246</v>
      </c>
      <c r="G1323" s="9">
        <v>45166</v>
      </c>
      <c r="H1323" s="5">
        <v>3</v>
      </c>
      <c r="I1323" s="3" t="s">
        <v>4684</v>
      </c>
    </row>
    <row r="1324" spans="1:9" x14ac:dyDescent="0.3">
      <c r="A1324" s="3" t="s">
        <v>4317</v>
      </c>
      <c r="B1324" s="3" t="s">
        <v>1208</v>
      </c>
      <c r="C1324" s="9">
        <v>45151</v>
      </c>
      <c r="D1324" s="3" t="s">
        <v>2216</v>
      </c>
      <c r="E1324" s="3" t="s">
        <v>6926</v>
      </c>
      <c r="F1324" s="5">
        <v>917</v>
      </c>
      <c r="G1324" s="9">
        <v>45196</v>
      </c>
      <c r="H1324" s="5">
        <v>3</v>
      </c>
      <c r="I1324" s="3" t="s">
        <v>6899</v>
      </c>
    </row>
    <row r="1325" spans="1:9" x14ac:dyDescent="0.3">
      <c r="A1325" s="3" t="s">
        <v>4263</v>
      </c>
      <c r="B1325" s="3" t="s">
        <v>1512</v>
      </c>
      <c r="C1325" s="9">
        <v>45335</v>
      </c>
      <c r="D1325" s="3" t="s">
        <v>2204</v>
      </c>
      <c r="E1325" s="3" t="s">
        <v>7107</v>
      </c>
      <c r="F1325" s="5">
        <v>792</v>
      </c>
      <c r="G1325" s="9">
        <v>45380</v>
      </c>
      <c r="H1325" s="5">
        <v>3</v>
      </c>
      <c r="I1325" s="3" t="s">
        <v>7108</v>
      </c>
    </row>
    <row r="1326" spans="1:9" x14ac:dyDescent="0.3">
      <c r="A1326" s="3" t="s">
        <v>4335</v>
      </c>
      <c r="B1326" s="3" t="s">
        <v>1183</v>
      </c>
      <c r="C1326" s="9">
        <v>45403</v>
      </c>
      <c r="D1326" s="3" t="s">
        <v>2220</v>
      </c>
      <c r="E1326" s="3" t="s">
        <v>6936</v>
      </c>
      <c r="F1326" s="5">
        <v>206</v>
      </c>
      <c r="G1326" s="9">
        <v>45449</v>
      </c>
      <c r="H1326" s="5">
        <v>2</v>
      </c>
      <c r="I1326" s="3" t="s">
        <v>7178</v>
      </c>
    </row>
    <row r="1327" spans="1:9" x14ac:dyDescent="0.3">
      <c r="A1327" s="3" t="s">
        <v>4312</v>
      </c>
      <c r="B1327" s="3" t="s">
        <v>1262</v>
      </c>
      <c r="C1327" s="9">
        <v>45435</v>
      </c>
      <c r="D1327" s="3" t="s">
        <v>2216</v>
      </c>
      <c r="E1327" s="3" t="s">
        <v>6926</v>
      </c>
      <c r="F1327" s="5">
        <v>346</v>
      </c>
      <c r="G1327" s="9">
        <v>45480</v>
      </c>
      <c r="H1327" s="5">
        <v>4</v>
      </c>
      <c r="I1327" s="3" t="s">
        <v>6841</v>
      </c>
    </row>
    <row r="1328" spans="1:9" x14ac:dyDescent="0.3">
      <c r="A1328" s="3" t="s">
        <v>4373</v>
      </c>
      <c r="B1328" s="3" t="s">
        <v>1179</v>
      </c>
      <c r="C1328" s="9">
        <v>45445</v>
      </c>
      <c r="D1328" s="3" t="s">
        <v>2224</v>
      </c>
      <c r="E1328" s="3" t="s">
        <v>6886</v>
      </c>
      <c r="F1328" s="5">
        <v>538</v>
      </c>
      <c r="G1328" s="9">
        <v>45490</v>
      </c>
      <c r="H1328" s="5">
        <v>2</v>
      </c>
      <c r="I1328" s="3" t="s">
        <v>7141</v>
      </c>
    </row>
    <row r="1329" spans="1:9" x14ac:dyDescent="0.3">
      <c r="A1329" s="3" t="s">
        <v>4593</v>
      </c>
      <c r="B1329" s="3" t="s">
        <v>1468</v>
      </c>
      <c r="C1329" s="9">
        <v>45307</v>
      </c>
      <c r="D1329" s="3" t="s">
        <v>2326</v>
      </c>
      <c r="E1329" s="3" t="s">
        <v>6894</v>
      </c>
      <c r="F1329" s="5">
        <v>581</v>
      </c>
      <c r="G1329" s="9">
        <v>45316</v>
      </c>
      <c r="H1329" s="5">
        <v>3</v>
      </c>
      <c r="I1329" s="3" t="s">
        <v>4684</v>
      </c>
    </row>
    <row r="1330" spans="1:9" x14ac:dyDescent="0.3">
      <c r="A1330" s="3" t="s">
        <v>4245</v>
      </c>
      <c r="B1330" s="3" t="s">
        <v>1451</v>
      </c>
      <c r="C1330" s="9">
        <v>45354</v>
      </c>
      <c r="D1330" s="3" t="s">
        <v>2192</v>
      </c>
      <c r="E1330" s="3" t="s">
        <v>7077</v>
      </c>
      <c r="F1330" s="5">
        <v>871</v>
      </c>
      <c r="G1330" s="9">
        <v>45399</v>
      </c>
      <c r="H1330" s="5">
        <v>3</v>
      </c>
      <c r="I1330" s="3" t="s">
        <v>7078</v>
      </c>
    </row>
    <row r="1331" spans="1:9" x14ac:dyDescent="0.3">
      <c r="A1331" s="3" t="s">
        <v>4265</v>
      </c>
      <c r="B1331" s="3" t="s">
        <v>1407</v>
      </c>
      <c r="C1331" s="9">
        <v>45170</v>
      </c>
      <c r="D1331" s="3" t="s">
        <v>2206</v>
      </c>
      <c r="E1331" s="3" t="s">
        <v>6946</v>
      </c>
      <c r="F1331" s="5">
        <v>155</v>
      </c>
      <c r="G1331" s="9">
        <v>45215</v>
      </c>
      <c r="H1331" s="5">
        <v>5</v>
      </c>
      <c r="I1331" s="3" t="s">
        <v>7139</v>
      </c>
    </row>
    <row r="1332" spans="1:9" x14ac:dyDescent="0.3">
      <c r="A1332" s="3" t="s">
        <v>4161</v>
      </c>
      <c r="B1332" s="3" t="s">
        <v>1472</v>
      </c>
      <c r="C1332" s="9">
        <v>45417</v>
      </c>
      <c r="D1332" s="3" t="s">
        <v>2153</v>
      </c>
      <c r="E1332" s="3" t="s">
        <v>7013</v>
      </c>
      <c r="F1332" s="5">
        <v>350</v>
      </c>
      <c r="G1332" s="9">
        <v>45463</v>
      </c>
      <c r="H1332" s="5">
        <v>2</v>
      </c>
      <c r="I1332" s="3" t="s">
        <v>7014</v>
      </c>
    </row>
    <row r="1333" spans="1:9" x14ac:dyDescent="0.3">
      <c r="A1333" s="3" t="s">
        <v>4584</v>
      </c>
      <c r="B1333" s="3" t="s">
        <v>1319</v>
      </c>
      <c r="C1333" s="9">
        <v>45349</v>
      </c>
      <c r="D1333" s="3" t="s">
        <v>2326</v>
      </c>
      <c r="E1333" s="3" t="s">
        <v>6894</v>
      </c>
      <c r="F1333" s="5">
        <v>71</v>
      </c>
      <c r="G1333" s="9">
        <v>45358</v>
      </c>
      <c r="H1333" s="5">
        <v>1</v>
      </c>
      <c r="I1333" s="3" t="s">
        <v>7129</v>
      </c>
    </row>
    <row r="1334" spans="1:9" x14ac:dyDescent="0.3">
      <c r="A1334" s="3" t="s">
        <v>4424</v>
      </c>
      <c r="B1334" s="3" t="s">
        <v>1452</v>
      </c>
      <c r="C1334" s="9">
        <v>45446</v>
      </c>
      <c r="D1334" s="3" t="s">
        <v>2251</v>
      </c>
      <c r="E1334" s="3" t="s">
        <v>7164</v>
      </c>
      <c r="F1334" s="5">
        <v>103</v>
      </c>
      <c r="G1334" s="9">
        <v>45454</v>
      </c>
      <c r="H1334" s="5">
        <v>4</v>
      </c>
      <c r="I1334" s="3" t="s">
        <v>4684</v>
      </c>
    </row>
    <row r="1335" spans="1:9" x14ac:dyDescent="0.3">
      <c r="A1335" s="3" t="s">
        <v>4249</v>
      </c>
      <c r="B1335" s="3" t="s">
        <v>1547</v>
      </c>
      <c r="C1335" s="9">
        <v>45223</v>
      </c>
      <c r="D1335" s="3" t="s">
        <v>2193</v>
      </c>
      <c r="E1335" s="3" t="s">
        <v>7085</v>
      </c>
      <c r="F1335" s="5">
        <v>961</v>
      </c>
      <c r="G1335" s="9">
        <v>45268</v>
      </c>
      <c r="H1335" s="5">
        <v>2</v>
      </c>
      <c r="I1335" s="3" t="s">
        <v>7086</v>
      </c>
    </row>
    <row r="1336" spans="1:9" x14ac:dyDescent="0.3">
      <c r="A1336" s="3" t="s">
        <v>4316</v>
      </c>
      <c r="B1336" s="3" t="s">
        <v>1314</v>
      </c>
      <c r="C1336" s="9">
        <v>45295</v>
      </c>
      <c r="D1336" s="3" t="s">
        <v>2216</v>
      </c>
      <c r="E1336" s="3" t="s">
        <v>6926</v>
      </c>
      <c r="F1336" s="5">
        <v>570</v>
      </c>
      <c r="G1336" s="9">
        <v>45341</v>
      </c>
      <c r="H1336" s="5">
        <v>2</v>
      </c>
      <c r="I1336" s="3" t="s">
        <v>6905</v>
      </c>
    </row>
    <row r="1337" spans="1:9" x14ac:dyDescent="0.3">
      <c r="A1337" s="3" t="s">
        <v>4401</v>
      </c>
      <c r="B1337" s="3" t="s">
        <v>1405</v>
      </c>
      <c r="C1337" s="9">
        <v>45422</v>
      </c>
      <c r="D1337" s="3" t="s">
        <v>2228</v>
      </c>
      <c r="E1337" s="3" t="s">
        <v>7150</v>
      </c>
      <c r="F1337" s="5">
        <v>960</v>
      </c>
      <c r="G1337" s="9">
        <v>45431</v>
      </c>
      <c r="H1337" s="5">
        <v>3</v>
      </c>
      <c r="I1337" s="3" t="s">
        <v>6860</v>
      </c>
    </row>
    <row r="1338" spans="1:9" x14ac:dyDescent="0.3">
      <c r="A1338" s="3" t="s">
        <v>4368</v>
      </c>
      <c r="B1338" s="3" t="s">
        <v>1204</v>
      </c>
      <c r="C1338" s="9">
        <v>45309</v>
      </c>
      <c r="D1338" s="3" t="s">
        <v>2224</v>
      </c>
      <c r="E1338" s="3" t="s">
        <v>6886</v>
      </c>
      <c r="F1338" s="5">
        <v>870</v>
      </c>
      <c r="G1338" s="9">
        <v>45354</v>
      </c>
      <c r="H1338" s="5">
        <v>3</v>
      </c>
      <c r="I1338" s="3" t="s">
        <v>7110</v>
      </c>
    </row>
    <row r="1339" spans="1:9" x14ac:dyDescent="0.3">
      <c r="A1339" s="3" t="s">
        <v>4678</v>
      </c>
      <c r="B1339" s="3" t="s">
        <v>1405</v>
      </c>
      <c r="C1339" s="9">
        <v>45370</v>
      </c>
      <c r="D1339" s="3" t="s">
        <v>2333</v>
      </c>
      <c r="E1339" s="3" t="s">
        <v>7208</v>
      </c>
      <c r="F1339" s="5">
        <v>628</v>
      </c>
      <c r="G1339" s="9">
        <v>45379</v>
      </c>
      <c r="H1339" s="5">
        <v>2</v>
      </c>
      <c r="I1339" s="3" t="s">
        <v>6956</v>
      </c>
    </row>
    <row r="1340" spans="1:9" x14ac:dyDescent="0.3">
      <c r="A1340" s="3" t="s">
        <v>4659</v>
      </c>
      <c r="B1340" s="3" t="s">
        <v>1241</v>
      </c>
      <c r="C1340" s="9">
        <v>45143</v>
      </c>
      <c r="D1340" s="3" t="s">
        <v>2331</v>
      </c>
      <c r="E1340" s="3" t="s">
        <v>6885</v>
      </c>
      <c r="F1340" s="5">
        <v>132</v>
      </c>
      <c r="G1340" s="9">
        <v>45152</v>
      </c>
      <c r="H1340" s="5">
        <v>3</v>
      </c>
      <c r="I1340" s="3" t="s">
        <v>6879</v>
      </c>
    </row>
    <row r="1341" spans="1:9" x14ac:dyDescent="0.3">
      <c r="A1341" s="3" t="s">
        <v>4418</v>
      </c>
      <c r="B1341" s="3" t="s">
        <v>1548</v>
      </c>
      <c r="C1341" s="9">
        <v>45210</v>
      </c>
      <c r="D1341" s="3" t="s">
        <v>2246</v>
      </c>
      <c r="E1341" s="3" t="s">
        <v>7161</v>
      </c>
      <c r="F1341" s="5">
        <v>213</v>
      </c>
      <c r="G1341" s="9">
        <v>45217</v>
      </c>
      <c r="H1341" s="5">
        <v>4</v>
      </c>
      <c r="I1341" s="3" t="s">
        <v>6957</v>
      </c>
    </row>
    <row r="1342" spans="1:9" x14ac:dyDescent="0.3">
      <c r="A1342" s="3" t="s">
        <v>4182</v>
      </c>
      <c r="B1342" s="3" t="s">
        <v>1576</v>
      </c>
      <c r="C1342" s="9">
        <v>45335</v>
      </c>
      <c r="D1342" s="3" t="s">
        <v>2166</v>
      </c>
      <c r="E1342" s="3" t="s">
        <v>6971</v>
      </c>
      <c r="F1342" s="5">
        <v>950</v>
      </c>
      <c r="G1342" s="9">
        <v>45380</v>
      </c>
      <c r="H1342" s="5">
        <v>3</v>
      </c>
      <c r="I1342" s="3" t="s">
        <v>7033</v>
      </c>
    </row>
    <row r="1343" spans="1:9" x14ac:dyDescent="0.3">
      <c r="A1343" s="3" t="s">
        <v>4488</v>
      </c>
      <c r="B1343" s="3" t="s">
        <v>1507</v>
      </c>
      <c r="C1343" s="9">
        <v>45488</v>
      </c>
      <c r="D1343" s="3" t="s">
        <v>2304</v>
      </c>
      <c r="E1343" s="3" t="s">
        <v>6892</v>
      </c>
      <c r="F1343" s="5">
        <v>868</v>
      </c>
      <c r="G1343" s="9">
        <v>45496</v>
      </c>
      <c r="H1343" s="5">
        <v>2</v>
      </c>
      <c r="I1343" s="3" t="s">
        <v>7049</v>
      </c>
    </row>
    <row r="1344" spans="1:9" x14ac:dyDescent="0.3">
      <c r="A1344" s="3" t="s">
        <v>4410</v>
      </c>
      <c r="B1344" s="3" t="s">
        <v>1151</v>
      </c>
      <c r="C1344" s="9">
        <v>45334</v>
      </c>
      <c r="D1344" s="3" t="s">
        <v>2238</v>
      </c>
      <c r="E1344" s="3" t="s">
        <v>7156</v>
      </c>
      <c r="F1344" s="5">
        <v>21</v>
      </c>
      <c r="G1344" s="9">
        <v>45340</v>
      </c>
      <c r="H1344" s="5">
        <v>3</v>
      </c>
      <c r="I1344" s="3" t="s">
        <v>6879</v>
      </c>
    </row>
    <row r="1345" spans="1:9" x14ac:dyDescent="0.3">
      <c r="A1345" s="3" t="s">
        <v>4140</v>
      </c>
      <c r="B1345" s="3" t="s">
        <v>1485</v>
      </c>
      <c r="C1345" s="9">
        <v>45144</v>
      </c>
      <c r="D1345" s="3" t="s">
        <v>2149</v>
      </c>
      <c r="E1345" s="3" t="s">
        <v>7003</v>
      </c>
      <c r="F1345" s="5">
        <v>848</v>
      </c>
      <c r="G1345" s="9">
        <v>45185</v>
      </c>
      <c r="H1345" s="5">
        <v>4</v>
      </c>
      <c r="I1345" s="3" t="s">
        <v>6878</v>
      </c>
    </row>
    <row r="1346" spans="1:9" x14ac:dyDescent="0.3">
      <c r="A1346" s="3" t="s">
        <v>4168</v>
      </c>
      <c r="B1346" s="3" t="s">
        <v>1353</v>
      </c>
      <c r="C1346" s="9">
        <v>45222</v>
      </c>
      <c r="D1346" s="3" t="s">
        <v>2158</v>
      </c>
      <c r="E1346" s="3" t="s">
        <v>7020</v>
      </c>
      <c r="F1346" s="5">
        <v>197</v>
      </c>
      <c r="G1346" s="9">
        <v>45262</v>
      </c>
      <c r="H1346" s="5">
        <v>1</v>
      </c>
      <c r="I1346" s="3" t="s">
        <v>7005</v>
      </c>
    </row>
    <row r="1347" spans="1:9" x14ac:dyDescent="0.3">
      <c r="A1347" s="3" t="s">
        <v>4417</v>
      </c>
      <c r="B1347" s="3" t="s">
        <v>1176</v>
      </c>
      <c r="C1347" s="9">
        <v>45297</v>
      </c>
      <c r="D1347" s="3" t="s">
        <v>2245</v>
      </c>
      <c r="E1347" s="3" t="s">
        <v>7160</v>
      </c>
      <c r="F1347" s="5">
        <v>851</v>
      </c>
      <c r="G1347" s="9">
        <v>45303</v>
      </c>
      <c r="H1347" s="5">
        <v>2</v>
      </c>
      <c r="I1347" s="3" t="s">
        <v>6995</v>
      </c>
    </row>
    <row r="1348" spans="1:9" x14ac:dyDescent="0.3">
      <c r="A1348" s="3" t="s">
        <v>4349</v>
      </c>
      <c r="B1348" s="3" t="s">
        <v>1166</v>
      </c>
      <c r="C1348" s="9">
        <v>45456</v>
      </c>
      <c r="D1348" s="3" t="s">
        <v>2223</v>
      </c>
      <c r="E1348" s="3" t="s">
        <v>6980</v>
      </c>
      <c r="F1348" s="5">
        <v>148</v>
      </c>
      <c r="G1348" s="9">
        <v>45501</v>
      </c>
      <c r="H1348" s="5">
        <v>3</v>
      </c>
      <c r="I1348" s="3" t="s">
        <v>4684</v>
      </c>
    </row>
    <row r="1349" spans="1:9" x14ac:dyDescent="0.3">
      <c r="A1349" s="3" t="s">
        <v>4220</v>
      </c>
      <c r="B1349" s="3" t="s">
        <v>1283</v>
      </c>
      <c r="C1349" s="9">
        <v>45239</v>
      </c>
      <c r="D1349" s="3" t="s">
        <v>2178</v>
      </c>
      <c r="E1349" s="3" t="s">
        <v>6908</v>
      </c>
      <c r="F1349" s="5">
        <v>50</v>
      </c>
      <c r="G1349" s="9">
        <v>45284</v>
      </c>
      <c r="H1349" s="5">
        <v>2</v>
      </c>
      <c r="I1349" s="3" t="s">
        <v>7051</v>
      </c>
    </row>
    <row r="1350" spans="1:9" x14ac:dyDescent="0.3">
      <c r="A1350" s="3" t="s">
        <v>4649</v>
      </c>
      <c r="B1350" s="3" t="s">
        <v>1175</v>
      </c>
      <c r="C1350" s="9">
        <v>45445</v>
      </c>
      <c r="D1350" s="3" t="s">
        <v>2326</v>
      </c>
      <c r="E1350" s="3" t="s">
        <v>6977</v>
      </c>
      <c r="F1350" s="5">
        <v>51</v>
      </c>
      <c r="G1350" s="9">
        <v>45454</v>
      </c>
      <c r="H1350" s="5">
        <v>5</v>
      </c>
      <c r="I1350" s="3" t="s">
        <v>6838</v>
      </c>
    </row>
    <row r="1351" spans="1:9" x14ac:dyDescent="0.3">
      <c r="A1351" s="3" t="s">
        <v>4177</v>
      </c>
      <c r="B1351" s="3" t="s">
        <v>1485</v>
      </c>
      <c r="C1351" s="9">
        <v>45200</v>
      </c>
      <c r="D1351" s="3" t="s">
        <v>2163</v>
      </c>
      <c r="E1351" s="3" t="s">
        <v>6968</v>
      </c>
      <c r="F1351" s="5">
        <v>514</v>
      </c>
      <c r="G1351" s="9">
        <v>45244</v>
      </c>
      <c r="H1351" s="5">
        <v>2</v>
      </c>
      <c r="I1351" s="3" t="s">
        <v>7030</v>
      </c>
    </row>
    <row r="1352" spans="1:9" x14ac:dyDescent="0.3">
      <c r="A1352" s="3" t="s">
        <v>4135</v>
      </c>
      <c r="B1352" s="3" t="s">
        <v>1468</v>
      </c>
      <c r="C1352" s="9">
        <v>45419</v>
      </c>
      <c r="D1352" s="3" t="s">
        <v>2145</v>
      </c>
      <c r="E1352" s="3" t="s">
        <v>7000</v>
      </c>
      <c r="F1352" s="5">
        <v>750</v>
      </c>
      <c r="G1352" s="9">
        <v>45465</v>
      </c>
      <c r="H1352" s="5">
        <v>4</v>
      </c>
      <c r="I1352" s="3" t="s">
        <v>6848</v>
      </c>
    </row>
    <row r="1353" spans="1:9" x14ac:dyDescent="0.3">
      <c r="A1353" s="3" t="s">
        <v>4308</v>
      </c>
      <c r="B1353" s="3" t="s">
        <v>1370</v>
      </c>
      <c r="C1353" s="9">
        <v>45315</v>
      </c>
      <c r="D1353" s="3" t="s">
        <v>2216</v>
      </c>
      <c r="E1353" s="3" t="s">
        <v>6926</v>
      </c>
      <c r="F1353" s="5">
        <v>282</v>
      </c>
      <c r="G1353" s="9">
        <v>45359</v>
      </c>
      <c r="H1353" s="5">
        <v>4</v>
      </c>
      <c r="I1353" s="3" t="s">
        <v>6836</v>
      </c>
    </row>
    <row r="1354" spans="1:9" x14ac:dyDescent="0.3">
      <c r="A1354" s="3" t="s">
        <v>4305</v>
      </c>
      <c r="B1354" s="3" t="s">
        <v>1205</v>
      </c>
      <c r="C1354" s="9">
        <v>45136</v>
      </c>
      <c r="D1354" s="3" t="s">
        <v>2216</v>
      </c>
      <c r="E1354" s="3" t="s">
        <v>6926</v>
      </c>
      <c r="F1354" s="5">
        <v>93</v>
      </c>
      <c r="G1354" s="9">
        <v>45182</v>
      </c>
      <c r="H1354" s="5">
        <v>5</v>
      </c>
      <c r="I1354" s="3" t="s">
        <v>6875</v>
      </c>
    </row>
    <row r="1355" spans="1:9" x14ac:dyDescent="0.3">
      <c r="A1355" s="3" t="s">
        <v>4644</v>
      </c>
      <c r="B1355" s="3" t="s">
        <v>1420</v>
      </c>
      <c r="C1355" s="9">
        <v>45259</v>
      </c>
      <c r="D1355" s="3" t="s">
        <v>2326</v>
      </c>
      <c r="E1355" s="3" t="s">
        <v>6887</v>
      </c>
      <c r="F1355" s="5">
        <v>929</v>
      </c>
      <c r="G1355" s="9">
        <v>45268</v>
      </c>
      <c r="H1355" s="5">
        <v>3</v>
      </c>
      <c r="I1355" s="3" t="s">
        <v>6875</v>
      </c>
    </row>
    <row r="1356" spans="1:9" x14ac:dyDescent="0.3">
      <c r="A1356" s="3" t="s">
        <v>4210</v>
      </c>
      <c r="B1356" s="3" t="s">
        <v>1617</v>
      </c>
      <c r="C1356" s="9">
        <v>45425</v>
      </c>
      <c r="D1356" s="3" t="s">
        <v>2178</v>
      </c>
      <c r="E1356" s="3" t="s">
        <v>6908</v>
      </c>
      <c r="F1356" s="5">
        <v>817</v>
      </c>
      <c r="G1356" s="9">
        <v>45473</v>
      </c>
      <c r="H1356" s="5">
        <v>1</v>
      </c>
      <c r="I1356" s="3" t="s">
        <v>4684</v>
      </c>
    </row>
    <row r="1357" spans="1:9" x14ac:dyDescent="0.3">
      <c r="A1357" s="3" t="s">
        <v>4439</v>
      </c>
      <c r="B1357" s="3" t="s">
        <v>1185</v>
      </c>
      <c r="C1357" s="9">
        <v>45330</v>
      </c>
      <c r="D1357" s="3" t="s">
        <v>2261</v>
      </c>
      <c r="E1357" s="3" t="s">
        <v>7177</v>
      </c>
      <c r="F1357" s="5">
        <v>105</v>
      </c>
      <c r="G1357" s="9">
        <v>45337</v>
      </c>
      <c r="H1357" s="5">
        <v>3</v>
      </c>
      <c r="I1357" s="3" t="s">
        <v>7178</v>
      </c>
    </row>
    <row r="1358" spans="1:9" x14ac:dyDescent="0.3">
      <c r="A1358" s="3" t="s">
        <v>4498</v>
      </c>
      <c r="B1358" s="3" t="s">
        <v>1537</v>
      </c>
      <c r="C1358" s="9">
        <v>45387</v>
      </c>
      <c r="D1358" s="3" t="s">
        <v>2304</v>
      </c>
      <c r="E1358" s="3" t="s">
        <v>6892</v>
      </c>
      <c r="F1358" s="5">
        <v>120</v>
      </c>
      <c r="G1358" s="9">
        <v>45394</v>
      </c>
      <c r="H1358" s="5">
        <v>2</v>
      </c>
      <c r="I1358" s="3" t="s">
        <v>7012</v>
      </c>
    </row>
    <row r="1359" spans="1:9" x14ac:dyDescent="0.3">
      <c r="A1359" s="3" t="s">
        <v>4241</v>
      </c>
      <c r="B1359" s="3" t="s">
        <v>1387</v>
      </c>
      <c r="C1359" s="9">
        <v>45394</v>
      </c>
      <c r="D1359" s="3" t="s">
        <v>2188</v>
      </c>
      <c r="E1359" s="3" t="s">
        <v>2188</v>
      </c>
      <c r="F1359" s="5">
        <v>267</v>
      </c>
      <c r="G1359" s="9">
        <v>45439</v>
      </c>
      <c r="H1359" s="5">
        <v>3</v>
      </c>
      <c r="I1359" s="3" t="s">
        <v>4684</v>
      </c>
    </row>
    <row r="1360" spans="1:9" x14ac:dyDescent="0.3">
      <c r="A1360" s="3" t="s">
        <v>4430</v>
      </c>
      <c r="B1360" s="3" t="s">
        <v>1526</v>
      </c>
      <c r="C1360" s="9">
        <v>45417</v>
      </c>
      <c r="D1360" s="3" t="s">
        <v>2254</v>
      </c>
      <c r="E1360" s="3" t="s">
        <v>7170</v>
      </c>
      <c r="F1360" s="5">
        <v>217</v>
      </c>
      <c r="G1360" s="9">
        <v>45422</v>
      </c>
      <c r="H1360" s="5">
        <v>1</v>
      </c>
      <c r="I1360" s="3" t="s">
        <v>4684</v>
      </c>
    </row>
    <row r="1361" spans="1:9" x14ac:dyDescent="0.3">
      <c r="A1361" s="3" t="s">
        <v>4183</v>
      </c>
      <c r="B1361" s="3" t="s">
        <v>1365</v>
      </c>
      <c r="C1361" s="9">
        <v>45401</v>
      </c>
      <c r="D1361" s="3" t="s">
        <v>2166</v>
      </c>
      <c r="E1361" s="3" t="s">
        <v>7034</v>
      </c>
      <c r="F1361" s="5">
        <v>528</v>
      </c>
      <c r="G1361" s="9">
        <v>45446</v>
      </c>
      <c r="H1361" s="5">
        <v>1</v>
      </c>
      <c r="I1361" s="3" t="s">
        <v>4684</v>
      </c>
    </row>
    <row r="1362" spans="1:9" x14ac:dyDescent="0.3">
      <c r="A1362" s="3" t="s">
        <v>4309</v>
      </c>
      <c r="B1362" s="3" t="s">
        <v>1299</v>
      </c>
      <c r="C1362" s="9">
        <v>45278</v>
      </c>
      <c r="D1362" s="3" t="s">
        <v>2216</v>
      </c>
      <c r="E1362" s="3" t="s">
        <v>6926</v>
      </c>
      <c r="F1362" s="5">
        <v>155</v>
      </c>
      <c r="G1362" s="9">
        <v>45327</v>
      </c>
      <c r="H1362" s="5">
        <v>4</v>
      </c>
      <c r="I1362" s="3" t="s">
        <v>4684</v>
      </c>
    </row>
    <row r="1363" spans="1:9" x14ac:dyDescent="0.3">
      <c r="A1363" s="3" t="s">
        <v>4374</v>
      </c>
      <c r="B1363" s="3" t="s">
        <v>1349</v>
      </c>
      <c r="C1363" s="9">
        <v>45336</v>
      </c>
      <c r="D1363" s="3" t="s">
        <v>2224</v>
      </c>
      <c r="E1363" s="3" t="s">
        <v>6886</v>
      </c>
      <c r="F1363" s="5">
        <v>639</v>
      </c>
      <c r="G1363" s="9">
        <v>45380</v>
      </c>
      <c r="H1363" s="5">
        <v>2</v>
      </c>
      <c r="I1363" s="3" t="s">
        <v>4684</v>
      </c>
    </row>
    <row r="1364" spans="1:9" x14ac:dyDescent="0.3">
      <c r="A1364" s="3" t="s">
        <v>4646</v>
      </c>
      <c r="B1364" s="3" t="s">
        <v>1276</v>
      </c>
      <c r="C1364" s="9">
        <v>45181</v>
      </c>
      <c r="D1364" s="3" t="s">
        <v>2326</v>
      </c>
      <c r="E1364" s="3" t="s">
        <v>6977</v>
      </c>
      <c r="F1364" s="5">
        <v>655</v>
      </c>
      <c r="G1364" s="9">
        <v>45190</v>
      </c>
      <c r="H1364" s="5">
        <v>1</v>
      </c>
      <c r="I1364" s="3" t="s">
        <v>6833</v>
      </c>
    </row>
    <row r="1365" spans="1:9" x14ac:dyDescent="0.3">
      <c r="A1365" s="3" t="s">
        <v>4642</v>
      </c>
      <c r="B1365" s="3" t="s">
        <v>1446</v>
      </c>
      <c r="C1365" s="9">
        <v>45187</v>
      </c>
      <c r="D1365" s="3" t="s">
        <v>2326</v>
      </c>
      <c r="E1365" s="3" t="s">
        <v>6887</v>
      </c>
      <c r="F1365" s="5">
        <v>741</v>
      </c>
      <c r="G1365" s="9">
        <v>45196</v>
      </c>
      <c r="H1365" s="5">
        <v>1</v>
      </c>
      <c r="I1365" s="3" t="s">
        <v>6861</v>
      </c>
    </row>
    <row r="1366" spans="1:9" x14ac:dyDescent="0.3">
      <c r="A1366" s="3" t="s">
        <v>4576</v>
      </c>
      <c r="B1366" s="3" t="s">
        <v>1148</v>
      </c>
      <c r="C1366" s="9">
        <v>45366</v>
      </c>
      <c r="D1366" s="3" t="s">
        <v>2326</v>
      </c>
      <c r="E1366" s="3" t="s">
        <v>6894</v>
      </c>
      <c r="F1366" s="5">
        <v>758</v>
      </c>
      <c r="G1366" s="9">
        <v>45373</v>
      </c>
      <c r="H1366" s="5">
        <v>1</v>
      </c>
      <c r="I1366" s="3" t="s">
        <v>6889</v>
      </c>
    </row>
    <row r="1367" spans="1:9" x14ac:dyDescent="0.3">
      <c r="A1367" s="3" t="s">
        <v>4303</v>
      </c>
      <c r="B1367" s="3" t="s">
        <v>1260</v>
      </c>
      <c r="C1367" s="9">
        <v>45464</v>
      </c>
      <c r="D1367" s="3" t="s">
        <v>2216</v>
      </c>
      <c r="E1367" s="3" t="s">
        <v>6926</v>
      </c>
      <c r="F1367" s="5">
        <v>882</v>
      </c>
      <c r="G1367" s="9">
        <v>45510</v>
      </c>
      <c r="H1367" s="5">
        <v>4</v>
      </c>
      <c r="I1367" s="3" t="s">
        <v>6861</v>
      </c>
    </row>
    <row r="1368" spans="1:9" x14ac:dyDescent="0.3">
      <c r="A1368" s="3" t="s">
        <v>4209</v>
      </c>
      <c r="B1368" s="3" t="s">
        <v>1386</v>
      </c>
      <c r="C1368" s="9">
        <v>45223</v>
      </c>
      <c r="D1368" s="3" t="s">
        <v>2178</v>
      </c>
      <c r="E1368" s="3" t="s">
        <v>6908</v>
      </c>
      <c r="F1368" s="5">
        <v>194</v>
      </c>
      <c r="G1368" s="9">
        <v>45270</v>
      </c>
      <c r="H1368" s="5">
        <v>2</v>
      </c>
      <c r="I1368" s="3" t="s">
        <v>6995</v>
      </c>
    </row>
    <row r="1369" spans="1:9" x14ac:dyDescent="0.3">
      <c r="A1369" s="3" t="s">
        <v>4311</v>
      </c>
      <c r="B1369" s="3" t="s">
        <v>1303</v>
      </c>
      <c r="C1369" s="9">
        <v>45192</v>
      </c>
      <c r="D1369" s="3" t="s">
        <v>2216</v>
      </c>
      <c r="E1369" s="3" t="s">
        <v>6926</v>
      </c>
      <c r="F1369" s="5">
        <v>371</v>
      </c>
      <c r="G1369" s="9">
        <v>45237</v>
      </c>
      <c r="H1369" s="5">
        <v>2</v>
      </c>
      <c r="I1369" s="3" t="s">
        <v>4684</v>
      </c>
    </row>
    <row r="1370" spans="1:9" x14ac:dyDescent="0.3">
      <c r="A1370" s="3" t="s">
        <v>4193</v>
      </c>
      <c r="B1370" s="3" t="s">
        <v>1300</v>
      </c>
      <c r="C1370" s="9">
        <v>45279</v>
      </c>
      <c r="D1370" s="3" t="s">
        <v>2172</v>
      </c>
      <c r="E1370" s="3" t="s">
        <v>7043</v>
      </c>
      <c r="F1370" s="5">
        <v>713</v>
      </c>
      <c r="G1370" s="9">
        <v>45324</v>
      </c>
      <c r="H1370" s="5">
        <v>2</v>
      </c>
      <c r="I1370" s="3" t="s">
        <v>6923</v>
      </c>
    </row>
    <row r="1371" spans="1:9" x14ac:dyDescent="0.3">
      <c r="A1371" s="3" t="s">
        <v>4489</v>
      </c>
      <c r="B1371" s="3" t="s">
        <v>1148</v>
      </c>
      <c r="C1371" s="9">
        <v>45475</v>
      </c>
      <c r="D1371" s="3" t="s">
        <v>2304</v>
      </c>
      <c r="E1371" s="3" t="s">
        <v>6892</v>
      </c>
      <c r="F1371" s="5">
        <v>945</v>
      </c>
      <c r="G1371" s="9">
        <v>45483</v>
      </c>
      <c r="H1371" s="5">
        <v>1</v>
      </c>
      <c r="I1371" s="3" t="s">
        <v>7008</v>
      </c>
    </row>
    <row r="1372" spans="1:9" x14ac:dyDescent="0.3">
      <c r="A1372" s="3" t="s">
        <v>4468</v>
      </c>
      <c r="B1372" s="3" t="s">
        <v>1546</v>
      </c>
      <c r="C1372" s="9">
        <v>45483</v>
      </c>
      <c r="D1372" s="3" t="s">
        <v>2278</v>
      </c>
      <c r="E1372" s="3" t="s">
        <v>6912</v>
      </c>
      <c r="F1372" s="5">
        <v>588</v>
      </c>
      <c r="G1372" s="9">
        <v>45491</v>
      </c>
      <c r="H1372" s="5">
        <v>3</v>
      </c>
      <c r="I1372" s="3" t="s">
        <v>6985</v>
      </c>
    </row>
    <row r="1373" spans="1:9" x14ac:dyDescent="0.3">
      <c r="A1373" s="3" t="s">
        <v>4673</v>
      </c>
      <c r="B1373" s="3" t="s">
        <v>1295</v>
      </c>
      <c r="C1373" s="9">
        <v>45315</v>
      </c>
      <c r="D1373" s="3" t="s">
        <v>2331</v>
      </c>
      <c r="E1373" s="3" t="s">
        <v>6885</v>
      </c>
      <c r="F1373" s="5">
        <v>939</v>
      </c>
      <c r="G1373" s="9">
        <v>45324</v>
      </c>
      <c r="H1373" s="5">
        <v>2</v>
      </c>
      <c r="I1373" s="3" t="s">
        <v>7123</v>
      </c>
    </row>
    <row r="1374" spans="1:9" x14ac:dyDescent="0.3">
      <c r="A1374" s="3" t="s">
        <v>4200</v>
      </c>
      <c r="B1374" s="3" t="s">
        <v>1466</v>
      </c>
      <c r="C1374" s="9">
        <v>45303</v>
      </c>
      <c r="D1374" s="3" t="s">
        <v>2173</v>
      </c>
      <c r="E1374" s="3" t="s">
        <v>7046</v>
      </c>
      <c r="F1374" s="5">
        <v>63</v>
      </c>
      <c r="G1374" s="9">
        <v>45345</v>
      </c>
      <c r="H1374" s="5">
        <v>3</v>
      </c>
      <c r="I1374" s="3" t="s">
        <v>6979</v>
      </c>
    </row>
    <row r="1375" spans="1:9" x14ac:dyDescent="0.3">
      <c r="A1375" s="3" t="s">
        <v>4332</v>
      </c>
      <c r="B1375" s="3" t="s">
        <v>1393</v>
      </c>
      <c r="C1375" s="9">
        <v>45420</v>
      </c>
      <c r="D1375" s="3" t="s">
        <v>2220</v>
      </c>
      <c r="E1375" s="3" t="s">
        <v>6936</v>
      </c>
      <c r="F1375" s="5">
        <v>374</v>
      </c>
      <c r="G1375" s="9">
        <v>45466</v>
      </c>
      <c r="H1375" s="5">
        <v>3</v>
      </c>
      <c r="I1375" s="3" t="s">
        <v>7059</v>
      </c>
    </row>
    <row r="1376" spans="1:9" x14ac:dyDescent="0.3">
      <c r="A1376" s="3" t="s">
        <v>4295</v>
      </c>
      <c r="B1376" s="3" t="s">
        <v>1179</v>
      </c>
      <c r="C1376" s="9">
        <v>45160</v>
      </c>
      <c r="D1376" s="3" t="s">
        <v>2216</v>
      </c>
      <c r="E1376" s="3" t="s">
        <v>6926</v>
      </c>
      <c r="F1376" s="5">
        <v>946</v>
      </c>
      <c r="G1376" s="9">
        <v>45207</v>
      </c>
      <c r="H1376" s="5">
        <v>4</v>
      </c>
      <c r="I1376" s="3" t="s">
        <v>4684</v>
      </c>
    </row>
    <row r="1377" spans="1:9" x14ac:dyDescent="0.3">
      <c r="A1377" s="3" t="s">
        <v>4616</v>
      </c>
      <c r="B1377" s="3" t="s">
        <v>1446</v>
      </c>
      <c r="C1377" s="9">
        <v>45291</v>
      </c>
      <c r="D1377" s="3" t="s">
        <v>2326</v>
      </c>
      <c r="E1377" s="3" t="s">
        <v>6894</v>
      </c>
      <c r="F1377" s="5">
        <v>988</v>
      </c>
      <c r="G1377" s="9">
        <v>45300</v>
      </c>
      <c r="H1377" s="5">
        <v>3</v>
      </c>
      <c r="I1377" s="3" t="s">
        <v>7131</v>
      </c>
    </row>
    <row r="1378" spans="1:9" x14ac:dyDescent="0.3">
      <c r="A1378" s="3" t="s">
        <v>4603</v>
      </c>
      <c r="B1378" s="3" t="s">
        <v>1446</v>
      </c>
      <c r="C1378" s="9">
        <v>45367</v>
      </c>
      <c r="D1378" s="3" t="s">
        <v>2326</v>
      </c>
      <c r="E1378" s="3" t="s">
        <v>6894</v>
      </c>
      <c r="F1378" s="5">
        <v>977</v>
      </c>
      <c r="G1378" s="9">
        <v>45376</v>
      </c>
      <c r="H1378" s="5">
        <v>1</v>
      </c>
      <c r="I1378" s="3" t="s">
        <v>6949</v>
      </c>
    </row>
    <row r="1379" spans="1:9" x14ac:dyDescent="0.3">
      <c r="A1379" s="3" t="s">
        <v>4441</v>
      </c>
      <c r="B1379" s="3" t="s">
        <v>1311</v>
      </c>
      <c r="C1379" s="9">
        <v>45195</v>
      </c>
      <c r="D1379" s="3" t="s">
        <v>2263</v>
      </c>
      <c r="E1379" s="3" t="s">
        <v>7179</v>
      </c>
      <c r="F1379" s="5">
        <v>389</v>
      </c>
      <c r="G1379" s="9">
        <v>45203</v>
      </c>
      <c r="H1379" s="5">
        <v>2</v>
      </c>
      <c r="I1379" s="3" t="s">
        <v>6896</v>
      </c>
    </row>
    <row r="1380" spans="1:9" x14ac:dyDescent="0.3">
      <c r="A1380" s="3" t="s">
        <v>4394</v>
      </c>
      <c r="B1380" s="3" t="s">
        <v>1252</v>
      </c>
      <c r="C1380" s="9">
        <v>45190</v>
      </c>
      <c r="D1380" s="3" t="s">
        <v>2225</v>
      </c>
      <c r="E1380" s="3" t="s">
        <v>7145</v>
      </c>
      <c r="F1380" s="5">
        <v>974</v>
      </c>
      <c r="G1380" s="9">
        <v>45236</v>
      </c>
      <c r="H1380" s="5">
        <v>5</v>
      </c>
      <c r="I1380" s="3" t="s">
        <v>6847</v>
      </c>
    </row>
    <row r="1381" spans="1:9" x14ac:dyDescent="0.3">
      <c r="A1381" s="3" t="s">
        <v>4233</v>
      </c>
      <c r="B1381" s="3" t="s">
        <v>1503</v>
      </c>
      <c r="C1381" s="9">
        <v>45474</v>
      </c>
      <c r="D1381" s="3" t="s">
        <v>2183</v>
      </c>
      <c r="E1381" s="3" t="s">
        <v>7065</v>
      </c>
      <c r="F1381" s="5">
        <v>788</v>
      </c>
      <c r="G1381" s="9">
        <v>45520</v>
      </c>
      <c r="H1381" s="5">
        <v>1</v>
      </c>
      <c r="I1381" s="3" t="s">
        <v>4684</v>
      </c>
    </row>
    <row r="1382" spans="1:9" x14ac:dyDescent="0.3">
      <c r="A1382" s="3" t="s">
        <v>4174</v>
      </c>
      <c r="B1382" s="3" t="s">
        <v>1152</v>
      </c>
      <c r="C1382" s="9">
        <v>45233</v>
      </c>
      <c r="D1382" s="3" t="s">
        <v>2162</v>
      </c>
      <c r="E1382" s="3" t="s">
        <v>7025</v>
      </c>
      <c r="F1382" s="5">
        <v>173</v>
      </c>
      <c r="G1382" s="9">
        <v>45274</v>
      </c>
      <c r="H1382" s="5">
        <v>2</v>
      </c>
      <c r="I1382" s="3" t="s">
        <v>7026</v>
      </c>
    </row>
    <row r="1383" spans="1:9" x14ac:dyDescent="0.3">
      <c r="A1383" s="3" t="s">
        <v>4271</v>
      </c>
      <c r="B1383" s="3" t="s">
        <v>1318</v>
      </c>
      <c r="C1383" s="9">
        <v>45200</v>
      </c>
      <c r="D1383" s="3" t="s">
        <v>2206</v>
      </c>
      <c r="E1383" s="3" t="s">
        <v>6946</v>
      </c>
      <c r="F1383" s="5">
        <v>501</v>
      </c>
      <c r="G1383" s="9">
        <v>45246</v>
      </c>
      <c r="H1383" s="5">
        <v>3</v>
      </c>
      <c r="I1383" s="3" t="s">
        <v>6870</v>
      </c>
    </row>
    <row r="1384" spans="1:9" x14ac:dyDescent="0.3">
      <c r="A1384" s="3" t="s">
        <v>4623</v>
      </c>
      <c r="B1384" s="3" t="s">
        <v>1175</v>
      </c>
      <c r="C1384" s="9">
        <v>45433</v>
      </c>
      <c r="D1384" s="3" t="s">
        <v>2326</v>
      </c>
      <c r="E1384" s="3" t="s">
        <v>6887</v>
      </c>
      <c r="F1384" s="5">
        <v>497</v>
      </c>
      <c r="G1384" s="9">
        <v>45442</v>
      </c>
      <c r="H1384" s="5">
        <v>2</v>
      </c>
      <c r="I1384" s="3" t="s">
        <v>6986</v>
      </c>
    </row>
    <row r="1385" spans="1:9" x14ac:dyDescent="0.3">
      <c r="A1385" s="3" t="s">
        <v>4541</v>
      </c>
      <c r="B1385" s="3" t="s">
        <v>1173</v>
      </c>
      <c r="C1385" s="9">
        <v>45224</v>
      </c>
      <c r="D1385" s="3" t="s">
        <v>2318</v>
      </c>
      <c r="E1385" s="3" t="s">
        <v>6962</v>
      </c>
      <c r="F1385" s="5">
        <v>742</v>
      </c>
      <c r="G1385" s="9">
        <v>45232</v>
      </c>
      <c r="H1385" s="5">
        <v>2</v>
      </c>
      <c r="I1385" s="3" t="s">
        <v>6848</v>
      </c>
    </row>
    <row r="1386" spans="1:9" x14ac:dyDescent="0.3">
      <c r="A1386" s="3" t="s">
        <v>4447</v>
      </c>
      <c r="B1386" s="3" t="s">
        <v>1328</v>
      </c>
      <c r="C1386" s="9">
        <v>45362</v>
      </c>
      <c r="D1386" s="3" t="s">
        <v>2266</v>
      </c>
      <c r="E1386" s="3" t="s">
        <v>7182</v>
      </c>
      <c r="F1386" s="5">
        <v>391</v>
      </c>
      <c r="G1386" s="9">
        <v>45370</v>
      </c>
      <c r="H1386" s="5">
        <v>1</v>
      </c>
      <c r="I1386" s="3" t="s">
        <v>7137</v>
      </c>
    </row>
    <row r="1387" spans="1:9" x14ac:dyDescent="0.3">
      <c r="A1387" s="3" t="s">
        <v>4476</v>
      </c>
      <c r="B1387" s="3" t="s">
        <v>1339</v>
      </c>
      <c r="C1387" s="9">
        <v>45371</v>
      </c>
      <c r="D1387" s="3" t="s">
        <v>2278</v>
      </c>
      <c r="E1387" s="3" t="s">
        <v>6912</v>
      </c>
      <c r="F1387" s="5">
        <v>775</v>
      </c>
      <c r="G1387" s="9">
        <v>45380</v>
      </c>
      <c r="H1387" s="5">
        <v>1</v>
      </c>
      <c r="I1387" s="3" t="s">
        <v>4684</v>
      </c>
    </row>
    <row r="1388" spans="1:9" x14ac:dyDescent="0.3">
      <c r="A1388" s="3" t="s">
        <v>4354</v>
      </c>
      <c r="B1388" s="3" t="s">
        <v>1378</v>
      </c>
      <c r="C1388" s="9">
        <v>45416</v>
      </c>
      <c r="D1388" s="3" t="s">
        <v>2224</v>
      </c>
      <c r="E1388" s="3" t="s">
        <v>6886</v>
      </c>
      <c r="F1388" s="5">
        <v>53</v>
      </c>
      <c r="G1388" s="9">
        <v>45462</v>
      </c>
      <c r="H1388" s="5">
        <v>4</v>
      </c>
      <c r="I1388" s="3" t="s">
        <v>4684</v>
      </c>
    </row>
    <row r="1389" spans="1:9" x14ac:dyDescent="0.3">
      <c r="A1389" s="3" t="s">
        <v>4569</v>
      </c>
      <c r="B1389" s="3" t="s">
        <v>1215</v>
      </c>
      <c r="C1389" s="9">
        <v>45200</v>
      </c>
      <c r="D1389" s="3" t="s">
        <v>2326</v>
      </c>
      <c r="E1389" s="3" t="s">
        <v>6894</v>
      </c>
      <c r="F1389" s="5">
        <v>220</v>
      </c>
      <c r="G1389" s="9">
        <v>45208</v>
      </c>
      <c r="H1389" s="5">
        <v>5</v>
      </c>
      <c r="I1389" s="3" t="s">
        <v>4684</v>
      </c>
    </row>
    <row r="1390" spans="1:9" x14ac:dyDescent="0.3">
      <c r="A1390" s="3" t="s">
        <v>4380</v>
      </c>
      <c r="B1390" s="3" t="s">
        <v>1465</v>
      </c>
      <c r="C1390" s="9">
        <v>45418</v>
      </c>
      <c r="D1390" s="3" t="s">
        <v>2224</v>
      </c>
      <c r="E1390" s="3" t="s">
        <v>6886</v>
      </c>
      <c r="F1390" s="5">
        <v>862</v>
      </c>
      <c r="G1390" s="9">
        <v>45464</v>
      </c>
      <c r="H1390" s="5">
        <v>5</v>
      </c>
      <c r="I1390" s="3" t="s">
        <v>4684</v>
      </c>
    </row>
    <row r="1391" spans="1:9" x14ac:dyDescent="0.3">
      <c r="A1391" s="3" t="s">
        <v>4136</v>
      </c>
      <c r="B1391" s="3" t="s">
        <v>1528</v>
      </c>
      <c r="C1391" s="9">
        <v>45299</v>
      </c>
      <c r="D1391" s="3" t="s">
        <v>2146</v>
      </c>
      <c r="E1391" s="3" t="s">
        <v>7001</v>
      </c>
      <c r="F1391" s="5">
        <v>851</v>
      </c>
      <c r="G1391" s="9">
        <v>45342</v>
      </c>
      <c r="H1391" s="5">
        <v>2</v>
      </c>
      <c r="I1391" s="3" t="s">
        <v>4684</v>
      </c>
    </row>
    <row r="1392" spans="1:9" x14ac:dyDescent="0.3">
      <c r="A1392" s="3" t="s">
        <v>4301</v>
      </c>
      <c r="B1392" s="3" t="s">
        <v>1381</v>
      </c>
      <c r="C1392" s="9">
        <v>45468</v>
      </c>
      <c r="D1392" s="3" t="s">
        <v>2216</v>
      </c>
      <c r="E1392" s="3" t="s">
        <v>6926</v>
      </c>
      <c r="F1392" s="5">
        <v>517</v>
      </c>
      <c r="G1392" s="9">
        <v>45513</v>
      </c>
      <c r="H1392" s="5">
        <v>5</v>
      </c>
      <c r="I1392" s="3" t="s">
        <v>4684</v>
      </c>
    </row>
    <row r="1393" spans="1:9" x14ac:dyDescent="0.3">
      <c r="A1393" s="3" t="s">
        <v>4575</v>
      </c>
      <c r="B1393" s="3" t="s">
        <v>1506</v>
      </c>
      <c r="C1393" s="9">
        <v>45416</v>
      </c>
      <c r="D1393" s="3" t="s">
        <v>2326</v>
      </c>
      <c r="E1393" s="3" t="s">
        <v>6894</v>
      </c>
      <c r="F1393" s="5">
        <v>633</v>
      </c>
      <c r="G1393" s="9">
        <v>45424</v>
      </c>
      <c r="H1393" s="5">
        <v>1</v>
      </c>
      <c r="I1393" s="3" t="s">
        <v>6899</v>
      </c>
    </row>
    <row r="1394" spans="1:9" x14ac:dyDescent="0.3">
      <c r="A1394" s="3" t="s">
        <v>4403</v>
      </c>
      <c r="B1394" s="3" t="s">
        <v>1489</v>
      </c>
      <c r="C1394" s="9">
        <v>45384</v>
      </c>
      <c r="D1394" s="3" t="s">
        <v>2229</v>
      </c>
      <c r="E1394" s="3" t="s">
        <v>7151</v>
      </c>
      <c r="F1394" s="5">
        <v>133</v>
      </c>
      <c r="G1394" s="9">
        <v>45389</v>
      </c>
      <c r="H1394" s="5">
        <v>2</v>
      </c>
      <c r="I1394" s="3" t="s">
        <v>6867</v>
      </c>
    </row>
    <row r="1395" spans="1:9" x14ac:dyDescent="0.3">
      <c r="A1395" s="3" t="s">
        <v>4197</v>
      </c>
      <c r="B1395" s="3" t="s">
        <v>1172</v>
      </c>
      <c r="C1395" s="9">
        <v>45200</v>
      </c>
      <c r="D1395" s="3" t="s">
        <v>2173</v>
      </c>
      <c r="E1395" s="3" t="s">
        <v>7046</v>
      </c>
      <c r="F1395" s="5">
        <v>488</v>
      </c>
      <c r="G1395" s="9">
        <v>45252</v>
      </c>
      <c r="H1395" s="5">
        <v>3</v>
      </c>
      <c r="I1395" s="3" t="s">
        <v>6960</v>
      </c>
    </row>
    <row r="1396" spans="1:9" x14ac:dyDescent="0.3">
      <c r="A1396" s="3" t="s">
        <v>4445</v>
      </c>
      <c r="B1396" s="3" t="s">
        <v>1302</v>
      </c>
      <c r="C1396" s="9">
        <v>45268</v>
      </c>
      <c r="D1396" s="3" t="s">
        <v>2265</v>
      </c>
      <c r="E1396" s="3" t="s">
        <v>7180</v>
      </c>
      <c r="F1396" s="5">
        <v>58</v>
      </c>
      <c r="G1396" s="9">
        <v>45275</v>
      </c>
      <c r="H1396" s="5">
        <v>3</v>
      </c>
      <c r="I1396" s="3" t="s">
        <v>6900</v>
      </c>
    </row>
    <row r="1397" spans="1:9" x14ac:dyDescent="0.3">
      <c r="A1397" s="3" t="s">
        <v>4364</v>
      </c>
      <c r="B1397" s="3" t="s">
        <v>1492</v>
      </c>
      <c r="C1397" s="9">
        <v>45357</v>
      </c>
      <c r="D1397" s="3" t="s">
        <v>2224</v>
      </c>
      <c r="E1397" s="3" t="s">
        <v>6886</v>
      </c>
      <c r="F1397" s="5">
        <v>578</v>
      </c>
      <c r="G1397" s="9">
        <v>45402</v>
      </c>
      <c r="H1397" s="5">
        <v>3</v>
      </c>
      <c r="I1397" s="3" t="s">
        <v>6985</v>
      </c>
    </row>
    <row r="1398" spans="1:9" x14ac:dyDescent="0.3">
      <c r="A1398" s="3" t="s">
        <v>4164</v>
      </c>
      <c r="B1398" s="3" t="s">
        <v>1160</v>
      </c>
      <c r="C1398" s="9">
        <v>45455</v>
      </c>
      <c r="D1398" s="3" t="s">
        <v>2156</v>
      </c>
      <c r="E1398" s="3" t="s">
        <v>7017</v>
      </c>
      <c r="F1398" s="5">
        <v>780</v>
      </c>
      <c r="G1398" s="9">
        <v>45502</v>
      </c>
      <c r="H1398" s="5">
        <v>4</v>
      </c>
      <c r="I1398" s="3" t="s">
        <v>6851</v>
      </c>
    </row>
    <row r="1399" spans="1:9" x14ac:dyDescent="0.3">
      <c r="A1399" s="3" t="s">
        <v>4138</v>
      </c>
      <c r="B1399" s="3" t="s">
        <v>1399</v>
      </c>
      <c r="C1399" s="9">
        <v>45285</v>
      </c>
      <c r="D1399" s="3" t="s">
        <v>2147</v>
      </c>
      <c r="E1399" s="3" t="s">
        <v>7002</v>
      </c>
      <c r="F1399" s="5">
        <v>80</v>
      </c>
      <c r="G1399" s="9">
        <v>45329</v>
      </c>
      <c r="H1399" s="5">
        <v>3</v>
      </c>
      <c r="I1399" s="3" t="s">
        <v>6843</v>
      </c>
    </row>
    <row r="1400" spans="1:9" x14ac:dyDescent="0.3">
      <c r="A1400" s="3" t="s">
        <v>4246</v>
      </c>
      <c r="B1400" s="3" t="s">
        <v>1576</v>
      </c>
      <c r="C1400" s="9">
        <v>45379</v>
      </c>
      <c r="D1400" s="3" t="s">
        <v>2192</v>
      </c>
      <c r="E1400" s="3" t="s">
        <v>7079</v>
      </c>
      <c r="F1400" s="5">
        <v>129</v>
      </c>
      <c r="G1400" s="9">
        <v>45424</v>
      </c>
      <c r="H1400" s="5">
        <v>1</v>
      </c>
      <c r="I1400" s="3" t="s">
        <v>7080</v>
      </c>
    </row>
    <row r="1401" spans="1:9" x14ac:dyDescent="0.3">
      <c r="A1401" s="3" t="s">
        <v>4621</v>
      </c>
      <c r="B1401" s="3" t="s">
        <v>1316</v>
      </c>
      <c r="C1401" s="9">
        <v>45142</v>
      </c>
      <c r="D1401" s="3" t="s">
        <v>2326</v>
      </c>
      <c r="E1401" s="3" t="s">
        <v>6894</v>
      </c>
      <c r="F1401" s="5">
        <v>806</v>
      </c>
      <c r="G1401" s="9">
        <v>45151</v>
      </c>
      <c r="H1401" s="5">
        <v>5</v>
      </c>
      <c r="I1401" s="3" t="s">
        <v>7059</v>
      </c>
    </row>
    <row r="1402" spans="1:9" x14ac:dyDescent="0.3">
      <c r="A1402" s="3" t="s">
        <v>4415</v>
      </c>
      <c r="B1402" s="3" t="s">
        <v>1210</v>
      </c>
      <c r="C1402" s="9">
        <v>45254</v>
      </c>
      <c r="D1402" s="3" t="s">
        <v>2243</v>
      </c>
      <c r="E1402" s="3" t="s">
        <v>2243</v>
      </c>
      <c r="F1402" s="5">
        <v>117</v>
      </c>
      <c r="G1402" s="9">
        <v>45261</v>
      </c>
      <c r="H1402" s="5">
        <v>1</v>
      </c>
      <c r="I1402" s="3" t="s">
        <v>6860</v>
      </c>
    </row>
    <row r="1403" spans="1:9" x14ac:dyDescent="0.3">
      <c r="A1403" s="3" t="s">
        <v>4256</v>
      </c>
      <c r="B1403" s="3" t="s">
        <v>1463</v>
      </c>
      <c r="C1403" s="9">
        <v>45430</v>
      </c>
      <c r="D1403" s="3" t="s">
        <v>2200</v>
      </c>
      <c r="E1403" s="3" t="s">
        <v>7097</v>
      </c>
      <c r="F1403" s="5">
        <v>962</v>
      </c>
      <c r="G1403" s="9">
        <v>45475</v>
      </c>
      <c r="H1403" s="5">
        <v>5</v>
      </c>
      <c r="I1403" s="3" t="s">
        <v>4684</v>
      </c>
    </row>
    <row r="1404" spans="1:9" x14ac:dyDescent="0.3">
      <c r="A1404" s="3" t="s">
        <v>4639</v>
      </c>
      <c r="B1404" s="3" t="s">
        <v>1423</v>
      </c>
      <c r="C1404" s="9">
        <v>45270</v>
      </c>
      <c r="D1404" s="3" t="s">
        <v>2326</v>
      </c>
      <c r="E1404" s="3" t="s">
        <v>6887</v>
      </c>
      <c r="F1404" s="5">
        <v>842</v>
      </c>
      <c r="G1404" s="9">
        <v>45279</v>
      </c>
      <c r="H1404" s="5">
        <v>2</v>
      </c>
      <c r="I1404" s="3" t="s">
        <v>4684</v>
      </c>
    </row>
    <row r="1405" spans="1:9" x14ac:dyDescent="0.3">
      <c r="A1405" s="3" t="s">
        <v>4565</v>
      </c>
      <c r="B1405" s="3" t="s">
        <v>1448</v>
      </c>
      <c r="C1405" s="9">
        <v>45177</v>
      </c>
      <c r="D1405" s="3" t="s">
        <v>2326</v>
      </c>
      <c r="E1405" s="3" t="s">
        <v>6894</v>
      </c>
      <c r="F1405" s="5">
        <v>716</v>
      </c>
      <c r="G1405" s="9">
        <v>45184</v>
      </c>
      <c r="H1405" s="5">
        <v>3</v>
      </c>
      <c r="I1405" s="3" t="s">
        <v>4684</v>
      </c>
    </row>
    <row r="1406" spans="1:9" x14ac:dyDescent="0.3">
      <c r="A1406" s="3" t="s">
        <v>4494</v>
      </c>
      <c r="B1406" s="3" t="s">
        <v>1581</v>
      </c>
      <c r="C1406" s="9">
        <v>45407</v>
      </c>
      <c r="D1406" s="3" t="s">
        <v>2304</v>
      </c>
      <c r="E1406" s="3" t="s">
        <v>6892</v>
      </c>
      <c r="F1406" s="5">
        <v>597</v>
      </c>
      <c r="G1406" s="9">
        <v>45414</v>
      </c>
      <c r="H1406" s="5">
        <v>4</v>
      </c>
      <c r="I1406" s="3" t="s">
        <v>4684</v>
      </c>
    </row>
    <row r="1407" spans="1:9" x14ac:dyDescent="0.3">
      <c r="A1407" s="3" t="s">
        <v>4467</v>
      </c>
      <c r="B1407" s="3" t="s">
        <v>1163</v>
      </c>
      <c r="C1407" s="9">
        <v>45394</v>
      </c>
      <c r="D1407" s="3" t="s">
        <v>2278</v>
      </c>
      <c r="E1407" s="3" t="s">
        <v>6912</v>
      </c>
      <c r="F1407" s="5">
        <v>991</v>
      </c>
      <c r="G1407" s="9">
        <v>45401</v>
      </c>
      <c r="H1407" s="5">
        <v>2</v>
      </c>
      <c r="I1407" s="3" t="s">
        <v>4684</v>
      </c>
    </row>
    <row r="1408" spans="1:9" x14ac:dyDescent="0.3">
      <c r="A1408" s="3" t="s">
        <v>4531</v>
      </c>
      <c r="B1408" s="3" t="s">
        <v>1226</v>
      </c>
      <c r="C1408" s="9">
        <v>45274</v>
      </c>
      <c r="D1408" s="3" t="s">
        <v>2309</v>
      </c>
      <c r="E1408" s="3" t="s">
        <v>7209</v>
      </c>
      <c r="F1408" s="5">
        <v>121</v>
      </c>
      <c r="G1408" s="9">
        <v>45282</v>
      </c>
      <c r="H1408" s="5">
        <v>2</v>
      </c>
      <c r="I1408" s="3" t="s">
        <v>4684</v>
      </c>
    </row>
    <row r="1409" spans="1:9" x14ac:dyDescent="0.3">
      <c r="A1409" s="3" t="s">
        <v>4338</v>
      </c>
      <c r="B1409" s="3" t="s">
        <v>1183</v>
      </c>
      <c r="C1409" s="9">
        <v>45363</v>
      </c>
      <c r="D1409" s="3" t="s">
        <v>2220</v>
      </c>
      <c r="E1409" s="3" t="s">
        <v>6936</v>
      </c>
      <c r="F1409" s="5">
        <v>404</v>
      </c>
      <c r="G1409" s="9">
        <v>45409</v>
      </c>
      <c r="H1409" s="5">
        <v>2</v>
      </c>
      <c r="I1409" s="3" t="s">
        <v>4684</v>
      </c>
    </row>
    <row r="1410" spans="1:9" x14ac:dyDescent="0.3">
      <c r="A1410" s="3" t="s">
        <v>4416</v>
      </c>
      <c r="B1410" s="3" t="s">
        <v>1267</v>
      </c>
      <c r="C1410" s="9">
        <v>45159</v>
      </c>
      <c r="D1410" s="3" t="s">
        <v>2244</v>
      </c>
      <c r="E1410" s="3" t="s">
        <v>7159</v>
      </c>
      <c r="F1410" s="5">
        <v>380</v>
      </c>
      <c r="G1410" s="9">
        <v>45168</v>
      </c>
      <c r="H1410" s="5">
        <v>2</v>
      </c>
      <c r="I1410" s="3" t="s">
        <v>4684</v>
      </c>
    </row>
    <row r="1411" spans="1:9" x14ac:dyDescent="0.3">
      <c r="A1411" s="3" t="s">
        <v>4463</v>
      </c>
      <c r="B1411" s="3" t="s">
        <v>1498</v>
      </c>
      <c r="C1411" s="9">
        <v>45291</v>
      </c>
      <c r="D1411" s="3" t="s">
        <v>2278</v>
      </c>
      <c r="E1411" s="3" t="s">
        <v>6912</v>
      </c>
      <c r="F1411" s="5">
        <v>191</v>
      </c>
      <c r="G1411" s="9">
        <v>45300</v>
      </c>
      <c r="H1411" s="5">
        <v>2</v>
      </c>
      <c r="I1411" s="3" t="s">
        <v>4684</v>
      </c>
    </row>
    <row r="1412" spans="1:9" x14ac:dyDescent="0.3">
      <c r="A1412" s="3" t="s">
        <v>4228</v>
      </c>
      <c r="B1412" s="3" t="s">
        <v>1219</v>
      </c>
      <c r="C1412" s="9">
        <v>45296</v>
      </c>
      <c r="D1412" s="3" t="s">
        <v>2180</v>
      </c>
      <c r="E1412" s="3" t="s">
        <v>7058</v>
      </c>
      <c r="F1412" s="5">
        <v>557</v>
      </c>
      <c r="G1412" s="9">
        <v>45343</v>
      </c>
      <c r="H1412" s="5">
        <v>2</v>
      </c>
      <c r="I1412" s="3" t="s">
        <v>4684</v>
      </c>
    </row>
    <row r="1413" spans="1:9" x14ac:dyDescent="0.3">
      <c r="A1413" s="3" t="s">
        <v>4648</v>
      </c>
      <c r="B1413" s="3" t="s">
        <v>1177</v>
      </c>
      <c r="C1413" s="9">
        <v>45286</v>
      </c>
      <c r="D1413" s="3" t="s">
        <v>2326</v>
      </c>
      <c r="E1413" s="3" t="s">
        <v>6977</v>
      </c>
      <c r="F1413" s="5">
        <v>336</v>
      </c>
      <c r="G1413" s="9">
        <v>45295</v>
      </c>
      <c r="H1413" s="5">
        <v>4</v>
      </c>
      <c r="I1413" s="3" t="s">
        <v>6865</v>
      </c>
    </row>
    <row r="1414" spans="1:9" x14ac:dyDescent="0.3">
      <c r="A1414" s="3" t="s">
        <v>4507</v>
      </c>
      <c r="B1414" s="3" t="s">
        <v>1380</v>
      </c>
      <c r="C1414" s="9">
        <v>45486</v>
      </c>
      <c r="D1414" s="3" t="s">
        <v>2304</v>
      </c>
      <c r="E1414" s="3" t="s">
        <v>6892</v>
      </c>
      <c r="F1414" s="5">
        <v>954</v>
      </c>
      <c r="G1414" s="9">
        <v>45494</v>
      </c>
      <c r="H1414" s="5">
        <v>2</v>
      </c>
      <c r="I1414" s="3" t="s">
        <v>6848</v>
      </c>
    </row>
    <row r="1415" spans="1:9" x14ac:dyDescent="0.3">
      <c r="A1415" s="3" t="s">
        <v>4535</v>
      </c>
      <c r="B1415" s="3" t="s">
        <v>1428</v>
      </c>
      <c r="C1415" s="9">
        <v>45262</v>
      </c>
      <c r="D1415" s="3" t="s">
        <v>2311</v>
      </c>
      <c r="E1415" s="3" t="s">
        <v>7210</v>
      </c>
      <c r="F1415" s="5">
        <v>685</v>
      </c>
      <c r="G1415" s="9">
        <v>45269</v>
      </c>
      <c r="H1415" s="5">
        <v>2</v>
      </c>
      <c r="I1415" s="3" t="s">
        <v>6893</v>
      </c>
    </row>
    <row r="1416" spans="1:9" x14ac:dyDescent="0.3">
      <c r="A1416" s="3" t="s">
        <v>4660</v>
      </c>
      <c r="B1416" s="3" t="s">
        <v>1230</v>
      </c>
      <c r="C1416" s="9">
        <v>45156</v>
      </c>
      <c r="D1416" s="3" t="s">
        <v>2331</v>
      </c>
      <c r="E1416" s="3" t="s">
        <v>6885</v>
      </c>
      <c r="F1416" s="5">
        <v>811</v>
      </c>
      <c r="G1416" s="9">
        <v>45165</v>
      </c>
      <c r="H1416" s="5">
        <v>3</v>
      </c>
      <c r="I1416" s="3" t="s">
        <v>6833</v>
      </c>
    </row>
    <row r="1417" spans="1:9" x14ac:dyDescent="0.3">
      <c r="A1417" s="3" t="s">
        <v>4459</v>
      </c>
      <c r="B1417" s="3" t="s">
        <v>1270</v>
      </c>
      <c r="C1417" s="9">
        <v>45374</v>
      </c>
      <c r="D1417" s="3" t="s">
        <v>2278</v>
      </c>
      <c r="E1417" s="3" t="s">
        <v>6912</v>
      </c>
      <c r="F1417" s="5">
        <v>769</v>
      </c>
      <c r="G1417" s="9">
        <v>45381</v>
      </c>
      <c r="H1417" s="5">
        <v>5</v>
      </c>
      <c r="I1417" s="3" t="s">
        <v>6955</v>
      </c>
    </row>
    <row r="1418" spans="1:9" x14ac:dyDescent="0.3">
      <c r="A1418" s="3" t="s">
        <v>4296</v>
      </c>
      <c r="B1418" s="3" t="s">
        <v>1234</v>
      </c>
      <c r="C1418" s="9">
        <v>45443</v>
      </c>
      <c r="D1418" s="3" t="s">
        <v>2216</v>
      </c>
      <c r="E1418" s="3" t="s">
        <v>6926</v>
      </c>
      <c r="F1418" s="5">
        <v>642</v>
      </c>
      <c r="G1418" s="9">
        <v>45488</v>
      </c>
      <c r="H1418" s="5">
        <v>2</v>
      </c>
      <c r="I1418" s="3" t="s">
        <v>6838</v>
      </c>
    </row>
    <row r="1419" spans="1:9" x14ac:dyDescent="0.3">
      <c r="A1419" s="3" t="s">
        <v>4432</v>
      </c>
      <c r="B1419" s="3" t="s">
        <v>1613</v>
      </c>
      <c r="C1419" s="9">
        <v>45360</v>
      </c>
      <c r="D1419" s="3" t="s">
        <v>2256</v>
      </c>
      <c r="E1419" s="3" t="s">
        <v>2256</v>
      </c>
      <c r="F1419" s="5">
        <v>957</v>
      </c>
      <c r="G1419" s="9">
        <v>45367</v>
      </c>
      <c r="H1419" s="5">
        <v>2</v>
      </c>
      <c r="I1419" s="3" t="s">
        <v>6929</v>
      </c>
    </row>
    <row r="1420" spans="1:9" x14ac:dyDescent="0.3">
      <c r="A1420" s="3" t="s">
        <v>4514</v>
      </c>
      <c r="B1420" s="3" t="s">
        <v>1348</v>
      </c>
      <c r="C1420" s="9">
        <v>45413</v>
      </c>
      <c r="D1420" s="3" t="s">
        <v>2304</v>
      </c>
      <c r="E1420" s="3" t="s">
        <v>6892</v>
      </c>
      <c r="F1420" s="5">
        <v>194</v>
      </c>
      <c r="G1420" s="9">
        <v>45421</v>
      </c>
      <c r="H1420" s="5">
        <v>3</v>
      </c>
      <c r="I1420" s="3" t="s">
        <v>7004</v>
      </c>
    </row>
    <row r="1421" spans="1:9" x14ac:dyDescent="0.3">
      <c r="A1421" s="3" t="s">
        <v>4431</v>
      </c>
      <c r="B1421" s="3" t="s">
        <v>1471</v>
      </c>
      <c r="C1421" s="9">
        <v>45246</v>
      </c>
      <c r="D1421" s="3" t="s">
        <v>2255</v>
      </c>
      <c r="E1421" s="3" t="s">
        <v>7171</v>
      </c>
      <c r="F1421" s="5">
        <v>531</v>
      </c>
      <c r="G1421" s="9">
        <v>45254</v>
      </c>
      <c r="H1421" s="5">
        <v>1</v>
      </c>
      <c r="I1421" s="3" t="s">
        <v>4684</v>
      </c>
    </row>
    <row r="1422" spans="1:9" x14ac:dyDescent="0.3">
      <c r="A1422" s="3" t="s">
        <v>4504</v>
      </c>
      <c r="B1422" s="3" t="s">
        <v>1422</v>
      </c>
      <c r="C1422" s="9">
        <v>45161</v>
      </c>
      <c r="D1422" s="3" t="s">
        <v>2304</v>
      </c>
      <c r="E1422" s="3" t="s">
        <v>6892</v>
      </c>
      <c r="F1422" s="5">
        <v>541</v>
      </c>
      <c r="G1422" s="9">
        <v>45170</v>
      </c>
      <c r="H1422" s="5">
        <v>4</v>
      </c>
      <c r="I1422" s="3" t="s">
        <v>6845</v>
      </c>
    </row>
    <row r="1423" spans="1:9" x14ac:dyDescent="0.3">
      <c r="A1423" s="3" t="s">
        <v>4582</v>
      </c>
      <c r="B1423" s="3" t="s">
        <v>1254</v>
      </c>
      <c r="C1423" s="9">
        <v>45351</v>
      </c>
      <c r="D1423" s="3" t="s">
        <v>2326</v>
      </c>
      <c r="E1423" s="3" t="s">
        <v>6894</v>
      </c>
      <c r="F1423" s="5">
        <v>372</v>
      </c>
      <c r="G1423" s="9">
        <v>45359</v>
      </c>
      <c r="H1423" s="5">
        <v>1</v>
      </c>
      <c r="I1423" s="3" t="s">
        <v>7051</v>
      </c>
    </row>
    <row r="1424" spans="1:9" x14ac:dyDescent="0.3">
      <c r="A1424" s="3" t="s">
        <v>4333</v>
      </c>
      <c r="B1424" s="3" t="s">
        <v>1147</v>
      </c>
      <c r="C1424" s="9">
        <v>45188</v>
      </c>
      <c r="D1424" s="3" t="s">
        <v>2220</v>
      </c>
      <c r="E1424" s="3" t="s">
        <v>6936</v>
      </c>
      <c r="F1424" s="5">
        <v>462</v>
      </c>
      <c r="G1424" s="9">
        <v>45234</v>
      </c>
      <c r="H1424" s="5">
        <v>1</v>
      </c>
      <c r="I1424" s="3" t="s">
        <v>7061</v>
      </c>
    </row>
    <row r="1425" spans="1:9" x14ac:dyDescent="0.3">
      <c r="A1425" s="3" t="s">
        <v>4187</v>
      </c>
      <c r="B1425" s="3" t="s">
        <v>1477</v>
      </c>
      <c r="C1425" s="9">
        <v>45185</v>
      </c>
      <c r="D1425" s="3" t="s">
        <v>2168</v>
      </c>
      <c r="E1425" s="3" t="s">
        <v>7037</v>
      </c>
      <c r="F1425" s="5">
        <v>715</v>
      </c>
      <c r="G1425" s="9">
        <v>45228</v>
      </c>
      <c r="H1425" s="5">
        <v>3</v>
      </c>
      <c r="I1425" s="3" t="s">
        <v>7026</v>
      </c>
    </row>
    <row r="1426" spans="1:9" x14ac:dyDescent="0.3">
      <c r="A1426" s="3" t="s">
        <v>4456</v>
      </c>
      <c r="B1426" s="3" t="s">
        <v>1299</v>
      </c>
      <c r="C1426" s="9">
        <v>45447</v>
      </c>
      <c r="D1426" s="3" t="s">
        <v>2278</v>
      </c>
      <c r="E1426" s="3" t="s">
        <v>6912</v>
      </c>
      <c r="F1426" s="5">
        <v>891</v>
      </c>
      <c r="G1426" s="9">
        <v>45455</v>
      </c>
      <c r="H1426" s="5">
        <v>4</v>
      </c>
      <c r="I1426" s="3" t="s">
        <v>7084</v>
      </c>
    </row>
    <row r="1427" spans="1:9" x14ac:dyDescent="0.3">
      <c r="A1427" s="3" t="s">
        <v>4508</v>
      </c>
      <c r="B1427" s="3" t="s">
        <v>1378</v>
      </c>
      <c r="C1427" s="9">
        <v>45433</v>
      </c>
      <c r="D1427" s="3" t="s">
        <v>2304</v>
      </c>
      <c r="E1427" s="3" t="s">
        <v>6892</v>
      </c>
      <c r="F1427" s="5">
        <v>776</v>
      </c>
      <c r="G1427" s="9">
        <v>45441</v>
      </c>
      <c r="H1427" s="5">
        <v>4</v>
      </c>
      <c r="I1427" s="3" t="s">
        <v>4684</v>
      </c>
    </row>
    <row r="1428" spans="1:9" x14ac:dyDescent="0.3">
      <c r="A1428" s="3" t="s">
        <v>4532</v>
      </c>
      <c r="B1428" s="3" t="s">
        <v>1368</v>
      </c>
      <c r="C1428" s="9">
        <v>45237</v>
      </c>
      <c r="D1428" s="3" t="s">
        <v>2309</v>
      </c>
      <c r="E1428" s="3" t="s">
        <v>7211</v>
      </c>
      <c r="F1428" s="5">
        <v>761</v>
      </c>
      <c r="G1428" s="9">
        <v>45245</v>
      </c>
      <c r="H1428" s="5">
        <v>4</v>
      </c>
      <c r="I1428" s="3" t="s">
        <v>4684</v>
      </c>
    </row>
    <row r="1429" spans="1:9" x14ac:dyDescent="0.3">
      <c r="A1429" s="3" t="s">
        <v>4384</v>
      </c>
      <c r="B1429" s="3" t="s">
        <v>1323</v>
      </c>
      <c r="C1429" s="9">
        <v>45339</v>
      </c>
      <c r="D1429" s="3" t="s">
        <v>2224</v>
      </c>
      <c r="E1429" s="3" t="s">
        <v>6886</v>
      </c>
      <c r="F1429" s="5">
        <v>550</v>
      </c>
      <c r="G1429" s="9">
        <v>45385</v>
      </c>
      <c r="H1429" s="5">
        <v>4</v>
      </c>
      <c r="I1429" s="3" t="s">
        <v>4684</v>
      </c>
    </row>
    <row r="1430" spans="1:9" x14ac:dyDescent="0.3">
      <c r="A1430" s="3" t="s">
        <v>4549</v>
      </c>
      <c r="B1430" s="3" t="s">
        <v>1320</v>
      </c>
      <c r="C1430" s="9">
        <v>45488</v>
      </c>
      <c r="D1430" s="3" t="s">
        <v>2319</v>
      </c>
      <c r="E1430" s="3" t="s">
        <v>7212</v>
      </c>
      <c r="F1430" s="5">
        <v>618</v>
      </c>
      <c r="G1430" s="9">
        <v>45496</v>
      </c>
      <c r="H1430" s="5">
        <v>4</v>
      </c>
      <c r="I1430" s="3" t="s">
        <v>4684</v>
      </c>
    </row>
    <row r="1431" spans="1:9" x14ac:dyDescent="0.3">
      <c r="A1431" s="3" t="s">
        <v>4478</v>
      </c>
      <c r="B1431" s="3" t="s">
        <v>1453</v>
      </c>
      <c r="C1431" s="9">
        <v>45214</v>
      </c>
      <c r="D1431" s="3" t="s">
        <v>2279</v>
      </c>
      <c r="E1431" s="3" t="s">
        <v>7188</v>
      </c>
      <c r="F1431" s="5">
        <v>341</v>
      </c>
      <c r="G1431" s="9">
        <v>45221</v>
      </c>
      <c r="H1431" s="5">
        <v>3</v>
      </c>
      <c r="I1431" s="3" t="s">
        <v>4684</v>
      </c>
    </row>
    <row r="1432" spans="1:9" x14ac:dyDescent="0.3">
      <c r="A1432" s="3" t="s">
        <v>4607</v>
      </c>
      <c r="B1432" s="3" t="s">
        <v>1276</v>
      </c>
      <c r="C1432" s="9">
        <v>45178</v>
      </c>
      <c r="D1432" s="3" t="s">
        <v>2326</v>
      </c>
      <c r="E1432" s="3" t="s">
        <v>6894</v>
      </c>
      <c r="F1432" s="5">
        <v>420</v>
      </c>
      <c r="G1432" s="9">
        <v>45187</v>
      </c>
      <c r="H1432" s="5">
        <v>3</v>
      </c>
      <c r="I1432" s="3" t="s">
        <v>4684</v>
      </c>
    </row>
    <row r="1433" spans="1:9" x14ac:dyDescent="0.3">
      <c r="A1433" s="3" t="s">
        <v>4533</v>
      </c>
      <c r="B1433" s="3" t="s">
        <v>1231</v>
      </c>
      <c r="C1433" s="9">
        <v>45325</v>
      </c>
      <c r="D1433" s="3" t="s">
        <v>2309</v>
      </c>
      <c r="E1433" s="3" t="s">
        <v>7211</v>
      </c>
      <c r="F1433" s="5">
        <v>505</v>
      </c>
      <c r="G1433" s="9">
        <v>45332</v>
      </c>
      <c r="H1433" s="5">
        <v>4</v>
      </c>
      <c r="I1433" s="3" t="s">
        <v>4684</v>
      </c>
    </row>
    <row r="1434" spans="1:9" x14ac:dyDescent="0.3">
      <c r="A1434" s="3" t="s">
        <v>4411</v>
      </c>
      <c r="B1434" s="3" t="s">
        <v>1225</v>
      </c>
      <c r="C1434" s="9">
        <v>45429</v>
      </c>
      <c r="D1434" s="3" t="s">
        <v>2239</v>
      </c>
      <c r="E1434" s="3" t="s">
        <v>7157</v>
      </c>
      <c r="F1434" s="5">
        <v>280</v>
      </c>
      <c r="G1434" s="9">
        <v>45436</v>
      </c>
      <c r="H1434" s="5">
        <v>3</v>
      </c>
      <c r="I1434" s="3" t="s">
        <v>6833</v>
      </c>
    </row>
    <row r="1435" spans="1:9" x14ac:dyDescent="0.3">
      <c r="A1435" s="3" t="s">
        <v>4392</v>
      </c>
      <c r="B1435" s="3" t="s">
        <v>1212</v>
      </c>
      <c r="C1435" s="9">
        <v>45481</v>
      </c>
      <c r="D1435" s="3" t="s">
        <v>2224</v>
      </c>
      <c r="E1435" s="3" t="s">
        <v>7143</v>
      </c>
      <c r="F1435" s="5">
        <v>945</v>
      </c>
      <c r="G1435" s="9">
        <v>45526</v>
      </c>
      <c r="H1435" s="5">
        <v>2</v>
      </c>
      <c r="I1435" s="3" t="s">
        <v>6849</v>
      </c>
    </row>
    <row r="1436" spans="1:9" x14ac:dyDescent="0.3">
      <c r="A1436" s="3" t="s">
        <v>4618</v>
      </c>
      <c r="B1436" s="3" t="s">
        <v>1420</v>
      </c>
      <c r="C1436" s="9">
        <v>45139</v>
      </c>
      <c r="D1436" s="3" t="s">
        <v>2326</v>
      </c>
      <c r="E1436" s="3" t="s">
        <v>6894</v>
      </c>
      <c r="F1436" s="5">
        <v>51</v>
      </c>
      <c r="G1436" s="9">
        <v>45148</v>
      </c>
      <c r="H1436" s="5">
        <v>3</v>
      </c>
      <c r="I1436" s="3" t="s">
        <v>7173</v>
      </c>
    </row>
    <row r="1437" spans="1:9" x14ac:dyDescent="0.3">
      <c r="A1437" s="3" t="s">
        <v>4189</v>
      </c>
      <c r="B1437" s="3" t="s">
        <v>1231</v>
      </c>
      <c r="C1437" s="9">
        <v>45487</v>
      </c>
      <c r="D1437" s="3" t="s">
        <v>2170</v>
      </c>
      <c r="E1437" s="3" t="s">
        <v>7039</v>
      </c>
      <c r="F1437" s="5">
        <v>676</v>
      </c>
      <c r="G1437" s="9">
        <v>45533</v>
      </c>
      <c r="H1437" s="5">
        <v>3</v>
      </c>
      <c r="I1437" s="3" t="s">
        <v>7029</v>
      </c>
    </row>
    <row r="1438" spans="1:9" x14ac:dyDescent="0.3">
      <c r="A1438" s="3" t="s">
        <v>4324</v>
      </c>
      <c r="B1438" s="3" t="s">
        <v>1498</v>
      </c>
      <c r="C1438" s="9">
        <v>45126</v>
      </c>
      <c r="D1438" s="3" t="s">
        <v>2218</v>
      </c>
      <c r="E1438" s="3" t="s">
        <v>7126</v>
      </c>
      <c r="F1438" s="5">
        <v>183</v>
      </c>
      <c r="G1438" s="9">
        <v>45171</v>
      </c>
      <c r="H1438" s="5">
        <v>1</v>
      </c>
      <c r="I1438" s="3" t="s">
        <v>4684</v>
      </c>
    </row>
    <row r="1439" spans="1:9" x14ac:dyDescent="0.3">
      <c r="A1439" s="3" t="s">
        <v>4629</v>
      </c>
      <c r="B1439" s="3" t="s">
        <v>1446</v>
      </c>
      <c r="C1439" s="9">
        <v>45451</v>
      </c>
      <c r="D1439" s="3" t="s">
        <v>2326</v>
      </c>
      <c r="E1439" s="3" t="s">
        <v>6887</v>
      </c>
      <c r="F1439" s="5">
        <v>808</v>
      </c>
      <c r="G1439" s="9">
        <v>45460</v>
      </c>
      <c r="H1439" s="5">
        <v>2</v>
      </c>
      <c r="I1439" s="3" t="s">
        <v>6943</v>
      </c>
    </row>
    <row r="1440" spans="1:9" x14ac:dyDescent="0.3">
      <c r="A1440" s="3" t="s">
        <v>4283</v>
      </c>
      <c r="B1440" s="3" t="s">
        <v>1290</v>
      </c>
      <c r="C1440" s="9">
        <v>45427</v>
      </c>
      <c r="D1440" s="3" t="s">
        <v>2207</v>
      </c>
      <c r="E1440" s="3" t="s">
        <v>7115</v>
      </c>
      <c r="F1440" s="5">
        <v>139</v>
      </c>
      <c r="G1440" s="9">
        <v>45473</v>
      </c>
      <c r="H1440" s="5">
        <v>3</v>
      </c>
      <c r="I1440" s="3" t="s">
        <v>6871</v>
      </c>
    </row>
    <row r="1441" spans="1:9" x14ac:dyDescent="0.3">
      <c r="A1441" s="3" t="s">
        <v>4427</v>
      </c>
      <c r="B1441" s="3" t="s">
        <v>1166</v>
      </c>
      <c r="C1441" s="9">
        <v>45372</v>
      </c>
      <c r="D1441" s="3" t="s">
        <v>2253</v>
      </c>
      <c r="E1441" s="3" t="s">
        <v>7167</v>
      </c>
      <c r="F1441" s="5">
        <v>165</v>
      </c>
      <c r="G1441" s="9">
        <v>45381</v>
      </c>
      <c r="H1441" s="5">
        <v>5</v>
      </c>
      <c r="I1441" s="3" t="s">
        <v>6911</v>
      </c>
    </row>
    <row r="1442" spans="1:9" x14ac:dyDescent="0.3">
      <c r="A1442" s="3" t="s">
        <v>4244</v>
      </c>
      <c r="B1442" s="3" t="s">
        <v>1308</v>
      </c>
      <c r="C1442" s="9">
        <v>45276</v>
      </c>
      <c r="D1442" s="3" t="s">
        <v>2191</v>
      </c>
      <c r="E1442" s="3" t="s">
        <v>7076</v>
      </c>
      <c r="F1442" s="5">
        <v>569</v>
      </c>
      <c r="G1442" s="9">
        <v>45318</v>
      </c>
      <c r="H1442" s="5">
        <v>3</v>
      </c>
      <c r="I1442" s="3" t="s">
        <v>7138</v>
      </c>
    </row>
    <row r="1443" spans="1:9" x14ac:dyDescent="0.3">
      <c r="A1443" s="3" t="s">
        <v>4353</v>
      </c>
      <c r="B1443" s="3" t="s">
        <v>1458</v>
      </c>
      <c r="C1443" s="9">
        <v>45201</v>
      </c>
      <c r="D1443" s="3" t="s">
        <v>2223</v>
      </c>
      <c r="E1443" s="3" t="s">
        <v>6980</v>
      </c>
      <c r="F1443" s="5">
        <v>54</v>
      </c>
      <c r="G1443" s="9">
        <v>45247</v>
      </c>
      <c r="H1443" s="5">
        <v>3</v>
      </c>
      <c r="I1443" s="3" t="s">
        <v>7086</v>
      </c>
    </row>
    <row r="1444" spans="1:9" x14ac:dyDescent="0.3">
      <c r="A1444" s="3" t="s">
        <v>4475</v>
      </c>
      <c r="B1444" s="3" t="s">
        <v>1554</v>
      </c>
      <c r="C1444" s="9">
        <v>45311</v>
      </c>
      <c r="D1444" s="3" t="s">
        <v>2278</v>
      </c>
      <c r="E1444" s="3" t="s">
        <v>6912</v>
      </c>
      <c r="F1444" s="5">
        <v>234</v>
      </c>
      <c r="G1444" s="9">
        <v>45320</v>
      </c>
      <c r="H1444" s="5">
        <v>1</v>
      </c>
      <c r="I1444" s="3" t="s">
        <v>4684</v>
      </c>
    </row>
    <row r="1445" spans="1:9" x14ac:dyDescent="0.3">
      <c r="A1445" s="3" t="s">
        <v>4252</v>
      </c>
      <c r="B1445" s="3" t="s">
        <v>1175</v>
      </c>
      <c r="C1445" s="9">
        <v>45142</v>
      </c>
      <c r="D1445" s="3" t="s">
        <v>2196</v>
      </c>
      <c r="E1445" s="3" t="s">
        <v>7090</v>
      </c>
      <c r="F1445" s="5">
        <v>54</v>
      </c>
      <c r="G1445" s="9">
        <v>45187</v>
      </c>
      <c r="H1445" s="5">
        <v>2</v>
      </c>
      <c r="I1445" s="3" t="s">
        <v>4684</v>
      </c>
    </row>
    <row r="1446" spans="1:9" x14ac:dyDescent="0.3">
      <c r="A1446" s="3" t="s">
        <v>4163</v>
      </c>
      <c r="B1446" s="3" t="s">
        <v>1409</v>
      </c>
      <c r="C1446" s="9">
        <v>45267</v>
      </c>
      <c r="D1446" s="3" t="s">
        <v>2155</v>
      </c>
      <c r="E1446" s="3" t="s">
        <v>7016</v>
      </c>
      <c r="F1446" s="5">
        <v>76</v>
      </c>
      <c r="G1446" s="9">
        <v>45314</v>
      </c>
      <c r="H1446" s="5">
        <v>4</v>
      </c>
      <c r="I1446" s="3" t="s">
        <v>4684</v>
      </c>
    </row>
    <row r="1447" spans="1:9" x14ac:dyDescent="0.3">
      <c r="A1447" s="3" t="s">
        <v>4567</v>
      </c>
      <c r="B1447" s="3" t="s">
        <v>1541</v>
      </c>
      <c r="C1447" s="9">
        <v>45287</v>
      </c>
      <c r="D1447" s="3" t="s">
        <v>2326</v>
      </c>
      <c r="E1447" s="3" t="s">
        <v>6894</v>
      </c>
      <c r="F1447" s="5">
        <v>618</v>
      </c>
      <c r="G1447" s="9">
        <v>45295</v>
      </c>
      <c r="H1447" s="5">
        <v>3</v>
      </c>
      <c r="I1447" s="3" t="s">
        <v>4684</v>
      </c>
    </row>
    <row r="1448" spans="1:9" x14ac:dyDescent="0.3">
      <c r="A1448" s="3" t="s">
        <v>4322</v>
      </c>
      <c r="B1448" s="3" t="s">
        <v>1446</v>
      </c>
      <c r="C1448" s="9">
        <v>45428</v>
      </c>
      <c r="D1448" s="3" t="s">
        <v>2217</v>
      </c>
      <c r="E1448" s="3" t="s">
        <v>7125</v>
      </c>
      <c r="F1448" s="5">
        <v>10</v>
      </c>
      <c r="G1448" s="9">
        <v>45473</v>
      </c>
      <c r="H1448" s="5">
        <v>2</v>
      </c>
      <c r="I1448" s="3" t="s">
        <v>4684</v>
      </c>
    </row>
    <row r="1449" spans="1:9" x14ac:dyDescent="0.3">
      <c r="A1449" s="3" t="s">
        <v>4213</v>
      </c>
      <c r="B1449" s="3" t="s">
        <v>1404</v>
      </c>
      <c r="C1449" s="9">
        <v>45272</v>
      </c>
      <c r="D1449" s="3" t="s">
        <v>2178</v>
      </c>
      <c r="E1449" s="3" t="s">
        <v>6908</v>
      </c>
      <c r="F1449" s="5">
        <v>118</v>
      </c>
      <c r="G1449" s="9">
        <v>45319</v>
      </c>
      <c r="H1449" s="5">
        <v>1</v>
      </c>
      <c r="I1449" s="3" t="s">
        <v>4684</v>
      </c>
    </row>
    <row r="1450" spans="1:9" x14ac:dyDescent="0.3">
      <c r="A1450" s="3" t="s">
        <v>4321</v>
      </c>
      <c r="B1450" s="3" t="s">
        <v>1260</v>
      </c>
      <c r="C1450" s="9">
        <v>45369</v>
      </c>
      <c r="D1450" s="3" t="s">
        <v>2216</v>
      </c>
      <c r="E1450" s="3" t="s">
        <v>7124</v>
      </c>
      <c r="F1450" s="5">
        <v>293</v>
      </c>
      <c r="G1450" s="9">
        <v>45414</v>
      </c>
      <c r="H1450" s="5">
        <v>1</v>
      </c>
      <c r="I1450" s="3" t="s">
        <v>4684</v>
      </c>
    </row>
    <row r="1451" spans="1:9" x14ac:dyDescent="0.3">
      <c r="A1451" s="3" t="s">
        <v>4294</v>
      </c>
      <c r="B1451" s="3" t="s">
        <v>1214</v>
      </c>
      <c r="C1451" s="9">
        <v>45179</v>
      </c>
      <c r="D1451" s="3" t="s">
        <v>2216</v>
      </c>
      <c r="E1451" s="3" t="s">
        <v>6926</v>
      </c>
      <c r="F1451" s="5">
        <v>407</v>
      </c>
      <c r="G1451" s="9">
        <v>45221</v>
      </c>
      <c r="H1451" s="5">
        <v>3</v>
      </c>
      <c r="I1451" s="3" t="s">
        <v>4684</v>
      </c>
    </row>
    <row r="1452" spans="1:9" x14ac:dyDescent="0.3">
      <c r="A1452" s="3" t="s">
        <v>4675</v>
      </c>
      <c r="B1452" s="3" t="s">
        <v>1162</v>
      </c>
      <c r="C1452" s="9">
        <v>45174</v>
      </c>
      <c r="D1452" s="3" t="s">
        <v>2331</v>
      </c>
      <c r="E1452" s="3" t="s">
        <v>6885</v>
      </c>
      <c r="F1452" s="5">
        <v>559</v>
      </c>
      <c r="G1452" s="9">
        <v>45183</v>
      </c>
      <c r="H1452" s="5">
        <v>5</v>
      </c>
      <c r="I1452" s="3" t="s">
        <v>4684</v>
      </c>
    </row>
    <row r="1453" spans="1:9" x14ac:dyDescent="0.3">
      <c r="A1453" s="3" t="s">
        <v>4457</v>
      </c>
      <c r="B1453" s="3" t="s">
        <v>1496</v>
      </c>
      <c r="C1453" s="9">
        <v>45489</v>
      </c>
      <c r="D1453" s="3" t="s">
        <v>2278</v>
      </c>
      <c r="E1453" s="3" t="s">
        <v>6912</v>
      </c>
      <c r="F1453" s="5">
        <v>626</v>
      </c>
      <c r="G1453" s="9">
        <v>45497</v>
      </c>
      <c r="H1453" s="5">
        <v>2</v>
      </c>
      <c r="I1453" s="3" t="s">
        <v>4684</v>
      </c>
    </row>
    <row r="1454" spans="1:9" x14ac:dyDescent="0.3">
      <c r="A1454" s="3" t="s">
        <v>4134</v>
      </c>
      <c r="B1454" s="3" t="s">
        <v>1354</v>
      </c>
      <c r="C1454" s="9">
        <v>45279</v>
      </c>
      <c r="D1454" s="3" t="s">
        <v>2145</v>
      </c>
      <c r="E1454" s="3" t="s">
        <v>6999</v>
      </c>
      <c r="F1454" s="5">
        <v>794</v>
      </c>
      <c r="G1454" s="9">
        <v>45320</v>
      </c>
      <c r="H1454" s="5">
        <v>3</v>
      </c>
      <c r="I1454" s="3" t="s">
        <v>4684</v>
      </c>
    </row>
    <row r="1455" spans="1:9" x14ac:dyDescent="0.3">
      <c r="A1455" s="3" t="s">
        <v>4496</v>
      </c>
      <c r="B1455" s="3" t="s">
        <v>1211</v>
      </c>
      <c r="C1455" s="9">
        <v>45238</v>
      </c>
      <c r="D1455" s="3" t="s">
        <v>2304</v>
      </c>
      <c r="E1455" s="3" t="s">
        <v>6892</v>
      </c>
      <c r="F1455" s="5">
        <v>779</v>
      </c>
      <c r="G1455" s="9">
        <v>45246</v>
      </c>
      <c r="H1455" s="5">
        <v>1</v>
      </c>
      <c r="I1455" s="3" t="s">
        <v>6895</v>
      </c>
    </row>
    <row r="1456" spans="1:9" x14ac:dyDescent="0.3">
      <c r="A1456" s="3" t="s">
        <v>4292</v>
      </c>
      <c r="B1456" s="3" t="s">
        <v>1509</v>
      </c>
      <c r="C1456" s="9">
        <v>45393</v>
      </c>
      <c r="D1456" s="3" t="s">
        <v>2214</v>
      </c>
      <c r="E1456" s="3" t="s">
        <v>7121</v>
      </c>
      <c r="F1456" s="5">
        <v>802</v>
      </c>
      <c r="G1456" s="9">
        <v>45438</v>
      </c>
      <c r="H1456" s="5">
        <v>4</v>
      </c>
      <c r="I1456" s="3" t="s">
        <v>6879</v>
      </c>
    </row>
    <row r="1457" spans="1:9" x14ac:dyDescent="0.3">
      <c r="A1457" s="3" t="s">
        <v>4223</v>
      </c>
      <c r="B1457" s="3" t="s">
        <v>1270</v>
      </c>
      <c r="C1457" s="9">
        <v>45303</v>
      </c>
      <c r="D1457" s="3" t="s">
        <v>2178</v>
      </c>
      <c r="E1457" s="3" t="s">
        <v>7053</v>
      </c>
      <c r="F1457" s="5">
        <v>70</v>
      </c>
      <c r="G1457" s="9">
        <v>45348</v>
      </c>
      <c r="H1457" s="5">
        <v>3</v>
      </c>
      <c r="I1457" s="3" t="s">
        <v>7131</v>
      </c>
    </row>
    <row r="1458" spans="1:9" x14ac:dyDescent="0.3">
      <c r="A1458" s="3" t="s">
        <v>4278</v>
      </c>
      <c r="B1458" s="3" t="s">
        <v>1140</v>
      </c>
      <c r="C1458" s="9">
        <v>45488</v>
      </c>
      <c r="D1458" s="3" t="s">
        <v>2206</v>
      </c>
      <c r="E1458" s="3" t="s">
        <v>6946</v>
      </c>
      <c r="F1458" s="5">
        <v>340</v>
      </c>
      <c r="G1458" s="9">
        <v>45533</v>
      </c>
      <c r="H1458" s="5">
        <v>3</v>
      </c>
      <c r="I1458" s="3" t="s">
        <v>6873</v>
      </c>
    </row>
    <row r="1459" spans="1:9" x14ac:dyDescent="0.3">
      <c r="A1459" s="3" t="s">
        <v>4195</v>
      </c>
      <c r="B1459" s="3" t="s">
        <v>1312</v>
      </c>
      <c r="C1459" s="9">
        <v>45379</v>
      </c>
      <c r="D1459" s="3" t="s">
        <v>2173</v>
      </c>
      <c r="E1459" s="3" t="s">
        <v>7045</v>
      </c>
      <c r="F1459" s="5">
        <v>600</v>
      </c>
      <c r="G1459" s="9">
        <v>45424</v>
      </c>
      <c r="H1459" s="5">
        <v>3</v>
      </c>
      <c r="I1459" s="3" t="s">
        <v>7005</v>
      </c>
    </row>
    <row r="1460" spans="1:9" x14ac:dyDescent="0.3">
      <c r="A1460" s="3" t="s">
        <v>4464</v>
      </c>
      <c r="B1460" s="3" t="s">
        <v>1321</v>
      </c>
      <c r="C1460" s="9">
        <v>45215</v>
      </c>
      <c r="D1460" s="3" t="s">
        <v>2278</v>
      </c>
      <c r="E1460" s="3" t="s">
        <v>6912</v>
      </c>
      <c r="F1460" s="5">
        <v>379</v>
      </c>
      <c r="G1460" s="9">
        <v>45224</v>
      </c>
      <c r="H1460" s="5">
        <v>1</v>
      </c>
      <c r="I1460" s="3" t="s">
        <v>4684</v>
      </c>
    </row>
    <row r="1461" spans="1:9" x14ac:dyDescent="0.3">
      <c r="A1461" s="3" t="s">
        <v>4156</v>
      </c>
      <c r="B1461" s="3" t="s">
        <v>1558</v>
      </c>
      <c r="C1461" s="9">
        <v>45233</v>
      </c>
      <c r="D1461" s="3" t="s">
        <v>2152</v>
      </c>
      <c r="E1461" s="3" t="s">
        <v>6901</v>
      </c>
      <c r="F1461" s="5">
        <v>988</v>
      </c>
      <c r="G1461" s="9">
        <v>45284</v>
      </c>
      <c r="H1461" s="5">
        <v>4</v>
      </c>
      <c r="I1461" s="3" t="s">
        <v>4684</v>
      </c>
    </row>
    <row r="1462" spans="1:9" x14ac:dyDescent="0.3">
      <c r="A1462" s="3" t="s">
        <v>4371</v>
      </c>
      <c r="B1462" s="3" t="s">
        <v>1531</v>
      </c>
      <c r="C1462" s="9">
        <v>45320</v>
      </c>
      <c r="D1462" s="3" t="s">
        <v>2224</v>
      </c>
      <c r="E1462" s="3" t="s">
        <v>6886</v>
      </c>
      <c r="F1462" s="5">
        <v>178</v>
      </c>
      <c r="G1462" s="9">
        <v>45365</v>
      </c>
      <c r="H1462" s="5">
        <v>5</v>
      </c>
      <c r="I1462" s="3" t="s">
        <v>4684</v>
      </c>
    </row>
    <row r="1463" spans="1:9" x14ac:dyDescent="0.3">
      <c r="A1463" s="3" t="s">
        <v>4255</v>
      </c>
      <c r="B1463" s="3" t="s">
        <v>1523</v>
      </c>
      <c r="C1463" s="9">
        <v>45328</v>
      </c>
      <c r="D1463" s="3" t="s">
        <v>2199</v>
      </c>
      <c r="E1463" s="3" t="s">
        <v>7095</v>
      </c>
      <c r="F1463" s="5">
        <v>872</v>
      </c>
      <c r="G1463" s="9">
        <v>45374</v>
      </c>
      <c r="H1463" s="5">
        <v>4</v>
      </c>
      <c r="I1463" s="3" t="s">
        <v>4684</v>
      </c>
    </row>
    <row r="1464" spans="1:9" x14ac:dyDescent="0.3">
      <c r="A1464" s="3" t="s">
        <v>4556</v>
      </c>
      <c r="B1464" s="3" t="s">
        <v>1529</v>
      </c>
      <c r="C1464" s="9">
        <v>45318</v>
      </c>
      <c r="D1464" s="3" t="s">
        <v>2323</v>
      </c>
      <c r="E1464" s="3" t="s">
        <v>7213</v>
      </c>
      <c r="F1464" s="5">
        <v>496</v>
      </c>
      <c r="G1464" s="9">
        <v>45326</v>
      </c>
      <c r="H1464" s="5">
        <v>1</v>
      </c>
      <c r="I1464" s="3" t="s">
        <v>4684</v>
      </c>
    </row>
    <row r="1465" spans="1:9" x14ac:dyDescent="0.3">
      <c r="A1465" s="3" t="s">
        <v>4290</v>
      </c>
      <c r="B1465" s="3" t="s">
        <v>1228</v>
      </c>
      <c r="C1465" s="9">
        <v>45233</v>
      </c>
      <c r="D1465" s="3" t="s">
        <v>2211</v>
      </c>
      <c r="E1465" s="3" t="s">
        <v>7120</v>
      </c>
      <c r="F1465" s="5">
        <v>777</v>
      </c>
      <c r="G1465" s="9">
        <v>45278</v>
      </c>
      <c r="H1465" s="5">
        <v>4</v>
      </c>
      <c r="I1465" s="3" t="s">
        <v>4684</v>
      </c>
    </row>
    <row r="1466" spans="1:9" x14ac:dyDescent="0.3">
      <c r="A1466" s="3" t="s">
        <v>4633</v>
      </c>
      <c r="B1466" s="3" t="s">
        <v>1276</v>
      </c>
      <c r="C1466" s="9">
        <v>45236</v>
      </c>
      <c r="D1466" s="3" t="s">
        <v>2326</v>
      </c>
      <c r="E1466" s="3" t="s">
        <v>6887</v>
      </c>
      <c r="F1466" s="5">
        <v>923</v>
      </c>
      <c r="G1466" s="9">
        <v>45245</v>
      </c>
      <c r="H1466" s="5">
        <v>4</v>
      </c>
      <c r="I1466" s="3" t="s">
        <v>4684</v>
      </c>
    </row>
    <row r="1467" spans="1:9" x14ac:dyDescent="0.3">
      <c r="A1467" s="3" t="s">
        <v>4171</v>
      </c>
      <c r="B1467" s="3" t="s">
        <v>1591</v>
      </c>
      <c r="C1467" s="9">
        <v>45487</v>
      </c>
      <c r="D1467" s="3" t="s">
        <v>2160</v>
      </c>
      <c r="E1467" s="3" t="s">
        <v>7022</v>
      </c>
      <c r="F1467" s="5">
        <v>929</v>
      </c>
      <c r="G1467" s="9">
        <v>45533</v>
      </c>
      <c r="H1467" s="5">
        <v>4</v>
      </c>
      <c r="I1467" s="3" t="s">
        <v>6953</v>
      </c>
    </row>
    <row r="1468" spans="1:9" x14ac:dyDescent="0.3">
      <c r="A1468" s="3" t="s">
        <v>4590</v>
      </c>
      <c r="B1468" s="3" t="s">
        <v>1365</v>
      </c>
      <c r="C1468" s="9">
        <v>45192</v>
      </c>
      <c r="D1468" s="3" t="s">
        <v>2326</v>
      </c>
      <c r="E1468" s="3" t="s">
        <v>6894</v>
      </c>
      <c r="F1468" s="5">
        <v>545</v>
      </c>
      <c r="G1468" s="9">
        <v>45201</v>
      </c>
      <c r="H1468" s="5">
        <v>2</v>
      </c>
      <c r="I1468" s="3" t="s">
        <v>7059</v>
      </c>
    </row>
    <row r="1469" spans="1:9" x14ac:dyDescent="0.3">
      <c r="A1469" s="3" t="s">
        <v>4343</v>
      </c>
      <c r="B1469" s="3" t="s">
        <v>1599</v>
      </c>
      <c r="C1469" s="9">
        <v>45206</v>
      </c>
      <c r="D1469" s="3" t="s">
        <v>2221</v>
      </c>
      <c r="E1469" s="3" t="s">
        <v>7136</v>
      </c>
      <c r="F1469" s="5">
        <v>940</v>
      </c>
      <c r="G1469" s="9">
        <v>45252</v>
      </c>
      <c r="H1469" s="5">
        <v>1</v>
      </c>
      <c r="I1469" s="3" t="s">
        <v>7137</v>
      </c>
    </row>
    <row r="1470" spans="1:9" x14ac:dyDescent="0.3">
      <c r="A1470" s="3" t="s">
        <v>4544</v>
      </c>
      <c r="B1470" s="3" t="s">
        <v>1571</v>
      </c>
      <c r="C1470" s="9">
        <v>45221</v>
      </c>
      <c r="D1470" s="3" t="s">
        <v>2318</v>
      </c>
      <c r="E1470" s="3" t="s">
        <v>6962</v>
      </c>
      <c r="F1470" s="5">
        <v>66</v>
      </c>
      <c r="G1470" s="9">
        <v>45229</v>
      </c>
      <c r="H1470" s="5">
        <v>4</v>
      </c>
      <c r="I1470" s="3" t="s">
        <v>6843</v>
      </c>
    </row>
    <row r="1471" spans="1:9" x14ac:dyDescent="0.3">
      <c r="A1471" s="3" t="s">
        <v>4334</v>
      </c>
      <c r="B1471" s="3" t="s">
        <v>1237</v>
      </c>
      <c r="C1471" s="9">
        <v>45452</v>
      </c>
      <c r="D1471" s="3" t="s">
        <v>2220</v>
      </c>
      <c r="E1471" s="3" t="s">
        <v>6936</v>
      </c>
      <c r="F1471" s="5">
        <v>434</v>
      </c>
      <c r="G1471" s="9">
        <v>45497</v>
      </c>
      <c r="H1471" s="5">
        <v>2</v>
      </c>
      <c r="I1471" s="3" t="s">
        <v>6986</v>
      </c>
    </row>
    <row r="1472" spans="1:9" x14ac:dyDescent="0.3">
      <c r="A1472" s="3" t="s">
        <v>4151</v>
      </c>
      <c r="B1472" s="3" t="s">
        <v>1227</v>
      </c>
      <c r="C1472" s="9">
        <v>45254</v>
      </c>
      <c r="D1472" s="3" t="s">
        <v>2152</v>
      </c>
      <c r="E1472" s="3" t="s">
        <v>6901</v>
      </c>
      <c r="F1472" s="5">
        <v>986</v>
      </c>
      <c r="G1472" s="9">
        <v>45301</v>
      </c>
      <c r="H1472" s="5">
        <v>1</v>
      </c>
      <c r="I1472" s="3" t="s">
        <v>7008</v>
      </c>
    </row>
    <row r="1473" spans="1:9" x14ac:dyDescent="0.3">
      <c r="A1473" s="3" t="s">
        <v>4469</v>
      </c>
      <c r="B1473" s="3" t="s">
        <v>1408</v>
      </c>
      <c r="C1473" s="9">
        <v>45369</v>
      </c>
      <c r="D1473" s="3" t="s">
        <v>2278</v>
      </c>
      <c r="E1473" s="3" t="s">
        <v>6912</v>
      </c>
      <c r="F1473" s="5">
        <v>572</v>
      </c>
      <c r="G1473" s="9">
        <v>45377</v>
      </c>
      <c r="H1473" s="5">
        <v>2</v>
      </c>
      <c r="I1473" s="3" t="s">
        <v>7104</v>
      </c>
    </row>
    <row r="1474" spans="1:9" x14ac:dyDescent="0.3">
      <c r="A1474" s="3" t="s">
        <v>4462</v>
      </c>
      <c r="B1474" s="3" t="s">
        <v>1159</v>
      </c>
      <c r="C1474" s="9">
        <v>45461</v>
      </c>
      <c r="D1474" s="3" t="s">
        <v>2278</v>
      </c>
      <c r="E1474" s="3" t="s">
        <v>6912</v>
      </c>
      <c r="F1474" s="5">
        <v>383</v>
      </c>
      <c r="G1474" s="9">
        <v>45469</v>
      </c>
      <c r="H1474" s="5">
        <v>3</v>
      </c>
      <c r="I1474" s="3" t="s">
        <v>7094</v>
      </c>
    </row>
    <row r="1475" spans="1:9" x14ac:dyDescent="0.3">
      <c r="A1475" s="3" t="s">
        <v>4400</v>
      </c>
      <c r="B1475" s="3" t="s">
        <v>1323</v>
      </c>
      <c r="C1475" s="9">
        <v>45458</v>
      </c>
      <c r="D1475" s="3" t="s">
        <v>2228</v>
      </c>
      <c r="E1475" s="3" t="s">
        <v>7149</v>
      </c>
      <c r="F1475" s="5">
        <v>411</v>
      </c>
      <c r="G1475" s="9">
        <v>45467</v>
      </c>
      <c r="H1475" s="5">
        <v>3</v>
      </c>
      <c r="I1475" s="3" t="s">
        <v>6838</v>
      </c>
    </row>
    <row r="1476" spans="1:9" x14ac:dyDescent="0.3">
      <c r="A1476" s="3" t="s">
        <v>4452</v>
      </c>
      <c r="B1476" s="3" t="s">
        <v>1454</v>
      </c>
      <c r="C1476" s="9">
        <v>45396</v>
      </c>
      <c r="D1476" s="3" t="s">
        <v>2269</v>
      </c>
      <c r="E1476" s="3" t="s">
        <v>7185</v>
      </c>
      <c r="F1476" s="5">
        <v>768</v>
      </c>
      <c r="G1476" s="9">
        <v>45404</v>
      </c>
      <c r="H1476" s="5">
        <v>4</v>
      </c>
      <c r="I1476" s="3" t="s">
        <v>7138</v>
      </c>
    </row>
    <row r="1477" spans="1:9" x14ac:dyDescent="0.3">
      <c r="A1477" s="3" t="s">
        <v>4391</v>
      </c>
      <c r="B1477" s="3" t="s">
        <v>1609</v>
      </c>
      <c r="C1477" s="9">
        <v>45346</v>
      </c>
      <c r="D1477" s="3" t="s">
        <v>2224</v>
      </c>
      <c r="E1477" s="3" t="s">
        <v>7142</v>
      </c>
      <c r="F1477" s="5">
        <v>743</v>
      </c>
      <c r="G1477" s="9">
        <v>45391</v>
      </c>
      <c r="H1477" s="5">
        <v>3</v>
      </c>
      <c r="I1477" s="3" t="s">
        <v>6863</v>
      </c>
    </row>
    <row r="1478" spans="1:9" x14ac:dyDescent="0.3">
      <c r="A1478" s="3" t="s">
        <v>4167</v>
      </c>
      <c r="B1478" s="3" t="s">
        <v>1577</v>
      </c>
      <c r="C1478" s="9">
        <v>45378</v>
      </c>
      <c r="D1478" s="3" t="s">
        <v>2157</v>
      </c>
      <c r="E1478" s="3" t="s">
        <v>7019</v>
      </c>
      <c r="F1478" s="5">
        <v>252</v>
      </c>
      <c r="G1478" s="9">
        <v>45420</v>
      </c>
      <c r="H1478" s="5">
        <v>4</v>
      </c>
      <c r="I1478" s="3" t="s">
        <v>7004</v>
      </c>
    </row>
    <row r="1479" spans="1:9" x14ac:dyDescent="0.3">
      <c r="A1479" s="3" t="s">
        <v>4211</v>
      </c>
      <c r="B1479" s="3" t="s">
        <v>1418</v>
      </c>
      <c r="C1479" s="9">
        <v>45301</v>
      </c>
      <c r="D1479" s="3" t="s">
        <v>2178</v>
      </c>
      <c r="E1479" s="3" t="s">
        <v>6908</v>
      </c>
      <c r="F1479" s="5">
        <v>786</v>
      </c>
      <c r="G1479" s="9">
        <v>45349</v>
      </c>
      <c r="H1479" s="5">
        <v>3</v>
      </c>
      <c r="I1479" s="3" t="s">
        <v>6927</v>
      </c>
    </row>
    <row r="1480" spans="1:9" x14ac:dyDescent="0.3">
      <c r="A1480" s="3" t="s">
        <v>4362</v>
      </c>
      <c r="B1480" s="3" t="s">
        <v>1300</v>
      </c>
      <c r="C1480" s="9">
        <v>45381</v>
      </c>
      <c r="D1480" s="3" t="s">
        <v>2224</v>
      </c>
      <c r="E1480" s="3" t="s">
        <v>6886</v>
      </c>
      <c r="F1480" s="5">
        <v>585</v>
      </c>
      <c r="G1480" s="9">
        <v>45426</v>
      </c>
      <c r="H1480" s="5">
        <v>1</v>
      </c>
      <c r="I1480" s="3" t="s">
        <v>7192</v>
      </c>
    </row>
    <row r="1481" spans="1:9" x14ac:dyDescent="0.3">
      <c r="A1481" s="3" t="s">
        <v>4166</v>
      </c>
      <c r="B1481" s="3" t="s">
        <v>1442</v>
      </c>
      <c r="C1481" s="9">
        <v>45489</v>
      </c>
      <c r="D1481" s="3" t="s">
        <v>2156</v>
      </c>
      <c r="E1481" s="3" t="s">
        <v>7018</v>
      </c>
      <c r="F1481" s="5">
        <v>113</v>
      </c>
      <c r="G1481" s="9">
        <v>45530</v>
      </c>
      <c r="H1481" s="5">
        <v>4</v>
      </c>
      <c r="I1481" s="3" t="s">
        <v>6845</v>
      </c>
    </row>
    <row r="1482" spans="1:9" x14ac:dyDescent="0.3">
      <c r="A1482" s="3" t="s">
        <v>4434</v>
      </c>
      <c r="B1482" s="3" t="s">
        <v>1465</v>
      </c>
      <c r="C1482" s="9">
        <v>45413</v>
      </c>
      <c r="D1482" s="3" t="s">
        <v>2258</v>
      </c>
      <c r="E1482" s="3" t="s">
        <v>7174</v>
      </c>
      <c r="F1482" s="5">
        <v>366</v>
      </c>
      <c r="G1482" s="9">
        <v>45420</v>
      </c>
      <c r="H1482" s="5">
        <v>3</v>
      </c>
      <c r="I1482" s="3" t="s">
        <v>6937</v>
      </c>
    </row>
    <row r="1483" spans="1:9" x14ac:dyDescent="0.3">
      <c r="A1483" s="3" t="s">
        <v>4470</v>
      </c>
      <c r="B1483" s="3" t="s">
        <v>1343</v>
      </c>
      <c r="C1483" s="9">
        <v>45175</v>
      </c>
      <c r="D1483" s="3" t="s">
        <v>2278</v>
      </c>
      <c r="E1483" s="3" t="s">
        <v>6912</v>
      </c>
      <c r="F1483" s="5">
        <v>788</v>
      </c>
      <c r="G1483" s="9">
        <v>45183</v>
      </c>
      <c r="H1483" s="5">
        <v>2</v>
      </c>
      <c r="I1483" s="3" t="s">
        <v>7106</v>
      </c>
    </row>
    <row r="1484" spans="1:9" x14ac:dyDescent="0.3">
      <c r="A1484" s="3" t="s">
        <v>4585</v>
      </c>
      <c r="B1484" s="3" t="s">
        <v>1190</v>
      </c>
      <c r="C1484" s="9">
        <v>45174</v>
      </c>
      <c r="D1484" s="3" t="s">
        <v>2326</v>
      </c>
      <c r="E1484" s="3" t="s">
        <v>6894</v>
      </c>
      <c r="F1484" s="5">
        <v>784</v>
      </c>
      <c r="G1484" s="9">
        <v>45181</v>
      </c>
      <c r="H1484" s="5">
        <v>5</v>
      </c>
      <c r="I1484" s="3" t="s">
        <v>7131</v>
      </c>
    </row>
    <row r="1485" spans="1:9" x14ac:dyDescent="0.3">
      <c r="A1485" s="3" t="s">
        <v>4185</v>
      </c>
      <c r="B1485" s="3" t="s">
        <v>1412</v>
      </c>
      <c r="C1485" s="9">
        <v>45399</v>
      </c>
      <c r="D1485" s="3" t="s">
        <v>2167</v>
      </c>
      <c r="E1485" s="3" t="s">
        <v>7036</v>
      </c>
      <c r="F1485" s="5">
        <v>414</v>
      </c>
      <c r="G1485" s="9">
        <v>45445</v>
      </c>
      <c r="H1485" s="5">
        <v>4</v>
      </c>
      <c r="I1485" s="3" t="s">
        <v>7191</v>
      </c>
    </row>
    <row r="1486" spans="1:9" x14ac:dyDescent="0.3">
      <c r="A1486" s="3" t="s">
        <v>4438</v>
      </c>
      <c r="B1486" s="3" t="s">
        <v>1171</v>
      </c>
      <c r="C1486" s="9">
        <v>45174</v>
      </c>
      <c r="D1486" s="3" t="s">
        <v>2261</v>
      </c>
      <c r="E1486" s="3" t="s">
        <v>7176</v>
      </c>
      <c r="F1486" s="5">
        <v>454</v>
      </c>
      <c r="G1486" s="9">
        <v>45181</v>
      </c>
      <c r="H1486" s="5">
        <v>3</v>
      </c>
      <c r="I1486" s="3" t="s">
        <v>6986</v>
      </c>
    </row>
    <row r="1487" spans="1:9" x14ac:dyDescent="0.3">
      <c r="A1487" s="3" t="s">
        <v>4539</v>
      </c>
      <c r="B1487" s="3" t="s">
        <v>1361</v>
      </c>
      <c r="C1487" s="9">
        <v>45220</v>
      </c>
      <c r="D1487" s="3" t="s">
        <v>2314</v>
      </c>
      <c r="E1487" s="3" t="s">
        <v>7214</v>
      </c>
      <c r="F1487" s="5">
        <v>987</v>
      </c>
      <c r="G1487" s="9">
        <v>45228</v>
      </c>
      <c r="H1487" s="5">
        <v>4</v>
      </c>
      <c r="I1487" s="3" t="s">
        <v>4684</v>
      </c>
    </row>
    <row r="1488" spans="1:9" x14ac:dyDescent="0.3">
      <c r="A1488" s="3" t="s">
        <v>4329</v>
      </c>
      <c r="B1488" s="3" t="s">
        <v>1543</v>
      </c>
      <c r="C1488" s="9">
        <v>45148</v>
      </c>
      <c r="D1488" s="3" t="s">
        <v>2219</v>
      </c>
      <c r="E1488" s="3" t="s">
        <v>7133</v>
      </c>
      <c r="F1488" s="5">
        <v>963</v>
      </c>
      <c r="G1488" s="9">
        <v>45193</v>
      </c>
      <c r="H1488" s="5">
        <v>1</v>
      </c>
      <c r="I1488" s="3" t="s">
        <v>7173</v>
      </c>
    </row>
    <row r="1489" spans="1:9" x14ac:dyDescent="0.3">
      <c r="A1489" s="3" t="s">
        <v>4273</v>
      </c>
      <c r="B1489" s="3" t="s">
        <v>1256</v>
      </c>
      <c r="C1489" s="9">
        <v>45182</v>
      </c>
      <c r="D1489" s="3" t="s">
        <v>2206</v>
      </c>
      <c r="E1489" s="3" t="s">
        <v>6946</v>
      </c>
      <c r="F1489" s="5">
        <v>941</v>
      </c>
      <c r="G1489" s="9">
        <v>45227</v>
      </c>
      <c r="H1489" s="5">
        <v>2</v>
      </c>
      <c r="I1489" s="3" t="s">
        <v>6882</v>
      </c>
    </row>
    <row r="1490" spans="1:9" x14ac:dyDescent="0.3">
      <c r="A1490" s="3" t="s">
        <v>4227</v>
      </c>
      <c r="B1490" s="3" t="s">
        <v>1334</v>
      </c>
      <c r="C1490" s="9">
        <v>45389</v>
      </c>
      <c r="D1490" s="3" t="s">
        <v>2179</v>
      </c>
      <c r="E1490" s="3" t="s">
        <v>7057</v>
      </c>
      <c r="F1490" s="5">
        <v>933</v>
      </c>
      <c r="G1490" s="9">
        <v>45434</v>
      </c>
      <c r="H1490" s="5">
        <v>5</v>
      </c>
      <c r="I1490" s="3" t="s">
        <v>6983</v>
      </c>
    </row>
    <row r="1491" spans="1:9" x14ac:dyDescent="0.3">
      <c r="A1491" s="3" t="s">
        <v>4226</v>
      </c>
      <c r="B1491" s="3" t="s">
        <v>1232</v>
      </c>
      <c r="C1491" s="9">
        <v>45378</v>
      </c>
      <c r="D1491" s="3" t="s">
        <v>2179</v>
      </c>
      <c r="E1491" s="3" t="s">
        <v>7056</v>
      </c>
      <c r="F1491" s="5">
        <v>841</v>
      </c>
      <c r="G1491" s="9">
        <v>45423</v>
      </c>
      <c r="H1491" s="5">
        <v>3</v>
      </c>
      <c r="I1491" s="3" t="s">
        <v>6937</v>
      </c>
    </row>
    <row r="1492" spans="1:9" x14ac:dyDescent="0.3">
      <c r="A1492" s="3" t="s">
        <v>4586</v>
      </c>
      <c r="B1492" s="3" t="s">
        <v>1474</v>
      </c>
      <c r="C1492" s="9">
        <v>45157</v>
      </c>
      <c r="D1492" s="3" t="s">
        <v>2326</v>
      </c>
      <c r="E1492" s="3" t="s">
        <v>6894</v>
      </c>
      <c r="F1492" s="5">
        <v>356</v>
      </c>
      <c r="G1492" s="9">
        <v>45166</v>
      </c>
      <c r="H1492" s="5">
        <v>5</v>
      </c>
      <c r="I1492" s="3" t="s">
        <v>6929</v>
      </c>
    </row>
    <row r="1493" spans="1:9" x14ac:dyDescent="0.3">
      <c r="A1493" s="3" t="s">
        <v>4574</v>
      </c>
      <c r="B1493" s="3" t="s">
        <v>1187</v>
      </c>
      <c r="C1493" s="9">
        <v>45260</v>
      </c>
      <c r="D1493" s="3" t="s">
        <v>2326</v>
      </c>
      <c r="E1493" s="3" t="s">
        <v>6894</v>
      </c>
      <c r="F1493" s="5">
        <v>75</v>
      </c>
      <c r="G1493" s="9">
        <v>45268</v>
      </c>
      <c r="H1493" s="5">
        <v>5</v>
      </c>
      <c r="I1493" s="3" t="s">
        <v>4684</v>
      </c>
    </row>
    <row r="1494" spans="1:9" x14ac:dyDescent="0.3">
      <c r="A1494" s="3" t="s">
        <v>4429</v>
      </c>
      <c r="B1494" s="3" t="s">
        <v>1212</v>
      </c>
      <c r="C1494" s="9">
        <v>45283</v>
      </c>
      <c r="D1494" s="3" t="s">
        <v>2253</v>
      </c>
      <c r="E1494" s="3" t="s">
        <v>7169</v>
      </c>
      <c r="F1494" s="5">
        <v>423</v>
      </c>
      <c r="G1494" s="9">
        <v>45288</v>
      </c>
      <c r="H1494" s="5">
        <v>1</v>
      </c>
      <c r="I1494" s="3" t="s">
        <v>4684</v>
      </c>
    </row>
    <row r="1495" spans="1:9" x14ac:dyDescent="0.3">
      <c r="A1495" s="3" t="s">
        <v>4369</v>
      </c>
      <c r="B1495" s="3" t="s">
        <v>1429</v>
      </c>
      <c r="C1495" s="9">
        <v>45259</v>
      </c>
      <c r="D1495" s="3" t="s">
        <v>2224</v>
      </c>
      <c r="E1495" s="3" t="s">
        <v>6886</v>
      </c>
      <c r="F1495" s="5">
        <v>8</v>
      </c>
      <c r="G1495" s="9">
        <v>45305</v>
      </c>
      <c r="H1495" s="5">
        <v>4</v>
      </c>
      <c r="I1495" s="3" t="s">
        <v>4684</v>
      </c>
    </row>
    <row r="1496" spans="1:9" x14ac:dyDescent="0.3">
      <c r="A1496" s="3" t="s">
        <v>4218</v>
      </c>
      <c r="B1496" s="3" t="s">
        <v>1355</v>
      </c>
      <c r="C1496" s="9">
        <v>45173</v>
      </c>
      <c r="D1496" s="3" t="s">
        <v>2178</v>
      </c>
      <c r="E1496" s="3" t="s">
        <v>6908</v>
      </c>
      <c r="F1496" s="5">
        <v>712</v>
      </c>
      <c r="G1496" s="9">
        <v>45218</v>
      </c>
      <c r="H1496" s="5">
        <v>4</v>
      </c>
      <c r="I1496" s="3" t="s">
        <v>4684</v>
      </c>
    </row>
    <row r="1497" spans="1:9" x14ac:dyDescent="0.3">
      <c r="A1497" s="3" t="s">
        <v>4318</v>
      </c>
      <c r="B1497" s="3" t="s">
        <v>1378</v>
      </c>
      <c r="C1497" s="9">
        <v>45344</v>
      </c>
      <c r="D1497" s="3" t="s">
        <v>2216</v>
      </c>
      <c r="E1497" s="3" t="s">
        <v>6926</v>
      </c>
      <c r="F1497" s="5">
        <v>923</v>
      </c>
      <c r="G1497" s="9">
        <v>45389</v>
      </c>
      <c r="H1497" s="5">
        <v>4</v>
      </c>
      <c r="I1497" s="3" t="s">
        <v>4684</v>
      </c>
    </row>
    <row r="1498" spans="1:9" x14ac:dyDescent="0.3">
      <c r="A1498" s="3" t="s">
        <v>4578</v>
      </c>
      <c r="B1498" s="3" t="s">
        <v>1483</v>
      </c>
      <c r="C1498" s="9">
        <v>45213</v>
      </c>
      <c r="D1498" s="3" t="s">
        <v>2326</v>
      </c>
      <c r="E1498" s="3" t="s">
        <v>6894</v>
      </c>
      <c r="F1498" s="5">
        <v>801</v>
      </c>
      <c r="G1498" s="9">
        <v>45221</v>
      </c>
      <c r="H1498" s="5">
        <v>1</v>
      </c>
      <c r="I1498" s="3" t="s">
        <v>4684</v>
      </c>
    </row>
    <row r="1499" spans="1:9" x14ac:dyDescent="0.3">
      <c r="A1499" s="3" t="s">
        <v>4651</v>
      </c>
      <c r="B1499" s="3" t="s">
        <v>1288</v>
      </c>
      <c r="C1499" s="9">
        <v>45297</v>
      </c>
      <c r="D1499" s="3" t="s">
        <v>2326</v>
      </c>
      <c r="E1499" s="3" t="s">
        <v>6977</v>
      </c>
      <c r="F1499" s="5">
        <v>573</v>
      </c>
      <c r="G1499" s="9">
        <v>45306</v>
      </c>
      <c r="H1499" s="5">
        <v>3</v>
      </c>
      <c r="I1499" s="3" t="s">
        <v>4684</v>
      </c>
    </row>
    <row r="1500" spans="1:9" x14ac:dyDescent="0.3">
      <c r="A1500" s="3" t="s">
        <v>4657</v>
      </c>
      <c r="B1500" s="3" t="s">
        <v>1230</v>
      </c>
      <c r="C1500" s="9">
        <v>45161</v>
      </c>
      <c r="D1500" s="3" t="s">
        <v>2330</v>
      </c>
      <c r="E1500" s="3" t="s">
        <v>7215</v>
      </c>
      <c r="F1500" s="5">
        <v>671</v>
      </c>
      <c r="G1500" s="9">
        <v>45170</v>
      </c>
      <c r="H1500" s="5">
        <v>3</v>
      </c>
      <c r="I1500" s="3" t="s">
        <v>6847</v>
      </c>
    </row>
    <row r="1501" spans="1:9" x14ac:dyDescent="0.3">
      <c r="A1501" s="3" t="s">
        <v>4587</v>
      </c>
      <c r="B1501" s="3" t="s">
        <v>1443</v>
      </c>
      <c r="C1501" s="9">
        <v>45204</v>
      </c>
      <c r="D1501" s="3" t="s">
        <v>2326</v>
      </c>
      <c r="E1501" s="3" t="s">
        <v>6894</v>
      </c>
      <c r="F1501" s="5">
        <v>780</v>
      </c>
      <c r="G1501" s="9">
        <v>45213</v>
      </c>
      <c r="H1501" s="5">
        <v>1</v>
      </c>
      <c r="I1501" s="3" t="s">
        <v>7173</v>
      </c>
    </row>
    <row r="1502" spans="1:9" x14ac:dyDescent="0.3">
      <c r="A1502" s="3" t="s">
        <v>4224</v>
      </c>
      <c r="B1502" s="3" t="s">
        <v>1421</v>
      </c>
      <c r="C1502" s="9">
        <v>45366</v>
      </c>
      <c r="D1502" s="3" t="s">
        <v>2178</v>
      </c>
      <c r="E1502" s="3" t="s">
        <v>7054</v>
      </c>
      <c r="F1502" s="5">
        <v>941</v>
      </c>
      <c r="G1502" s="9">
        <v>45411</v>
      </c>
      <c r="H1502" s="5">
        <v>4</v>
      </c>
      <c r="I1502" s="3" t="s">
        <v>6929</v>
      </c>
    </row>
    <row r="1503" spans="1:9" x14ac:dyDescent="0.3">
      <c r="A1503" s="3" t="s">
        <v>4269</v>
      </c>
      <c r="B1503" s="3" t="s">
        <v>1523</v>
      </c>
      <c r="C1503" s="9">
        <v>45301</v>
      </c>
      <c r="D1503" s="3" t="s">
        <v>2206</v>
      </c>
      <c r="E1503" s="3" t="s">
        <v>6946</v>
      </c>
      <c r="F1503" s="5">
        <v>3</v>
      </c>
      <c r="G1503" s="9">
        <v>45346</v>
      </c>
      <c r="H1503" s="5">
        <v>2</v>
      </c>
      <c r="I1503" s="3" t="s">
        <v>4684</v>
      </c>
    </row>
    <row r="1504" spans="1:9" x14ac:dyDescent="0.3">
      <c r="A1504" s="3" t="s">
        <v>4580</v>
      </c>
      <c r="B1504" s="3" t="s">
        <v>1561</v>
      </c>
      <c r="C1504" s="9">
        <v>45147</v>
      </c>
      <c r="D1504" s="3" t="s">
        <v>2326</v>
      </c>
      <c r="E1504" s="3" t="s">
        <v>6894</v>
      </c>
      <c r="F1504" s="5">
        <v>279</v>
      </c>
      <c r="G1504" s="9">
        <v>45156</v>
      </c>
      <c r="H1504" s="5">
        <v>2</v>
      </c>
      <c r="I1504" s="3" t="s">
        <v>7050</v>
      </c>
    </row>
    <row r="1505" spans="1:9" x14ac:dyDescent="0.3">
      <c r="A1505" s="3" t="s">
        <v>4139</v>
      </c>
      <c r="B1505" s="3" t="s">
        <v>1187</v>
      </c>
      <c r="C1505" s="9">
        <v>45433</v>
      </c>
      <c r="D1505" s="3" t="s">
        <v>2149</v>
      </c>
      <c r="E1505" s="3" t="s">
        <v>7003</v>
      </c>
      <c r="F1505" s="5">
        <v>873</v>
      </c>
      <c r="G1505" s="9">
        <v>45485</v>
      </c>
      <c r="H1505" s="5">
        <v>4</v>
      </c>
      <c r="I1505" s="3" t="s">
        <v>6851</v>
      </c>
    </row>
    <row r="1506" spans="1:9" x14ac:dyDescent="0.3">
      <c r="A1506" s="3" t="s">
        <v>4566</v>
      </c>
      <c r="B1506" s="3" t="s">
        <v>1238</v>
      </c>
      <c r="C1506" s="9">
        <v>45485</v>
      </c>
      <c r="D1506" s="3" t="s">
        <v>2326</v>
      </c>
      <c r="E1506" s="3" t="s">
        <v>6894</v>
      </c>
      <c r="F1506" s="5">
        <v>175</v>
      </c>
      <c r="G1506" s="9">
        <v>45493</v>
      </c>
      <c r="H1506" s="5">
        <v>1</v>
      </c>
      <c r="I1506" s="3" t="s">
        <v>7012</v>
      </c>
    </row>
    <row r="1507" spans="1:9" x14ac:dyDescent="0.3">
      <c r="A1507" s="3" t="s">
        <v>4207</v>
      </c>
      <c r="B1507" s="3" t="s">
        <v>1141</v>
      </c>
      <c r="C1507" s="9">
        <v>45238</v>
      </c>
      <c r="D1507" s="3" t="s">
        <v>2178</v>
      </c>
      <c r="E1507" s="3" t="s">
        <v>6908</v>
      </c>
      <c r="F1507" s="5">
        <v>570</v>
      </c>
      <c r="G1507" s="9">
        <v>45283</v>
      </c>
      <c r="H1507" s="5">
        <v>4</v>
      </c>
      <c r="I1507" s="3" t="s">
        <v>6925</v>
      </c>
    </row>
    <row r="1508" spans="1:9" x14ac:dyDescent="0.3">
      <c r="A1508" s="3" t="s">
        <v>4472</v>
      </c>
      <c r="B1508" s="3" t="s">
        <v>1431</v>
      </c>
      <c r="C1508" s="9">
        <v>45392</v>
      </c>
      <c r="D1508" s="3" t="s">
        <v>2278</v>
      </c>
      <c r="E1508" s="3" t="s">
        <v>6912</v>
      </c>
      <c r="F1508" s="5">
        <v>466</v>
      </c>
      <c r="G1508" s="9">
        <v>45400</v>
      </c>
      <c r="H1508" s="5">
        <v>4</v>
      </c>
      <c r="I1508" s="3" t="s">
        <v>4684</v>
      </c>
    </row>
    <row r="1509" spans="1:9" x14ac:dyDescent="0.3">
      <c r="A1509" s="3" t="s">
        <v>4594</v>
      </c>
      <c r="B1509" s="3" t="s">
        <v>1528</v>
      </c>
      <c r="C1509" s="9">
        <v>45402</v>
      </c>
      <c r="D1509" s="3" t="s">
        <v>2326</v>
      </c>
      <c r="E1509" s="3" t="s">
        <v>6894</v>
      </c>
      <c r="F1509" s="5">
        <v>406</v>
      </c>
      <c r="G1509" s="9">
        <v>45411</v>
      </c>
      <c r="H1509" s="5">
        <v>5</v>
      </c>
      <c r="I1509" s="3" t="s">
        <v>4684</v>
      </c>
    </row>
    <row r="1510" spans="1:9" x14ac:dyDescent="0.3">
      <c r="A1510" s="3" t="s">
        <v>4190</v>
      </c>
      <c r="B1510" s="3" t="s">
        <v>1487</v>
      </c>
      <c r="C1510" s="9">
        <v>45489</v>
      </c>
      <c r="D1510" s="3" t="s">
        <v>2171</v>
      </c>
      <c r="E1510" s="3" t="s">
        <v>7040</v>
      </c>
      <c r="F1510" s="5">
        <v>738</v>
      </c>
      <c r="G1510" s="9">
        <v>45534</v>
      </c>
      <c r="H1510" s="5">
        <v>4</v>
      </c>
      <c r="I1510" s="3" t="s">
        <v>4684</v>
      </c>
    </row>
    <row r="1511" spans="1:9" x14ac:dyDescent="0.3">
      <c r="A1511" s="3" t="s">
        <v>4653</v>
      </c>
      <c r="B1511" s="3" t="s">
        <v>1145</v>
      </c>
      <c r="C1511" s="9">
        <v>45351</v>
      </c>
      <c r="D1511" s="3" t="s">
        <v>2326</v>
      </c>
      <c r="E1511" s="3" t="s">
        <v>6977</v>
      </c>
      <c r="F1511" s="5">
        <v>615</v>
      </c>
      <c r="G1511" s="9">
        <v>45360</v>
      </c>
      <c r="H1511" s="5">
        <v>2</v>
      </c>
      <c r="I1511" s="3" t="s">
        <v>4684</v>
      </c>
    </row>
    <row r="1512" spans="1:9" x14ac:dyDescent="0.3">
      <c r="A1512" s="3" t="s">
        <v>4173</v>
      </c>
      <c r="B1512" s="3" t="s">
        <v>1439</v>
      </c>
      <c r="C1512" s="9">
        <v>45177</v>
      </c>
      <c r="D1512" s="3" t="s">
        <v>2161</v>
      </c>
      <c r="E1512" s="3" t="s">
        <v>7023</v>
      </c>
      <c r="F1512" s="5">
        <v>940</v>
      </c>
      <c r="G1512" s="9">
        <v>45223</v>
      </c>
      <c r="H1512" s="5">
        <v>1</v>
      </c>
      <c r="I1512" s="3" t="s">
        <v>4684</v>
      </c>
    </row>
    <row r="1513" spans="1:9" x14ac:dyDescent="0.3">
      <c r="A1513" s="3" t="s">
        <v>4208</v>
      </c>
      <c r="B1513" s="3" t="s">
        <v>1167</v>
      </c>
      <c r="C1513" s="9">
        <v>45442</v>
      </c>
      <c r="D1513" s="3" t="s">
        <v>2178</v>
      </c>
      <c r="E1513" s="3" t="s">
        <v>6908</v>
      </c>
      <c r="F1513" s="5">
        <v>323</v>
      </c>
      <c r="G1513" s="9">
        <v>45486</v>
      </c>
      <c r="H1513" s="5">
        <v>5</v>
      </c>
      <c r="I1513" s="3" t="s">
        <v>7009</v>
      </c>
    </row>
    <row r="1514" spans="1:9" x14ac:dyDescent="0.3">
      <c r="A1514" s="3" t="s">
        <v>4397</v>
      </c>
      <c r="B1514" s="3" t="s">
        <v>1234</v>
      </c>
      <c r="C1514" s="9">
        <v>45348</v>
      </c>
      <c r="D1514" s="3" t="s">
        <v>2226</v>
      </c>
      <c r="E1514" s="3" t="s">
        <v>7147</v>
      </c>
      <c r="F1514" s="5">
        <v>562</v>
      </c>
      <c r="G1514" s="9">
        <v>45394</v>
      </c>
      <c r="H1514" s="5">
        <v>1</v>
      </c>
      <c r="I1514" s="3" t="s">
        <v>6833</v>
      </c>
    </row>
    <row r="1515" spans="1:9" x14ac:dyDescent="0.3">
      <c r="A1515" s="3" t="s">
        <v>4248</v>
      </c>
      <c r="B1515" s="3" t="s">
        <v>1199</v>
      </c>
      <c r="C1515" s="9">
        <v>45246</v>
      </c>
      <c r="D1515" s="3" t="s">
        <v>2193</v>
      </c>
      <c r="E1515" s="3" t="s">
        <v>7083</v>
      </c>
      <c r="F1515" s="5">
        <v>437</v>
      </c>
      <c r="G1515" s="9">
        <v>45291</v>
      </c>
      <c r="H1515" s="5">
        <v>2</v>
      </c>
      <c r="I1515" s="3" t="s">
        <v>7084</v>
      </c>
    </row>
    <row r="1516" spans="1:9" x14ac:dyDescent="0.3">
      <c r="A1516" s="3" t="s">
        <v>4289</v>
      </c>
      <c r="B1516" s="3" t="s">
        <v>1264</v>
      </c>
      <c r="C1516" s="9">
        <v>45185</v>
      </c>
      <c r="D1516" s="3" t="s">
        <v>2211</v>
      </c>
      <c r="E1516" s="3" t="s">
        <v>7120</v>
      </c>
      <c r="F1516" s="5">
        <v>644</v>
      </c>
      <c r="G1516" s="9">
        <v>45231</v>
      </c>
      <c r="H1516" s="5">
        <v>2</v>
      </c>
      <c r="I1516" s="3" t="s">
        <v>6861</v>
      </c>
    </row>
    <row r="1517" spans="1:9" x14ac:dyDescent="0.3">
      <c r="A1517" s="3" t="s">
        <v>4170</v>
      </c>
      <c r="B1517" s="3" t="s">
        <v>1486</v>
      </c>
      <c r="C1517" s="9">
        <v>45370</v>
      </c>
      <c r="D1517" s="3" t="s">
        <v>2159</v>
      </c>
      <c r="E1517" s="3" t="s">
        <v>7021</v>
      </c>
      <c r="F1517" s="5">
        <v>484</v>
      </c>
      <c r="G1517" s="9">
        <v>45414</v>
      </c>
      <c r="H1517" s="5">
        <v>3</v>
      </c>
      <c r="I1517" s="3" t="s">
        <v>4684</v>
      </c>
    </row>
    <row r="1518" spans="1:9" x14ac:dyDescent="0.3">
      <c r="A1518" s="3" t="s">
        <v>4573</v>
      </c>
      <c r="B1518" s="3" t="s">
        <v>1593</v>
      </c>
      <c r="C1518" s="9">
        <v>45242</v>
      </c>
      <c r="D1518" s="3" t="s">
        <v>2326</v>
      </c>
      <c r="E1518" s="3" t="s">
        <v>6894</v>
      </c>
      <c r="F1518" s="5">
        <v>679</v>
      </c>
      <c r="G1518" s="9">
        <v>45250</v>
      </c>
      <c r="H1518" s="5">
        <v>3</v>
      </c>
      <c r="I1518" s="3" t="s">
        <v>6927</v>
      </c>
    </row>
    <row r="1519" spans="1:9" x14ac:dyDescent="0.3">
      <c r="A1519" s="3" t="s">
        <v>4638</v>
      </c>
      <c r="B1519" s="3" t="s">
        <v>1288</v>
      </c>
      <c r="C1519" s="9">
        <v>45274</v>
      </c>
      <c r="D1519" s="3" t="s">
        <v>2326</v>
      </c>
      <c r="E1519" s="3" t="s">
        <v>6887</v>
      </c>
      <c r="F1519" s="5">
        <v>599</v>
      </c>
      <c r="G1519" s="9">
        <v>45283</v>
      </c>
      <c r="H1519" s="5">
        <v>4</v>
      </c>
      <c r="I1519" s="3" t="s">
        <v>6870</v>
      </c>
    </row>
    <row r="1520" spans="1:9" x14ac:dyDescent="0.3">
      <c r="A1520" s="3" t="s">
        <v>4614</v>
      </c>
      <c r="B1520" s="3" t="s">
        <v>1145</v>
      </c>
      <c r="C1520" s="9">
        <v>45450</v>
      </c>
      <c r="D1520" s="3" t="s">
        <v>2326</v>
      </c>
      <c r="E1520" s="3" t="s">
        <v>6894</v>
      </c>
      <c r="F1520" s="5">
        <v>44</v>
      </c>
      <c r="G1520" s="9">
        <v>45459</v>
      </c>
      <c r="H1520" s="5">
        <v>3</v>
      </c>
      <c r="I1520" s="3" t="s">
        <v>6956</v>
      </c>
    </row>
    <row r="1521" spans="1:9" x14ac:dyDescent="0.3">
      <c r="A1521" s="3" t="s">
        <v>4328</v>
      </c>
      <c r="B1521" s="3" t="s">
        <v>1525</v>
      </c>
      <c r="C1521" s="9">
        <v>45273</v>
      </c>
      <c r="D1521" s="3" t="s">
        <v>2219</v>
      </c>
      <c r="E1521" s="3" t="s">
        <v>7132</v>
      </c>
      <c r="F1521" s="5">
        <v>297</v>
      </c>
      <c r="G1521" s="9">
        <v>45320</v>
      </c>
      <c r="H1521" s="5">
        <v>1</v>
      </c>
      <c r="I1521" s="3" t="s">
        <v>4684</v>
      </c>
    </row>
    <row r="1522" spans="1:9" x14ac:dyDescent="0.3">
      <c r="A1522" s="3" t="s">
        <v>4572</v>
      </c>
      <c r="B1522" s="3" t="s">
        <v>1293</v>
      </c>
      <c r="C1522" s="9">
        <v>45369</v>
      </c>
      <c r="D1522" s="3" t="s">
        <v>2326</v>
      </c>
      <c r="E1522" s="3" t="s">
        <v>6894</v>
      </c>
      <c r="F1522" s="5">
        <v>314</v>
      </c>
      <c r="G1522" s="9">
        <v>45377</v>
      </c>
      <c r="H1522" s="5">
        <v>3</v>
      </c>
      <c r="I1522" s="3" t="s">
        <v>4684</v>
      </c>
    </row>
    <row r="1523" spans="1:9" x14ac:dyDescent="0.3">
      <c r="A1523" s="3" t="s">
        <v>4499</v>
      </c>
      <c r="B1523" s="3" t="s">
        <v>1379</v>
      </c>
      <c r="C1523" s="9">
        <v>45318</v>
      </c>
      <c r="D1523" s="3" t="s">
        <v>2304</v>
      </c>
      <c r="E1523" s="3" t="s">
        <v>6892</v>
      </c>
      <c r="F1523" s="5">
        <v>290</v>
      </c>
      <c r="G1523" s="9">
        <v>45325</v>
      </c>
      <c r="H1523" s="5">
        <v>3</v>
      </c>
      <c r="I1523" s="3" t="s">
        <v>4684</v>
      </c>
    </row>
    <row r="1524" spans="1:9" x14ac:dyDescent="0.3">
      <c r="A1524" s="3" t="s">
        <v>4428</v>
      </c>
      <c r="B1524" s="3" t="s">
        <v>1566</v>
      </c>
      <c r="C1524" s="9">
        <v>45431</v>
      </c>
      <c r="D1524" s="3" t="s">
        <v>2253</v>
      </c>
      <c r="E1524" s="3" t="s">
        <v>7168</v>
      </c>
      <c r="F1524" s="5">
        <v>785</v>
      </c>
      <c r="G1524" s="9">
        <v>45438</v>
      </c>
      <c r="H1524" s="5">
        <v>5</v>
      </c>
      <c r="I1524" s="3" t="s">
        <v>4684</v>
      </c>
    </row>
    <row r="1525" spans="1:9" x14ac:dyDescent="0.3">
      <c r="A1525" s="3" t="s">
        <v>4650</v>
      </c>
      <c r="B1525" s="3" t="s">
        <v>1171</v>
      </c>
      <c r="C1525" s="9">
        <v>45269</v>
      </c>
      <c r="D1525" s="3" t="s">
        <v>2326</v>
      </c>
      <c r="E1525" s="3" t="s">
        <v>6977</v>
      </c>
      <c r="F1525" s="5">
        <v>669</v>
      </c>
      <c r="G1525" s="9">
        <v>45278</v>
      </c>
      <c r="H1525" s="5">
        <v>3</v>
      </c>
      <c r="I1525" s="3" t="s">
        <v>4684</v>
      </c>
    </row>
    <row r="1526" spans="1:9" x14ac:dyDescent="0.3">
      <c r="A1526" s="3" t="s">
        <v>4481</v>
      </c>
      <c r="B1526" s="3" t="s">
        <v>1445</v>
      </c>
      <c r="C1526" s="9">
        <v>45371</v>
      </c>
      <c r="D1526" s="3" t="s">
        <v>2302</v>
      </c>
      <c r="E1526" s="3" t="s">
        <v>7216</v>
      </c>
      <c r="F1526" s="5">
        <v>666</v>
      </c>
      <c r="G1526" s="9">
        <v>45380</v>
      </c>
      <c r="H1526" s="5">
        <v>1</v>
      </c>
      <c r="I1526" s="3" t="s">
        <v>4684</v>
      </c>
    </row>
    <row r="1527" spans="1:9" x14ac:dyDescent="0.3">
      <c r="A1527" s="3" t="s">
        <v>4319</v>
      </c>
      <c r="B1527" s="3" t="s">
        <v>1252</v>
      </c>
      <c r="C1527" s="9">
        <v>45388</v>
      </c>
      <c r="D1527" s="3" t="s">
        <v>2216</v>
      </c>
      <c r="E1527" s="3" t="s">
        <v>6926</v>
      </c>
      <c r="F1527" s="5">
        <v>240</v>
      </c>
      <c r="G1527" s="9">
        <v>45433</v>
      </c>
      <c r="H1527" s="5">
        <v>1</v>
      </c>
      <c r="I1527" s="3" t="s">
        <v>4684</v>
      </c>
    </row>
    <row r="1528" spans="1:9" x14ac:dyDescent="0.3">
      <c r="A1528" s="3" t="s">
        <v>4184</v>
      </c>
      <c r="B1528" s="3" t="s">
        <v>1404</v>
      </c>
      <c r="C1528" s="9">
        <v>45360</v>
      </c>
      <c r="D1528" s="3" t="s">
        <v>2166</v>
      </c>
      <c r="E1528" s="3" t="s">
        <v>7035</v>
      </c>
      <c r="F1528" s="5">
        <v>670</v>
      </c>
      <c r="G1528" s="9">
        <v>45402</v>
      </c>
      <c r="H1528" s="5">
        <v>4</v>
      </c>
      <c r="I1528" s="3" t="s">
        <v>6953</v>
      </c>
    </row>
    <row r="1529" spans="1:9" x14ac:dyDescent="0.3">
      <c r="A1529" s="3" t="s">
        <v>4267</v>
      </c>
      <c r="B1529" s="3" t="s">
        <v>1320</v>
      </c>
      <c r="C1529" s="9">
        <v>45424</v>
      </c>
      <c r="D1529" s="3" t="s">
        <v>2206</v>
      </c>
      <c r="E1529" s="3" t="s">
        <v>6946</v>
      </c>
      <c r="F1529" s="5">
        <v>235</v>
      </c>
      <c r="G1529" s="9">
        <v>45470</v>
      </c>
      <c r="H1529" s="5">
        <v>2</v>
      </c>
      <c r="I1529" s="3" t="s">
        <v>7193</v>
      </c>
    </row>
    <row r="1530" spans="1:9" x14ac:dyDescent="0.3">
      <c r="A1530" s="3" t="s">
        <v>4449</v>
      </c>
      <c r="B1530" s="3" t="s">
        <v>1590</v>
      </c>
      <c r="C1530" s="9">
        <v>45402</v>
      </c>
      <c r="D1530" s="3" t="s">
        <v>2267</v>
      </c>
      <c r="E1530" s="3" t="s">
        <v>7183</v>
      </c>
      <c r="F1530" s="5">
        <v>266</v>
      </c>
      <c r="G1530" s="9">
        <v>45409</v>
      </c>
      <c r="H1530" s="5">
        <v>2</v>
      </c>
      <c r="I1530" s="3" t="s">
        <v>6949</v>
      </c>
    </row>
    <row r="1531" spans="1:9" x14ac:dyDescent="0.3">
      <c r="A1531" s="3" t="s">
        <v>4243</v>
      </c>
      <c r="B1531" s="3" t="s">
        <v>1454</v>
      </c>
      <c r="C1531" s="9">
        <v>45245</v>
      </c>
      <c r="D1531" s="3" t="s">
        <v>2190</v>
      </c>
      <c r="E1531" s="3" t="s">
        <v>7074</v>
      </c>
      <c r="F1531" s="5">
        <v>897</v>
      </c>
      <c r="G1531" s="9">
        <v>45290</v>
      </c>
      <c r="H1531" s="5">
        <v>4</v>
      </c>
      <c r="I1531" s="3" t="s">
        <v>7075</v>
      </c>
    </row>
    <row r="1532" spans="1:9" x14ac:dyDescent="0.3">
      <c r="A1532" s="3" t="s">
        <v>4222</v>
      </c>
      <c r="B1532" s="3" t="s">
        <v>1313</v>
      </c>
      <c r="C1532" s="9">
        <v>45230</v>
      </c>
      <c r="D1532" s="3" t="s">
        <v>2178</v>
      </c>
      <c r="E1532" s="3" t="s">
        <v>7052</v>
      </c>
      <c r="F1532" s="5">
        <v>905</v>
      </c>
      <c r="G1532" s="9">
        <v>45274</v>
      </c>
      <c r="H1532" s="5">
        <v>1</v>
      </c>
      <c r="I1532" s="3" t="s">
        <v>7129</v>
      </c>
    </row>
    <row r="1533" spans="1:9" x14ac:dyDescent="0.3">
      <c r="A1533" s="3" t="s">
        <v>4487</v>
      </c>
      <c r="B1533" s="3" t="s">
        <v>1382</v>
      </c>
      <c r="C1533" s="9">
        <v>45357</v>
      </c>
      <c r="D1533" s="3" t="s">
        <v>2304</v>
      </c>
      <c r="E1533" s="3" t="s">
        <v>6892</v>
      </c>
      <c r="F1533" s="5">
        <v>48</v>
      </c>
      <c r="G1533" s="9">
        <v>45364</v>
      </c>
      <c r="H1533" s="5">
        <v>4</v>
      </c>
      <c r="I1533" s="3" t="s">
        <v>6931</v>
      </c>
    </row>
    <row r="1534" spans="1:9" x14ac:dyDescent="0.3">
      <c r="A1534" s="3" t="s">
        <v>4297</v>
      </c>
      <c r="B1534" s="3" t="s">
        <v>1416</v>
      </c>
      <c r="C1534" s="9">
        <v>45463</v>
      </c>
      <c r="D1534" s="3" t="s">
        <v>2216</v>
      </c>
      <c r="E1534" s="3" t="s">
        <v>6926</v>
      </c>
      <c r="F1534" s="5">
        <v>535</v>
      </c>
      <c r="G1534" s="9">
        <v>45508</v>
      </c>
      <c r="H1534" s="5">
        <v>4</v>
      </c>
      <c r="I1534" s="3" t="s">
        <v>6860</v>
      </c>
    </row>
    <row r="1535" spans="1:9" x14ac:dyDescent="0.3">
      <c r="A1535" s="3" t="s">
        <v>4485</v>
      </c>
      <c r="B1535" s="3" t="s">
        <v>1256</v>
      </c>
      <c r="C1535" s="9">
        <v>45439</v>
      </c>
      <c r="D1535" s="3" t="s">
        <v>2304</v>
      </c>
      <c r="E1535" s="3" t="s">
        <v>6892</v>
      </c>
      <c r="F1535" s="5">
        <v>83</v>
      </c>
      <c r="G1535" s="9">
        <v>45448</v>
      </c>
      <c r="H1535" s="5">
        <v>5</v>
      </c>
      <c r="I1535" s="3" t="s">
        <v>6935</v>
      </c>
    </row>
    <row r="1536" spans="1:9" x14ac:dyDescent="0.3">
      <c r="A1536" s="3" t="s">
        <v>4232</v>
      </c>
      <c r="B1536" s="3" t="s">
        <v>1353</v>
      </c>
      <c r="C1536" s="9">
        <v>45198</v>
      </c>
      <c r="D1536" s="3" t="s">
        <v>2183</v>
      </c>
      <c r="E1536" s="3" t="s">
        <v>7064</v>
      </c>
      <c r="F1536" s="5">
        <v>996</v>
      </c>
      <c r="G1536" s="9">
        <v>45242</v>
      </c>
      <c r="H1536" s="5">
        <v>4</v>
      </c>
      <c r="I1536" s="3" t="s">
        <v>4684</v>
      </c>
    </row>
    <row r="1537" spans="1:9" x14ac:dyDescent="0.3">
      <c r="A1537" s="3" t="s">
        <v>4361</v>
      </c>
      <c r="B1537" s="3" t="s">
        <v>1294</v>
      </c>
      <c r="C1537" s="9">
        <v>45370</v>
      </c>
      <c r="D1537" s="3" t="s">
        <v>2224</v>
      </c>
      <c r="E1537" s="3" t="s">
        <v>6886</v>
      </c>
      <c r="F1537" s="5">
        <v>42</v>
      </c>
      <c r="G1537" s="9">
        <v>45415</v>
      </c>
      <c r="H1537" s="5">
        <v>2</v>
      </c>
      <c r="I1537" s="3" t="s">
        <v>4684</v>
      </c>
    </row>
    <row r="1538" spans="1:9" x14ac:dyDescent="0.3">
      <c r="A1538" s="3" t="s">
        <v>4331</v>
      </c>
      <c r="B1538" s="3" t="s">
        <v>1256</v>
      </c>
      <c r="C1538" s="9">
        <v>45218</v>
      </c>
      <c r="D1538" s="3" t="s">
        <v>2220</v>
      </c>
      <c r="E1538" s="3" t="s">
        <v>6936</v>
      </c>
      <c r="F1538" s="5">
        <v>116</v>
      </c>
      <c r="G1538" s="9">
        <v>45263</v>
      </c>
      <c r="H1538" s="5">
        <v>1</v>
      </c>
      <c r="I1538" s="3" t="s">
        <v>4684</v>
      </c>
    </row>
    <row r="1539" spans="1:9" x14ac:dyDescent="0.3">
      <c r="A1539" s="3" t="s">
        <v>4325</v>
      </c>
      <c r="B1539" s="3" t="s">
        <v>1205</v>
      </c>
      <c r="C1539" s="9">
        <v>45222</v>
      </c>
      <c r="D1539" s="3" t="s">
        <v>2218</v>
      </c>
      <c r="E1539" s="3" t="s">
        <v>7127</v>
      </c>
      <c r="F1539" s="5">
        <v>753</v>
      </c>
      <c r="G1539" s="9">
        <v>45267</v>
      </c>
      <c r="H1539" s="5">
        <v>5</v>
      </c>
      <c r="I1539" s="3" t="s">
        <v>4684</v>
      </c>
    </row>
    <row r="1540" spans="1:9" x14ac:dyDescent="0.3">
      <c r="A1540" s="3" t="s">
        <v>4676</v>
      </c>
      <c r="B1540" s="3" t="s">
        <v>1423</v>
      </c>
      <c r="C1540" s="9">
        <v>45307</v>
      </c>
      <c r="D1540" s="3" t="s">
        <v>2331</v>
      </c>
      <c r="E1540" s="3" t="s">
        <v>6885</v>
      </c>
      <c r="F1540" s="5">
        <v>262</v>
      </c>
      <c r="G1540" s="9">
        <v>45316</v>
      </c>
      <c r="H1540" s="5">
        <v>1</v>
      </c>
      <c r="I1540" s="3" t="s">
        <v>6911</v>
      </c>
    </row>
    <row r="1541" spans="1:9" x14ac:dyDescent="0.3">
      <c r="A1541" s="3" t="s">
        <v>4194</v>
      </c>
      <c r="B1541" s="3" t="s">
        <v>1505</v>
      </c>
      <c r="C1541" s="9">
        <v>45273</v>
      </c>
      <c r="D1541" s="3" t="s">
        <v>2173</v>
      </c>
      <c r="E1541" s="3" t="s">
        <v>7044</v>
      </c>
      <c r="F1541" s="5">
        <v>26</v>
      </c>
      <c r="G1541" s="9">
        <v>45321</v>
      </c>
      <c r="H1541" s="5">
        <v>2</v>
      </c>
      <c r="I1541" s="3" t="s">
        <v>6972</v>
      </c>
    </row>
    <row r="1542" spans="1:9" x14ac:dyDescent="0.3">
      <c r="A1542" s="3" t="s">
        <v>4192</v>
      </c>
      <c r="B1542" s="3" t="s">
        <v>1219</v>
      </c>
      <c r="C1542" s="9">
        <v>45156</v>
      </c>
      <c r="D1542" s="3" t="s">
        <v>2172</v>
      </c>
      <c r="E1542" s="3" t="s">
        <v>7042</v>
      </c>
      <c r="F1542" s="5">
        <v>469</v>
      </c>
      <c r="G1542" s="9">
        <v>45201</v>
      </c>
      <c r="H1542" s="5">
        <v>2</v>
      </c>
      <c r="I1542" s="3" t="s">
        <v>4684</v>
      </c>
    </row>
    <row r="1543" spans="1:9" x14ac:dyDescent="0.3">
      <c r="A1543" s="3" t="s">
        <v>4326</v>
      </c>
      <c r="B1543" s="3" t="s">
        <v>1184</v>
      </c>
      <c r="C1543" s="9">
        <v>45276</v>
      </c>
      <c r="D1543" s="3" t="s">
        <v>2218</v>
      </c>
      <c r="E1543" s="3" t="s">
        <v>7128</v>
      </c>
      <c r="F1543" s="5">
        <v>956</v>
      </c>
      <c r="G1543" s="9">
        <v>45321</v>
      </c>
      <c r="H1543" s="5">
        <v>5</v>
      </c>
      <c r="I1543" s="3" t="s">
        <v>7129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25"/>
  <sheetViews>
    <sheetView workbookViewId="0">
      <selection activeCell="C1" sqref="C1"/>
    </sheetView>
  </sheetViews>
  <sheetFormatPr defaultColWidth="8.796875" defaultRowHeight="14.4" x14ac:dyDescent="0.3"/>
  <cols>
    <col min="1" max="1" width="17.09765625" style="3" bestFit="1" customWidth="1"/>
    <col min="2" max="2" width="13.3984375" style="5" customWidth="1"/>
    <col min="3" max="3" width="29" style="3" bestFit="1" customWidth="1"/>
    <col min="4" max="4" width="22.296875" style="3" bestFit="1" customWidth="1"/>
    <col min="5" max="5" width="13" style="3" bestFit="1" customWidth="1"/>
    <col min="6" max="16384" width="8.796875" style="3"/>
  </cols>
  <sheetData>
    <row r="1" spans="1:5" x14ac:dyDescent="0.3">
      <c r="A1" s="34" t="s">
        <v>2763</v>
      </c>
      <c r="B1" s="35" t="s">
        <v>7240</v>
      </c>
      <c r="C1" s="12" t="s">
        <v>2759</v>
      </c>
      <c r="D1" s="12" t="s">
        <v>7241</v>
      </c>
      <c r="E1" s="13" t="s">
        <v>2764</v>
      </c>
    </row>
    <row r="2" spans="1:5" x14ac:dyDescent="0.3">
      <c r="A2" s="3" t="s">
        <v>2765</v>
      </c>
      <c r="B2" s="9">
        <v>45134</v>
      </c>
      <c r="C2" s="3" t="s">
        <v>1178</v>
      </c>
      <c r="D2" s="7" t="s">
        <v>4132</v>
      </c>
      <c r="E2" s="3" t="s">
        <v>3072</v>
      </c>
    </row>
    <row r="3" spans="1:5" x14ac:dyDescent="0.3">
      <c r="A3" s="3" t="s">
        <v>2766</v>
      </c>
      <c r="B3" s="9">
        <v>45158</v>
      </c>
      <c r="C3" s="3" t="s">
        <v>1638</v>
      </c>
      <c r="D3" s="7" t="s">
        <v>4133</v>
      </c>
      <c r="E3" s="3" t="s">
        <v>3067</v>
      </c>
    </row>
    <row r="4" spans="1:5" x14ac:dyDescent="0.3">
      <c r="A4" s="3" t="s">
        <v>2767</v>
      </c>
      <c r="B4" s="9">
        <v>45297</v>
      </c>
      <c r="C4" s="3" t="s">
        <v>1351</v>
      </c>
      <c r="D4" s="7" t="s">
        <v>4134</v>
      </c>
      <c r="E4" s="3" t="s">
        <v>3076</v>
      </c>
    </row>
    <row r="5" spans="1:5" x14ac:dyDescent="0.3">
      <c r="A5" s="3" t="s">
        <v>2768</v>
      </c>
      <c r="B5" s="9">
        <v>45314</v>
      </c>
      <c r="C5" s="3" t="s">
        <v>1156</v>
      </c>
      <c r="D5" s="7" t="s">
        <v>4135</v>
      </c>
      <c r="E5" s="3" t="s">
        <v>3065</v>
      </c>
    </row>
    <row r="6" spans="1:5" x14ac:dyDescent="0.3">
      <c r="A6" s="3" t="s">
        <v>2769</v>
      </c>
      <c r="B6" s="9">
        <v>45176</v>
      </c>
      <c r="C6" s="3" t="s">
        <v>1333</v>
      </c>
      <c r="D6" s="7" t="s">
        <v>4136</v>
      </c>
      <c r="E6" s="3" t="s">
        <v>3066</v>
      </c>
    </row>
    <row r="7" spans="1:5" x14ac:dyDescent="0.3">
      <c r="A7" s="3" t="s">
        <v>2770</v>
      </c>
      <c r="B7" s="9">
        <v>45169</v>
      </c>
      <c r="C7" s="3" t="s">
        <v>1692</v>
      </c>
      <c r="D7" s="7" t="s">
        <v>4137</v>
      </c>
      <c r="E7" s="3" t="s">
        <v>3152</v>
      </c>
    </row>
    <row r="8" spans="1:5" x14ac:dyDescent="0.3">
      <c r="A8" s="3" t="s">
        <v>2771</v>
      </c>
      <c r="B8" s="9">
        <v>45146</v>
      </c>
      <c r="C8" s="3" t="s">
        <v>1208</v>
      </c>
      <c r="D8" s="7" t="s">
        <v>4138</v>
      </c>
      <c r="E8" s="3" t="s">
        <v>3067</v>
      </c>
    </row>
    <row r="9" spans="1:5" x14ac:dyDescent="0.3">
      <c r="A9" s="3" t="s">
        <v>2772</v>
      </c>
      <c r="B9" s="9">
        <v>45232</v>
      </c>
      <c r="C9" s="3" t="s">
        <v>1351</v>
      </c>
      <c r="D9" s="7" t="s">
        <v>4139</v>
      </c>
      <c r="E9" s="3" t="s">
        <v>3067</v>
      </c>
    </row>
    <row r="10" spans="1:5" x14ac:dyDescent="0.3">
      <c r="A10" s="3" t="s">
        <v>2773</v>
      </c>
      <c r="B10" s="9">
        <v>45429</v>
      </c>
      <c r="C10" s="3" t="s">
        <v>1674</v>
      </c>
      <c r="D10" s="7" t="s">
        <v>4140</v>
      </c>
      <c r="E10" s="3" t="s">
        <v>3066</v>
      </c>
    </row>
    <row r="11" spans="1:5" x14ac:dyDescent="0.3">
      <c r="A11" s="3" t="s">
        <v>2774</v>
      </c>
      <c r="B11" s="9">
        <v>45217</v>
      </c>
      <c r="C11" s="3" t="s">
        <v>1644</v>
      </c>
      <c r="D11" s="7" t="s">
        <v>4141</v>
      </c>
      <c r="E11" s="3" t="s">
        <v>3069</v>
      </c>
    </row>
    <row r="12" spans="1:5" x14ac:dyDescent="0.3">
      <c r="A12" s="3" t="s">
        <v>2775</v>
      </c>
      <c r="B12" s="9">
        <v>45133</v>
      </c>
      <c r="C12" s="3" t="s">
        <v>1432</v>
      </c>
      <c r="D12" s="7" t="s">
        <v>4142</v>
      </c>
      <c r="E12" s="3" t="s">
        <v>3074</v>
      </c>
    </row>
    <row r="13" spans="1:5" x14ac:dyDescent="0.3">
      <c r="A13" s="3" t="s">
        <v>2776</v>
      </c>
      <c r="B13" s="9">
        <v>45148</v>
      </c>
      <c r="C13" s="3" t="s">
        <v>1626</v>
      </c>
      <c r="D13" s="7" t="s">
        <v>4143</v>
      </c>
      <c r="E13" s="3" t="s">
        <v>3076</v>
      </c>
    </row>
    <row r="14" spans="1:5" x14ac:dyDescent="0.3">
      <c r="A14" s="3" t="s">
        <v>2777</v>
      </c>
      <c r="B14" s="9">
        <v>45447</v>
      </c>
      <c r="C14" s="3" t="s">
        <v>1328</v>
      </c>
      <c r="D14" s="7" t="s">
        <v>4144</v>
      </c>
      <c r="E14" s="3" t="s">
        <v>3067</v>
      </c>
    </row>
    <row r="15" spans="1:5" x14ac:dyDescent="0.3">
      <c r="A15" s="3" t="s">
        <v>2778</v>
      </c>
      <c r="B15" s="9">
        <v>45313</v>
      </c>
      <c r="C15" s="3" t="s">
        <v>1721</v>
      </c>
      <c r="D15" s="7" t="s">
        <v>4145</v>
      </c>
      <c r="E15" s="3" t="s">
        <v>3068</v>
      </c>
    </row>
    <row r="16" spans="1:5" x14ac:dyDescent="0.3">
      <c r="A16" s="3" t="s">
        <v>2779</v>
      </c>
      <c r="B16" s="9">
        <v>45414</v>
      </c>
      <c r="C16" s="3" t="s">
        <v>1530</v>
      </c>
      <c r="D16" s="7" t="s">
        <v>4146</v>
      </c>
      <c r="E16" s="3" t="s">
        <v>3066</v>
      </c>
    </row>
    <row r="17" spans="1:5" x14ac:dyDescent="0.3">
      <c r="A17" s="3" t="s">
        <v>2780</v>
      </c>
      <c r="B17" s="9">
        <v>45330</v>
      </c>
      <c r="C17" s="3" t="s">
        <v>1467</v>
      </c>
      <c r="D17" s="7" t="s">
        <v>4147</v>
      </c>
      <c r="E17" s="3" t="s">
        <v>3067</v>
      </c>
    </row>
    <row r="18" spans="1:5" x14ac:dyDescent="0.3">
      <c r="A18" s="3" t="s">
        <v>2781</v>
      </c>
      <c r="B18" s="9">
        <v>45425</v>
      </c>
      <c r="C18" s="3" t="s">
        <v>1653</v>
      </c>
      <c r="D18" s="7" t="s">
        <v>4148</v>
      </c>
      <c r="E18" s="3" t="s">
        <v>3067</v>
      </c>
    </row>
    <row r="19" spans="1:5" x14ac:dyDescent="0.3">
      <c r="A19" s="3" t="s">
        <v>2782</v>
      </c>
      <c r="B19" s="9">
        <v>45365</v>
      </c>
      <c r="C19" s="3" t="s">
        <v>1279</v>
      </c>
      <c r="D19" s="7" t="s">
        <v>4149</v>
      </c>
      <c r="E19" s="3" t="s">
        <v>3066</v>
      </c>
    </row>
    <row r="20" spans="1:5" x14ac:dyDescent="0.3">
      <c r="A20" s="3" t="s">
        <v>2783</v>
      </c>
      <c r="B20" s="9">
        <v>45192</v>
      </c>
      <c r="C20" s="3" t="s">
        <v>1318</v>
      </c>
      <c r="D20" s="7" t="s">
        <v>4150</v>
      </c>
      <c r="E20" s="3" t="s">
        <v>3069</v>
      </c>
    </row>
    <row r="21" spans="1:5" x14ac:dyDescent="0.3">
      <c r="A21" s="3" t="s">
        <v>2784</v>
      </c>
      <c r="B21" s="9">
        <v>45229</v>
      </c>
      <c r="C21" s="3" t="s">
        <v>1486</v>
      </c>
      <c r="D21" s="7" t="s">
        <v>4151</v>
      </c>
      <c r="E21" s="3" t="s">
        <v>3076</v>
      </c>
    </row>
    <row r="22" spans="1:5" x14ac:dyDescent="0.3">
      <c r="A22" s="3" t="s">
        <v>2785</v>
      </c>
      <c r="B22" s="9">
        <v>45274</v>
      </c>
      <c r="C22" s="3" t="s">
        <v>1423</v>
      </c>
      <c r="D22" s="7" t="s">
        <v>4152</v>
      </c>
      <c r="E22" s="3" t="s">
        <v>3072</v>
      </c>
    </row>
    <row r="23" spans="1:5" x14ac:dyDescent="0.3">
      <c r="A23" s="3" t="s">
        <v>2786</v>
      </c>
      <c r="B23" s="9">
        <v>45236</v>
      </c>
      <c r="C23" s="3" t="s">
        <v>1458</v>
      </c>
      <c r="D23" s="7" t="s">
        <v>4153</v>
      </c>
      <c r="E23" s="3" t="s">
        <v>3071</v>
      </c>
    </row>
    <row r="24" spans="1:5" x14ac:dyDescent="0.3">
      <c r="A24" s="3" t="s">
        <v>2787</v>
      </c>
      <c r="B24" s="9">
        <v>45376</v>
      </c>
      <c r="C24" s="3" t="s">
        <v>1713</v>
      </c>
      <c r="D24" s="7" t="s">
        <v>4154</v>
      </c>
      <c r="E24" s="3" t="s">
        <v>3152</v>
      </c>
    </row>
    <row r="25" spans="1:5" x14ac:dyDescent="0.3">
      <c r="A25" s="3" t="s">
        <v>2788</v>
      </c>
      <c r="B25" s="9">
        <v>45325</v>
      </c>
      <c r="C25" s="3" t="s">
        <v>1442</v>
      </c>
      <c r="D25" s="7" t="s">
        <v>4155</v>
      </c>
      <c r="E25" s="3" t="s">
        <v>3065</v>
      </c>
    </row>
    <row r="26" spans="1:5" x14ac:dyDescent="0.3">
      <c r="A26" s="3" t="s">
        <v>2789</v>
      </c>
      <c r="B26" s="9">
        <v>45436</v>
      </c>
      <c r="C26" s="3" t="s">
        <v>1215</v>
      </c>
      <c r="D26" s="7" t="s">
        <v>4156</v>
      </c>
      <c r="E26" s="3" t="s">
        <v>3076</v>
      </c>
    </row>
    <row r="27" spans="1:5" x14ac:dyDescent="0.3">
      <c r="A27" s="3" t="s">
        <v>2790</v>
      </c>
      <c r="B27" s="9">
        <v>45444</v>
      </c>
      <c r="C27" s="3" t="s">
        <v>1150</v>
      </c>
      <c r="D27" s="36" t="s">
        <v>4684</v>
      </c>
      <c r="E27" s="3" t="s">
        <v>3071</v>
      </c>
    </row>
    <row r="28" spans="1:5" x14ac:dyDescent="0.3">
      <c r="A28" s="3" t="s">
        <v>2791</v>
      </c>
      <c r="B28" s="9">
        <v>45153</v>
      </c>
      <c r="C28" s="3" t="s">
        <v>1676</v>
      </c>
      <c r="D28" s="36" t="s">
        <v>4684</v>
      </c>
      <c r="E28" s="3" t="s">
        <v>3076</v>
      </c>
    </row>
    <row r="29" spans="1:5" x14ac:dyDescent="0.3">
      <c r="A29" s="3" t="s">
        <v>2792</v>
      </c>
      <c r="B29" s="9">
        <v>45378</v>
      </c>
      <c r="C29" s="3" t="s">
        <v>1318</v>
      </c>
      <c r="D29" s="7" t="s">
        <v>4162</v>
      </c>
      <c r="E29" s="3" t="s">
        <v>3069</v>
      </c>
    </row>
    <row r="30" spans="1:5" x14ac:dyDescent="0.3">
      <c r="A30" s="3" t="s">
        <v>2793</v>
      </c>
      <c r="B30" s="9">
        <v>45352</v>
      </c>
      <c r="C30" s="3" t="s">
        <v>1673</v>
      </c>
      <c r="D30" s="7" t="s">
        <v>4163</v>
      </c>
      <c r="E30" s="3" t="s">
        <v>3072</v>
      </c>
    </row>
    <row r="31" spans="1:5" x14ac:dyDescent="0.3">
      <c r="A31" s="3" t="s">
        <v>2794</v>
      </c>
      <c r="B31" s="9">
        <v>45342</v>
      </c>
      <c r="C31" s="3" t="s">
        <v>1577</v>
      </c>
      <c r="D31" s="7" t="s">
        <v>4164</v>
      </c>
      <c r="E31" s="3" t="s">
        <v>3068</v>
      </c>
    </row>
    <row r="32" spans="1:5" x14ac:dyDescent="0.3">
      <c r="A32" s="3" t="s">
        <v>2795</v>
      </c>
      <c r="B32" s="9">
        <v>45378</v>
      </c>
      <c r="C32" s="3" t="s">
        <v>1384</v>
      </c>
      <c r="D32" s="3" t="s">
        <v>4684</v>
      </c>
      <c r="E32" s="3" t="s">
        <v>3066</v>
      </c>
    </row>
    <row r="33" spans="1:5" x14ac:dyDescent="0.3">
      <c r="A33" s="3" t="s">
        <v>2796</v>
      </c>
      <c r="B33" s="9">
        <v>45289</v>
      </c>
      <c r="C33" s="3" t="s">
        <v>1227</v>
      </c>
      <c r="D33" s="36" t="s">
        <v>4684</v>
      </c>
      <c r="E33" s="3" t="s">
        <v>3072</v>
      </c>
    </row>
    <row r="34" spans="1:5" x14ac:dyDescent="0.3">
      <c r="A34" s="3" t="s">
        <v>2797</v>
      </c>
      <c r="B34" s="9">
        <v>45414</v>
      </c>
      <c r="C34" s="3" t="s">
        <v>1217</v>
      </c>
      <c r="D34" s="36" t="s">
        <v>4684</v>
      </c>
      <c r="E34" s="3" t="s">
        <v>3066</v>
      </c>
    </row>
    <row r="35" spans="1:5" x14ac:dyDescent="0.3">
      <c r="A35" s="3" t="s">
        <v>2798</v>
      </c>
      <c r="B35" s="9">
        <v>45237</v>
      </c>
      <c r="C35" s="3" t="s">
        <v>1187</v>
      </c>
      <c r="D35" s="36" t="s">
        <v>4684</v>
      </c>
      <c r="E35" s="3" t="s">
        <v>3076</v>
      </c>
    </row>
    <row r="36" spans="1:5" x14ac:dyDescent="0.3">
      <c r="A36" s="3" t="s">
        <v>2799</v>
      </c>
      <c r="B36" s="9">
        <v>45420</v>
      </c>
      <c r="C36" s="3" t="s">
        <v>1346</v>
      </c>
      <c r="D36" s="36" t="s">
        <v>4684</v>
      </c>
      <c r="E36" s="3" t="s">
        <v>3073</v>
      </c>
    </row>
    <row r="37" spans="1:5" x14ac:dyDescent="0.3">
      <c r="A37" s="3" t="s">
        <v>2800</v>
      </c>
      <c r="B37" s="9">
        <v>45136</v>
      </c>
      <c r="C37" s="3" t="s">
        <v>1277</v>
      </c>
      <c r="D37" s="36" t="s">
        <v>4684</v>
      </c>
      <c r="E37" s="3" t="s">
        <v>3073</v>
      </c>
    </row>
    <row r="38" spans="1:5" x14ac:dyDescent="0.3">
      <c r="A38" s="3" t="s">
        <v>2801</v>
      </c>
      <c r="B38" s="9">
        <v>45456</v>
      </c>
      <c r="C38" s="3" t="s">
        <v>1251</v>
      </c>
      <c r="D38" s="36" t="s">
        <v>4684</v>
      </c>
      <c r="E38" s="3" t="s">
        <v>3067</v>
      </c>
    </row>
    <row r="39" spans="1:5" x14ac:dyDescent="0.3">
      <c r="A39" s="3" t="s">
        <v>2802</v>
      </c>
      <c r="B39" s="9">
        <v>45468</v>
      </c>
      <c r="C39" s="3" t="s">
        <v>1429</v>
      </c>
      <c r="D39" s="36" t="s">
        <v>4684</v>
      </c>
      <c r="E39" s="3" t="s">
        <v>3069</v>
      </c>
    </row>
    <row r="40" spans="1:5" x14ac:dyDescent="0.3">
      <c r="A40" s="3" t="s">
        <v>2803</v>
      </c>
      <c r="B40" s="9">
        <v>45144</v>
      </c>
      <c r="C40" s="3" t="s">
        <v>1177</v>
      </c>
      <c r="D40" s="36" t="s">
        <v>4684</v>
      </c>
      <c r="E40" s="3" t="s">
        <v>3067</v>
      </c>
    </row>
    <row r="41" spans="1:5" x14ac:dyDescent="0.3">
      <c r="A41" s="3" t="s">
        <v>2804</v>
      </c>
      <c r="B41" s="9">
        <v>45239</v>
      </c>
      <c r="C41" s="3" t="s">
        <v>1556</v>
      </c>
      <c r="D41" s="36" t="s">
        <v>4684</v>
      </c>
      <c r="E41" s="3" t="s">
        <v>3071</v>
      </c>
    </row>
    <row r="42" spans="1:5" x14ac:dyDescent="0.3">
      <c r="A42" s="3" t="s">
        <v>2805</v>
      </c>
      <c r="B42" s="9">
        <v>45184</v>
      </c>
      <c r="C42" s="3" t="s">
        <v>1608</v>
      </c>
      <c r="D42" s="36" t="s">
        <v>4684</v>
      </c>
      <c r="E42" s="3" t="s">
        <v>3070</v>
      </c>
    </row>
    <row r="43" spans="1:5" x14ac:dyDescent="0.3">
      <c r="A43" s="3" t="s">
        <v>2806</v>
      </c>
      <c r="B43" s="9">
        <v>45376</v>
      </c>
      <c r="C43" s="3" t="s">
        <v>1342</v>
      </c>
      <c r="D43" s="36" t="s">
        <v>4684</v>
      </c>
      <c r="E43" s="3" t="s">
        <v>3065</v>
      </c>
    </row>
    <row r="44" spans="1:5" x14ac:dyDescent="0.3">
      <c r="A44" s="3" t="s">
        <v>2807</v>
      </c>
      <c r="B44" s="9">
        <v>45395</v>
      </c>
      <c r="C44" s="3" t="s">
        <v>1409</v>
      </c>
      <c r="D44" s="36" t="s">
        <v>4684</v>
      </c>
      <c r="E44" s="3" t="s">
        <v>3065</v>
      </c>
    </row>
    <row r="45" spans="1:5" x14ac:dyDescent="0.3">
      <c r="A45" s="3" t="s">
        <v>2808</v>
      </c>
      <c r="B45" s="9">
        <v>45315</v>
      </c>
      <c r="C45" s="3" t="s">
        <v>1694</v>
      </c>
      <c r="D45" s="36" t="s">
        <v>4684</v>
      </c>
      <c r="E45" s="3" t="s">
        <v>3076</v>
      </c>
    </row>
    <row r="46" spans="1:5" x14ac:dyDescent="0.3">
      <c r="A46" s="3" t="s">
        <v>2809</v>
      </c>
      <c r="B46" s="9">
        <v>45343</v>
      </c>
      <c r="C46" s="3" t="s">
        <v>1652</v>
      </c>
      <c r="D46" s="36" t="s">
        <v>4684</v>
      </c>
      <c r="E46" s="3" t="s">
        <v>3068</v>
      </c>
    </row>
    <row r="47" spans="1:5" x14ac:dyDescent="0.3">
      <c r="A47" s="3" t="s">
        <v>2810</v>
      </c>
      <c r="B47" s="9">
        <v>45177</v>
      </c>
      <c r="C47" s="3" t="s">
        <v>1184</v>
      </c>
      <c r="D47" s="36" t="s">
        <v>4684</v>
      </c>
      <c r="E47" s="3" t="s">
        <v>3069</v>
      </c>
    </row>
    <row r="48" spans="1:5" x14ac:dyDescent="0.3">
      <c r="A48" s="3" t="s">
        <v>2811</v>
      </c>
      <c r="B48" s="9">
        <v>45309</v>
      </c>
      <c r="C48" s="3" t="s">
        <v>1298</v>
      </c>
      <c r="D48" s="36" t="s">
        <v>4684</v>
      </c>
      <c r="E48" s="3" t="s">
        <v>3071</v>
      </c>
    </row>
    <row r="49" spans="1:5" x14ac:dyDescent="0.3">
      <c r="A49" s="3" t="s">
        <v>2812</v>
      </c>
      <c r="B49" s="9">
        <v>45438</v>
      </c>
      <c r="C49" s="3" t="s">
        <v>1569</v>
      </c>
      <c r="D49" s="36" t="s">
        <v>4684</v>
      </c>
      <c r="E49" s="3" t="s">
        <v>3069</v>
      </c>
    </row>
    <row r="50" spans="1:5" x14ac:dyDescent="0.3">
      <c r="A50" s="3" t="s">
        <v>2813</v>
      </c>
      <c r="B50" s="9">
        <v>45431</v>
      </c>
      <c r="C50" s="3" t="s">
        <v>1506</v>
      </c>
      <c r="D50" s="36" t="s">
        <v>4684</v>
      </c>
      <c r="E50" s="3" t="s">
        <v>3152</v>
      </c>
    </row>
    <row r="51" spans="1:5" x14ac:dyDescent="0.3">
      <c r="A51" s="3" t="s">
        <v>2814</v>
      </c>
      <c r="B51" s="9">
        <v>45146</v>
      </c>
      <c r="C51" s="3" t="s">
        <v>1655</v>
      </c>
      <c r="D51" s="36" t="s">
        <v>4684</v>
      </c>
      <c r="E51" s="3" t="s">
        <v>3076</v>
      </c>
    </row>
    <row r="52" spans="1:5" x14ac:dyDescent="0.3">
      <c r="A52" s="3" t="s">
        <v>2815</v>
      </c>
      <c r="B52" s="9">
        <v>45443</v>
      </c>
      <c r="C52" s="3" t="s">
        <v>1377</v>
      </c>
      <c r="D52" s="36" t="s">
        <v>4684</v>
      </c>
      <c r="E52" s="3" t="s">
        <v>3068</v>
      </c>
    </row>
    <row r="53" spans="1:5" x14ac:dyDescent="0.3">
      <c r="A53" s="3" t="s">
        <v>2816</v>
      </c>
      <c r="B53" s="9">
        <v>45228</v>
      </c>
      <c r="C53" s="3" t="s">
        <v>1349</v>
      </c>
      <c r="D53" s="36" t="s">
        <v>4684</v>
      </c>
      <c r="E53" s="3" t="s">
        <v>3067</v>
      </c>
    </row>
    <row r="54" spans="1:5" x14ac:dyDescent="0.3">
      <c r="A54" s="3" t="s">
        <v>2817</v>
      </c>
      <c r="B54" s="9">
        <v>45313</v>
      </c>
      <c r="C54" s="3" t="s">
        <v>1254</v>
      </c>
      <c r="D54" s="7" t="s">
        <v>4282</v>
      </c>
      <c r="E54" s="3" t="s">
        <v>3152</v>
      </c>
    </row>
    <row r="55" spans="1:5" x14ac:dyDescent="0.3">
      <c r="A55" s="3" t="s">
        <v>2818</v>
      </c>
      <c r="B55" s="9">
        <v>45213</v>
      </c>
      <c r="C55" s="3" t="s">
        <v>1385</v>
      </c>
      <c r="D55" s="36" t="s">
        <v>4684</v>
      </c>
      <c r="E55" s="3" t="s">
        <v>3072</v>
      </c>
    </row>
    <row r="56" spans="1:5" x14ac:dyDescent="0.3">
      <c r="A56" s="3" t="s">
        <v>2819</v>
      </c>
      <c r="B56" s="9">
        <v>45301</v>
      </c>
      <c r="C56" s="3" t="s">
        <v>1498</v>
      </c>
      <c r="D56" s="36" t="s">
        <v>4684</v>
      </c>
      <c r="E56" s="3" t="s">
        <v>3067</v>
      </c>
    </row>
    <row r="57" spans="1:5" x14ac:dyDescent="0.3">
      <c r="A57" s="3" t="s">
        <v>2820</v>
      </c>
      <c r="B57" s="9">
        <v>45182</v>
      </c>
      <c r="C57" s="3" t="s">
        <v>1646</v>
      </c>
      <c r="D57" s="36" t="s">
        <v>4684</v>
      </c>
      <c r="E57" s="3" t="s">
        <v>3076</v>
      </c>
    </row>
    <row r="58" spans="1:5" x14ac:dyDescent="0.3">
      <c r="A58" s="3" t="s">
        <v>2821</v>
      </c>
      <c r="B58" s="9">
        <v>45192</v>
      </c>
      <c r="C58" s="3" t="s">
        <v>1558</v>
      </c>
      <c r="D58" s="36" t="s">
        <v>4684</v>
      </c>
      <c r="E58" s="3" t="s">
        <v>3145</v>
      </c>
    </row>
    <row r="59" spans="1:5" x14ac:dyDescent="0.3">
      <c r="A59" s="3" t="s">
        <v>2822</v>
      </c>
      <c r="B59" s="9">
        <v>45303</v>
      </c>
      <c r="C59" s="3" t="s">
        <v>1529</v>
      </c>
      <c r="D59" s="36" t="s">
        <v>4684</v>
      </c>
      <c r="E59" s="3" t="s">
        <v>3152</v>
      </c>
    </row>
    <row r="60" spans="1:5" x14ac:dyDescent="0.3">
      <c r="A60" s="3" t="s">
        <v>2823</v>
      </c>
      <c r="B60" s="9">
        <v>45469</v>
      </c>
      <c r="C60" s="3" t="s">
        <v>1583</v>
      </c>
      <c r="D60" s="36" t="s">
        <v>4684</v>
      </c>
      <c r="E60" s="3" t="s">
        <v>3145</v>
      </c>
    </row>
    <row r="61" spans="1:5" x14ac:dyDescent="0.3">
      <c r="A61" s="3" t="s">
        <v>2824</v>
      </c>
      <c r="B61" s="9">
        <v>45266</v>
      </c>
      <c r="C61" s="3" t="s">
        <v>1195</v>
      </c>
      <c r="D61" s="36" t="s">
        <v>4684</v>
      </c>
      <c r="E61" s="3" t="s">
        <v>3066</v>
      </c>
    </row>
    <row r="62" spans="1:5" x14ac:dyDescent="0.3">
      <c r="A62" s="3" t="s">
        <v>2825</v>
      </c>
      <c r="B62" s="9">
        <v>45163</v>
      </c>
      <c r="C62" s="3" t="s">
        <v>1676</v>
      </c>
      <c r="D62" s="36" t="s">
        <v>4684</v>
      </c>
      <c r="E62" s="3" t="s">
        <v>3075</v>
      </c>
    </row>
    <row r="63" spans="1:5" x14ac:dyDescent="0.3">
      <c r="A63" s="3" t="s">
        <v>2826</v>
      </c>
      <c r="B63" s="9">
        <v>45164</v>
      </c>
      <c r="C63" s="3" t="s">
        <v>1218</v>
      </c>
      <c r="D63" s="36" t="s">
        <v>4684</v>
      </c>
      <c r="E63" s="3" t="s">
        <v>3074</v>
      </c>
    </row>
    <row r="64" spans="1:5" x14ac:dyDescent="0.3">
      <c r="A64" s="3" t="s">
        <v>2827</v>
      </c>
      <c r="B64" s="9">
        <v>45115</v>
      </c>
      <c r="C64" s="3" t="s">
        <v>1531</v>
      </c>
      <c r="D64" s="36" t="s">
        <v>4684</v>
      </c>
      <c r="E64" s="3" t="s">
        <v>3069</v>
      </c>
    </row>
    <row r="65" spans="1:5" x14ac:dyDescent="0.3">
      <c r="A65" s="3" t="s">
        <v>2828</v>
      </c>
      <c r="B65" s="9">
        <v>45128</v>
      </c>
      <c r="C65" s="3" t="s">
        <v>1371</v>
      </c>
      <c r="D65" s="36" t="s">
        <v>4684</v>
      </c>
      <c r="E65" s="3" t="s">
        <v>3067</v>
      </c>
    </row>
    <row r="66" spans="1:5" x14ac:dyDescent="0.3">
      <c r="A66" s="3" t="s">
        <v>2829</v>
      </c>
      <c r="B66" s="9">
        <v>45116</v>
      </c>
      <c r="C66" s="3" t="s">
        <v>1601</v>
      </c>
      <c r="D66" s="36" t="s">
        <v>4684</v>
      </c>
      <c r="E66" s="3" t="s">
        <v>3072</v>
      </c>
    </row>
    <row r="67" spans="1:5" x14ac:dyDescent="0.3">
      <c r="A67" s="3" t="s">
        <v>2830</v>
      </c>
      <c r="B67" s="9">
        <v>45212</v>
      </c>
      <c r="C67" s="3" t="s">
        <v>1397</v>
      </c>
      <c r="D67" s="36" t="s">
        <v>4684</v>
      </c>
      <c r="E67" s="3" t="s">
        <v>3073</v>
      </c>
    </row>
    <row r="68" spans="1:5" x14ac:dyDescent="0.3">
      <c r="A68" s="3" t="s">
        <v>2831</v>
      </c>
      <c r="B68" s="9">
        <v>45202</v>
      </c>
      <c r="C68" s="3" t="s">
        <v>1431</v>
      </c>
      <c r="D68" s="36" t="s">
        <v>4684</v>
      </c>
      <c r="E68" s="3" t="s">
        <v>3152</v>
      </c>
    </row>
    <row r="69" spans="1:5" x14ac:dyDescent="0.3">
      <c r="A69" s="3" t="s">
        <v>2832</v>
      </c>
      <c r="B69" s="9">
        <v>45170</v>
      </c>
      <c r="C69" s="3" t="s">
        <v>1472</v>
      </c>
      <c r="D69" s="36" t="s">
        <v>4684</v>
      </c>
      <c r="E69" s="3" t="s">
        <v>3070</v>
      </c>
    </row>
    <row r="70" spans="1:5" x14ac:dyDescent="0.3">
      <c r="A70" s="3" t="s">
        <v>2833</v>
      </c>
      <c r="B70" s="9">
        <v>45154</v>
      </c>
      <c r="C70" s="3" t="s">
        <v>1589</v>
      </c>
      <c r="D70" s="36" t="s">
        <v>4684</v>
      </c>
      <c r="E70" s="3" t="s">
        <v>3073</v>
      </c>
    </row>
    <row r="71" spans="1:5" x14ac:dyDescent="0.3">
      <c r="A71" s="3" t="s">
        <v>2834</v>
      </c>
      <c r="B71" s="9">
        <v>45418</v>
      </c>
      <c r="C71" s="3" t="s">
        <v>1697</v>
      </c>
      <c r="D71" s="36" t="s">
        <v>4684</v>
      </c>
      <c r="E71" s="3" t="s">
        <v>3072</v>
      </c>
    </row>
    <row r="72" spans="1:5" x14ac:dyDescent="0.3">
      <c r="A72" s="3" t="s">
        <v>2835</v>
      </c>
      <c r="B72" s="9">
        <v>45126</v>
      </c>
      <c r="C72" s="3" t="s">
        <v>1570</v>
      </c>
      <c r="D72" s="36" t="s">
        <v>4684</v>
      </c>
      <c r="E72" s="3" t="s">
        <v>3073</v>
      </c>
    </row>
    <row r="73" spans="1:5" x14ac:dyDescent="0.3">
      <c r="A73" s="3" t="s">
        <v>2836</v>
      </c>
      <c r="B73" s="9">
        <v>45228</v>
      </c>
      <c r="C73" s="3" t="s">
        <v>1299</v>
      </c>
      <c r="D73" s="36" t="s">
        <v>4684</v>
      </c>
      <c r="E73" s="3" t="s">
        <v>3136</v>
      </c>
    </row>
    <row r="74" spans="1:5" x14ac:dyDescent="0.3">
      <c r="A74" s="3" t="s">
        <v>2837</v>
      </c>
      <c r="B74" s="9">
        <v>45418</v>
      </c>
      <c r="C74" s="3" t="s">
        <v>1539</v>
      </c>
      <c r="D74" s="36" t="s">
        <v>4684</v>
      </c>
      <c r="E74" s="3" t="s">
        <v>3069</v>
      </c>
    </row>
    <row r="75" spans="1:5" x14ac:dyDescent="0.3">
      <c r="A75" s="3" t="s">
        <v>2838</v>
      </c>
      <c r="B75" s="9">
        <v>45460</v>
      </c>
      <c r="C75" s="3" t="s">
        <v>1326</v>
      </c>
      <c r="D75" s="36" t="s">
        <v>4684</v>
      </c>
      <c r="E75" s="3" t="s">
        <v>3145</v>
      </c>
    </row>
    <row r="76" spans="1:5" x14ac:dyDescent="0.3">
      <c r="A76" s="3" t="s">
        <v>2839</v>
      </c>
      <c r="B76" s="9">
        <v>45164</v>
      </c>
      <c r="C76" s="3" t="s">
        <v>1504</v>
      </c>
      <c r="D76" s="36" t="s">
        <v>4684</v>
      </c>
      <c r="E76" s="3" t="s">
        <v>3066</v>
      </c>
    </row>
    <row r="77" spans="1:5" x14ac:dyDescent="0.3">
      <c r="A77" s="3" t="s">
        <v>2840</v>
      </c>
      <c r="B77" s="9">
        <v>45217</v>
      </c>
      <c r="C77" s="3" t="s">
        <v>1206</v>
      </c>
      <c r="D77" s="7" t="s">
        <v>4346</v>
      </c>
      <c r="E77" s="3" t="s">
        <v>3073</v>
      </c>
    </row>
    <row r="78" spans="1:5" x14ac:dyDescent="0.3">
      <c r="A78" s="3" t="s">
        <v>2841</v>
      </c>
      <c r="B78" s="9">
        <v>45267</v>
      </c>
      <c r="C78" s="3" t="s">
        <v>1277</v>
      </c>
      <c r="D78" s="7" t="s">
        <v>4347</v>
      </c>
      <c r="E78" s="3" t="s">
        <v>3070</v>
      </c>
    </row>
    <row r="79" spans="1:5" x14ac:dyDescent="0.3">
      <c r="A79" s="3" t="s">
        <v>2842</v>
      </c>
      <c r="B79" s="9">
        <v>45269</v>
      </c>
      <c r="C79" s="3" t="s">
        <v>1612</v>
      </c>
      <c r="D79" s="7" t="s">
        <v>4348</v>
      </c>
      <c r="E79" s="3" t="s">
        <v>3076</v>
      </c>
    </row>
    <row r="80" spans="1:5" x14ac:dyDescent="0.3">
      <c r="A80" s="3" t="s">
        <v>2843</v>
      </c>
      <c r="B80" s="9">
        <v>45388</v>
      </c>
      <c r="C80" s="3" t="s">
        <v>1575</v>
      </c>
      <c r="D80" s="7" t="s">
        <v>4349</v>
      </c>
      <c r="E80" s="3" t="s">
        <v>3066</v>
      </c>
    </row>
    <row r="81" spans="1:5" x14ac:dyDescent="0.3">
      <c r="A81" s="3" t="s">
        <v>2844</v>
      </c>
      <c r="B81" s="9">
        <v>45303</v>
      </c>
      <c r="C81" s="3" t="s">
        <v>1322</v>
      </c>
      <c r="D81" s="7" t="s">
        <v>4350</v>
      </c>
      <c r="E81" s="3" t="s">
        <v>3073</v>
      </c>
    </row>
    <row r="82" spans="1:5" x14ac:dyDescent="0.3">
      <c r="A82" s="3" t="s">
        <v>2845</v>
      </c>
      <c r="B82" s="9">
        <v>45473</v>
      </c>
      <c r="C82" s="3" t="s">
        <v>1255</v>
      </c>
      <c r="D82" s="7" t="s">
        <v>4351</v>
      </c>
      <c r="E82" s="3" t="s">
        <v>3066</v>
      </c>
    </row>
    <row r="83" spans="1:5" x14ac:dyDescent="0.3">
      <c r="A83" s="3" t="s">
        <v>2846</v>
      </c>
      <c r="B83" s="9">
        <v>45296</v>
      </c>
      <c r="C83" s="3" t="s">
        <v>1443</v>
      </c>
      <c r="D83" s="7" t="s">
        <v>4352</v>
      </c>
      <c r="E83" s="3" t="s">
        <v>3070</v>
      </c>
    </row>
    <row r="84" spans="1:5" x14ac:dyDescent="0.3">
      <c r="A84" s="3" t="s">
        <v>2847</v>
      </c>
      <c r="B84" s="9">
        <v>45419</v>
      </c>
      <c r="C84" s="3" t="s">
        <v>1247</v>
      </c>
      <c r="D84" s="7" t="s">
        <v>4353</v>
      </c>
      <c r="E84" s="3" t="s">
        <v>3152</v>
      </c>
    </row>
    <row r="85" spans="1:5" x14ac:dyDescent="0.3">
      <c r="A85" s="3" t="s">
        <v>2848</v>
      </c>
      <c r="B85" s="9">
        <v>45226</v>
      </c>
      <c r="C85" s="3" t="s">
        <v>1431</v>
      </c>
      <c r="D85" s="7" t="s">
        <v>4354</v>
      </c>
      <c r="E85" s="3" t="s">
        <v>3069</v>
      </c>
    </row>
    <row r="86" spans="1:5" x14ac:dyDescent="0.3">
      <c r="A86" s="3" t="s">
        <v>2849</v>
      </c>
      <c r="B86" s="9">
        <v>45460</v>
      </c>
      <c r="C86" s="3" t="s">
        <v>1540</v>
      </c>
      <c r="D86" s="7" t="s">
        <v>4355</v>
      </c>
      <c r="E86" s="3" t="s">
        <v>3152</v>
      </c>
    </row>
    <row r="87" spans="1:5" x14ac:dyDescent="0.3">
      <c r="A87" s="3" t="s">
        <v>2850</v>
      </c>
      <c r="B87" s="9">
        <v>45411</v>
      </c>
      <c r="C87" s="3" t="s">
        <v>1648</v>
      </c>
      <c r="D87" s="7" t="s">
        <v>4356</v>
      </c>
      <c r="E87" s="3" t="s">
        <v>3069</v>
      </c>
    </row>
    <row r="88" spans="1:5" x14ac:dyDescent="0.3">
      <c r="A88" s="3" t="s">
        <v>2851</v>
      </c>
      <c r="B88" s="9">
        <v>45349</v>
      </c>
      <c r="C88" s="3" t="s">
        <v>1577</v>
      </c>
      <c r="D88" s="7" t="s">
        <v>4357</v>
      </c>
      <c r="E88" s="3" t="s">
        <v>3067</v>
      </c>
    </row>
    <row r="89" spans="1:5" x14ac:dyDescent="0.3">
      <c r="A89" s="3" t="s">
        <v>2852</v>
      </c>
      <c r="B89" s="9">
        <v>45444</v>
      </c>
      <c r="C89" s="3" t="s">
        <v>1685</v>
      </c>
      <c r="D89" s="7" t="s">
        <v>4358</v>
      </c>
      <c r="E89" s="3" t="s">
        <v>3136</v>
      </c>
    </row>
    <row r="90" spans="1:5" x14ac:dyDescent="0.3">
      <c r="A90" s="3" t="s">
        <v>2853</v>
      </c>
      <c r="B90" s="9">
        <v>45134</v>
      </c>
      <c r="C90" s="3" t="s">
        <v>1311</v>
      </c>
      <c r="D90" s="7" t="s">
        <v>4359</v>
      </c>
      <c r="E90" s="3" t="s">
        <v>3065</v>
      </c>
    </row>
    <row r="91" spans="1:5" x14ac:dyDescent="0.3">
      <c r="A91" s="3" t="s">
        <v>2854</v>
      </c>
      <c r="B91" s="9">
        <v>45352</v>
      </c>
      <c r="C91" s="3" t="s">
        <v>1323</v>
      </c>
      <c r="D91" s="7" t="s">
        <v>4360</v>
      </c>
      <c r="E91" s="3" t="s">
        <v>3075</v>
      </c>
    </row>
    <row r="92" spans="1:5" x14ac:dyDescent="0.3">
      <c r="A92" s="3" t="s">
        <v>2855</v>
      </c>
      <c r="B92" s="9">
        <v>45332</v>
      </c>
      <c r="C92" s="3" t="s">
        <v>1253</v>
      </c>
      <c r="D92" s="7" t="s">
        <v>4361</v>
      </c>
      <c r="E92" s="3" t="s">
        <v>3065</v>
      </c>
    </row>
    <row r="93" spans="1:5" x14ac:dyDescent="0.3">
      <c r="A93" s="3" t="s">
        <v>2856</v>
      </c>
      <c r="B93" s="9">
        <v>45369</v>
      </c>
      <c r="C93" s="3" t="s">
        <v>1558</v>
      </c>
      <c r="D93" s="7" t="s">
        <v>4362</v>
      </c>
      <c r="E93" s="3" t="s">
        <v>3076</v>
      </c>
    </row>
    <row r="94" spans="1:5" x14ac:dyDescent="0.3">
      <c r="A94" s="3" t="s">
        <v>2857</v>
      </c>
      <c r="B94" s="9">
        <v>45178</v>
      </c>
      <c r="C94" s="3" t="s">
        <v>1561</v>
      </c>
      <c r="D94" s="7" t="s">
        <v>4363</v>
      </c>
      <c r="E94" s="3" t="s">
        <v>3136</v>
      </c>
    </row>
    <row r="95" spans="1:5" x14ac:dyDescent="0.3">
      <c r="A95" s="3" t="s">
        <v>2858</v>
      </c>
      <c r="B95" s="9">
        <v>45412</v>
      </c>
      <c r="C95" s="3" t="s">
        <v>1425</v>
      </c>
      <c r="D95" s="7" t="s">
        <v>4364</v>
      </c>
      <c r="E95" s="3" t="s">
        <v>3072</v>
      </c>
    </row>
    <row r="96" spans="1:5" x14ac:dyDescent="0.3">
      <c r="A96" s="3" t="s">
        <v>2859</v>
      </c>
      <c r="B96" s="9">
        <v>45359</v>
      </c>
      <c r="C96" s="3" t="s">
        <v>1417</v>
      </c>
      <c r="D96" s="7" t="s">
        <v>4365</v>
      </c>
      <c r="E96" s="3" t="s">
        <v>3072</v>
      </c>
    </row>
    <row r="97" spans="1:5" x14ac:dyDescent="0.3">
      <c r="A97" s="3" t="s">
        <v>2860</v>
      </c>
      <c r="B97" s="9">
        <v>45353</v>
      </c>
      <c r="C97" s="3" t="s">
        <v>1538</v>
      </c>
      <c r="D97" s="7" t="s">
        <v>4366</v>
      </c>
      <c r="E97" s="3" t="s">
        <v>3066</v>
      </c>
    </row>
    <row r="98" spans="1:5" x14ac:dyDescent="0.3">
      <c r="A98" s="3" t="s">
        <v>2861</v>
      </c>
      <c r="B98" s="9">
        <v>45268</v>
      </c>
      <c r="C98" s="3" t="s">
        <v>1202</v>
      </c>
      <c r="D98" s="7" t="s">
        <v>4367</v>
      </c>
      <c r="E98" s="3" t="s">
        <v>3145</v>
      </c>
    </row>
    <row r="99" spans="1:5" x14ac:dyDescent="0.3">
      <c r="A99" s="3" t="s">
        <v>2862</v>
      </c>
      <c r="B99" s="9">
        <v>45208</v>
      </c>
      <c r="C99" s="3" t="s">
        <v>1637</v>
      </c>
      <c r="D99" s="7" t="s">
        <v>4368</v>
      </c>
      <c r="E99" s="3" t="s">
        <v>3069</v>
      </c>
    </row>
    <row r="100" spans="1:5" x14ac:dyDescent="0.3">
      <c r="A100" s="3" t="s">
        <v>2863</v>
      </c>
      <c r="B100" s="9">
        <v>45140</v>
      </c>
      <c r="C100" s="3" t="s">
        <v>1225</v>
      </c>
      <c r="D100" s="7" t="s">
        <v>4369</v>
      </c>
      <c r="E100" s="3" t="s">
        <v>3067</v>
      </c>
    </row>
    <row r="101" spans="1:5" x14ac:dyDescent="0.3">
      <c r="A101" s="3" t="s">
        <v>2864</v>
      </c>
      <c r="B101" s="9">
        <v>45171</v>
      </c>
      <c r="C101" s="3" t="s">
        <v>1600</v>
      </c>
      <c r="D101" s="7" t="s">
        <v>4370</v>
      </c>
      <c r="E101" s="3" t="s">
        <v>3070</v>
      </c>
    </row>
    <row r="102" spans="1:5" x14ac:dyDescent="0.3">
      <c r="A102" s="3" t="s">
        <v>2865</v>
      </c>
      <c r="B102" s="9">
        <v>45138</v>
      </c>
      <c r="C102" s="3" t="s">
        <v>1714</v>
      </c>
      <c r="D102" s="7" t="s">
        <v>4371</v>
      </c>
      <c r="E102" s="3" t="s">
        <v>3066</v>
      </c>
    </row>
    <row r="103" spans="1:5" x14ac:dyDescent="0.3">
      <c r="A103" s="3" t="s">
        <v>2866</v>
      </c>
      <c r="B103" s="9">
        <v>45314</v>
      </c>
      <c r="C103" s="3" t="s">
        <v>1484</v>
      </c>
      <c r="D103" s="7" t="s">
        <v>4372</v>
      </c>
      <c r="E103" s="3" t="s">
        <v>3072</v>
      </c>
    </row>
    <row r="104" spans="1:5" x14ac:dyDescent="0.3">
      <c r="A104" s="3" t="s">
        <v>2867</v>
      </c>
      <c r="B104" s="9">
        <v>45372</v>
      </c>
      <c r="C104" s="3" t="s">
        <v>1261</v>
      </c>
      <c r="D104" s="7" t="s">
        <v>4373</v>
      </c>
      <c r="E104" s="3" t="s">
        <v>3072</v>
      </c>
    </row>
    <row r="105" spans="1:5" x14ac:dyDescent="0.3">
      <c r="A105" s="3" t="s">
        <v>2868</v>
      </c>
      <c r="B105" s="9">
        <v>45464</v>
      </c>
      <c r="C105" s="3" t="s">
        <v>1296</v>
      </c>
      <c r="D105" s="7" t="s">
        <v>4374</v>
      </c>
      <c r="E105" s="3" t="s">
        <v>3075</v>
      </c>
    </row>
    <row r="106" spans="1:5" x14ac:dyDescent="0.3">
      <c r="A106" s="3" t="s">
        <v>2869</v>
      </c>
      <c r="B106" s="9">
        <v>45166</v>
      </c>
      <c r="C106" s="3" t="s">
        <v>1267</v>
      </c>
      <c r="D106" s="7" t="s">
        <v>4375</v>
      </c>
      <c r="E106" s="3" t="s">
        <v>3136</v>
      </c>
    </row>
    <row r="107" spans="1:5" x14ac:dyDescent="0.3">
      <c r="A107" s="3" t="s">
        <v>2870</v>
      </c>
      <c r="B107" s="9">
        <v>45279</v>
      </c>
      <c r="C107" s="3" t="s">
        <v>1538</v>
      </c>
      <c r="D107" s="7" t="s">
        <v>4376</v>
      </c>
      <c r="E107" s="3" t="s">
        <v>3065</v>
      </c>
    </row>
    <row r="108" spans="1:5" x14ac:dyDescent="0.3">
      <c r="A108" s="3" t="s">
        <v>2871</v>
      </c>
      <c r="B108" s="9">
        <v>45248</v>
      </c>
      <c r="C108" s="3" t="s">
        <v>1292</v>
      </c>
      <c r="D108" s="7" t="s">
        <v>4377</v>
      </c>
      <c r="E108" s="3" t="s">
        <v>3075</v>
      </c>
    </row>
    <row r="109" spans="1:5" x14ac:dyDescent="0.3">
      <c r="A109" s="3" t="s">
        <v>2872</v>
      </c>
      <c r="B109" s="9">
        <v>45195</v>
      </c>
      <c r="C109" s="3" t="s">
        <v>1316</v>
      </c>
      <c r="D109" s="7" t="s">
        <v>4378</v>
      </c>
      <c r="E109" s="3" t="s">
        <v>3070</v>
      </c>
    </row>
    <row r="110" spans="1:5" x14ac:dyDescent="0.3">
      <c r="A110" s="3" t="s">
        <v>2873</v>
      </c>
      <c r="B110" s="9">
        <v>45423</v>
      </c>
      <c r="C110" s="3" t="s">
        <v>1632</v>
      </c>
      <c r="D110" s="7" t="s">
        <v>4379</v>
      </c>
      <c r="E110" s="3" t="s">
        <v>3072</v>
      </c>
    </row>
    <row r="111" spans="1:5" x14ac:dyDescent="0.3">
      <c r="A111" s="3" t="s">
        <v>2874</v>
      </c>
      <c r="B111" s="9">
        <v>45229</v>
      </c>
      <c r="C111" s="3" t="s">
        <v>1674</v>
      </c>
      <c r="D111" s="7" t="s">
        <v>4380</v>
      </c>
      <c r="E111" s="3" t="s">
        <v>3136</v>
      </c>
    </row>
    <row r="112" spans="1:5" x14ac:dyDescent="0.3">
      <c r="A112" s="3" t="s">
        <v>2875</v>
      </c>
      <c r="B112" s="9">
        <v>45296</v>
      </c>
      <c r="C112" s="3" t="s">
        <v>1704</v>
      </c>
      <c r="D112" s="7" t="s">
        <v>4381</v>
      </c>
      <c r="E112" s="3" t="s">
        <v>3071</v>
      </c>
    </row>
    <row r="113" spans="1:5" x14ac:dyDescent="0.3">
      <c r="A113" s="3" t="s">
        <v>2876</v>
      </c>
      <c r="B113" s="9">
        <v>45465</v>
      </c>
      <c r="C113" s="3" t="s">
        <v>1347</v>
      </c>
      <c r="D113" s="7" t="s">
        <v>4382</v>
      </c>
      <c r="E113" s="3" t="s">
        <v>3067</v>
      </c>
    </row>
    <row r="114" spans="1:5" x14ac:dyDescent="0.3">
      <c r="A114" s="3" t="s">
        <v>2877</v>
      </c>
      <c r="B114" s="9">
        <v>45338</v>
      </c>
      <c r="C114" s="3" t="s">
        <v>1156</v>
      </c>
      <c r="D114" s="7" t="s">
        <v>4383</v>
      </c>
      <c r="E114" s="3" t="s">
        <v>3076</v>
      </c>
    </row>
    <row r="115" spans="1:5" x14ac:dyDescent="0.3">
      <c r="A115" s="3" t="s">
        <v>2878</v>
      </c>
      <c r="B115" s="9">
        <v>45463</v>
      </c>
      <c r="C115" s="3" t="s">
        <v>1389</v>
      </c>
      <c r="D115" s="7" t="s">
        <v>4384</v>
      </c>
      <c r="E115" s="3" t="s">
        <v>3068</v>
      </c>
    </row>
    <row r="116" spans="1:5" x14ac:dyDescent="0.3">
      <c r="A116" s="3" t="s">
        <v>2879</v>
      </c>
      <c r="B116" s="9">
        <v>45116</v>
      </c>
      <c r="C116" s="3" t="s">
        <v>1652</v>
      </c>
      <c r="D116" s="7" t="s">
        <v>4385</v>
      </c>
      <c r="E116" s="3" t="s">
        <v>3136</v>
      </c>
    </row>
    <row r="117" spans="1:5" x14ac:dyDescent="0.3">
      <c r="A117" s="3" t="s">
        <v>2880</v>
      </c>
      <c r="B117" s="9">
        <v>45413</v>
      </c>
      <c r="C117" s="3" t="s">
        <v>1596</v>
      </c>
      <c r="D117" s="7" t="s">
        <v>4386</v>
      </c>
      <c r="E117" s="3" t="s">
        <v>3073</v>
      </c>
    </row>
    <row r="118" spans="1:5" x14ac:dyDescent="0.3">
      <c r="A118" s="3" t="s">
        <v>2881</v>
      </c>
      <c r="B118" s="9">
        <v>45405</v>
      </c>
      <c r="C118" s="3" t="s">
        <v>1674</v>
      </c>
      <c r="D118" s="7" t="s">
        <v>4387</v>
      </c>
      <c r="E118" s="3" t="s">
        <v>3073</v>
      </c>
    </row>
    <row r="119" spans="1:5" x14ac:dyDescent="0.3">
      <c r="A119" s="3" t="s">
        <v>2882</v>
      </c>
      <c r="B119" s="9">
        <v>45124</v>
      </c>
      <c r="C119" s="3" t="s">
        <v>1455</v>
      </c>
      <c r="D119" s="7" t="s">
        <v>4388</v>
      </c>
      <c r="E119" s="3" t="s">
        <v>3072</v>
      </c>
    </row>
    <row r="120" spans="1:5" x14ac:dyDescent="0.3">
      <c r="A120" s="3" t="s">
        <v>2883</v>
      </c>
      <c r="B120" s="9">
        <v>45477</v>
      </c>
      <c r="C120" s="3" t="s">
        <v>1336</v>
      </c>
      <c r="D120" s="7" t="s">
        <v>4389</v>
      </c>
      <c r="E120" s="3" t="s">
        <v>3067</v>
      </c>
    </row>
    <row r="121" spans="1:5" x14ac:dyDescent="0.3">
      <c r="A121" s="3" t="s">
        <v>2884</v>
      </c>
      <c r="B121" s="9">
        <v>45280</v>
      </c>
      <c r="C121" s="3" t="s">
        <v>1320</v>
      </c>
      <c r="D121" s="7" t="s">
        <v>4390</v>
      </c>
      <c r="E121" s="3" t="s">
        <v>3152</v>
      </c>
    </row>
    <row r="122" spans="1:5" x14ac:dyDescent="0.3">
      <c r="A122" s="3" t="s">
        <v>2885</v>
      </c>
      <c r="B122" s="9">
        <v>45345</v>
      </c>
      <c r="C122" s="3" t="s">
        <v>1324</v>
      </c>
      <c r="D122" s="7" t="s">
        <v>4391</v>
      </c>
      <c r="E122" s="3" t="s">
        <v>3076</v>
      </c>
    </row>
    <row r="123" spans="1:5" x14ac:dyDescent="0.3">
      <c r="A123" s="3" t="s">
        <v>2886</v>
      </c>
      <c r="B123" s="9">
        <v>45428</v>
      </c>
      <c r="C123" s="3" t="s">
        <v>1490</v>
      </c>
      <c r="D123" s="7" t="s">
        <v>4392</v>
      </c>
      <c r="E123" s="3" t="s">
        <v>3152</v>
      </c>
    </row>
    <row r="124" spans="1:5" x14ac:dyDescent="0.3">
      <c r="A124" s="3" t="s">
        <v>2887</v>
      </c>
      <c r="B124" s="9">
        <v>45256</v>
      </c>
      <c r="C124" s="3" t="s">
        <v>1535</v>
      </c>
      <c r="D124" s="7" t="s">
        <v>4393</v>
      </c>
      <c r="E124" s="3" t="s">
        <v>3076</v>
      </c>
    </row>
    <row r="125" spans="1:5" x14ac:dyDescent="0.3">
      <c r="A125" s="3" t="s">
        <v>2888</v>
      </c>
      <c r="B125" s="9">
        <v>45310</v>
      </c>
      <c r="C125" s="3" t="s">
        <v>1179</v>
      </c>
      <c r="D125" s="7" t="s">
        <v>4394</v>
      </c>
      <c r="E125" s="3" t="s">
        <v>3074</v>
      </c>
    </row>
    <row r="126" spans="1:5" x14ac:dyDescent="0.3">
      <c r="A126" s="3" t="s">
        <v>2889</v>
      </c>
      <c r="B126" s="9">
        <v>45479</v>
      </c>
      <c r="C126" s="3" t="s">
        <v>1180</v>
      </c>
      <c r="D126" s="7" t="s">
        <v>4395</v>
      </c>
      <c r="E126" s="3" t="s">
        <v>3074</v>
      </c>
    </row>
    <row r="127" spans="1:5" x14ac:dyDescent="0.3">
      <c r="A127" s="3" t="s">
        <v>2890</v>
      </c>
      <c r="B127" s="9">
        <v>45199</v>
      </c>
      <c r="C127" s="3" t="s">
        <v>1451</v>
      </c>
      <c r="D127" s="7" t="s">
        <v>4396</v>
      </c>
      <c r="E127" s="3" t="s">
        <v>3065</v>
      </c>
    </row>
    <row r="128" spans="1:5" x14ac:dyDescent="0.3">
      <c r="A128" s="3" t="s">
        <v>2891</v>
      </c>
      <c r="B128" s="9">
        <v>45387</v>
      </c>
      <c r="C128" s="3" t="s">
        <v>1667</v>
      </c>
      <c r="D128" s="7" t="s">
        <v>4397</v>
      </c>
      <c r="E128" s="3" t="s">
        <v>3068</v>
      </c>
    </row>
    <row r="129" spans="1:5" x14ac:dyDescent="0.3">
      <c r="A129" s="3" t="s">
        <v>2892</v>
      </c>
      <c r="B129" s="9">
        <v>45245</v>
      </c>
      <c r="C129" s="3" t="s">
        <v>1659</v>
      </c>
      <c r="D129" s="7" t="s">
        <v>4398</v>
      </c>
      <c r="E129" s="3" t="s">
        <v>3070</v>
      </c>
    </row>
    <row r="130" spans="1:5" x14ac:dyDescent="0.3">
      <c r="A130" s="3" t="s">
        <v>2893</v>
      </c>
      <c r="B130" s="9">
        <v>45459</v>
      </c>
      <c r="C130" s="3" t="s">
        <v>1528</v>
      </c>
      <c r="D130" s="7" t="s">
        <v>4399</v>
      </c>
      <c r="E130" s="3" t="s">
        <v>3069</v>
      </c>
    </row>
    <row r="131" spans="1:5" x14ac:dyDescent="0.3">
      <c r="A131" s="3" t="s">
        <v>2894</v>
      </c>
      <c r="B131" s="9">
        <v>45336</v>
      </c>
      <c r="C131" s="3" t="s">
        <v>1359</v>
      </c>
      <c r="D131" s="7" t="s">
        <v>4400</v>
      </c>
      <c r="E131" s="3" t="s">
        <v>3075</v>
      </c>
    </row>
    <row r="132" spans="1:5" x14ac:dyDescent="0.3">
      <c r="A132" s="3" t="s">
        <v>2895</v>
      </c>
      <c r="B132" s="9">
        <v>45421</v>
      </c>
      <c r="C132" s="3" t="s">
        <v>1261</v>
      </c>
      <c r="D132" s="7" t="s">
        <v>4401</v>
      </c>
      <c r="E132" s="3" t="s">
        <v>3066</v>
      </c>
    </row>
    <row r="133" spans="1:5" x14ac:dyDescent="0.3">
      <c r="A133" s="3" t="s">
        <v>2896</v>
      </c>
      <c r="B133" s="9">
        <v>45289</v>
      </c>
      <c r="C133" s="3" t="s">
        <v>1576</v>
      </c>
      <c r="D133" s="7" t="s">
        <v>4402</v>
      </c>
      <c r="E133" s="3" t="s">
        <v>3076</v>
      </c>
    </row>
    <row r="134" spans="1:5" x14ac:dyDescent="0.3">
      <c r="A134" s="3" t="s">
        <v>2897</v>
      </c>
      <c r="B134" s="9">
        <v>45387</v>
      </c>
      <c r="C134" s="3" t="s">
        <v>1581</v>
      </c>
      <c r="D134" s="7" t="s">
        <v>4403</v>
      </c>
      <c r="E134" s="3" t="s">
        <v>3070</v>
      </c>
    </row>
    <row r="135" spans="1:5" x14ac:dyDescent="0.3">
      <c r="A135" s="3" t="s">
        <v>2898</v>
      </c>
      <c r="B135" s="9">
        <v>45457</v>
      </c>
      <c r="C135" s="3" t="s">
        <v>1629</v>
      </c>
      <c r="D135" s="7" t="s">
        <v>4404</v>
      </c>
      <c r="E135" s="3" t="s">
        <v>3068</v>
      </c>
    </row>
    <row r="136" spans="1:5" x14ac:dyDescent="0.3">
      <c r="A136" s="3" t="s">
        <v>2899</v>
      </c>
      <c r="B136" s="9">
        <v>45239</v>
      </c>
      <c r="C136" s="3" t="s">
        <v>1657</v>
      </c>
      <c r="D136" s="7" t="s">
        <v>4405</v>
      </c>
      <c r="E136" s="3" t="s">
        <v>3071</v>
      </c>
    </row>
    <row r="137" spans="1:5" x14ac:dyDescent="0.3">
      <c r="A137" s="3" t="s">
        <v>2900</v>
      </c>
      <c r="B137" s="9">
        <v>45435</v>
      </c>
      <c r="C137" s="3" t="s">
        <v>1153</v>
      </c>
      <c r="D137" s="7" t="s">
        <v>4406</v>
      </c>
      <c r="E137" s="3" t="s">
        <v>3076</v>
      </c>
    </row>
    <row r="138" spans="1:5" x14ac:dyDescent="0.3">
      <c r="A138" s="3" t="s">
        <v>2901</v>
      </c>
      <c r="B138" s="9">
        <v>45220</v>
      </c>
      <c r="C138" s="3" t="s">
        <v>1222</v>
      </c>
      <c r="D138" s="7" t="s">
        <v>4407</v>
      </c>
      <c r="E138" s="3" t="s">
        <v>3152</v>
      </c>
    </row>
    <row r="139" spans="1:5" x14ac:dyDescent="0.3">
      <c r="A139" s="3" t="s">
        <v>2902</v>
      </c>
      <c r="B139" s="9">
        <v>45464</v>
      </c>
      <c r="C139" s="3" t="s">
        <v>1357</v>
      </c>
      <c r="D139" s="7" t="s">
        <v>4408</v>
      </c>
      <c r="E139" s="3" t="s">
        <v>3069</v>
      </c>
    </row>
    <row r="140" spans="1:5" x14ac:dyDescent="0.3">
      <c r="A140" s="3" t="s">
        <v>2903</v>
      </c>
      <c r="B140" s="9">
        <v>45373</v>
      </c>
      <c r="C140" s="3" t="s">
        <v>1394</v>
      </c>
      <c r="D140" s="7" t="s">
        <v>4409</v>
      </c>
      <c r="E140" s="3" t="s">
        <v>3068</v>
      </c>
    </row>
    <row r="141" spans="1:5" x14ac:dyDescent="0.3">
      <c r="A141" s="3" t="s">
        <v>2904</v>
      </c>
      <c r="B141" s="9">
        <v>45363</v>
      </c>
      <c r="C141" s="3" t="s">
        <v>1199</v>
      </c>
      <c r="D141" s="7" t="s">
        <v>4410</v>
      </c>
      <c r="E141" s="3" t="s">
        <v>3145</v>
      </c>
    </row>
    <row r="142" spans="1:5" x14ac:dyDescent="0.3">
      <c r="A142" s="3" t="s">
        <v>2905</v>
      </c>
      <c r="B142" s="9">
        <v>45402</v>
      </c>
      <c r="C142" s="3" t="s">
        <v>1255</v>
      </c>
      <c r="D142" s="7" t="s">
        <v>4411</v>
      </c>
      <c r="E142" s="3" t="s">
        <v>3074</v>
      </c>
    </row>
    <row r="143" spans="1:5" x14ac:dyDescent="0.3">
      <c r="A143" s="3" t="s">
        <v>2906</v>
      </c>
      <c r="B143" s="9">
        <v>45474</v>
      </c>
      <c r="C143" s="3" t="s">
        <v>1652</v>
      </c>
      <c r="D143" s="7" t="s">
        <v>4412</v>
      </c>
      <c r="E143" s="3" t="s">
        <v>3075</v>
      </c>
    </row>
    <row r="144" spans="1:5" x14ac:dyDescent="0.3">
      <c r="A144" s="3" t="s">
        <v>2907</v>
      </c>
      <c r="B144" s="9">
        <v>45277</v>
      </c>
      <c r="C144" s="3" t="s">
        <v>1661</v>
      </c>
      <c r="D144" s="7" t="s">
        <v>4413</v>
      </c>
      <c r="E144" s="3" t="s">
        <v>3068</v>
      </c>
    </row>
    <row r="145" spans="1:5" x14ac:dyDescent="0.3">
      <c r="A145" s="3" t="s">
        <v>2908</v>
      </c>
      <c r="B145" s="9">
        <v>45442</v>
      </c>
      <c r="C145" s="3" t="s">
        <v>1394</v>
      </c>
      <c r="D145" s="7" t="s">
        <v>4414</v>
      </c>
      <c r="E145" s="3" t="s">
        <v>3066</v>
      </c>
    </row>
    <row r="146" spans="1:5" x14ac:dyDescent="0.3">
      <c r="A146" s="3" t="s">
        <v>2909</v>
      </c>
      <c r="B146" s="9">
        <v>45457</v>
      </c>
      <c r="C146" s="3" t="s">
        <v>1396</v>
      </c>
      <c r="D146" s="7" t="s">
        <v>4415</v>
      </c>
      <c r="E146" s="3" t="s">
        <v>3069</v>
      </c>
    </row>
    <row r="147" spans="1:5" x14ac:dyDescent="0.3">
      <c r="A147" s="3" t="s">
        <v>2910</v>
      </c>
      <c r="B147" s="9">
        <v>45315</v>
      </c>
      <c r="C147" s="3" t="s">
        <v>1256</v>
      </c>
      <c r="D147" s="7" t="s">
        <v>4416</v>
      </c>
      <c r="E147" s="3" t="s">
        <v>3073</v>
      </c>
    </row>
    <row r="148" spans="1:5" x14ac:dyDescent="0.3">
      <c r="A148" s="3" t="s">
        <v>2911</v>
      </c>
      <c r="B148" s="9">
        <v>45444</v>
      </c>
      <c r="C148" s="3" t="s">
        <v>1422</v>
      </c>
      <c r="D148" s="7" t="s">
        <v>4417</v>
      </c>
      <c r="E148" s="3" t="s">
        <v>3071</v>
      </c>
    </row>
    <row r="149" spans="1:5" x14ac:dyDescent="0.3">
      <c r="A149" s="3" t="s">
        <v>2912</v>
      </c>
      <c r="B149" s="9">
        <v>45166</v>
      </c>
      <c r="C149" s="3" t="s">
        <v>1149</v>
      </c>
      <c r="D149" s="7" t="s">
        <v>4418</v>
      </c>
      <c r="E149" s="3" t="s">
        <v>3076</v>
      </c>
    </row>
    <row r="150" spans="1:5" x14ac:dyDescent="0.3">
      <c r="A150" s="3" t="s">
        <v>2913</v>
      </c>
      <c r="B150" s="9">
        <v>45286</v>
      </c>
      <c r="C150" s="3" t="s">
        <v>1479</v>
      </c>
      <c r="D150" s="7" t="s">
        <v>4419</v>
      </c>
      <c r="E150" s="3" t="s">
        <v>3071</v>
      </c>
    </row>
    <row r="151" spans="1:5" x14ac:dyDescent="0.3">
      <c r="A151" s="3" t="s">
        <v>2914</v>
      </c>
      <c r="B151" s="9">
        <v>45397</v>
      </c>
      <c r="C151" s="3" t="s">
        <v>1542</v>
      </c>
      <c r="D151" s="7" t="s">
        <v>4420</v>
      </c>
      <c r="E151" s="3" t="s">
        <v>3074</v>
      </c>
    </row>
    <row r="152" spans="1:5" x14ac:dyDescent="0.3">
      <c r="A152" s="3" t="s">
        <v>2915</v>
      </c>
      <c r="B152" s="9">
        <v>45386</v>
      </c>
      <c r="C152" s="3" t="s">
        <v>1642</v>
      </c>
      <c r="D152" s="7" t="s">
        <v>4421</v>
      </c>
      <c r="E152" s="3" t="s">
        <v>3065</v>
      </c>
    </row>
    <row r="153" spans="1:5" x14ac:dyDescent="0.3">
      <c r="A153" s="3" t="s">
        <v>2916</v>
      </c>
      <c r="B153" s="9">
        <v>45119</v>
      </c>
      <c r="C153" s="3" t="s">
        <v>1425</v>
      </c>
      <c r="D153" s="7" t="s">
        <v>4422</v>
      </c>
      <c r="E153" s="3" t="s">
        <v>3152</v>
      </c>
    </row>
    <row r="154" spans="1:5" x14ac:dyDescent="0.3">
      <c r="A154" s="3" t="s">
        <v>2917</v>
      </c>
      <c r="B154" s="9">
        <v>45254</v>
      </c>
      <c r="C154" s="3" t="s">
        <v>1517</v>
      </c>
      <c r="D154" s="7" t="s">
        <v>4423</v>
      </c>
      <c r="E154" s="3" t="s">
        <v>3066</v>
      </c>
    </row>
    <row r="155" spans="1:5" x14ac:dyDescent="0.3">
      <c r="A155" s="3" t="s">
        <v>2918</v>
      </c>
      <c r="B155" s="9">
        <v>45447</v>
      </c>
      <c r="C155" s="3" t="s">
        <v>1577</v>
      </c>
      <c r="D155" s="7" t="s">
        <v>4424</v>
      </c>
      <c r="E155" s="3" t="s">
        <v>3071</v>
      </c>
    </row>
    <row r="156" spans="1:5" x14ac:dyDescent="0.3">
      <c r="A156" s="3" t="s">
        <v>2919</v>
      </c>
      <c r="B156" s="9">
        <v>45176</v>
      </c>
      <c r="C156" s="3" t="s">
        <v>1468</v>
      </c>
      <c r="D156" s="7" t="s">
        <v>4425</v>
      </c>
      <c r="E156" s="3" t="s">
        <v>3074</v>
      </c>
    </row>
    <row r="157" spans="1:5" x14ac:dyDescent="0.3">
      <c r="A157" s="3" t="s">
        <v>2920</v>
      </c>
      <c r="B157" s="9">
        <v>45440</v>
      </c>
      <c r="C157" s="3" t="s">
        <v>1359</v>
      </c>
      <c r="D157" s="7" t="s">
        <v>4426</v>
      </c>
      <c r="E157" s="3" t="s">
        <v>3145</v>
      </c>
    </row>
    <row r="158" spans="1:5" x14ac:dyDescent="0.3">
      <c r="A158" s="3" t="s">
        <v>2921</v>
      </c>
      <c r="B158" s="9">
        <v>45121</v>
      </c>
      <c r="C158" s="3" t="s">
        <v>1186</v>
      </c>
      <c r="D158" s="7" t="s">
        <v>4427</v>
      </c>
      <c r="E158" s="3" t="s">
        <v>3152</v>
      </c>
    </row>
    <row r="159" spans="1:5" x14ac:dyDescent="0.3">
      <c r="A159" s="3" t="s">
        <v>2922</v>
      </c>
      <c r="B159" s="9">
        <v>45357</v>
      </c>
      <c r="C159" s="3" t="s">
        <v>1251</v>
      </c>
      <c r="D159" s="7" t="s">
        <v>4428</v>
      </c>
      <c r="E159" s="3" t="s">
        <v>3066</v>
      </c>
    </row>
    <row r="160" spans="1:5" x14ac:dyDescent="0.3">
      <c r="A160" s="3" t="s">
        <v>2923</v>
      </c>
      <c r="B160" s="9">
        <v>45464</v>
      </c>
      <c r="C160" s="3" t="s">
        <v>1418</v>
      </c>
      <c r="D160" s="7" t="s">
        <v>4429</v>
      </c>
      <c r="E160" s="3" t="s">
        <v>3074</v>
      </c>
    </row>
    <row r="161" spans="1:5" x14ac:dyDescent="0.3">
      <c r="A161" s="3" t="s">
        <v>2924</v>
      </c>
      <c r="B161" s="9">
        <v>45273</v>
      </c>
      <c r="C161" s="3" t="s">
        <v>1173</v>
      </c>
      <c r="D161" s="7" t="s">
        <v>4430</v>
      </c>
      <c r="E161" s="3" t="s">
        <v>3070</v>
      </c>
    </row>
    <row r="162" spans="1:5" x14ac:dyDescent="0.3">
      <c r="A162" s="3" t="s">
        <v>2925</v>
      </c>
      <c r="B162" s="9">
        <v>45152</v>
      </c>
      <c r="C162" s="3" t="s">
        <v>1478</v>
      </c>
      <c r="D162" s="7" t="s">
        <v>4431</v>
      </c>
      <c r="E162" s="3" t="s">
        <v>3136</v>
      </c>
    </row>
    <row r="163" spans="1:5" x14ac:dyDescent="0.3">
      <c r="A163" s="3" t="s">
        <v>2926</v>
      </c>
      <c r="B163" s="9">
        <v>45139</v>
      </c>
      <c r="C163" s="3" t="s">
        <v>1575</v>
      </c>
      <c r="D163" s="7" t="s">
        <v>4432</v>
      </c>
      <c r="E163" s="3" t="s">
        <v>3071</v>
      </c>
    </row>
    <row r="164" spans="1:5" x14ac:dyDescent="0.3">
      <c r="A164" s="3" t="s">
        <v>2927</v>
      </c>
      <c r="B164" s="9">
        <v>45448</v>
      </c>
      <c r="C164" s="3" t="s">
        <v>1618</v>
      </c>
      <c r="D164" s="7" t="s">
        <v>4433</v>
      </c>
      <c r="E164" s="3" t="s">
        <v>3074</v>
      </c>
    </row>
    <row r="165" spans="1:5" x14ac:dyDescent="0.3">
      <c r="A165" s="3" t="s">
        <v>2928</v>
      </c>
      <c r="B165" s="9">
        <v>45298</v>
      </c>
      <c r="C165" s="3" t="s">
        <v>1602</v>
      </c>
      <c r="D165" s="7" t="s">
        <v>4434</v>
      </c>
      <c r="E165" s="3" t="s">
        <v>3070</v>
      </c>
    </row>
    <row r="166" spans="1:5" x14ac:dyDescent="0.3">
      <c r="A166" s="3" t="s">
        <v>2929</v>
      </c>
      <c r="B166" s="9">
        <v>45162</v>
      </c>
      <c r="C166" s="3" t="s">
        <v>1522</v>
      </c>
      <c r="D166" s="7" t="s">
        <v>4435</v>
      </c>
      <c r="E166" s="3" t="s">
        <v>3152</v>
      </c>
    </row>
    <row r="167" spans="1:5" x14ac:dyDescent="0.3">
      <c r="A167" s="3" t="s">
        <v>2930</v>
      </c>
      <c r="B167" s="9">
        <v>45347</v>
      </c>
      <c r="C167" s="3" t="s">
        <v>1574</v>
      </c>
      <c r="D167" s="7" t="s">
        <v>4436</v>
      </c>
      <c r="E167" s="3" t="s">
        <v>3073</v>
      </c>
    </row>
    <row r="168" spans="1:5" x14ac:dyDescent="0.3">
      <c r="A168" s="3" t="s">
        <v>2931</v>
      </c>
      <c r="B168" s="9">
        <v>45464</v>
      </c>
      <c r="C168" s="3" t="s">
        <v>1608</v>
      </c>
      <c r="D168" s="7" t="s">
        <v>4437</v>
      </c>
      <c r="E168" s="3" t="s">
        <v>3068</v>
      </c>
    </row>
    <row r="169" spans="1:5" x14ac:dyDescent="0.3">
      <c r="A169" s="3" t="s">
        <v>2932</v>
      </c>
      <c r="B169" s="9">
        <v>45300</v>
      </c>
      <c r="C169" s="3" t="s">
        <v>1369</v>
      </c>
      <c r="D169" s="7" t="s">
        <v>4438</v>
      </c>
      <c r="E169" s="3" t="s">
        <v>3069</v>
      </c>
    </row>
    <row r="170" spans="1:5" x14ac:dyDescent="0.3">
      <c r="A170" s="3" t="s">
        <v>2933</v>
      </c>
      <c r="B170" s="9">
        <v>45414</v>
      </c>
      <c r="C170" s="3" t="s">
        <v>1506</v>
      </c>
      <c r="D170" s="7" t="s">
        <v>4439</v>
      </c>
      <c r="E170" s="3" t="s">
        <v>3074</v>
      </c>
    </row>
    <row r="171" spans="1:5" x14ac:dyDescent="0.3">
      <c r="A171" s="3" t="s">
        <v>2934</v>
      </c>
      <c r="B171" s="9">
        <v>45197</v>
      </c>
      <c r="C171" s="3" t="s">
        <v>1634</v>
      </c>
      <c r="D171" s="7" t="s">
        <v>4440</v>
      </c>
      <c r="E171" s="3" t="s">
        <v>3070</v>
      </c>
    </row>
    <row r="172" spans="1:5" x14ac:dyDescent="0.3">
      <c r="A172" s="3" t="s">
        <v>2935</v>
      </c>
      <c r="B172" s="9">
        <v>45476</v>
      </c>
      <c r="C172" s="3" t="s">
        <v>1690</v>
      </c>
      <c r="D172" s="7" t="s">
        <v>4441</v>
      </c>
      <c r="E172" s="3" t="s">
        <v>3071</v>
      </c>
    </row>
    <row r="173" spans="1:5" x14ac:dyDescent="0.3">
      <c r="A173" s="3" t="s">
        <v>2936</v>
      </c>
      <c r="B173" s="9">
        <v>45359</v>
      </c>
      <c r="C173" s="3" t="s">
        <v>1519</v>
      </c>
      <c r="D173" s="7" t="s">
        <v>4442</v>
      </c>
      <c r="E173" s="3" t="s">
        <v>3065</v>
      </c>
    </row>
    <row r="174" spans="1:5" x14ac:dyDescent="0.3">
      <c r="A174" s="3" t="s">
        <v>2937</v>
      </c>
      <c r="B174" s="9">
        <v>45171</v>
      </c>
      <c r="C174" s="3" t="s">
        <v>1451</v>
      </c>
      <c r="D174" s="7" t="s">
        <v>4443</v>
      </c>
      <c r="E174" s="3" t="s">
        <v>3069</v>
      </c>
    </row>
    <row r="175" spans="1:5" x14ac:dyDescent="0.3">
      <c r="A175" s="3" t="s">
        <v>2938</v>
      </c>
      <c r="B175" s="9">
        <v>45198</v>
      </c>
      <c r="C175" s="3" t="s">
        <v>1387</v>
      </c>
      <c r="D175" s="7" t="s">
        <v>4444</v>
      </c>
      <c r="E175" s="3" t="s">
        <v>3073</v>
      </c>
    </row>
    <row r="176" spans="1:5" x14ac:dyDescent="0.3">
      <c r="A176" s="3" t="s">
        <v>2939</v>
      </c>
      <c r="B176" s="9">
        <v>45358</v>
      </c>
      <c r="C176" s="3" t="s">
        <v>1561</v>
      </c>
      <c r="D176" s="7" t="s">
        <v>4445</v>
      </c>
      <c r="E176" s="3" t="s">
        <v>3070</v>
      </c>
    </row>
    <row r="177" spans="1:5" x14ac:dyDescent="0.3">
      <c r="A177" s="3" t="s">
        <v>2940</v>
      </c>
      <c r="B177" s="9">
        <v>45396</v>
      </c>
      <c r="C177" s="3" t="s">
        <v>1319</v>
      </c>
      <c r="D177" s="7" t="s">
        <v>4446</v>
      </c>
      <c r="E177" s="3" t="s">
        <v>3070</v>
      </c>
    </row>
    <row r="178" spans="1:5" x14ac:dyDescent="0.3">
      <c r="A178" s="3" t="s">
        <v>2941</v>
      </c>
      <c r="B178" s="9">
        <v>45331</v>
      </c>
      <c r="C178" s="3" t="s">
        <v>1551</v>
      </c>
      <c r="D178" s="7" t="s">
        <v>4447</v>
      </c>
      <c r="E178" s="3" t="s">
        <v>3069</v>
      </c>
    </row>
    <row r="179" spans="1:5" x14ac:dyDescent="0.3">
      <c r="A179" s="3" t="s">
        <v>2942</v>
      </c>
      <c r="B179" s="9">
        <v>45138</v>
      </c>
      <c r="C179" s="3" t="s">
        <v>1340</v>
      </c>
      <c r="D179" s="7" t="s">
        <v>4448</v>
      </c>
      <c r="E179" s="3" t="s">
        <v>3068</v>
      </c>
    </row>
    <row r="180" spans="1:5" x14ac:dyDescent="0.3">
      <c r="A180" s="3" t="s">
        <v>2943</v>
      </c>
      <c r="B180" s="9">
        <v>45469</v>
      </c>
      <c r="C180" s="3" t="s">
        <v>1185</v>
      </c>
      <c r="D180" s="7" t="s">
        <v>4449</v>
      </c>
      <c r="E180" s="3" t="s">
        <v>3073</v>
      </c>
    </row>
    <row r="181" spans="1:5" x14ac:dyDescent="0.3">
      <c r="A181" s="3" t="s">
        <v>2944</v>
      </c>
      <c r="B181" s="9">
        <v>45354</v>
      </c>
      <c r="C181" s="3" t="s">
        <v>1401</v>
      </c>
      <c r="D181" s="7" t="s">
        <v>4450</v>
      </c>
      <c r="E181" s="3" t="s">
        <v>3075</v>
      </c>
    </row>
    <row r="182" spans="1:5" x14ac:dyDescent="0.3">
      <c r="A182" s="3" t="s">
        <v>2945</v>
      </c>
      <c r="B182" s="9">
        <v>45167</v>
      </c>
      <c r="C182" s="3" t="s">
        <v>1676</v>
      </c>
      <c r="D182" s="7" t="s">
        <v>4451</v>
      </c>
      <c r="E182" s="3" t="s">
        <v>3067</v>
      </c>
    </row>
    <row r="183" spans="1:5" x14ac:dyDescent="0.3">
      <c r="A183" s="3" t="s">
        <v>2946</v>
      </c>
      <c r="B183" s="9">
        <v>45428</v>
      </c>
      <c r="C183" s="3" t="s">
        <v>1651</v>
      </c>
      <c r="D183" s="7" t="s">
        <v>4452</v>
      </c>
      <c r="E183" s="3" t="s">
        <v>3075</v>
      </c>
    </row>
    <row r="184" spans="1:5" x14ac:dyDescent="0.3">
      <c r="A184" s="3" t="s">
        <v>2947</v>
      </c>
      <c r="B184" s="9">
        <v>45141</v>
      </c>
      <c r="C184" s="3" t="s">
        <v>1644</v>
      </c>
      <c r="D184" s="7" t="s">
        <v>4453</v>
      </c>
      <c r="E184" s="3" t="s">
        <v>3065</v>
      </c>
    </row>
    <row r="185" spans="1:5" x14ac:dyDescent="0.3">
      <c r="A185" s="3" t="s">
        <v>2948</v>
      </c>
      <c r="B185" s="9">
        <v>45442</v>
      </c>
      <c r="C185" s="3" t="s">
        <v>1311</v>
      </c>
      <c r="D185" s="7" t="s">
        <v>4454</v>
      </c>
      <c r="E185" s="3" t="s">
        <v>3068</v>
      </c>
    </row>
    <row r="186" spans="1:5" x14ac:dyDescent="0.3">
      <c r="A186" s="3" t="s">
        <v>2949</v>
      </c>
      <c r="B186" s="9">
        <v>45474</v>
      </c>
      <c r="C186" s="3" t="s">
        <v>1671</v>
      </c>
      <c r="D186" s="7" t="s">
        <v>4455</v>
      </c>
      <c r="E186" s="3" t="s">
        <v>3067</v>
      </c>
    </row>
    <row r="187" spans="1:5" x14ac:dyDescent="0.3">
      <c r="A187" s="3" t="s">
        <v>2950</v>
      </c>
      <c r="B187" s="9">
        <v>45145</v>
      </c>
      <c r="C187" s="3" t="s">
        <v>1224</v>
      </c>
      <c r="D187" s="7" t="s">
        <v>4456</v>
      </c>
      <c r="E187" s="3" t="s">
        <v>3145</v>
      </c>
    </row>
    <row r="188" spans="1:5" x14ac:dyDescent="0.3">
      <c r="A188" s="3" t="s">
        <v>2951</v>
      </c>
      <c r="B188" s="9">
        <v>45342</v>
      </c>
      <c r="C188" s="3" t="s">
        <v>1452</v>
      </c>
      <c r="D188" s="7" t="s">
        <v>4457</v>
      </c>
      <c r="E188" s="3" t="s">
        <v>3071</v>
      </c>
    </row>
    <row r="189" spans="1:5" x14ac:dyDescent="0.3">
      <c r="A189" s="3" t="s">
        <v>2952</v>
      </c>
      <c r="B189" s="9">
        <v>45226</v>
      </c>
      <c r="C189" s="3" t="s">
        <v>1472</v>
      </c>
      <c r="D189" s="7" t="s">
        <v>4458</v>
      </c>
      <c r="E189" s="3" t="s">
        <v>3065</v>
      </c>
    </row>
    <row r="190" spans="1:5" x14ac:dyDescent="0.3">
      <c r="A190" s="3" t="s">
        <v>2953</v>
      </c>
      <c r="B190" s="9">
        <v>45454</v>
      </c>
      <c r="C190" s="3" t="s">
        <v>1185</v>
      </c>
      <c r="D190" s="7" t="s">
        <v>4459</v>
      </c>
      <c r="E190" s="3" t="s">
        <v>3072</v>
      </c>
    </row>
    <row r="191" spans="1:5" x14ac:dyDescent="0.3">
      <c r="A191" s="3" t="s">
        <v>2954</v>
      </c>
      <c r="B191" s="9">
        <v>45269</v>
      </c>
      <c r="C191" s="3" t="s">
        <v>1686</v>
      </c>
      <c r="D191" s="7" t="s">
        <v>4460</v>
      </c>
      <c r="E191" s="3" t="s">
        <v>3076</v>
      </c>
    </row>
    <row r="192" spans="1:5" x14ac:dyDescent="0.3">
      <c r="A192" s="3" t="s">
        <v>2955</v>
      </c>
      <c r="B192" s="9">
        <v>45328</v>
      </c>
      <c r="C192" s="3" t="s">
        <v>1506</v>
      </c>
      <c r="D192" s="7" t="s">
        <v>4461</v>
      </c>
      <c r="E192" s="3" t="s">
        <v>3072</v>
      </c>
    </row>
    <row r="193" spans="1:5" x14ac:dyDescent="0.3">
      <c r="A193" s="3" t="s">
        <v>2956</v>
      </c>
      <c r="B193" s="9">
        <v>45143</v>
      </c>
      <c r="C193" s="3" t="s">
        <v>1248</v>
      </c>
      <c r="D193" s="36" t="s">
        <v>4684</v>
      </c>
      <c r="E193" s="3" t="s">
        <v>3136</v>
      </c>
    </row>
    <row r="194" spans="1:5" x14ac:dyDescent="0.3">
      <c r="A194" s="3" t="s">
        <v>2957</v>
      </c>
      <c r="B194" s="9">
        <v>45468</v>
      </c>
      <c r="C194" s="3" t="s">
        <v>1521</v>
      </c>
      <c r="D194" s="36" t="s">
        <v>4684</v>
      </c>
      <c r="E194" s="3" t="s">
        <v>3152</v>
      </c>
    </row>
    <row r="195" spans="1:5" x14ac:dyDescent="0.3">
      <c r="A195" s="3" t="s">
        <v>2958</v>
      </c>
      <c r="B195" s="9">
        <v>45312</v>
      </c>
      <c r="C195" s="3" t="s">
        <v>1293</v>
      </c>
      <c r="D195" s="36" t="s">
        <v>4684</v>
      </c>
      <c r="E195" s="3" t="s">
        <v>3066</v>
      </c>
    </row>
    <row r="196" spans="1:5" x14ac:dyDescent="0.3">
      <c r="A196" s="3" t="s">
        <v>2959</v>
      </c>
      <c r="B196" s="9">
        <v>45217</v>
      </c>
      <c r="C196" s="3" t="s">
        <v>1508</v>
      </c>
      <c r="D196" s="36" t="s">
        <v>4684</v>
      </c>
      <c r="E196" s="3" t="s">
        <v>3068</v>
      </c>
    </row>
    <row r="197" spans="1:5" x14ac:dyDescent="0.3">
      <c r="A197" s="3" t="s">
        <v>2960</v>
      </c>
      <c r="B197" s="9">
        <v>45268</v>
      </c>
      <c r="C197" s="3" t="s">
        <v>1147</v>
      </c>
      <c r="D197" s="36" t="s">
        <v>4684</v>
      </c>
      <c r="E197" s="3" t="s">
        <v>3067</v>
      </c>
    </row>
    <row r="198" spans="1:5" x14ac:dyDescent="0.3">
      <c r="A198" s="3" t="s">
        <v>2961</v>
      </c>
      <c r="B198" s="9">
        <v>45459</v>
      </c>
      <c r="C198" s="3" t="s">
        <v>1594</v>
      </c>
      <c r="D198" s="36" t="s">
        <v>4684</v>
      </c>
      <c r="E198" s="3" t="s">
        <v>3071</v>
      </c>
    </row>
    <row r="199" spans="1:5" x14ac:dyDescent="0.3">
      <c r="A199" s="3" t="s">
        <v>2962</v>
      </c>
      <c r="B199" s="9">
        <v>45158</v>
      </c>
      <c r="C199" s="3" t="s">
        <v>1484</v>
      </c>
      <c r="D199" s="36" t="s">
        <v>4684</v>
      </c>
      <c r="E199" s="3" t="s">
        <v>3072</v>
      </c>
    </row>
    <row r="200" spans="1:5" x14ac:dyDescent="0.3">
      <c r="A200" s="3" t="s">
        <v>2963</v>
      </c>
      <c r="B200" s="9">
        <v>45216</v>
      </c>
      <c r="C200" s="3" t="s">
        <v>1517</v>
      </c>
      <c r="D200" s="7">
        <v>33011</v>
      </c>
      <c r="E200" s="3" t="s">
        <v>3070</v>
      </c>
    </row>
    <row r="201" spans="1:5" x14ac:dyDescent="0.3">
      <c r="A201" s="3" t="s">
        <v>2964</v>
      </c>
      <c r="B201" s="9">
        <v>45259</v>
      </c>
      <c r="C201" s="3" t="s">
        <v>1363</v>
      </c>
      <c r="D201" s="7">
        <v>79405</v>
      </c>
      <c r="E201" s="3" t="s">
        <v>3075</v>
      </c>
    </row>
    <row r="202" spans="1:5" x14ac:dyDescent="0.3">
      <c r="A202" s="3" t="s">
        <v>2965</v>
      </c>
      <c r="B202" s="9">
        <v>45334</v>
      </c>
      <c r="C202" s="3" t="s">
        <v>1142</v>
      </c>
      <c r="D202" s="7">
        <v>17049</v>
      </c>
      <c r="E202" s="3" t="s">
        <v>3074</v>
      </c>
    </row>
    <row r="203" spans="1:5" x14ac:dyDescent="0.3">
      <c r="A203" s="3" t="s">
        <v>2966</v>
      </c>
      <c r="B203" s="9">
        <v>45174</v>
      </c>
      <c r="C203" s="3" t="s">
        <v>1283</v>
      </c>
      <c r="D203" s="7">
        <v>62705</v>
      </c>
      <c r="E203" s="3" t="s">
        <v>3069</v>
      </c>
    </row>
    <row r="204" spans="1:5" x14ac:dyDescent="0.3">
      <c r="A204" s="3" t="s">
        <v>2967</v>
      </c>
      <c r="B204" s="9">
        <v>45298</v>
      </c>
      <c r="C204" s="3" t="s">
        <v>1285</v>
      </c>
      <c r="D204" s="7" t="s">
        <v>4481</v>
      </c>
      <c r="E204" s="3" t="s">
        <v>3152</v>
      </c>
    </row>
    <row r="205" spans="1:5" x14ac:dyDescent="0.3">
      <c r="A205" s="3" t="s">
        <v>2968</v>
      </c>
      <c r="B205" s="9">
        <v>45332</v>
      </c>
      <c r="C205" s="3" t="s">
        <v>1287</v>
      </c>
      <c r="D205" s="7" t="s">
        <v>4482</v>
      </c>
      <c r="E205" s="3" t="s">
        <v>3152</v>
      </c>
    </row>
    <row r="206" spans="1:5" x14ac:dyDescent="0.3">
      <c r="A206" s="3" t="s">
        <v>2969</v>
      </c>
      <c r="B206" s="9">
        <v>45115</v>
      </c>
      <c r="C206" s="3" t="s">
        <v>1545</v>
      </c>
      <c r="D206" s="7" t="s">
        <v>4483</v>
      </c>
      <c r="E206" s="3" t="s">
        <v>3067</v>
      </c>
    </row>
    <row r="207" spans="1:5" x14ac:dyDescent="0.3">
      <c r="A207" s="3" t="s">
        <v>2970</v>
      </c>
      <c r="B207" s="9">
        <v>45347</v>
      </c>
      <c r="C207" s="3" t="s">
        <v>1687</v>
      </c>
      <c r="D207" s="7" t="s">
        <v>4484</v>
      </c>
      <c r="E207" s="3" t="s">
        <v>3076</v>
      </c>
    </row>
    <row r="208" spans="1:5" x14ac:dyDescent="0.3">
      <c r="A208" s="3" t="s">
        <v>2971</v>
      </c>
      <c r="B208" s="9">
        <v>45232</v>
      </c>
      <c r="C208" s="3" t="s">
        <v>1168</v>
      </c>
      <c r="D208" s="7" t="s">
        <v>4485</v>
      </c>
      <c r="E208" s="3" t="s">
        <v>3076</v>
      </c>
    </row>
    <row r="209" spans="1:5" x14ac:dyDescent="0.3">
      <c r="A209" s="3" t="s">
        <v>2972</v>
      </c>
      <c r="B209" s="9">
        <v>45327</v>
      </c>
      <c r="C209" s="3" t="s">
        <v>1598</v>
      </c>
      <c r="D209" s="7" t="s">
        <v>4486</v>
      </c>
      <c r="E209" s="3" t="s">
        <v>3152</v>
      </c>
    </row>
    <row r="210" spans="1:5" x14ac:dyDescent="0.3">
      <c r="A210" s="3" t="s">
        <v>2973</v>
      </c>
      <c r="B210" s="9">
        <v>45336</v>
      </c>
      <c r="C210" s="3" t="s">
        <v>1313</v>
      </c>
      <c r="D210" s="7" t="s">
        <v>4487</v>
      </c>
      <c r="E210" s="3" t="s">
        <v>3145</v>
      </c>
    </row>
    <row r="211" spans="1:5" x14ac:dyDescent="0.3">
      <c r="A211" s="3" t="s">
        <v>2974</v>
      </c>
      <c r="B211" s="9">
        <v>45209</v>
      </c>
      <c r="C211" s="3" t="s">
        <v>1336</v>
      </c>
      <c r="D211" s="7" t="s">
        <v>4488</v>
      </c>
      <c r="E211" s="3" t="s">
        <v>3071</v>
      </c>
    </row>
    <row r="212" spans="1:5" x14ac:dyDescent="0.3">
      <c r="A212" s="3" t="s">
        <v>2975</v>
      </c>
      <c r="B212" s="9">
        <v>45377</v>
      </c>
      <c r="C212" s="3" t="s">
        <v>1233</v>
      </c>
      <c r="D212" s="7" t="s">
        <v>4489</v>
      </c>
      <c r="E212" s="3" t="s">
        <v>3145</v>
      </c>
    </row>
    <row r="213" spans="1:5" x14ac:dyDescent="0.3">
      <c r="A213" s="3" t="s">
        <v>2976</v>
      </c>
      <c r="B213" s="9">
        <v>45378</v>
      </c>
      <c r="C213" s="3" t="s">
        <v>1630</v>
      </c>
      <c r="D213" s="36" t="s">
        <v>4684</v>
      </c>
      <c r="E213" s="3" t="s">
        <v>3069</v>
      </c>
    </row>
    <row r="214" spans="1:5" x14ac:dyDescent="0.3">
      <c r="A214" s="3" t="s">
        <v>2977</v>
      </c>
      <c r="B214" s="9">
        <v>45215</v>
      </c>
      <c r="C214" s="3" t="s">
        <v>1616</v>
      </c>
      <c r="D214" s="36" t="s">
        <v>4684</v>
      </c>
      <c r="E214" s="3" t="s">
        <v>3075</v>
      </c>
    </row>
    <row r="215" spans="1:5" x14ac:dyDescent="0.3">
      <c r="A215" s="3" t="s">
        <v>2978</v>
      </c>
      <c r="B215" s="9">
        <v>45414</v>
      </c>
      <c r="C215" s="3" t="s">
        <v>1540</v>
      </c>
      <c r="D215" s="36" t="s">
        <v>4684</v>
      </c>
      <c r="E215" s="3" t="s">
        <v>3066</v>
      </c>
    </row>
    <row r="216" spans="1:5" x14ac:dyDescent="0.3">
      <c r="A216" s="3" t="s">
        <v>2979</v>
      </c>
      <c r="B216" s="9">
        <v>45241</v>
      </c>
      <c r="C216" s="3" t="s">
        <v>1176</v>
      </c>
      <c r="D216" s="36" t="s">
        <v>4684</v>
      </c>
      <c r="E216" s="3" t="s">
        <v>3136</v>
      </c>
    </row>
    <row r="217" spans="1:5" x14ac:dyDescent="0.3">
      <c r="A217" s="3" t="s">
        <v>2980</v>
      </c>
      <c r="B217" s="9">
        <v>45341</v>
      </c>
      <c r="C217" s="3" t="s">
        <v>1584</v>
      </c>
      <c r="D217" s="36" t="s">
        <v>4684</v>
      </c>
      <c r="E217" s="3" t="s">
        <v>3068</v>
      </c>
    </row>
    <row r="218" spans="1:5" x14ac:dyDescent="0.3">
      <c r="A218" s="3" t="s">
        <v>2981</v>
      </c>
      <c r="B218" s="9">
        <v>45148</v>
      </c>
      <c r="C218" s="3" t="s">
        <v>1462</v>
      </c>
      <c r="D218" s="36" t="s">
        <v>4684</v>
      </c>
      <c r="E218" s="3" t="s">
        <v>3073</v>
      </c>
    </row>
    <row r="219" spans="1:5" x14ac:dyDescent="0.3">
      <c r="A219" s="3" t="s">
        <v>2982</v>
      </c>
      <c r="B219" s="9">
        <v>45157</v>
      </c>
      <c r="C219" s="3" t="s">
        <v>1165</v>
      </c>
      <c r="D219" s="36" t="s">
        <v>4684</v>
      </c>
      <c r="E219" s="3" t="s">
        <v>3065</v>
      </c>
    </row>
    <row r="220" spans="1:5" x14ac:dyDescent="0.3">
      <c r="A220" s="3" t="s">
        <v>2983</v>
      </c>
      <c r="B220" s="9">
        <v>45409</v>
      </c>
      <c r="C220" s="3" t="s">
        <v>1217</v>
      </c>
      <c r="D220" s="36" t="s">
        <v>4684</v>
      </c>
      <c r="E220" s="3" t="s">
        <v>3075</v>
      </c>
    </row>
    <row r="221" spans="1:5" x14ac:dyDescent="0.3">
      <c r="A221" s="3" t="s">
        <v>2984</v>
      </c>
      <c r="B221" s="9">
        <v>45377</v>
      </c>
      <c r="C221" s="3" t="s">
        <v>1610</v>
      </c>
      <c r="D221" s="36" t="s">
        <v>4684</v>
      </c>
      <c r="E221" s="3" t="s">
        <v>3068</v>
      </c>
    </row>
    <row r="222" spans="1:5" x14ac:dyDescent="0.3">
      <c r="A222" s="3" t="s">
        <v>2985</v>
      </c>
      <c r="B222" s="9">
        <v>45194</v>
      </c>
      <c r="C222" s="3" t="s">
        <v>1580</v>
      </c>
      <c r="D222" s="36" t="s">
        <v>4684</v>
      </c>
      <c r="E222" s="3" t="s">
        <v>3076</v>
      </c>
    </row>
    <row r="223" spans="1:5" x14ac:dyDescent="0.3">
      <c r="A223" s="3" t="s">
        <v>2986</v>
      </c>
      <c r="B223" s="9">
        <v>45188</v>
      </c>
      <c r="C223" s="3" t="s">
        <v>1555</v>
      </c>
      <c r="D223" s="36" t="s">
        <v>4684</v>
      </c>
      <c r="E223" s="3" t="s">
        <v>3152</v>
      </c>
    </row>
    <row r="224" spans="1:5" x14ac:dyDescent="0.3">
      <c r="A224" s="3" t="s">
        <v>2987</v>
      </c>
      <c r="B224" s="9">
        <v>45431</v>
      </c>
      <c r="C224" s="3" t="s">
        <v>1332</v>
      </c>
      <c r="D224" s="36" t="s">
        <v>4684</v>
      </c>
      <c r="E224" s="3" t="s">
        <v>3070</v>
      </c>
    </row>
    <row r="225" spans="1:5" x14ac:dyDescent="0.3">
      <c r="A225" s="3" t="s">
        <v>2988</v>
      </c>
      <c r="B225" s="9">
        <v>45160</v>
      </c>
      <c r="C225" s="3" t="s">
        <v>1365</v>
      </c>
      <c r="D225" s="36" t="s">
        <v>4684</v>
      </c>
      <c r="E225" s="3" t="s">
        <v>3152</v>
      </c>
    </row>
    <row r="226" spans="1:5" x14ac:dyDescent="0.3">
      <c r="A226" s="3" t="s">
        <v>2989</v>
      </c>
      <c r="B226" s="9">
        <v>45381</v>
      </c>
      <c r="C226" s="3" t="s">
        <v>1151</v>
      </c>
      <c r="D226" s="36" t="s">
        <v>4684</v>
      </c>
      <c r="E226" s="3" t="s">
        <v>3068</v>
      </c>
    </row>
    <row r="227" spans="1:5" x14ac:dyDescent="0.3">
      <c r="A227" s="3" t="s">
        <v>2990</v>
      </c>
      <c r="B227" s="9">
        <v>45163</v>
      </c>
      <c r="C227" s="3" t="s">
        <v>1621</v>
      </c>
      <c r="D227" s="36" t="s">
        <v>4684</v>
      </c>
      <c r="E227" s="3" t="s">
        <v>3152</v>
      </c>
    </row>
    <row r="228" spans="1:5" x14ac:dyDescent="0.3">
      <c r="A228" s="3" t="s">
        <v>2991</v>
      </c>
      <c r="B228" s="9">
        <v>45405</v>
      </c>
      <c r="C228" s="3" t="s">
        <v>1601</v>
      </c>
      <c r="D228" s="36" t="s">
        <v>4684</v>
      </c>
      <c r="E228" s="3" t="s">
        <v>3068</v>
      </c>
    </row>
    <row r="229" spans="1:5" x14ac:dyDescent="0.3">
      <c r="A229" s="3" t="s">
        <v>2992</v>
      </c>
      <c r="B229" s="9">
        <v>45367</v>
      </c>
      <c r="C229" s="3" t="s">
        <v>1258</v>
      </c>
      <c r="D229" s="36" t="s">
        <v>4684</v>
      </c>
      <c r="E229" s="3" t="s">
        <v>3071</v>
      </c>
    </row>
    <row r="230" spans="1:5" x14ac:dyDescent="0.3">
      <c r="A230" s="3" t="s">
        <v>2993</v>
      </c>
      <c r="B230" s="9">
        <v>45184</v>
      </c>
      <c r="C230" s="3" t="s">
        <v>1165</v>
      </c>
      <c r="D230" s="36" t="s">
        <v>4684</v>
      </c>
      <c r="E230" s="3" t="s">
        <v>3072</v>
      </c>
    </row>
    <row r="231" spans="1:5" x14ac:dyDescent="0.3">
      <c r="A231" s="3" t="s">
        <v>2994</v>
      </c>
      <c r="B231" s="9">
        <v>45477</v>
      </c>
      <c r="C231" s="3" t="s">
        <v>1637</v>
      </c>
      <c r="D231" s="36" t="s">
        <v>4684</v>
      </c>
      <c r="E231" s="3" t="s">
        <v>3065</v>
      </c>
    </row>
    <row r="232" spans="1:5" x14ac:dyDescent="0.3">
      <c r="A232" s="3" t="s">
        <v>2995</v>
      </c>
      <c r="B232" s="9">
        <v>45450</v>
      </c>
      <c r="C232" s="3" t="s">
        <v>1581</v>
      </c>
      <c r="D232" s="36" t="s">
        <v>4684</v>
      </c>
      <c r="E232" s="3" t="s">
        <v>3069</v>
      </c>
    </row>
    <row r="233" spans="1:5" x14ac:dyDescent="0.3">
      <c r="A233" s="3" t="s">
        <v>2996</v>
      </c>
      <c r="B233" s="9">
        <v>45229</v>
      </c>
      <c r="C233" s="3" t="s">
        <v>1567</v>
      </c>
      <c r="D233" s="36" t="s">
        <v>4684</v>
      </c>
      <c r="E233" s="3" t="s">
        <v>3074</v>
      </c>
    </row>
    <row r="234" spans="1:5" x14ac:dyDescent="0.3">
      <c r="A234" s="3" t="s">
        <v>2997</v>
      </c>
      <c r="B234" s="9">
        <v>45480</v>
      </c>
      <c r="C234" s="3" t="s">
        <v>1554</v>
      </c>
      <c r="D234" s="36" t="s">
        <v>4684</v>
      </c>
      <c r="E234" s="3" t="s">
        <v>3065</v>
      </c>
    </row>
    <row r="235" spans="1:5" x14ac:dyDescent="0.3">
      <c r="A235" s="3" t="s">
        <v>2998</v>
      </c>
      <c r="B235" s="9">
        <v>45311</v>
      </c>
      <c r="C235" s="3" t="s">
        <v>1510</v>
      </c>
      <c r="D235" s="36" t="s">
        <v>4684</v>
      </c>
      <c r="E235" s="3" t="s">
        <v>3076</v>
      </c>
    </row>
    <row r="236" spans="1:5" x14ac:dyDescent="0.3">
      <c r="A236" s="3" t="s">
        <v>2999</v>
      </c>
      <c r="B236" s="9">
        <v>45232</v>
      </c>
      <c r="C236" s="3" t="s">
        <v>1279</v>
      </c>
      <c r="D236" s="36" t="s">
        <v>4684</v>
      </c>
      <c r="E236" s="3" t="s">
        <v>3076</v>
      </c>
    </row>
    <row r="237" spans="1:5" x14ac:dyDescent="0.3">
      <c r="A237" s="3" t="s">
        <v>3000</v>
      </c>
      <c r="B237" s="9">
        <v>45386</v>
      </c>
      <c r="C237" s="3" t="s">
        <v>1233</v>
      </c>
      <c r="D237" s="36" t="s">
        <v>4684</v>
      </c>
      <c r="E237" s="3" t="s">
        <v>3068</v>
      </c>
    </row>
    <row r="238" spans="1:5" x14ac:dyDescent="0.3">
      <c r="A238" s="3" t="s">
        <v>3001</v>
      </c>
      <c r="B238" s="9">
        <v>45461</v>
      </c>
      <c r="C238" s="3" t="s">
        <v>1718</v>
      </c>
      <c r="D238" s="36" t="s">
        <v>4684</v>
      </c>
      <c r="E238" s="3" t="s">
        <v>3152</v>
      </c>
    </row>
    <row r="239" spans="1:5" x14ac:dyDescent="0.3">
      <c r="A239" s="3" t="s">
        <v>3002</v>
      </c>
      <c r="B239" s="9">
        <v>45399</v>
      </c>
      <c r="C239" s="3" t="s">
        <v>1524</v>
      </c>
      <c r="D239" s="36" t="s">
        <v>4684</v>
      </c>
      <c r="E239" s="3" t="s">
        <v>3065</v>
      </c>
    </row>
    <row r="240" spans="1:5" x14ac:dyDescent="0.3">
      <c r="A240" s="3" t="s">
        <v>3003</v>
      </c>
      <c r="B240" s="9">
        <v>45290</v>
      </c>
      <c r="C240" s="3" t="s">
        <v>1637</v>
      </c>
      <c r="D240" s="36" t="s">
        <v>4684</v>
      </c>
      <c r="E240" s="3" t="s">
        <v>3065</v>
      </c>
    </row>
    <row r="241" spans="1:5" x14ac:dyDescent="0.3">
      <c r="A241" s="3" t="s">
        <v>3004</v>
      </c>
      <c r="B241" s="9">
        <v>45313</v>
      </c>
      <c r="C241" s="3" t="s">
        <v>1577</v>
      </c>
      <c r="D241" s="36" t="s">
        <v>4684</v>
      </c>
      <c r="E241" s="3" t="s">
        <v>3068</v>
      </c>
    </row>
    <row r="242" spans="1:5" x14ac:dyDescent="0.3">
      <c r="A242" s="3" t="s">
        <v>3005</v>
      </c>
      <c r="B242" s="9">
        <v>45172</v>
      </c>
      <c r="C242" s="3" t="s">
        <v>1190</v>
      </c>
      <c r="D242" s="36" t="s">
        <v>4684</v>
      </c>
      <c r="E242" s="3" t="s">
        <v>3065</v>
      </c>
    </row>
    <row r="243" spans="1:5" x14ac:dyDescent="0.3">
      <c r="A243" s="3" t="s">
        <v>3006</v>
      </c>
      <c r="B243" s="9">
        <v>45339</v>
      </c>
      <c r="C243" s="3" t="s">
        <v>1377</v>
      </c>
      <c r="D243" s="36" t="s">
        <v>4684</v>
      </c>
      <c r="E243" s="3" t="s">
        <v>3065</v>
      </c>
    </row>
    <row r="244" spans="1:5" x14ac:dyDescent="0.3">
      <c r="A244" s="3" t="s">
        <v>3007</v>
      </c>
      <c r="B244" s="9">
        <v>45283</v>
      </c>
      <c r="C244" s="3" t="s">
        <v>1399</v>
      </c>
      <c r="D244" s="36" t="s">
        <v>4684</v>
      </c>
      <c r="E244" s="3" t="s">
        <v>3076</v>
      </c>
    </row>
    <row r="245" spans="1:5" x14ac:dyDescent="0.3">
      <c r="A245" s="3" t="s">
        <v>3008</v>
      </c>
      <c r="B245" s="9">
        <v>45318</v>
      </c>
      <c r="C245" s="3" t="s">
        <v>1461</v>
      </c>
      <c r="D245" s="36" t="s">
        <v>4684</v>
      </c>
      <c r="E245" s="3" t="s">
        <v>3136</v>
      </c>
    </row>
    <row r="246" spans="1:5" x14ac:dyDescent="0.3">
      <c r="A246" s="3" t="s">
        <v>3009</v>
      </c>
      <c r="B246" s="9">
        <v>45358</v>
      </c>
      <c r="C246" s="3" t="s">
        <v>1674</v>
      </c>
      <c r="D246" s="36" t="s">
        <v>4684</v>
      </c>
      <c r="E246" s="3" t="s">
        <v>3066</v>
      </c>
    </row>
    <row r="247" spans="1:5" x14ac:dyDescent="0.3">
      <c r="A247" s="3" t="s">
        <v>3010</v>
      </c>
      <c r="B247" s="9">
        <v>45406</v>
      </c>
      <c r="C247" s="3" t="s">
        <v>1472</v>
      </c>
      <c r="D247" s="36" t="s">
        <v>4684</v>
      </c>
      <c r="E247" s="3" t="s">
        <v>3069</v>
      </c>
    </row>
    <row r="248" spans="1:5" x14ac:dyDescent="0.3">
      <c r="A248" s="3" t="s">
        <v>3011</v>
      </c>
      <c r="B248" s="9">
        <v>45214</v>
      </c>
      <c r="C248" s="3" t="s">
        <v>1240</v>
      </c>
      <c r="D248" s="36" t="s">
        <v>4684</v>
      </c>
      <c r="E248" s="3" t="s">
        <v>3075</v>
      </c>
    </row>
    <row r="249" spans="1:5" x14ac:dyDescent="0.3">
      <c r="A249" s="3" t="s">
        <v>3012</v>
      </c>
      <c r="B249" s="9">
        <v>45281</v>
      </c>
      <c r="C249" s="3" t="s">
        <v>1455</v>
      </c>
      <c r="D249" s="36" t="s">
        <v>4684</v>
      </c>
      <c r="E249" s="3" t="s">
        <v>3073</v>
      </c>
    </row>
    <row r="250" spans="1:5" x14ac:dyDescent="0.3">
      <c r="A250" s="3" t="s">
        <v>3013</v>
      </c>
      <c r="B250" s="9">
        <v>45259</v>
      </c>
      <c r="C250" s="3" t="s">
        <v>1205</v>
      </c>
      <c r="D250" s="36" t="s">
        <v>4684</v>
      </c>
      <c r="E250" s="3" t="s">
        <v>3136</v>
      </c>
    </row>
    <row r="251" spans="1:5" x14ac:dyDescent="0.3">
      <c r="A251" s="3" t="s">
        <v>3014</v>
      </c>
      <c r="B251" s="9">
        <v>45163</v>
      </c>
      <c r="C251" s="3" t="s">
        <v>1287</v>
      </c>
      <c r="D251" s="36" t="s">
        <v>4684</v>
      </c>
      <c r="E251" s="3" t="s">
        <v>3068</v>
      </c>
    </row>
    <row r="252" spans="1:5" x14ac:dyDescent="0.3">
      <c r="A252" s="3" t="s">
        <v>3015</v>
      </c>
      <c r="B252" s="9">
        <v>45201</v>
      </c>
      <c r="C252" s="3" t="s">
        <v>1465</v>
      </c>
      <c r="D252" s="36" t="s">
        <v>4684</v>
      </c>
      <c r="E252" s="3" t="s">
        <v>3069</v>
      </c>
    </row>
    <row r="253" spans="1:5" x14ac:dyDescent="0.3">
      <c r="A253" s="3" t="s">
        <v>3016</v>
      </c>
      <c r="B253" s="9">
        <v>45159</v>
      </c>
      <c r="C253" s="3" t="s">
        <v>1240</v>
      </c>
      <c r="D253" s="36" t="s">
        <v>4684</v>
      </c>
      <c r="E253" s="3" t="s">
        <v>3152</v>
      </c>
    </row>
    <row r="254" spans="1:5" x14ac:dyDescent="0.3">
      <c r="A254" s="3" t="s">
        <v>3017</v>
      </c>
      <c r="B254" s="9">
        <v>45262</v>
      </c>
      <c r="C254" s="3" t="s">
        <v>1673</v>
      </c>
      <c r="D254" s="36" t="s">
        <v>4684</v>
      </c>
      <c r="E254" s="3" t="s">
        <v>3076</v>
      </c>
    </row>
    <row r="255" spans="1:5" x14ac:dyDescent="0.3">
      <c r="A255" s="3" t="s">
        <v>3018</v>
      </c>
      <c r="B255" s="9">
        <v>45221</v>
      </c>
      <c r="C255" s="3" t="s">
        <v>1498</v>
      </c>
      <c r="D255" s="36" t="s">
        <v>4684</v>
      </c>
      <c r="E255" s="3" t="s">
        <v>3068</v>
      </c>
    </row>
    <row r="256" spans="1:5" x14ac:dyDescent="0.3">
      <c r="A256" s="3" t="s">
        <v>3019</v>
      </c>
      <c r="B256" s="9">
        <v>45144</v>
      </c>
      <c r="C256" s="3" t="s">
        <v>1247</v>
      </c>
      <c r="D256" s="36" t="s">
        <v>4684</v>
      </c>
      <c r="E256" s="3" t="s">
        <v>3071</v>
      </c>
    </row>
    <row r="257" spans="1:5" x14ac:dyDescent="0.3">
      <c r="A257" s="3" t="s">
        <v>3020</v>
      </c>
      <c r="B257" s="9">
        <v>45229</v>
      </c>
      <c r="C257" s="3" t="s">
        <v>1569</v>
      </c>
      <c r="D257" s="36" t="s">
        <v>4684</v>
      </c>
      <c r="E257" s="3" t="s">
        <v>3073</v>
      </c>
    </row>
    <row r="258" spans="1:5" x14ac:dyDescent="0.3">
      <c r="A258" s="3" t="s">
        <v>3021</v>
      </c>
      <c r="B258" s="9">
        <v>45139</v>
      </c>
      <c r="C258" s="3" t="s">
        <v>1449</v>
      </c>
      <c r="D258" s="36" t="s">
        <v>4684</v>
      </c>
      <c r="E258" s="3" t="s">
        <v>3065</v>
      </c>
    </row>
    <row r="259" spans="1:5" x14ac:dyDescent="0.3">
      <c r="A259" s="3" t="s">
        <v>3022</v>
      </c>
      <c r="B259" s="9">
        <v>45216</v>
      </c>
      <c r="C259" s="3" t="s">
        <v>1608</v>
      </c>
      <c r="D259" s="36" t="s">
        <v>4684</v>
      </c>
      <c r="E259" s="3" t="s">
        <v>3067</v>
      </c>
    </row>
    <row r="260" spans="1:5" x14ac:dyDescent="0.3">
      <c r="A260" s="3" t="s">
        <v>3023</v>
      </c>
      <c r="B260" s="9">
        <v>45141</v>
      </c>
      <c r="C260" s="3" t="s">
        <v>1151</v>
      </c>
      <c r="D260" s="36" t="s">
        <v>4684</v>
      </c>
      <c r="E260" s="3" t="s">
        <v>3070</v>
      </c>
    </row>
    <row r="261" spans="1:5" x14ac:dyDescent="0.3">
      <c r="A261" s="3" t="s">
        <v>3024</v>
      </c>
      <c r="B261" s="9">
        <v>45473</v>
      </c>
      <c r="C261" s="3" t="s">
        <v>1360</v>
      </c>
      <c r="D261" s="36" t="s">
        <v>4684</v>
      </c>
      <c r="E261" s="3" t="s">
        <v>3066</v>
      </c>
    </row>
    <row r="262" spans="1:5" x14ac:dyDescent="0.3">
      <c r="A262" s="3" t="s">
        <v>3025</v>
      </c>
      <c r="B262" s="9">
        <v>45339</v>
      </c>
      <c r="C262" s="3" t="s">
        <v>1298</v>
      </c>
      <c r="D262" s="36" t="s">
        <v>4684</v>
      </c>
      <c r="E262" s="3" t="s">
        <v>3145</v>
      </c>
    </row>
    <row r="263" spans="1:5" x14ac:dyDescent="0.3">
      <c r="A263" s="3" t="s">
        <v>3026</v>
      </c>
      <c r="B263" s="9">
        <v>45180</v>
      </c>
      <c r="C263" s="3" t="s">
        <v>1216</v>
      </c>
      <c r="D263" s="36" t="s">
        <v>4684</v>
      </c>
      <c r="E263" s="3" t="s">
        <v>3068</v>
      </c>
    </row>
    <row r="264" spans="1:5" x14ac:dyDescent="0.3">
      <c r="A264" s="3" t="s">
        <v>3027</v>
      </c>
      <c r="B264" s="9">
        <v>45541</v>
      </c>
      <c r="C264" s="3" t="s">
        <v>1449</v>
      </c>
      <c r="D264" s="36" t="s">
        <v>4684</v>
      </c>
      <c r="E264" s="3" t="s">
        <v>3076</v>
      </c>
    </row>
    <row r="265" spans="1:5" x14ac:dyDescent="0.3">
      <c r="A265" s="3" t="s">
        <v>3028</v>
      </c>
      <c r="B265" s="9">
        <v>45413</v>
      </c>
      <c r="C265" s="3" t="s">
        <v>1282</v>
      </c>
      <c r="D265" s="7" t="s">
        <v>4559</v>
      </c>
      <c r="E265" s="3" t="s">
        <v>3075</v>
      </c>
    </row>
    <row r="266" spans="1:5" x14ac:dyDescent="0.3">
      <c r="A266" s="3" t="s">
        <v>3029</v>
      </c>
      <c r="B266" s="9">
        <v>45255</v>
      </c>
      <c r="C266" s="3" t="s">
        <v>1177</v>
      </c>
      <c r="D266" s="7" t="s">
        <v>4560</v>
      </c>
      <c r="E266" s="3" t="s">
        <v>3069</v>
      </c>
    </row>
    <row r="267" spans="1:5" x14ac:dyDescent="0.3">
      <c r="A267" s="3" t="s">
        <v>3030</v>
      </c>
      <c r="B267" s="9">
        <v>45217</v>
      </c>
      <c r="C267" s="3" t="s">
        <v>1274</v>
      </c>
      <c r="D267" s="7" t="s">
        <v>4561</v>
      </c>
      <c r="E267" s="3" t="s">
        <v>3067</v>
      </c>
    </row>
    <row r="268" spans="1:5" x14ac:dyDescent="0.3">
      <c r="A268" s="3" t="s">
        <v>3031</v>
      </c>
      <c r="B268" s="9">
        <v>45122</v>
      </c>
      <c r="C268" s="3" t="s">
        <v>1431</v>
      </c>
      <c r="D268" s="7" t="s">
        <v>4562</v>
      </c>
      <c r="E268" s="3" t="s">
        <v>3152</v>
      </c>
    </row>
    <row r="269" spans="1:5" x14ac:dyDescent="0.3">
      <c r="A269" s="3" t="s">
        <v>3032</v>
      </c>
      <c r="B269" s="9">
        <v>45311</v>
      </c>
      <c r="C269" s="3" t="s">
        <v>1432</v>
      </c>
      <c r="D269" s="7" t="s">
        <v>4563</v>
      </c>
      <c r="E269" s="3" t="s">
        <v>3136</v>
      </c>
    </row>
    <row r="270" spans="1:5" x14ac:dyDescent="0.3">
      <c r="A270" s="3" t="s">
        <v>3033</v>
      </c>
      <c r="B270" s="9">
        <v>45169</v>
      </c>
      <c r="C270" s="3" t="s">
        <v>1657</v>
      </c>
      <c r="D270" s="7" t="s">
        <v>4564</v>
      </c>
      <c r="E270" s="3" t="s">
        <v>3066</v>
      </c>
    </row>
    <row r="271" spans="1:5" x14ac:dyDescent="0.3">
      <c r="A271" s="3" t="s">
        <v>3034</v>
      </c>
      <c r="B271" s="9">
        <v>45360</v>
      </c>
      <c r="C271" s="3" t="s">
        <v>1198</v>
      </c>
      <c r="D271" s="7" t="s">
        <v>4565</v>
      </c>
      <c r="E271" s="3" t="s">
        <v>3076</v>
      </c>
    </row>
    <row r="272" spans="1:5" x14ac:dyDescent="0.3">
      <c r="A272" s="3" t="s">
        <v>3035</v>
      </c>
      <c r="B272" s="9">
        <v>45182</v>
      </c>
      <c r="C272" s="3" t="s">
        <v>1417</v>
      </c>
      <c r="D272" s="7" t="s">
        <v>4566</v>
      </c>
      <c r="E272" s="3" t="s">
        <v>3068</v>
      </c>
    </row>
    <row r="273" spans="1:5" x14ac:dyDescent="0.3">
      <c r="A273" s="3" t="s">
        <v>3036</v>
      </c>
      <c r="B273" s="9">
        <v>45342</v>
      </c>
      <c r="C273" s="3" t="s">
        <v>1687</v>
      </c>
      <c r="D273" s="7" t="s">
        <v>4567</v>
      </c>
      <c r="E273" s="3" t="s">
        <v>3068</v>
      </c>
    </row>
    <row r="274" spans="1:5" x14ac:dyDescent="0.3">
      <c r="A274" s="3" t="s">
        <v>3037</v>
      </c>
      <c r="B274" s="9">
        <v>45295</v>
      </c>
      <c r="C274" s="3" t="s">
        <v>1562</v>
      </c>
      <c r="D274" s="7" t="s">
        <v>4568</v>
      </c>
      <c r="E274" s="3" t="s">
        <v>3072</v>
      </c>
    </row>
    <row r="275" spans="1:5" x14ac:dyDescent="0.3">
      <c r="A275" s="3" t="s">
        <v>3038</v>
      </c>
      <c r="B275" s="9">
        <v>45339</v>
      </c>
      <c r="C275" s="3" t="s">
        <v>1564</v>
      </c>
      <c r="D275" s="7" t="s">
        <v>4569</v>
      </c>
      <c r="E275" s="3" t="s">
        <v>3068</v>
      </c>
    </row>
    <row r="276" spans="1:5" x14ac:dyDescent="0.3">
      <c r="A276" s="3" t="s">
        <v>3039</v>
      </c>
      <c r="B276" s="9">
        <v>45139</v>
      </c>
      <c r="C276" s="3" t="s">
        <v>1257</v>
      </c>
      <c r="D276" s="7" t="s">
        <v>4570</v>
      </c>
      <c r="E276" s="3" t="s">
        <v>3071</v>
      </c>
    </row>
    <row r="277" spans="1:5" x14ac:dyDescent="0.3">
      <c r="A277" s="3" t="s">
        <v>3040</v>
      </c>
      <c r="B277" s="9">
        <v>45412</v>
      </c>
      <c r="C277" s="3" t="s">
        <v>1681</v>
      </c>
      <c r="D277" s="7" t="s">
        <v>4571</v>
      </c>
      <c r="E277" s="3" t="s">
        <v>3066</v>
      </c>
    </row>
    <row r="278" spans="1:5" x14ac:dyDescent="0.3">
      <c r="A278" s="3" t="s">
        <v>3041</v>
      </c>
      <c r="B278" s="9">
        <v>45388</v>
      </c>
      <c r="C278" s="3" t="s">
        <v>1363</v>
      </c>
      <c r="D278" s="7" t="s">
        <v>4572</v>
      </c>
      <c r="E278" s="3" t="s">
        <v>3073</v>
      </c>
    </row>
    <row r="279" spans="1:5" x14ac:dyDescent="0.3">
      <c r="A279" s="3" t="s">
        <v>3042</v>
      </c>
      <c r="B279" s="9">
        <v>45439</v>
      </c>
      <c r="C279" s="3" t="s">
        <v>1144</v>
      </c>
      <c r="D279" s="7" t="s">
        <v>4573</v>
      </c>
      <c r="E279" s="3" t="s">
        <v>3070</v>
      </c>
    </row>
    <row r="280" spans="1:5" x14ac:dyDescent="0.3">
      <c r="A280" s="3" t="s">
        <v>3043</v>
      </c>
      <c r="B280" s="9">
        <v>45443</v>
      </c>
      <c r="C280" s="3" t="s">
        <v>1443</v>
      </c>
      <c r="D280" s="7" t="s">
        <v>4574</v>
      </c>
      <c r="E280" s="3" t="s">
        <v>3071</v>
      </c>
    </row>
    <row r="281" spans="1:5" x14ac:dyDescent="0.3">
      <c r="A281" s="3" t="s">
        <v>3044</v>
      </c>
      <c r="B281" s="9">
        <v>45340</v>
      </c>
      <c r="C281" s="3" t="s">
        <v>1356</v>
      </c>
      <c r="D281" s="7" t="s">
        <v>4575</v>
      </c>
      <c r="E281" s="3" t="s">
        <v>3074</v>
      </c>
    </row>
    <row r="282" spans="1:5" x14ac:dyDescent="0.3">
      <c r="A282" s="3" t="s">
        <v>3045</v>
      </c>
      <c r="B282" s="9">
        <v>45308</v>
      </c>
      <c r="C282" s="3" t="s">
        <v>1558</v>
      </c>
      <c r="D282" s="7" t="s">
        <v>4576</v>
      </c>
      <c r="E282" s="3" t="s">
        <v>3145</v>
      </c>
    </row>
    <row r="283" spans="1:5" x14ac:dyDescent="0.3">
      <c r="A283" s="3" t="s">
        <v>3046</v>
      </c>
      <c r="B283" s="9">
        <v>45261</v>
      </c>
      <c r="C283" s="3" t="s">
        <v>1546</v>
      </c>
      <c r="D283" s="7" t="s">
        <v>4577</v>
      </c>
      <c r="E283" s="3" t="s">
        <v>3136</v>
      </c>
    </row>
    <row r="284" spans="1:5" x14ac:dyDescent="0.3">
      <c r="A284" s="3" t="s">
        <v>3047</v>
      </c>
      <c r="B284" s="9">
        <v>45404</v>
      </c>
      <c r="C284" s="3" t="s">
        <v>1720</v>
      </c>
      <c r="D284" s="7" t="s">
        <v>4578</v>
      </c>
      <c r="E284" s="3" t="s">
        <v>3074</v>
      </c>
    </row>
    <row r="285" spans="1:5" x14ac:dyDescent="0.3">
      <c r="A285" s="3" t="s">
        <v>3048</v>
      </c>
      <c r="B285" s="9">
        <v>45259</v>
      </c>
      <c r="C285" s="3" t="s">
        <v>1529</v>
      </c>
      <c r="D285" s="7" t="s">
        <v>4579</v>
      </c>
      <c r="E285" s="3" t="s">
        <v>3136</v>
      </c>
    </row>
    <row r="286" spans="1:5" x14ac:dyDescent="0.3">
      <c r="A286" s="3" t="s">
        <v>3049</v>
      </c>
      <c r="B286" s="9">
        <v>45249</v>
      </c>
      <c r="C286" s="3" t="s">
        <v>1200</v>
      </c>
      <c r="D286" s="7" t="s">
        <v>4580</v>
      </c>
      <c r="E286" s="3" t="s">
        <v>3067</v>
      </c>
    </row>
    <row r="287" spans="1:5" x14ac:dyDescent="0.3">
      <c r="A287" s="3" t="s">
        <v>3050</v>
      </c>
      <c r="B287" s="9">
        <v>45208</v>
      </c>
      <c r="C287" s="3" t="s">
        <v>1540</v>
      </c>
      <c r="D287" s="7" t="s">
        <v>4581</v>
      </c>
      <c r="E287" s="3" t="s">
        <v>3069</v>
      </c>
    </row>
    <row r="288" spans="1:5" x14ac:dyDescent="0.3">
      <c r="A288" s="3" t="s">
        <v>3051</v>
      </c>
      <c r="B288" s="9">
        <v>45127</v>
      </c>
      <c r="C288" s="3" t="s">
        <v>1254</v>
      </c>
      <c r="D288" s="7" t="s">
        <v>4582</v>
      </c>
      <c r="E288" s="3" t="s">
        <v>3071</v>
      </c>
    </row>
    <row r="289" spans="1:5" x14ac:dyDescent="0.3">
      <c r="A289" s="3" t="s">
        <v>3052</v>
      </c>
      <c r="B289" s="9">
        <v>45338</v>
      </c>
      <c r="C289" s="3" t="s">
        <v>1381</v>
      </c>
      <c r="D289" s="7" t="s">
        <v>4583</v>
      </c>
      <c r="E289" s="3" t="s">
        <v>3069</v>
      </c>
    </row>
    <row r="290" spans="1:5" x14ac:dyDescent="0.3">
      <c r="A290" s="3" t="s">
        <v>3053</v>
      </c>
      <c r="B290" s="9">
        <v>45123</v>
      </c>
      <c r="C290" s="3" t="s">
        <v>1627</v>
      </c>
      <c r="D290" s="7" t="s">
        <v>4584</v>
      </c>
      <c r="E290" s="3" t="s">
        <v>3152</v>
      </c>
    </row>
    <row r="291" spans="1:5" x14ac:dyDescent="0.3">
      <c r="A291" s="3" t="s">
        <v>3054</v>
      </c>
      <c r="B291" s="9">
        <v>45291</v>
      </c>
      <c r="C291" s="3" t="s">
        <v>1672</v>
      </c>
      <c r="D291" s="7" t="s">
        <v>4585</v>
      </c>
      <c r="E291" s="3" t="s">
        <v>3065</v>
      </c>
    </row>
    <row r="292" spans="1:5" x14ac:dyDescent="0.3">
      <c r="A292" s="3" t="s">
        <v>3055</v>
      </c>
      <c r="B292" s="9">
        <v>45313</v>
      </c>
      <c r="C292" s="3" t="s">
        <v>1559</v>
      </c>
      <c r="D292" s="7" t="s">
        <v>4586</v>
      </c>
      <c r="E292" s="3" t="s">
        <v>3071</v>
      </c>
    </row>
    <row r="293" spans="1:5" x14ac:dyDescent="0.3">
      <c r="A293" s="3" t="s">
        <v>3056</v>
      </c>
      <c r="B293" s="9">
        <v>45341</v>
      </c>
      <c r="C293" s="3" t="s">
        <v>1405</v>
      </c>
      <c r="D293" s="7" t="s">
        <v>4587</v>
      </c>
      <c r="E293" s="3" t="s">
        <v>3070</v>
      </c>
    </row>
    <row r="294" spans="1:5" x14ac:dyDescent="0.3">
      <c r="A294" s="3" t="s">
        <v>3057</v>
      </c>
      <c r="B294" s="9">
        <v>45302</v>
      </c>
      <c r="C294" s="3" t="s">
        <v>1527</v>
      </c>
      <c r="D294" s="7" t="s">
        <v>4588</v>
      </c>
      <c r="E294" s="3" t="s">
        <v>3073</v>
      </c>
    </row>
    <row r="295" spans="1:5" x14ac:dyDescent="0.3">
      <c r="A295" s="3" t="s">
        <v>3058</v>
      </c>
      <c r="B295" s="9">
        <v>45392</v>
      </c>
      <c r="C295" s="3" t="s">
        <v>1643</v>
      </c>
      <c r="D295" s="7" t="s">
        <v>4589</v>
      </c>
      <c r="E295" s="3" t="s">
        <v>3074</v>
      </c>
    </row>
    <row r="296" spans="1:5" x14ac:dyDescent="0.3">
      <c r="A296" s="3" t="s">
        <v>3059</v>
      </c>
      <c r="B296" s="9">
        <v>45269</v>
      </c>
      <c r="C296" s="3" t="s">
        <v>1501</v>
      </c>
      <c r="D296" s="7" t="s">
        <v>4590</v>
      </c>
      <c r="E296" s="3" t="s">
        <v>3076</v>
      </c>
    </row>
    <row r="297" spans="1:5" x14ac:dyDescent="0.3">
      <c r="A297" s="3" t="s">
        <v>3060</v>
      </c>
      <c r="B297" s="9">
        <v>45392</v>
      </c>
      <c r="C297" s="3" t="s">
        <v>1551</v>
      </c>
      <c r="D297" s="7" t="s">
        <v>4591</v>
      </c>
      <c r="E297" s="3" t="s">
        <v>3065</v>
      </c>
    </row>
    <row r="298" spans="1:5" x14ac:dyDescent="0.3">
      <c r="A298" s="3" t="s">
        <v>3061</v>
      </c>
      <c r="B298" s="9">
        <v>45392</v>
      </c>
      <c r="C298" s="3" t="s">
        <v>1445</v>
      </c>
      <c r="D298" s="7" t="s">
        <v>4592</v>
      </c>
      <c r="E298" s="3" t="s">
        <v>3074</v>
      </c>
    </row>
    <row r="299" spans="1:5" x14ac:dyDescent="0.3">
      <c r="A299" s="3" t="s">
        <v>3062</v>
      </c>
      <c r="B299" s="9">
        <v>45382</v>
      </c>
      <c r="C299" s="3" t="s">
        <v>1322</v>
      </c>
      <c r="D299" s="7" t="s">
        <v>4593</v>
      </c>
      <c r="E299" s="3" t="s">
        <v>3073</v>
      </c>
    </row>
    <row r="300" spans="1:5" x14ac:dyDescent="0.3">
      <c r="A300" s="3" t="s">
        <v>3063</v>
      </c>
      <c r="B300" s="9">
        <v>45121</v>
      </c>
      <c r="C300" s="3" t="s">
        <v>1179</v>
      </c>
      <c r="D300" s="7" t="s">
        <v>4594</v>
      </c>
      <c r="E300" s="3" t="s">
        <v>3065</v>
      </c>
    </row>
    <row r="301" spans="1:5" x14ac:dyDescent="0.3">
      <c r="A301" s="3" t="s">
        <v>3064</v>
      </c>
      <c r="B301" s="9">
        <v>45161</v>
      </c>
      <c r="C301" s="3" t="s">
        <v>1512</v>
      </c>
      <c r="D301" s="7" t="s">
        <v>4595</v>
      </c>
      <c r="E301" s="3" t="s">
        <v>3145</v>
      </c>
    </row>
    <row r="302" spans="1:5" x14ac:dyDescent="0.3">
      <c r="A302" s="3" t="s">
        <v>2776</v>
      </c>
      <c r="B302" s="9">
        <v>44708</v>
      </c>
      <c r="C302" s="3" t="s">
        <v>1431</v>
      </c>
      <c r="D302" s="7" t="s">
        <v>4562</v>
      </c>
      <c r="E302" s="3" t="s">
        <v>3076</v>
      </c>
    </row>
    <row r="303" spans="1:5" x14ac:dyDescent="0.3">
      <c r="A303" s="3" t="s">
        <v>2777</v>
      </c>
      <c r="B303" s="9">
        <v>44712</v>
      </c>
      <c r="C303" s="3" t="s">
        <v>1432</v>
      </c>
      <c r="D303" s="7" t="s">
        <v>4563</v>
      </c>
      <c r="E303" s="3" t="s">
        <v>3145</v>
      </c>
    </row>
    <row r="304" spans="1:5" x14ac:dyDescent="0.3">
      <c r="A304" s="3" t="s">
        <v>2778</v>
      </c>
      <c r="B304" s="9">
        <v>44610</v>
      </c>
      <c r="C304" s="3" t="s">
        <v>1657</v>
      </c>
      <c r="D304" s="7" t="s">
        <v>4564</v>
      </c>
      <c r="E304" s="3" t="s">
        <v>3071</v>
      </c>
    </row>
    <row r="305" spans="1:5" x14ac:dyDescent="0.3">
      <c r="A305" s="3" t="s">
        <v>2779</v>
      </c>
      <c r="B305" s="9">
        <v>44578</v>
      </c>
      <c r="C305" s="3" t="s">
        <v>1198</v>
      </c>
      <c r="D305" s="7" t="s">
        <v>4565</v>
      </c>
      <c r="E305" s="3" t="s">
        <v>3066</v>
      </c>
    </row>
    <row r="306" spans="1:5" x14ac:dyDescent="0.3">
      <c r="A306" s="3" t="s">
        <v>2780</v>
      </c>
      <c r="B306" s="9">
        <v>44896</v>
      </c>
      <c r="C306" s="3" t="s">
        <v>1417</v>
      </c>
      <c r="D306" s="7" t="s">
        <v>4566</v>
      </c>
      <c r="E306" s="3" t="s">
        <v>3070</v>
      </c>
    </row>
    <row r="307" spans="1:5" x14ac:dyDescent="0.3">
      <c r="A307" s="3" t="s">
        <v>2781</v>
      </c>
      <c r="B307" s="9">
        <v>44673</v>
      </c>
      <c r="C307" s="3" t="s">
        <v>1687</v>
      </c>
      <c r="D307" s="7" t="s">
        <v>4567</v>
      </c>
      <c r="E307" s="3" t="s">
        <v>3074</v>
      </c>
    </row>
    <row r="308" spans="1:5" x14ac:dyDescent="0.3">
      <c r="A308" s="3" t="s">
        <v>2782</v>
      </c>
      <c r="B308" s="9">
        <v>44894</v>
      </c>
      <c r="C308" s="3" t="s">
        <v>1562</v>
      </c>
      <c r="D308" s="7" t="s">
        <v>4568</v>
      </c>
      <c r="E308" s="3" t="s">
        <v>3136</v>
      </c>
    </row>
    <row r="309" spans="1:5" x14ac:dyDescent="0.3">
      <c r="A309" s="3" t="s">
        <v>2783</v>
      </c>
      <c r="B309" s="9">
        <v>44884</v>
      </c>
      <c r="C309" s="3" t="s">
        <v>1564</v>
      </c>
      <c r="D309" s="7" t="s">
        <v>4569</v>
      </c>
      <c r="E309" s="3" t="s">
        <v>3072</v>
      </c>
    </row>
    <row r="310" spans="1:5" x14ac:dyDescent="0.3">
      <c r="A310" s="3" t="s">
        <v>2784</v>
      </c>
      <c r="B310" s="9">
        <v>44843</v>
      </c>
      <c r="C310" s="3" t="s">
        <v>1257</v>
      </c>
      <c r="D310" s="7" t="s">
        <v>4570</v>
      </c>
      <c r="E310" s="3" t="s">
        <v>3068</v>
      </c>
    </row>
    <row r="311" spans="1:5" x14ac:dyDescent="0.3">
      <c r="A311" s="3" t="s">
        <v>2785</v>
      </c>
      <c r="B311" s="9">
        <v>44762</v>
      </c>
      <c r="C311" s="3" t="s">
        <v>1681</v>
      </c>
      <c r="D311" s="7" t="s">
        <v>4571</v>
      </c>
      <c r="E311" s="3" t="s">
        <v>3065</v>
      </c>
    </row>
    <row r="312" spans="1:5" x14ac:dyDescent="0.3">
      <c r="A312" s="3" t="s">
        <v>2786</v>
      </c>
      <c r="B312" s="9">
        <v>44608</v>
      </c>
      <c r="C312" s="3" t="s">
        <v>1363</v>
      </c>
      <c r="D312" s="7" t="s">
        <v>4572</v>
      </c>
      <c r="E312" s="3" t="s">
        <v>3070</v>
      </c>
    </row>
    <row r="313" spans="1:5" x14ac:dyDescent="0.3">
      <c r="A313" s="3" t="s">
        <v>2787</v>
      </c>
      <c r="B313" s="9">
        <v>44758</v>
      </c>
      <c r="C313" s="3" t="s">
        <v>1144</v>
      </c>
      <c r="D313" s="7" t="s">
        <v>4573</v>
      </c>
      <c r="E313" s="3" t="s">
        <v>3066</v>
      </c>
    </row>
    <row r="314" spans="1:5" x14ac:dyDescent="0.3">
      <c r="A314" s="3" t="s">
        <v>2788</v>
      </c>
      <c r="B314" s="9">
        <v>44926</v>
      </c>
      <c r="C314" s="3" t="s">
        <v>1443</v>
      </c>
      <c r="D314" s="7" t="s">
        <v>4684</v>
      </c>
      <c r="E314" s="3" t="s">
        <v>3069</v>
      </c>
    </row>
    <row r="315" spans="1:5" x14ac:dyDescent="0.3">
      <c r="A315" s="3" t="s">
        <v>2789</v>
      </c>
      <c r="B315" s="9">
        <v>44583</v>
      </c>
      <c r="C315" s="3" t="s">
        <v>1254</v>
      </c>
      <c r="D315" s="7" t="s">
        <v>4582</v>
      </c>
      <c r="E315" s="3" t="s">
        <v>3076</v>
      </c>
    </row>
    <row r="316" spans="1:5" x14ac:dyDescent="0.3">
      <c r="A316" s="3" t="s">
        <v>2790</v>
      </c>
      <c r="B316" s="9">
        <v>44611</v>
      </c>
      <c r="C316" s="3" t="s">
        <v>1381</v>
      </c>
      <c r="D316" s="7" t="s">
        <v>4583</v>
      </c>
      <c r="E316" s="3" t="s">
        <v>3067</v>
      </c>
    </row>
    <row r="317" spans="1:5" x14ac:dyDescent="0.3">
      <c r="A317" s="3" t="s">
        <v>2791</v>
      </c>
      <c r="B317" s="9">
        <v>44572</v>
      </c>
      <c r="C317" s="3" t="s">
        <v>1627</v>
      </c>
      <c r="D317" s="7" t="s">
        <v>4584</v>
      </c>
      <c r="E317" s="3" t="s">
        <v>3072</v>
      </c>
    </row>
    <row r="318" spans="1:5" x14ac:dyDescent="0.3">
      <c r="A318" s="3" t="s">
        <v>2792</v>
      </c>
      <c r="B318" s="9">
        <v>44661</v>
      </c>
      <c r="C318" s="3" t="s">
        <v>1431</v>
      </c>
      <c r="D318" s="7" t="s">
        <v>4684</v>
      </c>
      <c r="E318" s="3" t="s">
        <v>3065</v>
      </c>
    </row>
    <row r="319" spans="1:5" x14ac:dyDescent="0.3">
      <c r="A319" s="3" t="s">
        <v>2926</v>
      </c>
      <c r="B319" s="9">
        <v>44774</v>
      </c>
      <c r="C319" s="3" t="s">
        <v>1575</v>
      </c>
      <c r="D319" s="7" t="s">
        <v>4684</v>
      </c>
      <c r="E319" s="3" t="s">
        <v>3071</v>
      </c>
    </row>
    <row r="320" spans="1:5" x14ac:dyDescent="0.3">
      <c r="A320" s="3" t="s">
        <v>2927</v>
      </c>
      <c r="B320" s="9">
        <v>44717</v>
      </c>
      <c r="C320" s="3" t="s">
        <v>1618</v>
      </c>
      <c r="D320" s="7" t="s">
        <v>4684</v>
      </c>
      <c r="E320" s="3" t="s">
        <v>3074</v>
      </c>
    </row>
    <row r="321" spans="1:5" x14ac:dyDescent="0.3">
      <c r="A321" s="3" t="s">
        <v>2928</v>
      </c>
      <c r="B321" s="9">
        <v>44568</v>
      </c>
      <c r="C321" s="3" t="s">
        <v>1602</v>
      </c>
      <c r="D321" s="7" t="s">
        <v>4684</v>
      </c>
      <c r="E321" s="3" t="s">
        <v>3072</v>
      </c>
    </row>
    <row r="322" spans="1:5" x14ac:dyDescent="0.3">
      <c r="A322" s="3" t="s">
        <v>2929</v>
      </c>
      <c r="B322" s="9">
        <v>44797</v>
      </c>
      <c r="C322" s="3" t="s">
        <v>1522</v>
      </c>
      <c r="D322" s="7" t="s">
        <v>4684</v>
      </c>
      <c r="E322" s="3" t="s">
        <v>3069</v>
      </c>
    </row>
    <row r="323" spans="1:5" x14ac:dyDescent="0.3">
      <c r="A323" s="3" t="s">
        <v>2930</v>
      </c>
      <c r="B323" s="9">
        <v>44617</v>
      </c>
      <c r="C323" s="3" t="s">
        <v>1574</v>
      </c>
      <c r="D323" s="7" t="s">
        <v>4684</v>
      </c>
      <c r="E323" s="3" t="s">
        <v>3070</v>
      </c>
    </row>
    <row r="324" spans="1:5" x14ac:dyDescent="0.3">
      <c r="A324" s="3" t="s">
        <v>2931</v>
      </c>
      <c r="B324" s="9">
        <v>44733</v>
      </c>
      <c r="C324" s="3" t="s">
        <v>1608</v>
      </c>
      <c r="D324" s="7" t="s">
        <v>4684</v>
      </c>
      <c r="E324" s="3" t="s">
        <v>3076</v>
      </c>
    </row>
    <row r="325" spans="1:5" x14ac:dyDescent="0.3">
      <c r="A325" s="3" t="s">
        <v>2932</v>
      </c>
      <c r="B325" s="9">
        <v>44570</v>
      </c>
      <c r="C325" s="3" t="s">
        <v>1369</v>
      </c>
      <c r="D325" s="7" t="s">
        <v>4684</v>
      </c>
      <c r="E325" s="3" t="s">
        <v>3074</v>
      </c>
    </row>
    <row r="326" spans="1:5" x14ac:dyDescent="0.3">
      <c r="A326" s="3" t="str">
        <f>[1]Random_IP_CIDR_Addresses!A2</f>
        <v>21.154.175.77/13</v>
      </c>
      <c r="B326" s="9">
        <v>44868</v>
      </c>
      <c r="C326" s="3" t="s">
        <v>1143</v>
      </c>
      <c r="D326" s="3" t="s">
        <v>5515</v>
      </c>
      <c r="E326" s="3" t="s">
        <v>3071</v>
      </c>
    </row>
    <row r="327" spans="1:5" x14ac:dyDescent="0.3">
      <c r="A327" s="3" t="str">
        <f>[1]Random_IP_CIDR_Addresses!A3</f>
        <v>153.114.134.64/10</v>
      </c>
      <c r="B327" s="9">
        <v>45270</v>
      </c>
      <c r="C327" s="3" t="s">
        <v>1141</v>
      </c>
      <c r="D327" s="3" t="s">
        <v>4207</v>
      </c>
      <c r="E327" s="3" t="s">
        <v>3145</v>
      </c>
    </row>
    <row r="328" spans="1:5" x14ac:dyDescent="0.3">
      <c r="A328" s="3" t="str">
        <f>[1]Random_IP_CIDR_Addresses!A4</f>
        <v>92.56.198.190/12</v>
      </c>
      <c r="B328" s="9">
        <v>45110</v>
      </c>
      <c r="C328" s="3" t="s">
        <v>1140</v>
      </c>
      <c r="D328" s="3" t="s">
        <v>4278</v>
      </c>
      <c r="E328" s="3" t="s">
        <v>3145</v>
      </c>
    </row>
    <row r="329" spans="1:5" x14ac:dyDescent="0.3">
      <c r="A329" s="3" t="str">
        <f>[1]Random_IP_CIDR_Addresses!A5</f>
        <v>244.143.29.68/11</v>
      </c>
      <c r="B329" s="9">
        <v>44845</v>
      </c>
      <c r="C329" s="3" t="s">
        <v>1142</v>
      </c>
      <c r="D329" s="3" t="s">
        <v>5461</v>
      </c>
      <c r="E329" s="3" t="s">
        <v>3071</v>
      </c>
    </row>
    <row r="330" spans="1:5" x14ac:dyDescent="0.3">
      <c r="A330" s="3" t="str">
        <f>[1]Random_IP_CIDR_Addresses!A6</f>
        <v>173.93.126.239/16</v>
      </c>
      <c r="B330" s="9">
        <v>45090</v>
      </c>
      <c r="C330" s="3" t="s">
        <v>1149</v>
      </c>
      <c r="D330" s="3" t="s">
        <v>5076</v>
      </c>
      <c r="E330" s="3" t="s">
        <v>3071</v>
      </c>
    </row>
    <row r="331" spans="1:5" x14ac:dyDescent="0.3">
      <c r="A331" s="3" t="str">
        <f>[1]Random_IP_CIDR_Addresses!A7</f>
        <v>185.174.116.28/10</v>
      </c>
      <c r="B331" s="9">
        <v>44782</v>
      </c>
      <c r="C331" s="3" t="s">
        <v>1147</v>
      </c>
      <c r="D331" s="3" t="s">
        <v>4333</v>
      </c>
      <c r="E331" s="3" t="s">
        <v>3065</v>
      </c>
    </row>
    <row r="332" spans="1:5" x14ac:dyDescent="0.3">
      <c r="A332" s="3" t="str">
        <f>[1]Random_IP_CIDR_Addresses!A8</f>
        <v>232.164.163.64/26</v>
      </c>
      <c r="B332" s="9">
        <v>45290</v>
      </c>
      <c r="C332" s="3" t="s">
        <v>1147</v>
      </c>
      <c r="D332" s="3" t="s">
        <v>4333</v>
      </c>
      <c r="E332" s="3" t="s">
        <v>3071</v>
      </c>
    </row>
    <row r="333" spans="1:5" x14ac:dyDescent="0.3">
      <c r="A333" s="3" t="str">
        <f>[1]Random_IP_CIDR_Addresses!A9</f>
        <v>201.138.15.253/10</v>
      </c>
      <c r="B333" s="9">
        <v>45210</v>
      </c>
      <c r="C333" s="3" t="s">
        <v>1143</v>
      </c>
      <c r="D333" s="3" t="s">
        <v>5515</v>
      </c>
      <c r="E333" s="3" t="s">
        <v>3145</v>
      </c>
    </row>
    <row r="334" spans="1:5" x14ac:dyDescent="0.3">
      <c r="A334" s="3" t="str">
        <f>[1]Random_IP_CIDR_Addresses!A10</f>
        <v>0.125.247.142/10</v>
      </c>
      <c r="B334" s="9">
        <v>45191</v>
      </c>
      <c r="C334" s="3" t="s">
        <v>1146</v>
      </c>
      <c r="D334" s="3" t="s">
        <v>4709</v>
      </c>
      <c r="E334" s="3" t="s">
        <v>3072</v>
      </c>
    </row>
    <row r="335" spans="1:5" x14ac:dyDescent="0.3">
      <c r="A335" s="3" t="str">
        <f>[1]Random_IP_CIDR_Addresses!A11</f>
        <v>162.135.90.9/11</v>
      </c>
      <c r="B335" s="9">
        <v>44912</v>
      </c>
      <c r="C335" s="3" t="s">
        <v>1148</v>
      </c>
      <c r="D335" s="3" t="s">
        <v>4489</v>
      </c>
      <c r="E335" s="3" t="s">
        <v>3070</v>
      </c>
    </row>
    <row r="336" spans="1:5" x14ac:dyDescent="0.3">
      <c r="A336" s="3" t="str">
        <f>[1]Random_IP_CIDR_Addresses!A12</f>
        <v>249.220.94.228/19</v>
      </c>
      <c r="B336" s="9">
        <v>45051</v>
      </c>
      <c r="C336" s="3" t="s">
        <v>1145</v>
      </c>
      <c r="D336" s="3" t="s">
        <v>4614</v>
      </c>
      <c r="E336" s="3" t="s">
        <v>3074</v>
      </c>
    </row>
    <row r="337" spans="1:5" x14ac:dyDescent="0.3">
      <c r="A337" s="3" t="str">
        <f>[1]Random_IP_CIDR_Addresses!A13</f>
        <v>93.88.95.179/21</v>
      </c>
      <c r="B337" s="9">
        <v>44605</v>
      </c>
      <c r="C337" s="3" t="s">
        <v>1144</v>
      </c>
      <c r="D337" s="36" t="s">
        <v>4684</v>
      </c>
      <c r="E337" s="3" t="s">
        <v>3074</v>
      </c>
    </row>
    <row r="338" spans="1:5" x14ac:dyDescent="0.3">
      <c r="A338" s="3" t="str">
        <f>[1]Random_IP_CIDR_Addresses!A14</f>
        <v>12.127.36.85/24</v>
      </c>
      <c r="B338" s="9">
        <v>44770</v>
      </c>
      <c r="C338" s="3" t="s">
        <v>1147</v>
      </c>
      <c r="D338" s="3" t="s">
        <v>4333</v>
      </c>
      <c r="E338" s="3" t="s">
        <v>3067</v>
      </c>
    </row>
    <row r="339" spans="1:5" x14ac:dyDescent="0.3">
      <c r="A339" s="3" t="str">
        <f>[1]Random_IP_CIDR_Addresses!A15</f>
        <v>217.41.147.121/18</v>
      </c>
      <c r="B339" s="9">
        <v>45275</v>
      </c>
      <c r="C339" s="3" t="s">
        <v>1141</v>
      </c>
      <c r="D339" s="3" t="s">
        <v>4207</v>
      </c>
      <c r="E339" s="3" t="s">
        <v>3136</v>
      </c>
    </row>
    <row r="340" spans="1:5" x14ac:dyDescent="0.3">
      <c r="A340" s="3" t="str">
        <f>[1]Random_IP_CIDR_Addresses!A16</f>
        <v>156.227.129.2/10</v>
      </c>
      <c r="B340" s="9">
        <v>45183</v>
      </c>
      <c r="C340" s="3" t="s">
        <v>1149</v>
      </c>
      <c r="D340" s="3" t="s">
        <v>5076</v>
      </c>
      <c r="E340" s="3" t="s">
        <v>3074</v>
      </c>
    </row>
    <row r="341" spans="1:5" x14ac:dyDescent="0.3">
      <c r="A341" s="3" t="str">
        <f>[1]Random_IP_CIDR_Addresses!A17</f>
        <v>39.196.149.114/20</v>
      </c>
      <c r="B341" s="9">
        <v>45142</v>
      </c>
      <c r="C341" s="3" t="s">
        <v>1146</v>
      </c>
      <c r="D341" s="36" t="s">
        <v>4684</v>
      </c>
      <c r="E341" s="3" t="s">
        <v>3069</v>
      </c>
    </row>
    <row r="342" spans="1:5" x14ac:dyDescent="0.3">
      <c r="A342" s="3" t="str">
        <f>[1]Random_IP_CIDR_Addresses!A18</f>
        <v>199.156.184.48/19</v>
      </c>
      <c r="B342" s="9">
        <v>44587</v>
      </c>
      <c r="C342" s="3" t="s">
        <v>1144</v>
      </c>
      <c r="D342" s="36" t="s">
        <v>4684</v>
      </c>
      <c r="E342" s="3" t="s">
        <v>3065</v>
      </c>
    </row>
    <row r="343" spans="1:5" x14ac:dyDescent="0.3">
      <c r="A343" s="3" t="str">
        <f>[1]Random_IP_CIDR_Addresses!A19</f>
        <v>241.24.175.174/16</v>
      </c>
      <c r="B343" s="9">
        <v>45382</v>
      </c>
      <c r="C343" s="3" t="s">
        <v>1145</v>
      </c>
      <c r="D343" s="3" t="s">
        <v>4614</v>
      </c>
      <c r="E343" s="3" t="s">
        <v>3070</v>
      </c>
    </row>
    <row r="344" spans="1:5" x14ac:dyDescent="0.3">
      <c r="A344" s="3" t="str">
        <f>[1]Random_IP_CIDR_Addresses!A20</f>
        <v>164.137.38.205/29</v>
      </c>
      <c r="B344" s="9">
        <v>45080</v>
      </c>
      <c r="C344" s="3" t="s">
        <v>1148</v>
      </c>
      <c r="D344" s="3" t="s">
        <v>4489</v>
      </c>
      <c r="E344" s="3" t="s">
        <v>3074</v>
      </c>
    </row>
    <row r="345" spans="1:5" x14ac:dyDescent="0.3">
      <c r="A345" s="3" t="str">
        <f>[1]Random_IP_CIDR_Addresses!A21</f>
        <v>108.211.115.29/22</v>
      </c>
      <c r="B345" s="9">
        <v>44601</v>
      </c>
      <c r="C345" s="3" t="s">
        <v>1149</v>
      </c>
      <c r="D345" s="3" t="s">
        <v>5076</v>
      </c>
      <c r="E345" s="3" t="s">
        <v>3069</v>
      </c>
    </row>
    <row r="346" spans="1:5" x14ac:dyDescent="0.3">
      <c r="A346" s="3" t="str">
        <f>[1]Random_IP_CIDR_Addresses!A22</f>
        <v>104.96.193.165/14</v>
      </c>
      <c r="B346" s="9">
        <v>44626</v>
      </c>
      <c r="C346" s="3" t="s">
        <v>1146</v>
      </c>
      <c r="D346" s="36" t="s">
        <v>4684</v>
      </c>
      <c r="E346" s="3" t="s">
        <v>3074</v>
      </c>
    </row>
    <row r="347" spans="1:5" x14ac:dyDescent="0.3">
      <c r="A347" s="3" t="str">
        <f>[1]Random_IP_CIDR_Addresses!A23</f>
        <v>126.104.111.63/18</v>
      </c>
      <c r="B347" s="9">
        <v>44977</v>
      </c>
      <c r="C347" s="3" t="s">
        <v>1146</v>
      </c>
      <c r="D347" s="36" t="s">
        <v>4684</v>
      </c>
      <c r="E347" s="3" t="s">
        <v>3067</v>
      </c>
    </row>
    <row r="348" spans="1:5" x14ac:dyDescent="0.3">
      <c r="A348" s="3" t="str">
        <f>[1]Random_IP_CIDR_Addresses!A24</f>
        <v>186.182.186.183/21</v>
      </c>
      <c r="B348" s="9">
        <v>44658</v>
      </c>
      <c r="C348" s="3" t="s">
        <v>1147</v>
      </c>
      <c r="D348" s="3" t="s">
        <v>4333</v>
      </c>
      <c r="E348" s="3" t="s">
        <v>3068</v>
      </c>
    </row>
    <row r="349" spans="1:5" x14ac:dyDescent="0.3">
      <c r="A349" s="3" t="str">
        <f>[1]Random_IP_CIDR_Addresses!A25</f>
        <v>40.37.169.165/17</v>
      </c>
      <c r="B349" s="9">
        <v>44918</v>
      </c>
      <c r="C349" s="3" t="s">
        <v>1144</v>
      </c>
      <c r="D349" s="36" t="s">
        <v>4684</v>
      </c>
      <c r="E349" s="3" t="s">
        <v>3071</v>
      </c>
    </row>
    <row r="350" spans="1:5" x14ac:dyDescent="0.3">
      <c r="A350" s="3" t="str">
        <f>[1]Random_IP_CIDR_Addresses!A26</f>
        <v>175.131.190.29/11</v>
      </c>
      <c r="B350" s="9">
        <v>44644</v>
      </c>
      <c r="C350" s="3" t="s">
        <v>1146</v>
      </c>
      <c r="D350" s="36" t="s">
        <v>4684</v>
      </c>
      <c r="E350" s="3" t="s">
        <v>3075</v>
      </c>
    </row>
    <row r="351" spans="1:5" x14ac:dyDescent="0.3">
      <c r="A351" s="3" t="str">
        <f>[1]Random_IP_CIDR_Addresses!A27</f>
        <v>151.165.255.207/26</v>
      </c>
      <c r="B351" s="9">
        <v>45262</v>
      </c>
      <c r="C351" s="3" t="s">
        <v>1142</v>
      </c>
      <c r="D351" s="3" t="s">
        <v>5461</v>
      </c>
      <c r="E351" s="3" t="s">
        <v>3074</v>
      </c>
    </row>
    <row r="352" spans="1:5" x14ac:dyDescent="0.3">
      <c r="A352" s="3" t="str">
        <f>[1]Random_IP_CIDR_Addresses!A28</f>
        <v>210.88.172.100/30</v>
      </c>
      <c r="B352" s="9">
        <v>45141</v>
      </c>
      <c r="C352" s="3" t="s">
        <v>1146</v>
      </c>
      <c r="D352" s="36" t="s">
        <v>4684</v>
      </c>
      <c r="E352" s="3" t="s">
        <v>3145</v>
      </c>
    </row>
    <row r="353" spans="1:5" x14ac:dyDescent="0.3">
      <c r="A353" s="3" t="str">
        <f>[1]Random_IP_CIDR_Addresses!A29</f>
        <v>36.145.138.247/29</v>
      </c>
      <c r="B353" s="9">
        <v>44634</v>
      </c>
      <c r="C353" s="3" t="s">
        <v>1145</v>
      </c>
      <c r="D353" s="3" t="s">
        <v>4614</v>
      </c>
      <c r="E353" s="3" t="s">
        <v>3145</v>
      </c>
    </row>
    <row r="354" spans="1:5" x14ac:dyDescent="0.3">
      <c r="A354" s="3" t="str">
        <f>[1]Random_IP_CIDR_Addresses!A30</f>
        <v>226.33.72.130/23</v>
      </c>
      <c r="B354" s="9">
        <v>45111</v>
      </c>
      <c r="C354" s="3" t="s">
        <v>1148</v>
      </c>
      <c r="D354" s="3" t="s">
        <v>4489</v>
      </c>
      <c r="E354" s="3" t="s">
        <v>3074</v>
      </c>
    </row>
    <row r="355" spans="1:5" x14ac:dyDescent="0.3">
      <c r="A355" s="3" t="str">
        <f>[1]Random_IP_CIDR_Addresses!A31</f>
        <v>79.242.188.87/23</v>
      </c>
      <c r="B355" s="9">
        <v>45416</v>
      </c>
      <c r="C355" s="3" t="s">
        <v>1141</v>
      </c>
      <c r="D355" s="3" t="s">
        <v>4207</v>
      </c>
      <c r="E355" s="3" t="s">
        <v>3074</v>
      </c>
    </row>
    <row r="356" spans="1:5" x14ac:dyDescent="0.3">
      <c r="A356" s="3" t="str">
        <f>[1]Random_IP_CIDR_Addresses!A32</f>
        <v>238.45.52.111/27</v>
      </c>
      <c r="B356" s="9">
        <v>45070</v>
      </c>
      <c r="C356" s="3" t="s">
        <v>1144</v>
      </c>
      <c r="D356" s="36" t="s">
        <v>4684</v>
      </c>
      <c r="E356" s="3" t="s">
        <v>3136</v>
      </c>
    </row>
    <row r="357" spans="1:5" x14ac:dyDescent="0.3">
      <c r="A357" s="3" t="str">
        <f>[1]Random_IP_CIDR_Addresses!A33</f>
        <v>153.44.20.37/25</v>
      </c>
      <c r="B357" s="9">
        <v>45438</v>
      </c>
      <c r="C357" s="3" t="s">
        <v>1142</v>
      </c>
      <c r="D357" s="3" t="s">
        <v>5461</v>
      </c>
      <c r="E357" s="3" t="s">
        <v>3065</v>
      </c>
    </row>
    <row r="358" spans="1:5" x14ac:dyDescent="0.3">
      <c r="A358" s="3" t="str">
        <f>[1]Random_IP_CIDR_Addresses!A34</f>
        <v>213.134.101.131/13</v>
      </c>
      <c r="B358" s="9">
        <v>45263</v>
      </c>
      <c r="C358" s="3" t="s">
        <v>1141</v>
      </c>
      <c r="D358" s="3" t="s">
        <v>4207</v>
      </c>
      <c r="E358" s="3" t="s">
        <v>3076</v>
      </c>
    </row>
    <row r="359" spans="1:5" x14ac:dyDescent="0.3">
      <c r="A359" s="3" t="str">
        <f>[1]Random_IP_CIDR_Addresses!A35</f>
        <v>151.166.96.60/10</v>
      </c>
      <c r="B359" s="9">
        <v>45317</v>
      </c>
      <c r="C359" s="3" t="s">
        <v>1145</v>
      </c>
      <c r="D359" s="3" t="s">
        <v>4614</v>
      </c>
      <c r="E359" s="3" t="s">
        <v>3152</v>
      </c>
    </row>
    <row r="360" spans="1:5" x14ac:dyDescent="0.3">
      <c r="A360" s="3" t="str">
        <f>[1]Random_IP_CIDR_Addresses!A36</f>
        <v>18.164.86.178/16</v>
      </c>
      <c r="B360" s="9">
        <v>44954</v>
      </c>
      <c r="C360" s="3" t="s">
        <v>1146</v>
      </c>
      <c r="D360" s="36" t="s">
        <v>4684</v>
      </c>
      <c r="E360" s="3" t="s">
        <v>3073</v>
      </c>
    </row>
    <row r="361" spans="1:5" x14ac:dyDescent="0.3">
      <c r="A361" s="3" t="str">
        <f>[1]Random_IP_CIDR_Addresses!A37</f>
        <v>166.3.238.63/30</v>
      </c>
      <c r="B361" s="9">
        <v>44836</v>
      </c>
      <c r="C361" s="3" t="s">
        <v>1148</v>
      </c>
      <c r="D361" s="3" t="s">
        <v>4489</v>
      </c>
      <c r="E361" s="3" t="s">
        <v>3068</v>
      </c>
    </row>
    <row r="362" spans="1:5" x14ac:dyDescent="0.3">
      <c r="A362" s="3" t="str">
        <f>[1]Random_IP_CIDR_Addresses!A38</f>
        <v>253.89.10.50/23</v>
      </c>
      <c r="B362" s="9">
        <v>45405</v>
      </c>
      <c r="C362" s="3" t="s">
        <v>1149</v>
      </c>
      <c r="D362" s="3" t="s">
        <v>5076</v>
      </c>
      <c r="E362" s="3" t="s">
        <v>3136</v>
      </c>
    </row>
    <row r="363" spans="1:5" x14ac:dyDescent="0.3">
      <c r="A363" s="3" t="str">
        <f>[1]Random_IP_CIDR_Addresses!A39</f>
        <v>165.216.94.17/30</v>
      </c>
      <c r="B363" s="9">
        <v>44787</v>
      </c>
      <c r="C363" s="3" t="s">
        <v>1146</v>
      </c>
      <c r="D363" s="36" t="s">
        <v>4684</v>
      </c>
      <c r="E363" s="3" t="s">
        <v>3070</v>
      </c>
    </row>
    <row r="364" spans="1:5" x14ac:dyDescent="0.3">
      <c r="A364" s="3" t="str">
        <f>[1]Random_IP_CIDR_Addresses!A40</f>
        <v>150.188.227.31/12</v>
      </c>
      <c r="B364" s="9">
        <v>45026</v>
      </c>
      <c r="C364" s="3" t="s">
        <v>1147</v>
      </c>
      <c r="D364" s="3" t="s">
        <v>4333</v>
      </c>
      <c r="E364" s="3" t="s">
        <v>3075</v>
      </c>
    </row>
    <row r="365" spans="1:5" x14ac:dyDescent="0.3">
      <c r="A365" s="3" t="str">
        <f>[1]Random_IP_CIDR_Addresses!A41</f>
        <v>117.230.239.150/12</v>
      </c>
      <c r="B365" s="9">
        <v>45264</v>
      </c>
      <c r="C365" s="3" t="s">
        <v>1148</v>
      </c>
      <c r="D365" s="3" t="s">
        <v>4489</v>
      </c>
      <c r="E365" s="3" t="s">
        <v>3070</v>
      </c>
    </row>
    <row r="366" spans="1:5" x14ac:dyDescent="0.3">
      <c r="A366" s="3" t="str">
        <f>[1]Random_IP_CIDR_Addresses!A42</f>
        <v>93.84.18.178/24</v>
      </c>
      <c r="B366" s="9">
        <v>44619</v>
      </c>
      <c r="C366" s="3" t="s">
        <v>1148</v>
      </c>
      <c r="D366" s="3" t="s">
        <v>4489</v>
      </c>
      <c r="E366" s="3" t="s">
        <v>3073</v>
      </c>
    </row>
    <row r="367" spans="1:5" x14ac:dyDescent="0.3">
      <c r="A367" s="3" t="str">
        <f>[1]Random_IP_CIDR_Addresses!A43</f>
        <v>11.10.109.109/13</v>
      </c>
      <c r="B367" s="9">
        <v>45217</v>
      </c>
      <c r="C367" s="3" t="s">
        <v>1144</v>
      </c>
      <c r="D367" s="36" t="s">
        <v>4684</v>
      </c>
      <c r="E367" s="3" t="s">
        <v>3067</v>
      </c>
    </row>
    <row r="368" spans="1:5" x14ac:dyDescent="0.3">
      <c r="A368" s="3" t="str">
        <f>[1]Random_IP_CIDR_Addresses!A44</f>
        <v>42.127.132.14/19</v>
      </c>
      <c r="B368" s="9">
        <v>44931</v>
      </c>
      <c r="C368" s="3" t="s">
        <v>1140</v>
      </c>
      <c r="D368" s="3" t="s">
        <v>4278</v>
      </c>
      <c r="E368" s="3" t="s">
        <v>3068</v>
      </c>
    </row>
    <row r="369" spans="1:5" x14ac:dyDescent="0.3">
      <c r="A369" s="3" t="str">
        <f>[1]Random_IP_CIDR_Addresses!A45</f>
        <v>130.117.189.191/14</v>
      </c>
      <c r="B369" s="9">
        <v>45349</v>
      </c>
      <c r="C369" s="3" t="s">
        <v>1146</v>
      </c>
      <c r="D369" s="36" t="s">
        <v>4684</v>
      </c>
      <c r="E369" s="3" t="s">
        <v>3070</v>
      </c>
    </row>
    <row r="370" spans="1:5" x14ac:dyDescent="0.3">
      <c r="A370" s="3" t="str">
        <f>[1]Random_IP_CIDR_Addresses!A46</f>
        <v>57.102.75.4/24</v>
      </c>
      <c r="B370" s="9">
        <v>44689</v>
      </c>
      <c r="C370" s="3" t="s">
        <v>1148</v>
      </c>
      <c r="D370" s="3" t="s">
        <v>4489</v>
      </c>
      <c r="E370" s="3" t="s">
        <v>3073</v>
      </c>
    </row>
    <row r="371" spans="1:5" x14ac:dyDescent="0.3">
      <c r="A371" s="3" t="str">
        <f>[1]Random_IP_CIDR_Addresses!A47</f>
        <v>208.151.141.208/13</v>
      </c>
      <c r="B371" s="9">
        <v>45010</v>
      </c>
      <c r="C371" s="3" t="s">
        <v>1146</v>
      </c>
      <c r="D371" s="36" t="s">
        <v>4684</v>
      </c>
      <c r="E371" s="3" t="s">
        <v>3067</v>
      </c>
    </row>
    <row r="372" spans="1:5" x14ac:dyDescent="0.3">
      <c r="A372" s="3" t="str">
        <f>[1]Random_IP_CIDR_Addresses!A48</f>
        <v>232.173.140.144/22</v>
      </c>
      <c r="B372" s="9">
        <v>44646</v>
      </c>
      <c r="C372" s="3" t="s">
        <v>1140</v>
      </c>
      <c r="D372" s="3" t="s">
        <v>4278</v>
      </c>
      <c r="E372" s="3" t="s">
        <v>3070</v>
      </c>
    </row>
    <row r="373" spans="1:5" x14ac:dyDescent="0.3">
      <c r="A373" s="3" t="str">
        <f>[1]Random_IP_CIDR_Addresses!A49</f>
        <v>125.178.168.150/19</v>
      </c>
      <c r="B373" s="9">
        <v>44980</v>
      </c>
      <c r="C373" s="3" t="s">
        <v>1141</v>
      </c>
      <c r="D373" s="3" t="s">
        <v>4207</v>
      </c>
      <c r="E373" s="3" t="s">
        <v>3067</v>
      </c>
    </row>
    <row r="374" spans="1:5" x14ac:dyDescent="0.3">
      <c r="A374" s="3" t="str">
        <f>[1]Random_IP_CIDR_Addresses!A50</f>
        <v>56.65.122.202/24</v>
      </c>
      <c r="B374" s="9">
        <v>45307</v>
      </c>
      <c r="C374" s="3" t="s">
        <v>1140</v>
      </c>
      <c r="D374" s="3" t="s">
        <v>4278</v>
      </c>
      <c r="E374" s="3" t="s">
        <v>3066</v>
      </c>
    </row>
    <row r="375" spans="1:5" x14ac:dyDescent="0.3">
      <c r="A375" s="3" t="str">
        <f>[1]Random_IP_CIDR_Addresses!A51</f>
        <v>242.124.54.8/17</v>
      </c>
      <c r="B375" s="9">
        <v>45328</v>
      </c>
      <c r="C375" s="3" t="s">
        <v>1141</v>
      </c>
      <c r="D375" s="3" t="s">
        <v>4207</v>
      </c>
      <c r="E375" s="3" t="s">
        <v>3075</v>
      </c>
    </row>
    <row r="376" spans="1:5" x14ac:dyDescent="0.3">
      <c r="A376" s="3" t="str">
        <f>[1]Random_IP_CIDR_Addresses!A52</f>
        <v>252.163.218.71/13</v>
      </c>
      <c r="B376" s="9">
        <v>44562</v>
      </c>
      <c r="C376" s="3" t="s">
        <v>1146</v>
      </c>
      <c r="D376" s="36" t="s">
        <v>4684</v>
      </c>
      <c r="E376" s="3" t="s">
        <v>3145</v>
      </c>
    </row>
    <row r="377" spans="1:5" x14ac:dyDescent="0.3">
      <c r="A377" s="3" t="str">
        <f>[1]Random_IP_CIDR_Addresses!A53</f>
        <v>215.225.222.217/24</v>
      </c>
      <c r="B377" s="9">
        <v>45411</v>
      </c>
      <c r="C377" s="3" t="s">
        <v>1144</v>
      </c>
      <c r="D377" s="36" t="s">
        <v>4684</v>
      </c>
      <c r="E377" s="3" t="s">
        <v>3071</v>
      </c>
    </row>
    <row r="378" spans="1:5" x14ac:dyDescent="0.3">
      <c r="A378" s="3" t="str">
        <f>[1]Random_IP_CIDR_Addresses!A54</f>
        <v>6.213.55.20/9</v>
      </c>
      <c r="B378" s="9">
        <v>45164</v>
      </c>
      <c r="C378" s="3" t="s">
        <v>1147</v>
      </c>
      <c r="D378" s="3" t="s">
        <v>4333</v>
      </c>
      <c r="E378" s="3" t="s">
        <v>3068</v>
      </c>
    </row>
    <row r="379" spans="1:5" x14ac:dyDescent="0.3">
      <c r="A379" s="3" t="str">
        <f>[1]Random_IP_CIDR_Addresses!A55</f>
        <v>136.90.2.12/20</v>
      </c>
      <c r="B379" s="9">
        <v>44985</v>
      </c>
      <c r="C379" s="3" t="s">
        <v>1148</v>
      </c>
      <c r="D379" s="3" t="s">
        <v>4489</v>
      </c>
      <c r="E379" s="3" t="s">
        <v>3069</v>
      </c>
    </row>
    <row r="380" spans="1:5" x14ac:dyDescent="0.3">
      <c r="A380" s="3" t="str">
        <f>[1]Random_IP_CIDR_Addresses!A56</f>
        <v>168.43.177.119/20</v>
      </c>
      <c r="B380" s="9">
        <v>45296</v>
      </c>
      <c r="C380" s="3" t="s">
        <v>1145</v>
      </c>
      <c r="D380" s="3" t="s">
        <v>4614</v>
      </c>
      <c r="E380" s="3" t="s">
        <v>3065</v>
      </c>
    </row>
    <row r="381" spans="1:5" x14ac:dyDescent="0.3">
      <c r="A381" s="3" t="str">
        <f>[1]Random_IP_CIDR_Addresses!A57</f>
        <v>9.56.174.237/28</v>
      </c>
      <c r="B381" s="9">
        <v>45038</v>
      </c>
      <c r="C381" s="3" t="s">
        <v>1146</v>
      </c>
      <c r="D381" s="36" t="s">
        <v>4684</v>
      </c>
      <c r="E381" s="3" t="s">
        <v>3152</v>
      </c>
    </row>
    <row r="382" spans="1:5" x14ac:dyDescent="0.3">
      <c r="A382" s="3" t="str">
        <f>[1]Random_IP_CIDR_Addresses!A58</f>
        <v>200.72.24.142/14</v>
      </c>
      <c r="B382" s="9">
        <v>44995</v>
      </c>
      <c r="C382" s="3" t="s">
        <v>1147</v>
      </c>
      <c r="D382" s="3" t="s">
        <v>4333</v>
      </c>
      <c r="E382" s="3" t="s">
        <v>3145</v>
      </c>
    </row>
    <row r="383" spans="1:5" x14ac:dyDescent="0.3">
      <c r="A383" s="3" t="str">
        <f>[1]Random_IP_CIDR_Addresses!A59</f>
        <v>90.164.131.96/13</v>
      </c>
      <c r="B383" s="9">
        <v>45412</v>
      </c>
      <c r="C383" s="3" t="s">
        <v>1146</v>
      </c>
      <c r="D383" s="36" t="s">
        <v>4684</v>
      </c>
      <c r="E383" s="3" t="s">
        <v>3071</v>
      </c>
    </row>
    <row r="384" spans="1:5" x14ac:dyDescent="0.3">
      <c r="A384" s="3" t="str">
        <f>[1]Random_IP_CIDR_Addresses!A60</f>
        <v>173.53.50.160/25</v>
      </c>
      <c r="B384" s="9">
        <v>44948</v>
      </c>
      <c r="C384" s="3" t="s">
        <v>1144</v>
      </c>
      <c r="D384" s="36" t="s">
        <v>4684</v>
      </c>
      <c r="E384" s="3" t="s">
        <v>3069</v>
      </c>
    </row>
    <row r="385" spans="1:5" x14ac:dyDescent="0.3">
      <c r="A385" s="3" t="str">
        <f>[1]Random_IP_CIDR_Addresses!A61</f>
        <v>96.93.74.19/30</v>
      </c>
      <c r="B385" s="9">
        <v>44773</v>
      </c>
      <c r="C385" s="3" t="s">
        <v>1145</v>
      </c>
      <c r="D385" s="3" t="s">
        <v>4614</v>
      </c>
      <c r="E385" s="3" t="s">
        <v>3075</v>
      </c>
    </row>
    <row r="386" spans="1:5" x14ac:dyDescent="0.3">
      <c r="A386" s="3" t="str">
        <f>[1]Random_IP_CIDR_Addresses!A62</f>
        <v>225.80.194.29/9</v>
      </c>
      <c r="B386" s="9">
        <v>45409</v>
      </c>
      <c r="C386" s="3" t="s">
        <v>1147</v>
      </c>
      <c r="D386" s="3" t="s">
        <v>4333</v>
      </c>
      <c r="E386" s="3" t="s">
        <v>3152</v>
      </c>
    </row>
    <row r="387" spans="1:5" x14ac:dyDescent="0.3">
      <c r="A387" s="3" t="str">
        <f>[1]Random_IP_CIDR_Addresses!A63</f>
        <v>111.33.86.160/11</v>
      </c>
      <c r="B387" s="9">
        <v>44591</v>
      </c>
      <c r="C387" s="3" t="s">
        <v>1148</v>
      </c>
      <c r="D387" s="3" t="s">
        <v>4489</v>
      </c>
      <c r="E387" s="3" t="s">
        <v>3071</v>
      </c>
    </row>
    <row r="388" spans="1:5" x14ac:dyDescent="0.3">
      <c r="A388" s="3" t="str">
        <f>[1]Random_IP_CIDR_Addresses!A64</f>
        <v>120.184.122.233/29</v>
      </c>
      <c r="B388" s="9">
        <v>45192</v>
      </c>
      <c r="C388" s="3" t="s">
        <v>1143</v>
      </c>
      <c r="D388" s="3" t="s">
        <v>5515</v>
      </c>
      <c r="E388" s="3" t="s">
        <v>3152</v>
      </c>
    </row>
    <row r="389" spans="1:5" x14ac:dyDescent="0.3">
      <c r="A389" s="3" t="str">
        <f>[1]Random_IP_CIDR_Addresses!A65</f>
        <v>135.10.37.103/14</v>
      </c>
      <c r="B389" s="9">
        <v>45310</v>
      </c>
      <c r="C389" s="3" t="s">
        <v>1142</v>
      </c>
      <c r="D389" s="3" t="s">
        <v>5461</v>
      </c>
      <c r="E389" s="3" t="s">
        <v>3075</v>
      </c>
    </row>
    <row r="390" spans="1:5" x14ac:dyDescent="0.3">
      <c r="A390" s="3" t="str">
        <f>[1]Random_IP_CIDR_Addresses!A66</f>
        <v>187.66.190.13/30</v>
      </c>
      <c r="B390" s="9">
        <v>44617</v>
      </c>
      <c r="C390" s="3" t="s">
        <v>1147</v>
      </c>
      <c r="D390" s="3" t="s">
        <v>4333</v>
      </c>
      <c r="E390" s="3" t="s">
        <v>3074</v>
      </c>
    </row>
    <row r="391" spans="1:5" x14ac:dyDescent="0.3">
      <c r="A391" s="3" t="str">
        <f>[1]Random_IP_CIDR_Addresses!A67</f>
        <v>160.187.19.161/18</v>
      </c>
      <c r="B391" s="9">
        <v>45251</v>
      </c>
      <c r="C391" s="3" t="s">
        <v>1148</v>
      </c>
      <c r="D391" s="3" t="s">
        <v>4489</v>
      </c>
      <c r="E391" s="3" t="s">
        <v>3152</v>
      </c>
    </row>
    <row r="392" spans="1:5" x14ac:dyDescent="0.3">
      <c r="A392" s="3" t="str">
        <f>[1]Random_IP_CIDR_Addresses!A68</f>
        <v>212.230.31.140/20</v>
      </c>
      <c r="B392" s="9">
        <v>44701</v>
      </c>
      <c r="C392" s="3" t="s">
        <v>1149</v>
      </c>
      <c r="D392" s="3" t="s">
        <v>5076</v>
      </c>
      <c r="E392" s="3" t="s">
        <v>3070</v>
      </c>
    </row>
    <row r="393" spans="1:5" x14ac:dyDescent="0.3">
      <c r="A393" s="3" t="str">
        <f>[1]Random_IP_CIDR_Addresses!A69</f>
        <v>188.0.104.248/21</v>
      </c>
      <c r="B393" s="9">
        <v>44588</v>
      </c>
      <c r="C393" s="3" t="s">
        <v>1146</v>
      </c>
      <c r="D393" s="36" t="s">
        <v>4684</v>
      </c>
      <c r="E393" s="3" t="s">
        <v>3069</v>
      </c>
    </row>
    <row r="394" spans="1:5" x14ac:dyDescent="0.3">
      <c r="A394" s="3" t="str">
        <f>[1]Random_IP_CIDR_Addresses!A70</f>
        <v>108.38.129.197/30</v>
      </c>
      <c r="B394" s="9">
        <v>44738</v>
      </c>
      <c r="C394" s="3" t="s">
        <v>1143</v>
      </c>
      <c r="D394" s="3" t="s">
        <v>5515</v>
      </c>
      <c r="E394" s="3" t="s">
        <v>3070</v>
      </c>
    </row>
    <row r="395" spans="1:5" x14ac:dyDescent="0.3">
      <c r="A395" s="3" t="str">
        <f>[1]Random_IP_CIDR_Addresses!A71</f>
        <v>193.75.116.171/10</v>
      </c>
      <c r="B395" s="9">
        <v>45220</v>
      </c>
      <c r="C395" s="3" t="s">
        <v>1142</v>
      </c>
      <c r="D395" s="3" t="s">
        <v>5461</v>
      </c>
      <c r="E395" s="3" t="s">
        <v>3071</v>
      </c>
    </row>
    <row r="396" spans="1:5" x14ac:dyDescent="0.3">
      <c r="A396" s="3" t="str">
        <f>[1]Random_IP_CIDR_Addresses!A72</f>
        <v>216.227.32.155/29</v>
      </c>
      <c r="B396" s="9">
        <v>44965</v>
      </c>
      <c r="C396" s="3" t="s">
        <v>1143</v>
      </c>
      <c r="D396" s="3" t="s">
        <v>5515</v>
      </c>
      <c r="E396" s="3" t="s">
        <v>3072</v>
      </c>
    </row>
    <row r="397" spans="1:5" x14ac:dyDescent="0.3">
      <c r="A397" s="3" t="str">
        <f>[1]Random_IP_CIDR_Addresses!A73</f>
        <v>233.149.169.253/15</v>
      </c>
      <c r="B397" s="9">
        <v>45135</v>
      </c>
      <c r="C397" s="3" t="s">
        <v>1143</v>
      </c>
      <c r="D397" s="3" t="s">
        <v>5515</v>
      </c>
      <c r="E397" s="3" t="s">
        <v>3067</v>
      </c>
    </row>
    <row r="398" spans="1:5" x14ac:dyDescent="0.3">
      <c r="A398" s="3" t="str">
        <f>[1]Random_IP_CIDR_Addresses!A74</f>
        <v>186.152.93.231/17</v>
      </c>
      <c r="B398" s="9">
        <v>44883</v>
      </c>
      <c r="C398" s="3" t="s">
        <v>1141</v>
      </c>
      <c r="D398" s="3" t="s">
        <v>4207</v>
      </c>
      <c r="E398" s="3" t="s">
        <v>3145</v>
      </c>
    </row>
    <row r="399" spans="1:5" x14ac:dyDescent="0.3">
      <c r="A399" s="3" t="str">
        <f>[1]Random_IP_CIDR_Addresses!A75</f>
        <v>121.128.18.183/16</v>
      </c>
      <c r="B399" s="9">
        <v>45125</v>
      </c>
      <c r="C399" s="3" t="s">
        <v>1149</v>
      </c>
      <c r="D399" s="3" t="s">
        <v>5076</v>
      </c>
      <c r="E399" s="3" t="s">
        <v>3074</v>
      </c>
    </row>
    <row r="400" spans="1:5" x14ac:dyDescent="0.3">
      <c r="A400" s="3" t="str">
        <f>[1]Random_IP_CIDR_Addresses!A76</f>
        <v>126.4.231.38/15</v>
      </c>
      <c r="B400" s="9">
        <v>44747</v>
      </c>
      <c r="C400" s="3" t="s">
        <v>1140</v>
      </c>
      <c r="D400" s="3" t="s">
        <v>4278</v>
      </c>
      <c r="E400" s="3" t="s">
        <v>3145</v>
      </c>
    </row>
    <row r="401" spans="1:5" x14ac:dyDescent="0.3">
      <c r="A401" s="3" t="str">
        <f>[1]Random_IP_CIDR_Addresses!A77</f>
        <v>151.130.215.3/23</v>
      </c>
      <c r="B401" s="9">
        <v>44758</v>
      </c>
      <c r="C401" s="3" t="s">
        <v>1144</v>
      </c>
      <c r="D401" s="36" t="s">
        <v>4684</v>
      </c>
      <c r="E401" s="3" t="s">
        <v>3071</v>
      </c>
    </row>
    <row r="402" spans="1:5" x14ac:dyDescent="0.3">
      <c r="A402" s="3" t="str">
        <f>[1]Random_IP_CIDR_Addresses!A78</f>
        <v>31.108.190.127/23</v>
      </c>
      <c r="B402" s="9">
        <v>45288</v>
      </c>
      <c r="C402" s="3" t="s">
        <v>1146</v>
      </c>
      <c r="D402" s="36" t="s">
        <v>4684</v>
      </c>
      <c r="E402" s="3" t="s">
        <v>3068</v>
      </c>
    </row>
    <row r="403" spans="1:5" x14ac:dyDescent="0.3">
      <c r="A403" s="3" t="str">
        <f>[1]Random_IP_CIDR_Addresses!A79</f>
        <v>78.17.251.58/19</v>
      </c>
      <c r="B403" s="9">
        <v>45223</v>
      </c>
      <c r="C403" s="3" t="s">
        <v>1149</v>
      </c>
      <c r="D403" s="3" t="s">
        <v>5076</v>
      </c>
      <c r="E403" s="3" t="s">
        <v>3075</v>
      </c>
    </row>
    <row r="404" spans="1:5" x14ac:dyDescent="0.3">
      <c r="A404" s="3" t="str">
        <f>[1]Random_IP_CIDR_Addresses!A80</f>
        <v>248.107.42.49/22</v>
      </c>
      <c r="B404" s="9">
        <v>45243</v>
      </c>
      <c r="C404" s="3" t="s">
        <v>1144</v>
      </c>
      <c r="D404" s="36" t="s">
        <v>4684</v>
      </c>
      <c r="E404" s="3" t="s">
        <v>3073</v>
      </c>
    </row>
    <row r="405" spans="1:5" x14ac:dyDescent="0.3">
      <c r="A405" s="3" t="str">
        <f>[1]Random_IP_CIDR_Addresses!A81</f>
        <v>114.136.89.152/27</v>
      </c>
      <c r="B405" s="9">
        <v>44599</v>
      </c>
      <c r="C405" s="3" t="s">
        <v>1147</v>
      </c>
      <c r="D405" s="3" t="s">
        <v>4333</v>
      </c>
      <c r="E405" s="3" t="s">
        <v>3068</v>
      </c>
    </row>
    <row r="406" spans="1:5" x14ac:dyDescent="0.3">
      <c r="A406" s="3" t="str">
        <f>[1]Random_IP_CIDR_Addresses!A82</f>
        <v>215.58.7.249/14</v>
      </c>
      <c r="B406" s="9">
        <v>44839</v>
      </c>
      <c r="C406" s="3" t="s">
        <v>1142</v>
      </c>
      <c r="D406" s="3" t="s">
        <v>5461</v>
      </c>
      <c r="E406" s="3" t="s">
        <v>3069</v>
      </c>
    </row>
    <row r="407" spans="1:5" x14ac:dyDescent="0.3">
      <c r="A407" s="3" t="str">
        <f>[1]Random_IP_CIDR_Addresses!A83</f>
        <v>58.214.101.246/26</v>
      </c>
      <c r="B407" s="9">
        <v>44744</v>
      </c>
      <c r="C407" s="3" t="s">
        <v>1143</v>
      </c>
      <c r="D407" s="3" t="s">
        <v>5515</v>
      </c>
      <c r="E407" s="3" t="s">
        <v>3152</v>
      </c>
    </row>
    <row r="408" spans="1:5" x14ac:dyDescent="0.3">
      <c r="A408" s="3" t="str">
        <f>[1]Random_IP_CIDR_Addresses!A84</f>
        <v>211.185.139.108/10</v>
      </c>
      <c r="B408" s="9">
        <v>45358</v>
      </c>
      <c r="C408" s="3" t="s">
        <v>1145</v>
      </c>
      <c r="D408" s="3" t="s">
        <v>4614</v>
      </c>
      <c r="E408" s="3" t="s">
        <v>3069</v>
      </c>
    </row>
    <row r="409" spans="1:5" x14ac:dyDescent="0.3">
      <c r="A409" s="3" t="str">
        <f>[1]Random_IP_CIDR_Addresses!A85</f>
        <v>174.30.126.179/18</v>
      </c>
      <c r="B409" s="9">
        <v>45106</v>
      </c>
      <c r="C409" s="3" t="s">
        <v>1146</v>
      </c>
      <c r="D409" s="36" t="s">
        <v>4684</v>
      </c>
      <c r="E409" s="3" t="s">
        <v>3076</v>
      </c>
    </row>
    <row r="410" spans="1:5" x14ac:dyDescent="0.3">
      <c r="A410" s="3" t="str">
        <f>[1]Random_IP_CIDR_Addresses!A86</f>
        <v>100.153.9.97/19</v>
      </c>
      <c r="B410" s="9">
        <v>45062</v>
      </c>
      <c r="C410" s="3" t="s">
        <v>1148</v>
      </c>
      <c r="D410" s="3" t="s">
        <v>4489</v>
      </c>
      <c r="E410" s="3" t="s">
        <v>3065</v>
      </c>
    </row>
    <row r="411" spans="1:5" x14ac:dyDescent="0.3">
      <c r="A411" s="3" t="str">
        <f>[1]Random_IP_CIDR_Addresses!A87</f>
        <v>151.255.182.79/13</v>
      </c>
      <c r="B411" s="9">
        <v>45088</v>
      </c>
      <c r="C411" s="3" t="s">
        <v>1144</v>
      </c>
      <c r="D411" s="36" t="s">
        <v>4684</v>
      </c>
      <c r="E411" s="3" t="s">
        <v>3075</v>
      </c>
    </row>
    <row r="412" spans="1:5" x14ac:dyDescent="0.3">
      <c r="A412" s="3" t="str">
        <f>[1]Random_IP_CIDR_Addresses!A88</f>
        <v>225.158.3.45/16</v>
      </c>
      <c r="B412" s="9">
        <v>45340</v>
      </c>
      <c r="C412" s="3" t="s">
        <v>1143</v>
      </c>
      <c r="D412" s="3" t="s">
        <v>5515</v>
      </c>
      <c r="E412" s="3" t="s">
        <v>3070</v>
      </c>
    </row>
    <row r="413" spans="1:5" x14ac:dyDescent="0.3">
      <c r="A413" s="3" t="str">
        <f>[1]Random_IP_CIDR_Addresses!A89</f>
        <v>162.250.55.64/24</v>
      </c>
      <c r="B413" s="9">
        <v>45411</v>
      </c>
      <c r="C413" s="3" t="s">
        <v>1145</v>
      </c>
      <c r="D413" s="3" t="s">
        <v>4614</v>
      </c>
      <c r="E413" s="3" t="s">
        <v>3069</v>
      </c>
    </row>
    <row r="414" spans="1:5" x14ac:dyDescent="0.3">
      <c r="A414" s="3" t="str">
        <f>[1]Random_IP_CIDR_Addresses!A90</f>
        <v>247.203.98.64/23</v>
      </c>
      <c r="B414" s="9">
        <v>45319</v>
      </c>
      <c r="C414" s="3" t="s">
        <v>1146</v>
      </c>
      <c r="D414" s="36" t="s">
        <v>4684</v>
      </c>
      <c r="E414" s="3" t="s">
        <v>3136</v>
      </c>
    </row>
    <row r="415" spans="1:5" x14ac:dyDescent="0.3">
      <c r="A415" s="3" t="str">
        <f>[1]Random_IP_CIDR_Addresses!A91</f>
        <v>215.112.154.163/14</v>
      </c>
      <c r="B415" s="9">
        <v>44784</v>
      </c>
      <c r="C415" s="3" t="s">
        <v>1143</v>
      </c>
      <c r="D415" s="3" t="s">
        <v>5515</v>
      </c>
      <c r="E415" s="3" t="s">
        <v>3068</v>
      </c>
    </row>
    <row r="416" spans="1:5" x14ac:dyDescent="0.3">
      <c r="A416" s="3" t="str">
        <f>[1]Random_IP_CIDR_Addresses!A92</f>
        <v>197.28.74.182/9</v>
      </c>
      <c r="B416" s="9">
        <v>45236</v>
      </c>
      <c r="C416" s="3" t="s">
        <v>1142</v>
      </c>
      <c r="D416" s="3" t="s">
        <v>5461</v>
      </c>
      <c r="E416" s="3" t="s">
        <v>3071</v>
      </c>
    </row>
    <row r="417" spans="1:5" x14ac:dyDescent="0.3">
      <c r="A417" s="3" t="str">
        <f>[1]Random_IP_CIDR_Addresses!A93</f>
        <v>134.228.25.54/8</v>
      </c>
      <c r="B417" s="9">
        <v>45394</v>
      </c>
      <c r="C417" s="3" t="s">
        <v>1148</v>
      </c>
      <c r="D417" s="3" t="s">
        <v>4489</v>
      </c>
      <c r="E417" s="3" t="s">
        <v>3069</v>
      </c>
    </row>
    <row r="418" spans="1:5" x14ac:dyDescent="0.3">
      <c r="A418" s="3" t="str">
        <f>[1]Random_IP_CIDR_Addresses!A94</f>
        <v>213.44.130.107/29</v>
      </c>
      <c r="B418" s="9">
        <v>44739</v>
      </c>
      <c r="C418" s="3" t="s">
        <v>1148</v>
      </c>
      <c r="D418" s="3" t="s">
        <v>4489</v>
      </c>
      <c r="E418" s="3" t="s">
        <v>3075</v>
      </c>
    </row>
    <row r="419" spans="1:5" x14ac:dyDescent="0.3">
      <c r="A419" s="3" t="str">
        <f>[1]Random_IP_CIDR_Addresses!A95</f>
        <v>142.220.218.117/9</v>
      </c>
      <c r="B419" s="9">
        <v>44633</v>
      </c>
      <c r="C419" s="3" t="s">
        <v>1144</v>
      </c>
      <c r="D419" s="36" t="s">
        <v>4684</v>
      </c>
      <c r="E419" s="3" t="s">
        <v>3073</v>
      </c>
    </row>
    <row r="420" spans="1:5" x14ac:dyDescent="0.3">
      <c r="A420" s="3" t="str">
        <f>[1]Random_IP_CIDR_Addresses!A96</f>
        <v>220.108.155.91/11</v>
      </c>
      <c r="B420" s="9">
        <v>44631</v>
      </c>
      <c r="C420" s="3" t="s">
        <v>1147</v>
      </c>
      <c r="D420" s="3" t="s">
        <v>4333</v>
      </c>
      <c r="E420" s="3" t="s">
        <v>3076</v>
      </c>
    </row>
    <row r="421" spans="1:5" x14ac:dyDescent="0.3">
      <c r="A421" s="3" t="str">
        <f>[1]Random_IP_CIDR_Addresses!A97</f>
        <v>180.90.225.43/21</v>
      </c>
      <c r="B421" s="9">
        <v>44786</v>
      </c>
      <c r="C421" s="3" t="s">
        <v>1149</v>
      </c>
      <c r="D421" s="3" t="s">
        <v>5076</v>
      </c>
      <c r="E421" s="3" t="s">
        <v>3136</v>
      </c>
    </row>
    <row r="422" spans="1:5" x14ac:dyDescent="0.3">
      <c r="A422" s="3" t="str">
        <f>[1]Random_IP_CIDR_Addresses!A98</f>
        <v>159.165.212.144/18</v>
      </c>
      <c r="B422" s="9">
        <v>45442</v>
      </c>
      <c r="C422" s="3" t="s">
        <v>1140</v>
      </c>
      <c r="D422" s="3" t="s">
        <v>4278</v>
      </c>
      <c r="E422" s="3" t="s">
        <v>3076</v>
      </c>
    </row>
    <row r="423" spans="1:5" x14ac:dyDescent="0.3">
      <c r="A423" s="3" t="str">
        <f>[1]Random_IP_CIDR_Addresses!A99</f>
        <v>230.61.106.25/30</v>
      </c>
      <c r="B423" s="9">
        <v>45233</v>
      </c>
      <c r="C423" s="3" t="s">
        <v>1143</v>
      </c>
      <c r="D423" s="3" t="s">
        <v>5515</v>
      </c>
      <c r="E423" s="3" t="s">
        <v>3068</v>
      </c>
    </row>
    <row r="424" spans="1:5" x14ac:dyDescent="0.3">
      <c r="A424" s="3" t="str">
        <f>[1]Random_IP_CIDR_Addresses!A100</f>
        <v>8.125.199.162/23</v>
      </c>
      <c r="B424" s="9">
        <v>44612</v>
      </c>
      <c r="C424" s="3" t="s">
        <v>1149</v>
      </c>
      <c r="D424" s="3" t="s">
        <v>5076</v>
      </c>
      <c r="E424" s="3" t="s">
        <v>3152</v>
      </c>
    </row>
    <row r="425" spans="1:5" x14ac:dyDescent="0.3">
      <c r="A425" s="3" t="str">
        <f>[1]Random_IP_CIDR_Addresses!A101</f>
        <v>28.18.11.206/23</v>
      </c>
      <c r="B425" s="9">
        <v>45230</v>
      </c>
      <c r="C425" s="3" t="s">
        <v>1145</v>
      </c>
      <c r="D425" s="3" t="s">
        <v>4614</v>
      </c>
      <c r="E425" s="3" t="s">
        <v>3072</v>
      </c>
    </row>
    <row r="426" spans="1:5" x14ac:dyDescent="0.3">
      <c r="A426" s="3" t="str">
        <f>[1]Random_IP_CIDR_Addresses!A102</f>
        <v>127.214.13.197/11</v>
      </c>
      <c r="B426" s="9">
        <v>44910</v>
      </c>
      <c r="C426" s="3" t="s">
        <v>1146</v>
      </c>
      <c r="D426" s="36" t="s">
        <v>4684</v>
      </c>
      <c r="E426" s="3" t="s">
        <v>3152</v>
      </c>
    </row>
    <row r="427" spans="1:5" x14ac:dyDescent="0.3">
      <c r="A427" s="3" t="str">
        <f>[1]Random_IP_CIDR_Addresses!A103</f>
        <v>120.60.80.225/28</v>
      </c>
      <c r="B427" s="9">
        <v>45253</v>
      </c>
      <c r="C427" s="3" t="s">
        <v>1145</v>
      </c>
      <c r="D427" s="3" t="s">
        <v>4614</v>
      </c>
      <c r="E427" s="3" t="s">
        <v>3072</v>
      </c>
    </row>
    <row r="428" spans="1:5" x14ac:dyDescent="0.3">
      <c r="A428" s="3" t="str">
        <f>[1]Random_IP_CIDR_Addresses!A104</f>
        <v>93.100.199.0/21</v>
      </c>
      <c r="B428" s="9">
        <v>45421</v>
      </c>
      <c r="C428" s="3" t="s">
        <v>1149</v>
      </c>
      <c r="D428" s="3" t="s">
        <v>5076</v>
      </c>
      <c r="E428" s="3" t="s">
        <v>3069</v>
      </c>
    </row>
    <row r="429" spans="1:5" x14ac:dyDescent="0.3">
      <c r="A429" s="3" t="str">
        <f>[1]Random_IP_CIDR_Addresses!A105</f>
        <v>224.237.198.180/8</v>
      </c>
      <c r="B429" s="9">
        <v>44665</v>
      </c>
      <c r="C429" s="3" t="s">
        <v>1144</v>
      </c>
      <c r="D429" s="36" t="s">
        <v>4684</v>
      </c>
      <c r="E429" s="3" t="s">
        <v>3145</v>
      </c>
    </row>
    <row r="430" spans="1:5" x14ac:dyDescent="0.3">
      <c r="A430" s="3" t="str">
        <f>[1]Random_IP_CIDR_Addresses!A106</f>
        <v>227.171.171.8/25</v>
      </c>
      <c r="B430" s="9">
        <v>45090</v>
      </c>
      <c r="C430" s="3" t="s">
        <v>1146</v>
      </c>
      <c r="D430" s="36" t="s">
        <v>4684</v>
      </c>
      <c r="E430" s="3" t="s">
        <v>3067</v>
      </c>
    </row>
    <row r="431" spans="1:5" x14ac:dyDescent="0.3">
      <c r="A431" s="3" t="str">
        <f>[1]Random_IP_CIDR_Addresses!A107</f>
        <v>96.33.18.246/22</v>
      </c>
      <c r="B431" s="9">
        <v>45289</v>
      </c>
      <c r="C431" s="3" t="s">
        <v>1148</v>
      </c>
      <c r="D431" s="3" t="s">
        <v>4489</v>
      </c>
      <c r="E431" s="3" t="s">
        <v>3066</v>
      </c>
    </row>
    <row r="432" spans="1:5" x14ac:dyDescent="0.3">
      <c r="A432" s="3" t="str">
        <f>[1]Random_IP_CIDR_Addresses!A108</f>
        <v>46.133.129.240/20</v>
      </c>
      <c r="B432" s="9">
        <v>45285</v>
      </c>
      <c r="C432" s="3" t="s">
        <v>1140</v>
      </c>
      <c r="D432" s="3" t="s">
        <v>4278</v>
      </c>
      <c r="E432" s="3" t="s">
        <v>3068</v>
      </c>
    </row>
    <row r="433" spans="1:5" x14ac:dyDescent="0.3">
      <c r="A433" s="3" t="str">
        <f>[1]Random_IP_CIDR_Addresses!A109</f>
        <v>148.250.109.206/25</v>
      </c>
      <c r="B433" s="9">
        <v>44819</v>
      </c>
      <c r="C433" s="3" t="s">
        <v>1141</v>
      </c>
      <c r="D433" s="3" t="s">
        <v>4207</v>
      </c>
      <c r="E433" s="3" t="s">
        <v>3145</v>
      </c>
    </row>
    <row r="434" spans="1:5" x14ac:dyDescent="0.3">
      <c r="A434" s="3" t="str">
        <f>[1]Random_IP_CIDR_Addresses!A110</f>
        <v>109.99.79.123/8</v>
      </c>
      <c r="B434" s="9">
        <v>45137</v>
      </c>
      <c r="C434" s="3" t="s">
        <v>1148</v>
      </c>
      <c r="D434" s="3" t="s">
        <v>4489</v>
      </c>
      <c r="E434" s="3" t="s">
        <v>3066</v>
      </c>
    </row>
    <row r="435" spans="1:5" x14ac:dyDescent="0.3">
      <c r="A435" s="3" t="str">
        <f>[1]Random_IP_CIDR_Addresses!A111</f>
        <v>146.122.197.180/26</v>
      </c>
      <c r="B435" s="9">
        <v>44823</v>
      </c>
      <c r="C435" s="3" t="s">
        <v>1145</v>
      </c>
      <c r="D435" s="3" t="s">
        <v>4614</v>
      </c>
      <c r="E435" s="3" t="s">
        <v>3152</v>
      </c>
    </row>
    <row r="436" spans="1:5" x14ac:dyDescent="0.3">
      <c r="A436" s="3" t="str">
        <f>[1]Random_IP_CIDR_Addresses!A112</f>
        <v>161.249.121.224/10</v>
      </c>
      <c r="B436" s="9">
        <v>45073</v>
      </c>
      <c r="C436" s="3" t="s">
        <v>1149</v>
      </c>
      <c r="D436" s="3" t="s">
        <v>5076</v>
      </c>
      <c r="E436" s="3" t="s">
        <v>3072</v>
      </c>
    </row>
    <row r="437" spans="1:5" x14ac:dyDescent="0.3">
      <c r="A437" s="3" t="str">
        <f>[1]Random_IP_CIDR_Addresses!A113</f>
        <v>234.10.71.185/12</v>
      </c>
      <c r="B437" s="9">
        <v>44927</v>
      </c>
      <c r="C437" s="3" t="s">
        <v>1140</v>
      </c>
      <c r="D437" s="3" t="s">
        <v>4278</v>
      </c>
      <c r="E437" s="3" t="s">
        <v>3076</v>
      </c>
    </row>
    <row r="438" spans="1:5" x14ac:dyDescent="0.3">
      <c r="A438" s="3" t="str">
        <f>[1]Random_IP_CIDR_Addresses!A114</f>
        <v>143.151.190.146/18</v>
      </c>
      <c r="B438" s="9">
        <v>45240</v>
      </c>
      <c r="C438" s="3" t="s">
        <v>1146</v>
      </c>
      <c r="D438" s="36" t="s">
        <v>4684</v>
      </c>
      <c r="E438" s="3" t="s">
        <v>3074</v>
      </c>
    </row>
    <row r="439" spans="1:5" x14ac:dyDescent="0.3">
      <c r="A439" s="3" t="str">
        <f>[1]Random_IP_CIDR_Addresses!A115</f>
        <v>40.130.192.72/12</v>
      </c>
      <c r="B439" s="9">
        <v>45094</v>
      </c>
      <c r="C439" s="3" t="s">
        <v>1148</v>
      </c>
      <c r="D439" s="3" t="s">
        <v>4489</v>
      </c>
      <c r="E439" s="3" t="s">
        <v>3072</v>
      </c>
    </row>
    <row r="440" spans="1:5" x14ac:dyDescent="0.3">
      <c r="A440" s="3" t="str">
        <f>[1]Random_IP_CIDR_Addresses!A116</f>
        <v>52.81.200.67/23</v>
      </c>
      <c r="B440" s="9">
        <v>45125</v>
      </c>
      <c r="C440" s="3" t="s">
        <v>1143</v>
      </c>
      <c r="D440" s="3" t="s">
        <v>5515</v>
      </c>
      <c r="E440" s="3" t="s">
        <v>3152</v>
      </c>
    </row>
    <row r="441" spans="1:5" x14ac:dyDescent="0.3">
      <c r="A441" s="3" t="str">
        <f>[1]Random_IP_CIDR_Addresses!A117</f>
        <v>225.201.160.22/9</v>
      </c>
      <c r="B441" s="9">
        <v>45442</v>
      </c>
      <c r="C441" s="3" t="s">
        <v>1148</v>
      </c>
      <c r="D441" s="3" t="s">
        <v>4489</v>
      </c>
      <c r="E441" s="3" t="s">
        <v>3136</v>
      </c>
    </row>
    <row r="442" spans="1:5" x14ac:dyDescent="0.3">
      <c r="A442" s="3" t="str">
        <f>[1]Random_IP_CIDR_Addresses!A118</f>
        <v>16.196.12.120/24</v>
      </c>
      <c r="B442" s="9">
        <v>45085</v>
      </c>
      <c r="C442" s="3" t="s">
        <v>1144</v>
      </c>
      <c r="D442" s="36" t="s">
        <v>4684</v>
      </c>
      <c r="E442" s="3" t="s">
        <v>3073</v>
      </c>
    </row>
    <row r="443" spans="1:5" x14ac:dyDescent="0.3">
      <c r="A443" s="3" t="str">
        <f>[1]Random_IP_CIDR_Addresses!A119</f>
        <v>230.220.54.126/25</v>
      </c>
      <c r="B443" s="9">
        <v>44924</v>
      </c>
      <c r="C443" s="3" t="s">
        <v>1148</v>
      </c>
      <c r="D443" s="3" t="s">
        <v>4489</v>
      </c>
      <c r="E443" s="3" t="s">
        <v>3066</v>
      </c>
    </row>
    <row r="444" spans="1:5" x14ac:dyDescent="0.3">
      <c r="A444" s="3" t="str">
        <f>[1]Random_IP_CIDR_Addresses!A120</f>
        <v>219.166.230.253/12</v>
      </c>
      <c r="B444" s="9">
        <v>45350</v>
      </c>
      <c r="C444" s="3" t="s">
        <v>1146</v>
      </c>
      <c r="D444" s="36" t="s">
        <v>4684</v>
      </c>
      <c r="E444" s="3" t="s">
        <v>3075</v>
      </c>
    </row>
    <row r="445" spans="1:5" x14ac:dyDescent="0.3">
      <c r="A445" s="3" t="str">
        <f>[1]Random_IP_CIDR_Addresses!A121</f>
        <v>66.52.47.61/19</v>
      </c>
      <c r="B445" s="9">
        <v>45031</v>
      </c>
      <c r="C445" s="3" t="s">
        <v>1146</v>
      </c>
      <c r="D445" s="36" t="s">
        <v>4684</v>
      </c>
      <c r="E445" s="3" t="s">
        <v>3076</v>
      </c>
    </row>
    <row r="446" spans="1:5" x14ac:dyDescent="0.3">
      <c r="A446" s="3" t="str">
        <f>[1]Random_IP_CIDR_Addresses!A122</f>
        <v>107.166.113.234/16</v>
      </c>
      <c r="B446" s="9">
        <v>44838</v>
      </c>
      <c r="C446" s="3" t="s">
        <v>1148</v>
      </c>
      <c r="D446" s="3" t="s">
        <v>4489</v>
      </c>
      <c r="E446" s="3" t="s">
        <v>3075</v>
      </c>
    </row>
    <row r="447" spans="1:5" x14ac:dyDescent="0.3">
      <c r="A447" s="3" t="str">
        <f>[1]Random_IP_CIDR_Addresses!A123</f>
        <v>145.37.26.230/13</v>
      </c>
      <c r="B447" s="9">
        <v>45301</v>
      </c>
      <c r="C447" s="3" t="s">
        <v>1149</v>
      </c>
      <c r="D447" s="3" t="s">
        <v>5076</v>
      </c>
      <c r="E447" s="3" t="s">
        <v>3066</v>
      </c>
    </row>
    <row r="448" spans="1:5" x14ac:dyDescent="0.3">
      <c r="A448" s="3" t="str">
        <f>[1]Random_IP_CIDR_Addresses!A124</f>
        <v>29.165.111.139/15</v>
      </c>
      <c r="B448" s="9">
        <v>45052</v>
      </c>
      <c r="C448" s="3" t="s">
        <v>1141</v>
      </c>
      <c r="D448" s="3" t="s">
        <v>4207</v>
      </c>
      <c r="E448" s="3" t="s">
        <v>3072</v>
      </c>
    </row>
    <row r="449" spans="1:5" x14ac:dyDescent="0.3">
      <c r="A449" s="3" t="str">
        <f>[1]Random_IP_CIDR_Addresses!A125</f>
        <v>110.253.170.172/24</v>
      </c>
      <c r="B449" s="9">
        <v>45069</v>
      </c>
      <c r="C449" s="3" t="s">
        <v>1147</v>
      </c>
      <c r="D449" s="3" t="s">
        <v>4333</v>
      </c>
      <c r="E449" s="3" t="s">
        <v>3065</v>
      </c>
    </row>
    <row r="450" spans="1:5" x14ac:dyDescent="0.3">
      <c r="A450" s="3" t="str">
        <f>[1]Random_IP_CIDR_Addresses!A126</f>
        <v>38.137.159.198/13</v>
      </c>
      <c r="B450" s="9">
        <v>44682</v>
      </c>
      <c r="C450" s="3" t="s">
        <v>1148</v>
      </c>
      <c r="D450" s="3" t="s">
        <v>4489</v>
      </c>
      <c r="E450" s="3" t="s">
        <v>3073</v>
      </c>
    </row>
    <row r="451" spans="1:5" x14ac:dyDescent="0.3">
      <c r="A451" s="3" t="str">
        <f>[1]Random_IP_CIDR_Addresses!A127</f>
        <v>13.214.15.156/19</v>
      </c>
      <c r="B451" s="9">
        <v>44667</v>
      </c>
      <c r="C451" s="3" t="s">
        <v>1142</v>
      </c>
      <c r="D451" s="3" t="s">
        <v>5461</v>
      </c>
      <c r="E451" s="3" t="s">
        <v>3075</v>
      </c>
    </row>
    <row r="452" spans="1:5" x14ac:dyDescent="0.3">
      <c r="A452" s="3" t="str">
        <f>[1]Random_IP_CIDR_Addresses!A128</f>
        <v>139.156.91.3/10</v>
      </c>
      <c r="B452" s="9">
        <v>45348</v>
      </c>
      <c r="C452" s="3" t="s">
        <v>1147</v>
      </c>
      <c r="D452" s="3" t="s">
        <v>4333</v>
      </c>
      <c r="E452" s="3" t="s">
        <v>3145</v>
      </c>
    </row>
    <row r="453" spans="1:5" x14ac:dyDescent="0.3">
      <c r="A453" s="3" t="str">
        <f>[1]Random_IP_CIDR_Addresses!A129</f>
        <v>241.220.158.235/25</v>
      </c>
      <c r="B453" s="9">
        <v>44922</v>
      </c>
      <c r="C453" s="3" t="s">
        <v>1144</v>
      </c>
      <c r="D453" s="36" t="s">
        <v>4684</v>
      </c>
      <c r="E453" s="3" t="s">
        <v>3136</v>
      </c>
    </row>
    <row r="454" spans="1:5" x14ac:dyDescent="0.3">
      <c r="A454" s="3" t="str">
        <f>[1]Random_IP_CIDR_Addresses!A130</f>
        <v>195.98.36.239/30</v>
      </c>
      <c r="B454" s="9">
        <v>45310</v>
      </c>
      <c r="C454" s="3" t="s">
        <v>1142</v>
      </c>
      <c r="D454" s="3" t="s">
        <v>5461</v>
      </c>
      <c r="E454" s="3" t="s">
        <v>3072</v>
      </c>
    </row>
    <row r="455" spans="1:5" x14ac:dyDescent="0.3">
      <c r="A455" s="3" t="str">
        <f>[1]Random_IP_CIDR_Addresses!A131</f>
        <v>233.15.147.32/10</v>
      </c>
      <c r="B455" s="9">
        <v>44997</v>
      </c>
      <c r="C455" s="3" t="s">
        <v>1140</v>
      </c>
      <c r="D455" s="3" t="s">
        <v>4278</v>
      </c>
      <c r="E455" s="3" t="s">
        <v>3065</v>
      </c>
    </row>
    <row r="456" spans="1:5" x14ac:dyDescent="0.3">
      <c r="A456" s="3" t="str">
        <f>[1]Random_IP_CIDR_Addresses!A132</f>
        <v>115.128.90.13/22</v>
      </c>
      <c r="B456" s="9">
        <v>44716</v>
      </c>
      <c r="C456" s="3" t="s">
        <v>1147</v>
      </c>
      <c r="D456" s="3" t="s">
        <v>4333</v>
      </c>
      <c r="E456" s="3" t="s">
        <v>3069</v>
      </c>
    </row>
    <row r="457" spans="1:5" x14ac:dyDescent="0.3">
      <c r="A457" s="3" t="str">
        <f>[1]Random_IP_CIDR_Addresses!A133</f>
        <v>17.243.118.88/22</v>
      </c>
      <c r="B457" s="9">
        <v>44928</v>
      </c>
      <c r="C457" s="3" t="s">
        <v>1146</v>
      </c>
      <c r="D457" s="36" t="s">
        <v>4684</v>
      </c>
      <c r="E457" s="3" t="s">
        <v>3069</v>
      </c>
    </row>
    <row r="458" spans="1:5" x14ac:dyDescent="0.3">
      <c r="A458" s="3" t="str">
        <f>[1]Random_IP_CIDR_Addresses!A134</f>
        <v>168.5.112.244/10</v>
      </c>
      <c r="B458" s="9">
        <v>45083</v>
      </c>
      <c r="C458" s="3" t="s">
        <v>1147</v>
      </c>
      <c r="D458" s="3" t="s">
        <v>4333</v>
      </c>
      <c r="E458" s="3" t="s">
        <v>3067</v>
      </c>
    </row>
    <row r="459" spans="1:5" x14ac:dyDescent="0.3">
      <c r="A459" s="3" t="str">
        <f>[1]Random_IP_CIDR_Addresses!A135</f>
        <v>50.128.195.20/28</v>
      </c>
      <c r="B459" s="9">
        <v>44716</v>
      </c>
      <c r="C459" s="3" t="s">
        <v>1146</v>
      </c>
      <c r="D459" s="36" t="s">
        <v>4684</v>
      </c>
      <c r="E459" s="3" t="s">
        <v>3065</v>
      </c>
    </row>
    <row r="460" spans="1:5" x14ac:dyDescent="0.3">
      <c r="A460" s="3" t="str">
        <f>[1]Random_IP_CIDR_Addresses!A136</f>
        <v>71.215.207.52/20</v>
      </c>
      <c r="B460" s="9">
        <v>45335</v>
      </c>
      <c r="C460" s="3" t="s">
        <v>1146</v>
      </c>
      <c r="D460" s="36" t="s">
        <v>4684</v>
      </c>
      <c r="E460" s="3" t="s">
        <v>3069</v>
      </c>
    </row>
    <row r="461" spans="1:5" x14ac:dyDescent="0.3">
      <c r="A461" s="3" t="str">
        <f>[1]Random_IP_CIDR_Addresses!A137</f>
        <v>69.219.227.87/10</v>
      </c>
      <c r="B461" s="9">
        <v>45375</v>
      </c>
      <c r="C461" s="3" t="s">
        <v>1148</v>
      </c>
      <c r="D461" s="3" t="s">
        <v>4489</v>
      </c>
      <c r="E461" s="3" t="s">
        <v>3145</v>
      </c>
    </row>
    <row r="462" spans="1:5" x14ac:dyDescent="0.3">
      <c r="A462" s="3" t="str">
        <f>[1]Random_IP_CIDR_Addresses!A138</f>
        <v>67.9.78.234/9</v>
      </c>
      <c r="B462" s="9">
        <v>45011</v>
      </c>
      <c r="C462" s="3" t="s">
        <v>1147</v>
      </c>
      <c r="D462" s="3" t="s">
        <v>4333</v>
      </c>
      <c r="E462" s="3" t="s">
        <v>3067</v>
      </c>
    </row>
    <row r="463" spans="1:5" x14ac:dyDescent="0.3">
      <c r="A463" s="3" t="str">
        <f>[1]Random_IP_CIDR_Addresses!A139</f>
        <v>233.145.32.202/23</v>
      </c>
      <c r="B463" s="9">
        <v>44579</v>
      </c>
      <c r="C463" s="3" t="s">
        <v>1148</v>
      </c>
      <c r="D463" s="3" t="s">
        <v>4489</v>
      </c>
      <c r="E463" s="3" t="s">
        <v>3069</v>
      </c>
    </row>
    <row r="464" spans="1:5" x14ac:dyDescent="0.3">
      <c r="A464" s="3" t="str">
        <f>[1]Random_IP_CIDR_Addresses!A140</f>
        <v>241.222.59.22/21</v>
      </c>
      <c r="B464" s="9">
        <v>44573</v>
      </c>
      <c r="C464" s="3" t="s">
        <v>1145</v>
      </c>
      <c r="D464" s="3" t="s">
        <v>4614</v>
      </c>
      <c r="E464" s="3" t="s">
        <v>3071</v>
      </c>
    </row>
    <row r="465" spans="1:5" x14ac:dyDescent="0.3">
      <c r="A465" s="3" t="str">
        <f>[1]Random_IP_CIDR_Addresses!A141</f>
        <v>8.41.75.76/19</v>
      </c>
      <c r="B465" s="9">
        <v>45257</v>
      </c>
      <c r="C465" s="3" t="s">
        <v>1148</v>
      </c>
      <c r="D465" s="3" t="s">
        <v>4489</v>
      </c>
      <c r="E465" s="3" t="s">
        <v>3136</v>
      </c>
    </row>
    <row r="466" spans="1:5" x14ac:dyDescent="0.3">
      <c r="A466" s="3" t="str">
        <f>[1]Random_IP_CIDR_Addresses!A142</f>
        <v>125.40.103.238/30</v>
      </c>
      <c r="B466" s="9">
        <v>45367</v>
      </c>
      <c r="C466" s="3" t="s">
        <v>1144</v>
      </c>
      <c r="D466" s="36" t="s">
        <v>4684</v>
      </c>
      <c r="E466" s="3" t="s">
        <v>3069</v>
      </c>
    </row>
    <row r="467" spans="1:5" x14ac:dyDescent="0.3">
      <c r="A467" s="3" t="str">
        <f>[1]Random_IP_CIDR_Addresses!A143</f>
        <v>192.110.98.138/8</v>
      </c>
      <c r="B467" s="9">
        <v>45008</v>
      </c>
      <c r="C467" s="3" t="s">
        <v>1148</v>
      </c>
      <c r="D467" s="3" t="s">
        <v>4489</v>
      </c>
      <c r="E467" s="3" t="s">
        <v>3076</v>
      </c>
    </row>
    <row r="468" spans="1:5" x14ac:dyDescent="0.3">
      <c r="A468" s="3" t="str">
        <f>[1]Random_IP_CIDR_Addresses!A144</f>
        <v>60.0.140.245/18</v>
      </c>
      <c r="B468" s="9">
        <v>45188</v>
      </c>
      <c r="C468" s="3" t="s">
        <v>1144</v>
      </c>
      <c r="D468" s="36" t="s">
        <v>4684</v>
      </c>
      <c r="E468" s="3" t="s">
        <v>3073</v>
      </c>
    </row>
    <row r="469" spans="1:5" x14ac:dyDescent="0.3">
      <c r="A469" s="3" t="str">
        <f>[1]Random_IP_CIDR_Addresses!A145</f>
        <v>49.25.136.97/28</v>
      </c>
      <c r="B469" s="9">
        <v>45431</v>
      </c>
      <c r="C469" s="3" t="s">
        <v>1145</v>
      </c>
      <c r="D469" s="3" t="s">
        <v>4614</v>
      </c>
      <c r="E469" s="3" t="s">
        <v>3074</v>
      </c>
    </row>
    <row r="470" spans="1:5" x14ac:dyDescent="0.3">
      <c r="A470" s="3" t="str">
        <f>[1]Random_IP_CIDR_Addresses!A146</f>
        <v>255.72.137.68/16</v>
      </c>
      <c r="B470" s="9">
        <v>44906</v>
      </c>
      <c r="C470" s="3" t="s">
        <v>1140</v>
      </c>
      <c r="D470" s="3" t="s">
        <v>4278</v>
      </c>
      <c r="E470" s="3" t="s">
        <v>3152</v>
      </c>
    </row>
    <row r="471" spans="1:5" x14ac:dyDescent="0.3">
      <c r="A471" s="3" t="str">
        <f>[1]Random_IP_CIDR_Addresses!A147</f>
        <v>19.46.184.73/30</v>
      </c>
      <c r="B471" s="9">
        <v>44798</v>
      </c>
      <c r="C471" s="3" t="s">
        <v>1144</v>
      </c>
      <c r="D471" s="36" t="s">
        <v>4684</v>
      </c>
      <c r="E471" s="3" t="s">
        <v>3145</v>
      </c>
    </row>
    <row r="472" spans="1:5" x14ac:dyDescent="0.3">
      <c r="A472" s="3" t="str">
        <f>[1]Random_IP_CIDR_Addresses!A148</f>
        <v>16.22.5.104/14</v>
      </c>
      <c r="B472" s="9">
        <v>44578</v>
      </c>
      <c r="C472" s="3" t="s">
        <v>1140</v>
      </c>
      <c r="D472" s="3" t="s">
        <v>4278</v>
      </c>
      <c r="E472" s="3" t="s">
        <v>3069</v>
      </c>
    </row>
    <row r="473" spans="1:5" x14ac:dyDescent="0.3">
      <c r="A473" s="3" t="str">
        <f>[1]Random_IP_CIDR_Addresses!A149</f>
        <v>48.243.14.195/12</v>
      </c>
      <c r="B473" s="9">
        <v>45391</v>
      </c>
      <c r="C473" s="3" t="s">
        <v>1140</v>
      </c>
      <c r="D473" s="3" t="s">
        <v>4278</v>
      </c>
      <c r="E473" s="3" t="s">
        <v>3065</v>
      </c>
    </row>
    <row r="474" spans="1:5" x14ac:dyDescent="0.3">
      <c r="A474" s="3" t="str">
        <f>[1]Random_IP_CIDR_Addresses!A150</f>
        <v>39.28.219.128/17</v>
      </c>
      <c r="B474" s="9">
        <v>45422</v>
      </c>
      <c r="C474" s="3" t="s">
        <v>1145</v>
      </c>
      <c r="D474" s="3" t="s">
        <v>4614</v>
      </c>
      <c r="E474" s="3" t="s">
        <v>3073</v>
      </c>
    </row>
    <row r="475" spans="1:5" x14ac:dyDescent="0.3">
      <c r="A475" s="3" t="str">
        <f>[1]Random_IP_CIDR_Addresses!A151</f>
        <v>217.167.195.53/15</v>
      </c>
      <c r="B475" s="9">
        <v>45069</v>
      </c>
      <c r="C475" s="3" t="s">
        <v>1143</v>
      </c>
      <c r="D475" s="3" t="s">
        <v>5515</v>
      </c>
      <c r="E475" s="3" t="s">
        <v>3070</v>
      </c>
    </row>
    <row r="476" spans="1:5" x14ac:dyDescent="0.3">
      <c r="A476" s="3" t="str">
        <f>[1]Random_IP_CIDR_Addresses!A152</f>
        <v>116.135.219.255/29</v>
      </c>
      <c r="B476" s="9">
        <v>44904</v>
      </c>
      <c r="C476" s="3" t="s">
        <v>1140</v>
      </c>
      <c r="D476" s="3" t="s">
        <v>4278</v>
      </c>
      <c r="E476" s="3" t="s">
        <v>3074</v>
      </c>
    </row>
    <row r="477" spans="1:5" x14ac:dyDescent="0.3">
      <c r="A477" s="3" t="str">
        <f>[1]Random_IP_CIDR_Addresses!A153</f>
        <v>235.12.91.233/28</v>
      </c>
      <c r="B477" s="9">
        <v>44900</v>
      </c>
      <c r="C477" s="3" t="s">
        <v>1146</v>
      </c>
      <c r="D477" s="36" t="s">
        <v>4684</v>
      </c>
      <c r="E477" s="3" t="s">
        <v>3065</v>
      </c>
    </row>
    <row r="478" spans="1:5" x14ac:dyDescent="0.3">
      <c r="A478" s="3" t="str">
        <f>[1]Random_IP_CIDR_Addresses!A154</f>
        <v>199.67.40.144/20</v>
      </c>
      <c r="B478" s="9">
        <v>45225</v>
      </c>
      <c r="C478" s="3" t="s">
        <v>1149</v>
      </c>
      <c r="D478" s="3" t="s">
        <v>5076</v>
      </c>
      <c r="E478" s="3" t="s">
        <v>3066</v>
      </c>
    </row>
    <row r="479" spans="1:5" x14ac:dyDescent="0.3">
      <c r="A479" s="3" t="str">
        <f>[1]Random_IP_CIDR_Addresses!A155</f>
        <v>177.222.89.123/28</v>
      </c>
      <c r="B479" s="9">
        <v>45386</v>
      </c>
      <c r="C479" s="3" t="s">
        <v>1142</v>
      </c>
      <c r="D479" s="3" t="s">
        <v>5461</v>
      </c>
      <c r="E479" s="3" t="s">
        <v>3065</v>
      </c>
    </row>
    <row r="480" spans="1:5" x14ac:dyDescent="0.3">
      <c r="A480" s="3" t="str">
        <f>[1]Random_IP_CIDR_Addresses!A156</f>
        <v>43.210.144.94/13</v>
      </c>
      <c r="B480" s="9">
        <v>44623</v>
      </c>
      <c r="C480" s="3" t="s">
        <v>1142</v>
      </c>
      <c r="D480" s="3" t="s">
        <v>5461</v>
      </c>
      <c r="E480" s="3" t="s">
        <v>3070</v>
      </c>
    </row>
    <row r="481" spans="1:5" x14ac:dyDescent="0.3">
      <c r="A481" s="3" t="str">
        <f>[1]Random_IP_CIDR_Addresses!A157</f>
        <v>140.103.214.233/22</v>
      </c>
      <c r="B481" s="9">
        <v>45265</v>
      </c>
      <c r="C481" s="3" t="s">
        <v>1148</v>
      </c>
      <c r="D481" s="3" t="s">
        <v>4489</v>
      </c>
      <c r="E481" s="3" t="s">
        <v>3076</v>
      </c>
    </row>
    <row r="482" spans="1:5" x14ac:dyDescent="0.3">
      <c r="A482" s="3" t="str">
        <f>[1]Random_IP_CIDR_Addresses!A158</f>
        <v>250.207.206.223/29</v>
      </c>
      <c r="B482" s="9">
        <v>44831</v>
      </c>
      <c r="C482" s="3" t="s">
        <v>1147</v>
      </c>
      <c r="D482" s="3" t="s">
        <v>4333</v>
      </c>
      <c r="E482" s="3" t="s">
        <v>3065</v>
      </c>
    </row>
    <row r="483" spans="1:5" x14ac:dyDescent="0.3">
      <c r="A483" s="3" t="str">
        <f>[1]Random_IP_CIDR_Addresses!A159</f>
        <v>63.143.218.153/24</v>
      </c>
      <c r="B483" s="9">
        <v>44963</v>
      </c>
      <c r="C483" s="3" t="s">
        <v>1141</v>
      </c>
      <c r="D483" s="3" t="s">
        <v>4207</v>
      </c>
      <c r="E483" s="3" t="s">
        <v>3067</v>
      </c>
    </row>
    <row r="484" spans="1:5" x14ac:dyDescent="0.3">
      <c r="A484" s="3" t="str">
        <f>[1]Random_IP_CIDR_Addresses!A160</f>
        <v>223.228.58.248/19</v>
      </c>
      <c r="B484" s="9">
        <v>45117</v>
      </c>
      <c r="C484" s="3" t="s">
        <v>1143</v>
      </c>
      <c r="D484" s="3" t="s">
        <v>5515</v>
      </c>
      <c r="E484" s="3" t="s">
        <v>3136</v>
      </c>
    </row>
    <row r="485" spans="1:5" x14ac:dyDescent="0.3">
      <c r="A485" s="3" t="str">
        <f>[1]Random_IP_CIDR_Addresses!A161</f>
        <v>107.50.93.189/27</v>
      </c>
      <c r="B485" s="9">
        <v>44965</v>
      </c>
      <c r="C485" s="3" t="s">
        <v>1148</v>
      </c>
      <c r="D485" s="3" t="s">
        <v>4489</v>
      </c>
      <c r="E485" s="3" t="s">
        <v>3070</v>
      </c>
    </row>
    <row r="486" spans="1:5" x14ac:dyDescent="0.3">
      <c r="A486" s="3" t="str">
        <f>[1]Random_IP_CIDR_Addresses!A162</f>
        <v>107.105.61.218/19</v>
      </c>
      <c r="B486" s="9">
        <v>45016</v>
      </c>
      <c r="C486" s="3" t="s">
        <v>1148</v>
      </c>
      <c r="D486" s="3" t="s">
        <v>4489</v>
      </c>
      <c r="E486" s="3" t="s">
        <v>3075</v>
      </c>
    </row>
    <row r="487" spans="1:5" x14ac:dyDescent="0.3">
      <c r="A487" s="3" t="str">
        <f>[1]Random_IP_CIDR_Addresses!A163</f>
        <v>122.248.239.139/20</v>
      </c>
      <c r="B487" s="9">
        <v>45069</v>
      </c>
      <c r="C487" s="3" t="s">
        <v>1141</v>
      </c>
      <c r="D487" s="3" t="s">
        <v>4207</v>
      </c>
      <c r="E487" s="3" t="s">
        <v>3065</v>
      </c>
    </row>
    <row r="488" spans="1:5" x14ac:dyDescent="0.3">
      <c r="A488" s="3" t="str">
        <f>[1]Random_IP_CIDR_Addresses!A164</f>
        <v>145.22.116.216/20</v>
      </c>
      <c r="B488" s="9">
        <v>45356</v>
      </c>
      <c r="C488" s="3" t="s">
        <v>1148</v>
      </c>
      <c r="D488" s="3" t="s">
        <v>4489</v>
      </c>
      <c r="E488" s="3" t="s">
        <v>3065</v>
      </c>
    </row>
    <row r="489" spans="1:5" x14ac:dyDescent="0.3">
      <c r="A489" s="3" t="str">
        <f>[1]Random_IP_CIDR_Addresses!A165</f>
        <v>57.91.161.164/8</v>
      </c>
      <c r="B489" s="9">
        <v>45162</v>
      </c>
      <c r="C489" s="3" t="s">
        <v>1140</v>
      </c>
      <c r="D489" s="3" t="s">
        <v>4278</v>
      </c>
      <c r="E489" s="3" t="s">
        <v>3069</v>
      </c>
    </row>
    <row r="490" spans="1:5" x14ac:dyDescent="0.3">
      <c r="A490" s="3" t="str">
        <f>[1]Random_IP_CIDR_Addresses!A166</f>
        <v>189.189.11.128/11</v>
      </c>
      <c r="B490" s="9">
        <v>44916</v>
      </c>
      <c r="C490" s="3" t="s">
        <v>1146</v>
      </c>
      <c r="D490" s="36" t="s">
        <v>4684</v>
      </c>
      <c r="E490" s="3" t="s">
        <v>3066</v>
      </c>
    </row>
    <row r="491" spans="1:5" x14ac:dyDescent="0.3">
      <c r="A491" s="3" t="str">
        <f>[1]Random_IP_CIDR_Addresses!A167</f>
        <v>225.212.54.144/10</v>
      </c>
      <c r="B491" s="9">
        <v>44871</v>
      </c>
      <c r="C491" s="3" t="s">
        <v>1147</v>
      </c>
      <c r="D491" s="3" t="s">
        <v>4333</v>
      </c>
      <c r="E491" s="3" t="s">
        <v>3152</v>
      </c>
    </row>
    <row r="492" spans="1:5" x14ac:dyDescent="0.3">
      <c r="A492" s="3" t="str">
        <f>[1]Random_IP_CIDR_Addresses!A168</f>
        <v>215.156.230.152/9</v>
      </c>
      <c r="B492" s="9">
        <v>45319</v>
      </c>
      <c r="C492" s="3" t="s">
        <v>1141</v>
      </c>
      <c r="D492" s="3" t="s">
        <v>4207</v>
      </c>
      <c r="E492" s="3" t="s">
        <v>3071</v>
      </c>
    </row>
    <row r="493" spans="1:5" x14ac:dyDescent="0.3">
      <c r="A493" s="3" t="str">
        <f>[1]Random_IP_CIDR_Addresses!A169</f>
        <v>62.142.91.230/20</v>
      </c>
      <c r="B493" s="9">
        <v>45435</v>
      </c>
      <c r="C493" s="3" t="s">
        <v>1149</v>
      </c>
      <c r="D493" s="3" t="s">
        <v>5076</v>
      </c>
      <c r="E493" s="3" t="s">
        <v>3074</v>
      </c>
    </row>
    <row r="494" spans="1:5" x14ac:dyDescent="0.3">
      <c r="A494" s="3" t="str">
        <f>[1]Random_IP_CIDR_Addresses!A170</f>
        <v>238.23.182.61/9</v>
      </c>
      <c r="B494" s="9">
        <v>44669</v>
      </c>
      <c r="C494" s="3" t="s">
        <v>1149</v>
      </c>
      <c r="D494" s="3" t="s">
        <v>5076</v>
      </c>
      <c r="E494" s="3" t="s">
        <v>3075</v>
      </c>
    </row>
    <row r="495" spans="1:5" x14ac:dyDescent="0.3">
      <c r="A495" s="3" t="str">
        <f>[1]Random_IP_CIDR_Addresses!A171</f>
        <v>243.117.221.243/16</v>
      </c>
      <c r="B495" s="9">
        <v>44937</v>
      </c>
      <c r="C495" s="3" t="s">
        <v>1145</v>
      </c>
      <c r="D495" s="3" t="s">
        <v>4614</v>
      </c>
      <c r="E495" s="3" t="s">
        <v>3071</v>
      </c>
    </row>
    <row r="496" spans="1:5" x14ac:dyDescent="0.3">
      <c r="A496" s="3" t="str">
        <f>[1]Random_IP_CIDR_Addresses!A172</f>
        <v>0.14.249.235/28</v>
      </c>
      <c r="B496" s="9">
        <v>44652</v>
      </c>
      <c r="C496" s="3" t="s">
        <v>1148</v>
      </c>
      <c r="D496" s="3" t="s">
        <v>4489</v>
      </c>
      <c r="E496" s="3" t="s">
        <v>3066</v>
      </c>
    </row>
    <row r="497" spans="1:5" x14ac:dyDescent="0.3">
      <c r="A497" s="3" t="str">
        <f>[1]Random_IP_CIDR_Addresses!A173</f>
        <v>243.141.129.151/27</v>
      </c>
      <c r="B497" s="9">
        <v>45311</v>
      </c>
      <c r="C497" s="3" t="s">
        <v>1145</v>
      </c>
      <c r="D497" s="3" t="s">
        <v>4614</v>
      </c>
      <c r="E497" s="3" t="s">
        <v>3069</v>
      </c>
    </row>
    <row r="498" spans="1:5" x14ac:dyDescent="0.3">
      <c r="A498" s="3" t="str">
        <f>[1]Random_IP_CIDR_Addresses!A174</f>
        <v>211.120.7.15/18</v>
      </c>
      <c r="B498" s="9">
        <v>45143</v>
      </c>
      <c r="C498" s="3" t="s">
        <v>1140</v>
      </c>
      <c r="D498" s="3" t="s">
        <v>4278</v>
      </c>
      <c r="E498" s="3" t="s">
        <v>3136</v>
      </c>
    </row>
    <row r="499" spans="1:5" x14ac:dyDescent="0.3">
      <c r="A499" s="3" t="str">
        <f>[1]Random_IP_CIDR_Addresses!A175</f>
        <v>18.220.243.190/20</v>
      </c>
      <c r="B499" s="9">
        <v>45243</v>
      </c>
      <c r="C499" s="3" t="s">
        <v>1141</v>
      </c>
      <c r="D499" s="3" t="s">
        <v>4207</v>
      </c>
      <c r="E499" s="3" t="s">
        <v>3072</v>
      </c>
    </row>
    <row r="500" spans="1:5" x14ac:dyDescent="0.3">
      <c r="A500" s="3" t="str">
        <f>[1]Random_IP_CIDR_Addresses!A176</f>
        <v>41.142.35.224/19</v>
      </c>
      <c r="B500" s="9">
        <v>44625</v>
      </c>
      <c r="C500" s="3" t="s">
        <v>1141</v>
      </c>
      <c r="D500" s="3" t="s">
        <v>4207</v>
      </c>
      <c r="E500" s="3" t="s">
        <v>3068</v>
      </c>
    </row>
    <row r="501" spans="1:5" x14ac:dyDescent="0.3">
      <c r="A501" s="3" t="str">
        <f>[1]Random_IP_CIDR_Addresses!A177</f>
        <v>246.189.232.69/17</v>
      </c>
      <c r="B501" s="9">
        <v>44771</v>
      </c>
      <c r="C501" s="3" t="s">
        <v>1148</v>
      </c>
      <c r="D501" s="3" t="s">
        <v>4489</v>
      </c>
      <c r="E501" s="3" t="s">
        <v>3136</v>
      </c>
    </row>
    <row r="502" spans="1:5" x14ac:dyDescent="0.3">
      <c r="A502" s="3" t="str">
        <f>[1]Random_IP_CIDR_Addresses!A178</f>
        <v>195.187.35.163/16</v>
      </c>
      <c r="B502" s="9">
        <v>45112</v>
      </c>
      <c r="C502" s="3" t="s">
        <v>1149</v>
      </c>
      <c r="D502" s="3" t="s">
        <v>5076</v>
      </c>
      <c r="E502" s="3" t="s">
        <v>3152</v>
      </c>
    </row>
    <row r="503" spans="1:5" x14ac:dyDescent="0.3">
      <c r="A503" s="3" t="str">
        <f>[1]Random_IP_CIDR_Addresses!A179</f>
        <v>114.141.29.93/8</v>
      </c>
      <c r="B503" s="9">
        <v>45369</v>
      </c>
      <c r="C503" s="3" t="s">
        <v>1142</v>
      </c>
      <c r="D503" s="3" t="s">
        <v>5461</v>
      </c>
      <c r="E503" s="3" t="s">
        <v>3070</v>
      </c>
    </row>
    <row r="504" spans="1:5" x14ac:dyDescent="0.3">
      <c r="A504" s="3" t="str">
        <f>[1]Random_IP_CIDR_Addresses!A180</f>
        <v>140.98.201.210/19</v>
      </c>
      <c r="B504" s="9">
        <v>44711</v>
      </c>
      <c r="C504" s="3" t="s">
        <v>1148</v>
      </c>
      <c r="D504" s="3" t="s">
        <v>4489</v>
      </c>
      <c r="E504" s="3" t="s">
        <v>3066</v>
      </c>
    </row>
    <row r="505" spans="1:5" x14ac:dyDescent="0.3">
      <c r="A505" s="3" t="str">
        <f>[1]Random_IP_CIDR_Addresses!A181</f>
        <v>228.215.74.232/10</v>
      </c>
      <c r="B505" s="9">
        <v>45153</v>
      </c>
      <c r="C505" s="3" t="s">
        <v>1145</v>
      </c>
      <c r="D505" s="3" t="s">
        <v>4614</v>
      </c>
      <c r="E505" s="3" t="s">
        <v>3068</v>
      </c>
    </row>
    <row r="506" spans="1:5" x14ac:dyDescent="0.3">
      <c r="A506" s="3" t="str">
        <f>[1]Random_IP_CIDR_Addresses!A182</f>
        <v>70.23.55.38/20</v>
      </c>
      <c r="B506" s="9">
        <v>45128</v>
      </c>
      <c r="C506" s="3" t="s">
        <v>1143</v>
      </c>
      <c r="D506" s="3" t="s">
        <v>5515</v>
      </c>
      <c r="E506" s="3" t="s">
        <v>3071</v>
      </c>
    </row>
    <row r="507" spans="1:5" x14ac:dyDescent="0.3">
      <c r="A507" s="3" t="str">
        <f>[1]Random_IP_CIDR_Addresses!A183</f>
        <v>13.198.156.204/16</v>
      </c>
      <c r="B507" s="9">
        <v>44573</v>
      </c>
      <c r="C507" s="3" t="s">
        <v>1146</v>
      </c>
      <c r="D507" s="36" t="s">
        <v>4684</v>
      </c>
      <c r="E507" s="3" t="s">
        <v>3070</v>
      </c>
    </row>
    <row r="508" spans="1:5" x14ac:dyDescent="0.3">
      <c r="A508" s="3" t="str">
        <f>[1]Random_IP_CIDR_Addresses!A184</f>
        <v>57.217.156.30/30</v>
      </c>
      <c r="B508" s="9">
        <v>45073</v>
      </c>
      <c r="C508" s="3" t="s">
        <v>1140</v>
      </c>
      <c r="D508" s="3" t="s">
        <v>4278</v>
      </c>
      <c r="E508" s="3" t="s">
        <v>3071</v>
      </c>
    </row>
    <row r="509" spans="1:5" x14ac:dyDescent="0.3">
      <c r="A509" s="3" t="str">
        <f>[1]Random_IP_CIDR_Addresses!A185</f>
        <v>16.208.9.82/16</v>
      </c>
      <c r="B509" s="9">
        <v>45279</v>
      </c>
      <c r="C509" s="3" t="s">
        <v>1146</v>
      </c>
      <c r="D509" s="36" t="s">
        <v>4684</v>
      </c>
      <c r="E509" s="3" t="s">
        <v>3065</v>
      </c>
    </row>
    <row r="510" spans="1:5" x14ac:dyDescent="0.3">
      <c r="A510" s="3" t="str">
        <f>[1]Random_IP_CIDR_Addresses!A186</f>
        <v>8.221.238.135/21</v>
      </c>
      <c r="B510" s="9">
        <v>44805</v>
      </c>
      <c r="C510" s="3" t="s">
        <v>1143</v>
      </c>
      <c r="D510" s="3" t="s">
        <v>5515</v>
      </c>
      <c r="E510" s="3" t="s">
        <v>3074</v>
      </c>
    </row>
    <row r="511" spans="1:5" x14ac:dyDescent="0.3">
      <c r="A511" s="3" t="str">
        <f>[1]Random_IP_CIDR_Addresses!A187</f>
        <v>169.60.236.198/23</v>
      </c>
      <c r="B511" s="9">
        <v>44816</v>
      </c>
      <c r="C511" s="3" t="s">
        <v>1145</v>
      </c>
      <c r="D511" s="3" t="s">
        <v>4614</v>
      </c>
      <c r="E511" s="3" t="s">
        <v>3076</v>
      </c>
    </row>
    <row r="512" spans="1:5" x14ac:dyDescent="0.3">
      <c r="A512" s="3" t="str">
        <f>[1]Random_IP_CIDR_Addresses!A188</f>
        <v>67.200.157.40/28</v>
      </c>
      <c r="B512" s="9">
        <v>45270</v>
      </c>
      <c r="C512" s="3" t="s">
        <v>1147</v>
      </c>
      <c r="D512" s="3" t="s">
        <v>4333</v>
      </c>
      <c r="E512" s="3" t="s">
        <v>3073</v>
      </c>
    </row>
    <row r="513" spans="1:5" x14ac:dyDescent="0.3">
      <c r="A513" s="3" t="str">
        <f>[1]Random_IP_CIDR_Addresses!A189</f>
        <v>41.208.231.132/30</v>
      </c>
      <c r="B513" s="9">
        <v>44768</v>
      </c>
      <c r="C513" s="3" t="s">
        <v>1147</v>
      </c>
      <c r="D513" s="3" t="s">
        <v>4333</v>
      </c>
      <c r="E513" s="3" t="s">
        <v>3068</v>
      </c>
    </row>
    <row r="514" spans="1:5" x14ac:dyDescent="0.3">
      <c r="A514" s="3" t="str">
        <f>[1]Random_IP_CIDR_Addresses!A190</f>
        <v>166.64.13.99/15</v>
      </c>
      <c r="B514" s="9">
        <v>45410</v>
      </c>
      <c r="C514" s="3" t="s">
        <v>1144</v>
      </c>
      <c r="D514" s="36" t="s">
        <v>4684</v>
      </c>
      <c r="E514" s="3" t="s">
        <v>3070</v>
      </c>
    </row>
    <row r="515" spans="1:5" x14ac:dyDescent="0.3">
      <c r="A515" s="3" t="str">
        <f>[1]Random_IP_CIDR_Addresses!A191</f>
        <v>247.16.131.186/18</v>
      </c>
      <c r="B515" s="9">
        <v>45296</v>
      </c>
      <c r="C515" s="3" t="s">
        <v>1145</v>
      </c>
      <c r="D515" s="3" t="s">
        <v>4614</v>
      </c>
      <c r="E515" s="3" t="s">
        <v>3136</v>
      </c>
    </row>
    <row r="516" spans="1:5" x14ac:dyDescent="0.3">
      <c r="A516" s="3" t="str">
        <f>[1]Random_IP_CIDR_Addresses!A192</f>
        <v>138.49.104.48/9</v>
      </c>
      <c r="B516" s="9">
        <v>44820</v>
      </c>
      <c r="C516" s="3" t="s">
        <v>1145</v>
      </c>
      <c r="D516" s="3" t="s">
        <v>4614</v>
      </c>
      <c r="E516" s="3" t="s">
        <v>3066</v>
      </c>
    </row>
    <row r="517" spans="1:5" x14ac:dyDescent="0.3">
      <c r="A517" s="3" t="str">
        <f>[1]Random_IP_CIDR_Addresses!A193</f>
        <v>16.211.226.156/14</v>
      </c>
      <c r="B517" s="9">
        <v>45081</v>
      </c>
      <c r="C517" s="3" t="s">
        <v>1149</v>
      </c>
      <c r="D517" s="3" t="s">
        <v>5076</v>
      </c>
      <c r="E517" s="3" t="s">
        <v>3152</v>
      </c>
    </row>
    <row r="518" spans="1:5" x14ac:dyDescent="0.3">
      <c r="A518" s="3" t="str">
        <f>[1]Random_IP_CIDR_Addresses!A194</f>
        <v>10.15.78.178/14</v>
      </c>
      <c r="B518" s="9">
        <v>44898</v>
      </c>
      <c r="C518" s="3" t="s">
        <v>1143</v>
      </c>
      <c r="D518" s="3" t="s">
        <v>5515</v>
      </c>
      <c r="E518" s="3" t="s">
        <v>3067</v>
      </c>
    </row>
    <row r="519" spans="1:5" x14ac:dyDescent="0.3">
      <c r="A519" s="3" t="str">
        <f>[1]Random_IP_CIDR_Addresses!A195</f>
        <v>100.130.123.195/19</v>
      </c>
      <c r="B519" s="9">
        <v>45284</v>
      </c>
      <c r="C519" s="3" t="s">
        <v>1141</v>
      </c>
      <c r="D519" s="3" t="s">
        <v>4207</v>
      </c>
      <c r="E519" s="3" t="s">
        <v>3076</v>
      </c>
    </row>
    <row r="520" spans="1:5" x14ac:dyDescent="0.3">
      <c r="A520" s="3" t="str">
        <f>[1]Random_IP_CIDR_Addresses!A196</f>
        <v>235.155.105.250/20</v>
      </c>
      <c r="B520" s="9">
        <v>44782</v>
      </c>
      <c r="C520" s="3" t="s">
        <v>1144</v>
      </c>
      <c r="D520" s="36" t="s">
        <v>4684</v>
      </c>
      <c r="E520" s="3" t="s">
        <v>3071</v>
      </c>
    </row>
    <row r="521" spans="1:5" x14ac:dyDescent="0.3">
      <c r="A521" s="3" t="str">
        <f>[1]Random_IP_CIDR_Addresses!A197</f>
        <v>195.50.65.20/22</v>
      </c>
      <c r="B521" s="9">
        <v>44846</v>
      </c>
      <c r="C521" s="3" t="s">
        <v>1145</v>
      </c>
      <c r="D521" s="3" t="s">
        <v>4614</v>
      </c>
      <c r="E521" s="3" t="s">
        <v>3074</v>
      </c>
    </row>
    <row r="522" spans="1:5" x14ac:dyDescent="0.3">
      <c r="A522" s="3" t="str">
        <f>[1]Random_IP_CIDR_Addresses!A198</f>
        <v>218.106.84.105/16</v>
      </c>
      <c r="B522" s="9">
        <v>45077</v>
      </c>
      <c r="C522" s="3" t="s">
        <v>1143</v>
      </c>
      <c r="D522" s="3" t="s">
        <v>5515</v>
      </c>
      <c r="E522" s="3" t="s">
        <v>3073</v>
      </c>
    </row>
    <row r="523" spans="1:5" x14ac:dyDescent="0.3">
      <c r="A523" s="3" t="str">
        <f>[1]Random_IP_CIDR_Addresses!A199</f>
        <v>200.155.248.129/9</v>
      </c>
      <c r="B523" s="9">
        <v>45421</v>
      </c>
      <c r="C523" s="3" t="s">
        <v>1141</v>
      </c>
      <c r="D523" s="3" t="s">
        <v>4207</v>
      </c>
      <c r="E523" s="3" t="s">
        <v>3066</v>
      </c>
    </row>
    <row r="524" spans="1:5" x14ac:dyDescent="0.3">
      <c r="A524" s="3" t="str">
        <f>[1]Random_IP_CIDR_Addresses!A200</f>
        <v>206.241.172.245/8</v>
      </c>
      <c r="B524" s="9">
        <v>44682</v>
      </c>
      <c r="C524" s="3" t="s">
        <v>1143</v>
      </c>
      <c r="D524" s="3" t="s">
        <v>5515</v>
      </c>
      <c r="E524" s="3" t="s">
        <v>3145</v>
      </c>
    </row>
    <row r="525" spans="1:5" x14ac:dyDescent="0.3">
      <c r="A525" s="3" t="str">
        <f>[1]Random_IP_CIDR_Addresses!A201</f>
        <v>176.217.50.251/18</v>
      </c>
      <c r="B525" s="9">
        <v>44923</v>
      </c>
      <c r="C525" s="3" t="s">
        <v>1144</v>
      </c>
      <c r="D525" s="36" t="s">
        <v>4684</v>
      </c>
      <c r="E525" s="3" t="s">
        <v>3069</v>
      </c>
    </row>
    <row r="526" spans="1:5" x14ac:dyDescent="0.3">
      <c r="A526" s="3" t="str">
        <f>[1]Random_IP_CIDR_Addresses!A202</f>
        <v>99.8.131.232/15</v>
      </c>
      <c r="B526" s="9">
        <v>45162</v>
      </c>
      <c r="C526" s="3" t="s">
        <v>1148</v>
      </c>
      <c r="D526" s="3" t="s">
        <v>4489</v>
      </c>
      <c r="E526" s="3" t="s">
        <v>3068</v>
      </c>
    </row>
    <row r="527" spans="1:5" x14ac:dyDescent="0.3">
      <c r="A527" s="3" t="str">
        <f>[1]Random_IP_CIDR_Addresses!A203</f>
        <v>234.40.36.164/20</v>
      </c>
      <c r="B527" s="9">
        <v>45441</v>
      </c>
      <c r="C527" s="3" t="s">
        <v>1142</v>
      </c>
      <c r="D527" s="3" t="s">
        <v>5461</v>
      </c>
      <c r="E527" s="3" t="s">
        <v>3136</v>
      </c>
    </row>
    <row r="528" spans="1:5" x14ac:dyDescent="0.3">
      <c r="A528" s="3" t="str">
        <f>[1]Random_IP_CIDR_Addresses!A204</f>
        <v>159.248.115.186/27</v>
      </c>
      <c r="B528" s="9">
        <v>44844</v>
      </c>
      <c r="C528" s="3" t="s">
        <v>1140</v>
      </c>
      <c r="D528" s="3" t="s">
        <v>4278</v>
      </c>
      <c r="E528" s="3" t="s">
        <v>3072</v>
      </c>
    </row>
    <row r="529" spans="1:5" x14ac:dyDescent="0.3">
      <c r="A529" s="3" t="str">
        <f>[1]Random_IP_CIDR_Addresses!A205</f>
        <v>136.163.240.158/17</v>
      </c>
      <c r="B529" s="9">
        <v>45020</v>
      </c>
      <c r="C529" s="3" t="s">
        <v>1146</v>
      </c>
      <c r="D529" s="36" t="s">
        <v>4684</v>
      </c>
      <c r="E529" s="3" t="s">
        <v>3069</v>
      </c>
    </row>
    <row r="530" spans="1:5" x14ac:dyDescent="0.3">
      <c r="A530" s="3" t="str">
        <f>[1]Random_IP_CIDR_Addresses!A206</f>
        <v>133.125.75.60/22</v>
      </c>
      <c r="B530" s="9">
        <v>45109</v>
      </c>
      <c r="C530" s="3" t="s">
        <v>1141</v>
      </c>
      <c r="D530" s="3" t="s">
        <v>4207</v>
      </c>
      <c r="E530" s="3" t="s">
        <v>3067</v>
      </c>
    </row>
    <row r="531" spans="1:5" x14ac:dyDescent="0.3">
      <c r="A531" s="3" t="str">
        <f>[1]Random_IP_CIDR_Addresses!A207</f>
        <v>48.160.124.134/21</v>
      </c>
      <c r="B531" s="9">
        <v>44817</v>
      </c>
      <c r="C531" s="3" t="s">
        <v>1144</v>
      </c>
      <c r="D531" s="36" t="s">
        <v>4684</v>
      </c>
      <c r="E531" s="3" t="s">
        <v>3071</v>
      </c>
    </row>
    <row r="532" spans="1:5" x14ac:dyDescent="0.3">
      <c r="A532" s="3" t="str">
        <f>[1]Random_IP_CIDR_Addresses!A208</f>
        <v>120.45.228.103/8</v>
      </c>
      <c r="B532" s="9">
        <v>45194</v>
      </c>
      <c r="C532" s="3" t="s">
        <v>1144</v>
      </c>
      <c r="D532" s="36" t="s">
        <v>4684</v>
      </c>
      <c r="E532" s="3" t="s">
        <v>3136</v>
      </c>
    </row>
    <row r="533" spans="1:5" x14ac:dyDescent="0.3">
      <c r="A533" s="3" t="str">
        <f>[1]Random_IP_CIDR_Addresses!A209</f>
        <v>29.42.32.35/9</v>
      </c>
      <c r="B533" s="9">
        <v>45238</v>
      </c>
      <c r="C533" s="3" t="s">
        <v>1148</v>
      </c>
      <c r="D533" s="3" t="s">
        <v>4489</v>
      </c>
      <c r="E533" s="3" t="s">
        <v>3071</v>
      </c>
    </row>
    <row r="534" spans="1:5" x14ac:dyDescent="0.3">
      <c r="A534" s="3" t="str">
        <f>[1]Random_IP_CIDR_Addresses!A210</f>
        <v>51.106.132.212/23</v>
      </c>
      <c r="B534" s="9">
        <v>45404</v>
      </c>
      <c r="C534" s="3" t="s">
        <v>1144</v>
      </c>
      <c r="D534" s="36" t="s">
        <v>4684</v>
      </c>
      <c r="E534" s="3" t="s">
        <v>3069</v>
      </c>
    </row>
    <row r="535" spans="1:5" x14ac:dyDescent="0.3">
      <c r="A535" s="3" t="str">
        <f>[1]Random_IP_CIDR_Addresses!A211</f>
        <v>230.202.230.20/27</v>
      </c>
      <c r="B535" s="9">
        <v>45179</v>
      </c>
      <c r="C535" s="3" t="s">
        <v>1144</v>
      </c>
      <c r="D535" s="36" t="s">
        <v>4684</v>
      </c>
      <c r="E535" s="3" t="s">
        <v>3070</v>
      </c>
    </row>
    <row r="536" spans="1:5" x14ac:dyDescent="0.3">
      <c r="A536" s="3" t="str">
        <f>[1]Random_IP_CIDR_Addresses!A212</f>
        <v>58.32.132.113/22</v>
      </c>
      <c r="B536" s="9">
        <v>44915</v>
      </c>
      <c r="C536" s="3" t="s">
        <v>1140</v>
      </c>
      <c r="D536" s="3" t="s">
        <v>4278</v>
      </c>
      <c r="E536" s="3" t="s">
        <v>3065</v>
      </c>
    </row>
    <row r="537" spans="1:5" x14ac:dyDescent="0.3">
      <c r="A537" s="3" t="str">
        <f>[1]Random_IP_CIDR_Addresses!A213</f>
        <v>226.10.188.178/11</v>
      </c>
      <c r="B537" s="9">
        <v>45012</v>
      </c>
      <c r="C537" s="3" t="s">
        <v>1149</v>
      </c>
      <c r="D537" s="3" t="s">
        <v>5076</v>
      </c>
      <c r="E537" s="3" t="s">
        <v>3069</v>
      </c>
    </row>
    <row r="538" spans="1:5" x14ac:dyDescent="0.3">
      <c r="A538" s="3" t="str">
        <f>[1]Random_IP_CIDR_Addresses!A214</f>
        <v>111.230.38.47/24</v>
      </c>
      <c r="B538" s="9">
        <v>45183</v>
      </c>
      <c r="C538" s="3" t="s">
        <v>1140</v>
      </c>
      <c r="D538" s="3" t="s">
        <v>4278</v>
      </c>
      <c r="E538" s="3" t="s">
        <v>3073</v>
      </c>
    </row>
    <row r="539" spans="1:5" x14ac:dyDescent="0.3">
      <c r="A539" s="3" t="str">
        <f>[1]Random_IP_CIDR_Addresses!A215</f>
        <v>5.228.219.87/26</v>
      </c>
      <c r="B539" s="9">
        <v>45092</v>
      </c>
      <c r="C539" s="3" t="s">
        <v>1149</v>
      </c>
      <c r="D539" s="3" t="s">
        <v>5076</v>
      </c>
      <c r="E539" s="3" t="s">
        <v>3065</v>
      </c>
    </row>
    <row r="540" spans="1:5" x14ac:dyDescent="0.3">
      <c r="A540" s="3" t="str">
        <f>[1]Random_IP_CIDR_Addresses!A216</f>
        <v>84.34.235.48/10</v>
      </c>
      <c r="B540" s="9">
        <v>44889</v>
      </c>
      <c r="C540" s="3" t="s">
        <v>1140</v>
      </c>
      <c r="D540" s="3" t="s">
        <v>4278</v>
      </c>
      <c r="E540" s="3" t="s">
        <v>3076</v>
      </c>
    </row>
    <row r="541" spans="1:5" x14ac:dyDescent="0.3">
      <c r="A541" s="3" t="str">
        <f>[1]Random_IP_CIDR_Addresses!A217</f>
        <v>61.88.37.55/25</v>
      </c>
      <c r="B541" s="9">
        <v>45371</v>
      </c>
      <c r="C541" s="3" t="s">
        <v>1143</v>
      </c>
      <c r="D541" s="3" t="s">
        <v>5515</v>
      </c>
      <c r="E541" s="3" t="s">
        <v>3069</v>
      </c>
    </row>
    <row r="542" spans="1:5" x14ac:dyDescent="0.3">
      <c r="A542" s="3" t="str">
        <f>[1]Random_IP_CIDR_Addresses!A218</f>
        <v>41.39.148.134/17</v>
      </c>
      <c r="B542" s="9">
        <v>45028</v>
      </c>
      <c r="C542" s="3" t="s">
        <v>1140</v>
      </c>
      <c r="D542" s="3" t="s">
        <v>4278</v>
      </c>
      <c r="E542" s="3" t="s">
        <v>3067</v>
      </c>
    </row>
    <row r="543" spans="1:5" x14ac:dyDescent="0.3">
      <c r="A543" s="3" t="str">
        <f>[1]Random_IP_CIDR_Addresses!A219</f>
        <v>245.171.227.169/22</v>
      </c>
      <c r="B543" s="9">
        <v>45346</v>
      </c>
      <c r="C543" s="3" t="s">
        <v>1144</v>
      </c>
      <c r="D543" s="36" t="s">
        <v>4684</v>
      </c>
      <c r="E543" s="3" t="s">
        <v>3071</v>
      </c>
    </row>
    <row r="544" spans="1:5" x14ac:dyDescent="0.3">
      <c r="A544" s="3" t="str">
        <f>[1]Random_IP_CIDR_Addresses!A220</f>
        <v>209.109.138.17/18</v>
      </c>
      <c r="B544" s="9">
        <v>44728</v>
      </c>
      <c r="C544" s="3" t="s">
        <v>1147</v>
      </c>
      <c r="D544" s="3" t="s">
        <v>4333</v>
      </c>
      <c r="E544" s="3" t="s">
        <v>3070</v>
      </c>
    </row>
    <row r="545" spans="1:5" x14ac:dyDescent="0.3">
      <c r="A545" s="3" t="str">
        <f>[1]Random_IP_CIDR_Addresses!A221</f>
        <v>227.139.242.63/20</v>
      </c>
      <c r="B545" s="9">
        <v>45155</v>
      </c>
      <c r="C545" s="3" t="s">
        <v>1149</v>
      </c>
      <c r="D545" s="3" t="s">
        <v>5076</v>
      </c>
      <c r="E545" s="3" t="s">
        <v>3076</v>
      </c>
    </row>
    <row r="546" spans="1:5" x14ac:dyDescent="0.3">
      <c r="A546" s="3" t="str">
        <f>[1]Random_IP_CIDR_Addresses!A222</f>
        <v>79.149.68.11/14</v>
      </c>
      <c r="B546" s="9">
        <v>44718</v>
      </c>
      <c r="C546" s="3" t="s">
        <v>1140</v>
      </c>
      <c r="D546" s="3" t="s">
        <v>4278</v>
      </c>
      <c r="E546" s="3" t="s">
        <v>3066</v>
      </c>
    </row>
    <row r="547" spans="1:5" x14ac:dyDescent="0.3">
      <c r="A547" s="3" t="str">
        <f>[1]Random_IP_CIDR_Addresses!A223</f>
        <v>75.27.144.127/11</v>
      </c>
      <c r="B547" s="9">
        <v>45008</v>
      </c>
      <c r="C547" s="3" t="s">
        <v>1149</v>
      </c>
      <c r="D547" s="3" t="s">
        <v>5076</v>
      </c>
      <c r="E547" s="3" t="s">
        <v>3152</v>
      </c>
    </row>
    <row r="548" spans="1:5" x14ac:dyDescent="0.3">
      <c r="A548" s="3" t="str">
        <f>[1]Random_IP_CIDR_Addresses!A224</f>
        <v>191.158.154.155/27</v>
      </c>
      <c r="B548" s="9">
        <v>45286</v>
      </c>
      <c r="C548" s="3" t="s">
        <v>1140</v>
      </c>
      <c r="D548" s="3" t="s">
        <v>4278</v>
      </c>
      <c r="E548" s="3" t="s">
        <v>3066</v>
      </c>
    </row>
    <row r="549" spans="1:5" x14ac:dyDescent="0.3">
      <c r="A549" s="3" t="str">
        <f>[1]Random_IP_CIDR_Addresses!A225</f>
        <v>40.214.98.104/16</v>
      </c>
      <c r="B549" s="9">
        <v>45355</v>
      </c>
      <c r="C549" s="3" t="s">
        <v>1149</v>
      </c>
      <c r="D549" s="3" t="s">
        <v>5076</v>
      </c>
      <c r="E549" s="3" t="s">
        <v>3067</v>
      </c>
    </row>
    <row r="550" spans="1:5" x14ac:dyDescent="0.3">
      <c r="A550" s="3" t="str">
        <f>[1]Random_IP_CIDR_Addresses!A226</f>
        <v>0.53.238.171/28</v>
      </c>
      <c r="B550" s="9">
        <v>45253</v>
      </c>
      <c r="C550" s="3" t="s">
        <v>1145</v>
      </c>
      <c r="D550" s="3" t="s">
        <v>4614</v>
      </c>
      <c r="E550" s="3" t="s">
        <v>3076</v>
      </c>
    </row>
    <row r="551" spans="1:5" x14ac:dyDescent="0.3">
      <c r="A551" s="3" t="str">
        <f>[1]Random_IP_CIDR_Addresses!A227</f>
        <v>144.139.250.93/9</v>
      </c>
      <c r="B551" s="9">
        <v>44691</v>
      </c>
      <c r="C551" s="3" t="s">
        <v>1148</v>
      </c>
      <c r="D551" s="3" t="s">
        <v>4489</v>
      </c>
      <c r="E551" s="3" t="s">
        <v>3145</v>
      </c>
    </row>
    <row r="552" spans="1:5" x14ac:dyDescent="0.3">
      <c r="A552" s="3" t="str">
        <f>[1]Random_IP_CIDR_Addresses!A228</f>
        <v>20.175.67.106/10</v>
      </c>
      <c r="B552" s="9">
        <v>45370</v>
      </c>
      <c r="C552" s="3" t="s">
        <v>1142</v>
      </c>
      <c r="D552" s="3" t="s">
        <v>5461</v>
      </c>
      <c r="E552" s="3" t="s">
        <v>3074</v>
      </c>
    </row>
    <row r="553" spans="1:5" x14ac:dyDescent="0.3">
      <c r="A553" s="3" t="str">
        <f>[1]Random_IP_CIDR_Addresses!A229</f>
        <v>197.15.234.253/16</v>
      </c>
      <c r="B553" s="9">
        <v>44887</v>
      </c>
      <c r="C553" s="3" t="s">
        <v>1149</v>
      </c>
      <c r="D553" s="3" t="s">
        <v>5076</v>
      </c>
      <c r="E553" s="3" t="s">
        <v>3069</v>
      </c>
    </row>
    <row r="554" spans="1:5" x14ac:dyDescent="0.3">
      <c r="A554" s="3" t="str">
        <f>[1]Random_IP_CIDR_Addresses!A230</f>
        <v>254.160.52.44/19</v>
      </c>
      <c r="B554" s="9">
        <v>45260</v>
      </c>
      <c r="C554" s="3" t="s">
        <v>1141</v>
      </c>
      <c r="D554" s="3" t="s">
        <v>4207</v>
      </c>
      <c r="E554" s="3" t="s">
        <v>3075</v>
      </c>
    </row>
    <row r="555" spans="1:5" x14ac:dyDescent="0.3">
      <c r="A555" s="3" t="str">
        <f>[1]Random_IP_CIDR_Addresses!A231</f>
        <v>2.243.108.58/24</v>
      </c>
      <c r="B555" s="9">
        <v>45342</v>
      </c>
      <c r="C555" s="3" t="s">
        <v>1146</v>
      </c>
      <c r="D555" s="36" t="s">
        <v>4684</v>
      </c>
      <c r="E555" s="3" t="s">
        <v>3070</v>
      </c>
    </row>
    <row r="556" spans="1:5" x14ac:dyDescent="0.3">
      <c r="A556" s="3" t="str">
        <f>[1]Random_IP_CIDR_Addresses!A232</f>
        <v>108.217.94.227/12</v>
      </c>
      <c r="B556" s="9">
        <v>44911</v>
      </c>
      <c r="C556" s="3" t="s">
        <v>1142</v>
      </c>
      <c r="D556" s="3" t="s">
        <v>5461</v>
      </c>
      <c r="E556" s="3" t="s">
        <v>3065</v>
      </c>
    </row>
    <row r="557" spans="1:5" x14ac:dyDescent="0.3">
      <c r="A557" s="3" t="str">
        <f>[1]Random_IP_CIDR_Addresses!A233</f>
        <v>248.223.47.30/10</v>
      </c>
      <c r="B557" s="9">
        <v>44881</v>
      </c>
      <c r="C557" s="3" t="s">
        <v>1144</v>
      </c>
      <c r="D557" s="36" t="s">
        <v>4684</v>
      </c>
      <c r="E557" s="3" t="s">
        <v>3136</v>
      </c>
    </row>
    <row r="558" spans="1:5" x14ac:dyDescent="0.3">
      <c r="A558" s="3" t="str">
        <f>[1]Random_IP_CIDR_Addresses!A234</f>
        <v>90.163.219.184/28</v>
      </c>
      <c r="B558" s="9">
        <v>44579</v>
      </c>
      <c r="C558" s="3" t="s">
        <v>1142</v>
      </c>
      <c r="D558" s="3" t="s">
        <v>5461</v>
      </c>
      <c r="E558" s="3" t="s">
        <v>3074</v>
      </c>
    </row>
    <row r="559" spans="1:5" x14ac:dyDescent="0.3">
      <c r="A559" s="3" t="str">
        <f>[1]Random_IP_CIDR_Addresses!A235</f>
        <v>32.223.222.138/8</v>
      </c>
      <c r="B559" s="9">
        <v>45363</v>
      </c>
      <c r="C559" s="3" t="s">
        <v>1144</v>
      </c>
      <c r="D559" s="36" t="s">
        <v>4684</v>
      </c>
      <c r="E559" s="3" t="s">
        <v>3071</v>
      </c>
    </row>
    <row r="560" spans="1:5" x14ac:dyDescent="0.3">
      <c r="A560" s="3" t="str">
        <f>[1]Random_IP_CIDR_Addresses!A236</f>
        <v>49.33.219.41/10</v>
      </c>
      <c r="B560" s="9">
        <v>44576</v>
      </c>
      <c r="C560" s="3" t="s">
        <v>1143</v>
      </c>
      <c r="D560" s="3" t="s">
        <v>5515</v>
      </c>
      <c r="E560" s="3" t="s">
        <v>3067</v>
      </c>
    </row>
    <row r="561" spans="1:5" x14ac:dyDescent="0.3">
      <c r="A561" s="3" t="str">
        <f>[1]Random_IP_CIDR_Addresses!A237</f>
        <v>71.40.158.154/24</v>
      </c>
      <c r="B561" s="9">
        <v>44679</v>
      </c>
      <c r="C561" s="3" t="s">
        <v>1144</v>
      </c>
      <c r="D561" s="36" t="s">
        <v>4684</v>
      </c>
      <c r="E561" s="3" t="s">
        <v>3065</v>
      </c>
    </row>
    <row r="562" spans="1:5" x14ac:dyDescent="0.3">
      <c r="A562" s="3" t="str">
        <f>[1]Random_IP_CIDR_Addresses!A238</f>
        <v>248.1.107.127/12</v>
      </c>
      <c r="B562" s="9">
        <v>45035</v>
      </c>
      <c r="C562" s="3" t="s">
        <v>1147</v>
      </c>
      <c r="D562" s="3" t="s">
        <v>4333</v>
      </c>
      <c r="E562" s="3" t="s">
        <v>3073</v>
      </c>
    </row>
    <row r="563" spans="1:5" x14ac:dyDescent="0.3">
      <c r="A563" s="3" t="str">
        <f>[1]Random_IP_CIDR_Addresses!A239</f>
        <v>69.64.106.47/8</v>
      </c>
      <c r="B563" s="9">
        <v>45005</v>
      </c>
      <c r="C563" s="3" t="s">
        <v>1144</v>
      </c>
      <c r="D563" s="36" t="s">
        <v>4684</v>
      </c>
      <c r="E563" s="3" t="s">
        <v>3068</v>
      </c>
    </row>
    <row r="564" spans="1:5" x14ac:dyDescent="0.3">
      <c r="A564" s="3" t="str">
        <f>[1]Random_IP_CIDR_Addresses!A240</f>
        <v>81.59.152.153/22</v>
      </c>
      <c r="B564" s="9">
        <v>44562</v>
      </c>
      <c r="C564" s="3" t="s">
        <v>1140</v>
      </c>
      <c r="D564" s="3" t="s">
        <v>4278</v>
      </c>
      <c r="E564" s="3" t="s">
        <v>3071</v>
      </c>
    </row>
    <row r="565" spans="1:5" x14ac:dyDescent="0.3">
      <c r="A565" s="3" t="str">
        <f>[1]Random_IP_CIDR_Addresses!A241</f>
        <v>94.255.238.231/18</v>
      </c>
      <c r="B565" s="9">
        <v>44938</v>
      </c>
      <c r="C565" s="3" t="s">
        <v>1148</v>
      </c>
      <c r="D565" s="3" t="s">
        <v>4489</v>
      </c>
      <c r="E565" s="3" t="s">
        <v>3152</v>
      </c>
    </row>
    <row r="566" spans="1:5" x14ac:dyDescent="0.3">
      <c r="A566" s="3" t="str">
        <f>[1]Random_IP_CIDR_Addresses!A242</f>
        <v>114.0.248.39/19</v>
      </c>
      <c r="B566" s="9">
        <v>45376</v>
      </c>
      <c r="C566" s="3" t="s">
        <v>1143</v>
      </c>
      <c r="D566" s="3" t="s">
        <v>5515</v>
      </c>
      <c r="E566" s="3" t="s">
        <v>3076</v>
      </c>
    </row>
    <row r="567" spans="1:5" x14ac:dyDescent="0.3">
      <c r="A567" s="3" t="str">
        <f>[1]Random_IP_CIDR_Addresses!A243</f>
        <v>16.45.221.109/13</v>
      </c>
      <c r="B567" s="9">
        <v>45262</v>
      </c>
      <c r="C567" s="3" t="s">
        <v>1144</v>
      </c>
      <c r="D567" s="36" t="s">
        <v>4684</v>
      </c>
      <c r="E567" s="3" t="s">
        <v>3067</v>
      </c>
    </row>
    <row r="568" spans="1:5" x14ac:dyDescent="0.3">
      <c r="A568" s="3" t="str">
        <f>[1]Random_IP_CIDR_Addresses!A244</f>
        <v>162.153.254.235/28</v>
      </c>
      <c r="B568" s="9">
        <v>45295</v>
      </c>
      <c r="C568" s="3" t="s">
        <v>1140</v>
      </c>
      <c r="D568" s="3" t="s">
        <v>4278</v>
      </c>
      <c r="E568" s="3" t="s">
        <v>3068</v>
      </c>
    </row>
    <row r="569" spans="1:5" x14ac:dyDescent="0.3">
      <c r="A569" s="3" t="str">
        <f>[1]Random_IP_CIDR_Addresses!A245</f>
        <v>180.243.58.229/9</v>
      </c>
      <c r="B569" s="9">
        <v>45210</v>
      </c>
      <c r="C569" s="3" t="s">
        <v>1142</v>
      </c>
      <c r="D569" s="3" t="s">
        <v>5461</v>
      </c>
      <c r="E569" s="3" t="s">
        <v>3076</v>
      </c>
    </row>
    <row r="570" spans="1:5" x14ac:dyDescent="0.3">
      <c r="A570" s="3" t="str">
        <f>[1]Random_IP_CIDR_Addresses!A246</f>
        <v>94.224.50.187/29</v>
      </c>
      <c r="B570" s="9">
        <v>44617</v>
      </c>
      <c r="C570" s="3" t="s">
        <v>1147</v>
      </c>
      <c r="D570" s="3" t="s">
        <v>4333</v>
      </c>
      <c r="E570" s="3" t="s">
        <v>3152</v>
      </c>
    </row>
    <row r="571" spans="1:5" x14ac:dyDescent="0.3">
      <c r="A571" s="3" t="str">
        <f>[1]Random_IP_CIDR_Addresses!A247</f>
        <v>32.96.229.139/24</v>
      </c>
      <c r="B571" s="9">
        <v>45224</v>
      </c>
      <c r="C571" s="3" t="s">
        <v>1146</v>
      </c>
      <c r="D571" s="36" t="s">
        <v>4684</v>
      </c>
      <c r="E571" s="3" t="s">
        <v>3067</v>
      </c>
    </row>
    <row r="572" spans="1:5" x14ac:dyDescent="0.3">
      <c r="A572" s="3" t="str">
        <f>[1]Random_IP_CIDR_Addresses!A248</f>
        <v>53.211.207.95/20</v>
      </c>
      <c r="B572" s="9">
        <v>45324</v>
      </c>
      <c r="C572" s="3" t="s">
        <v>1148</v>
      </c>
      <c r="D572" s="3" t="s">
        <v>4489</v>
      </c>
      <c r="E572" s="3" t="s">
        <v>3066</v>
      </c>
    </row>
    <row r="573" spans="1:5" x14ac:dyDescent="0.3">
      <c r="A573" s="3" t="str">
        <f>[1]Random_IP_CIDR_Addresses!A249</f>
        <v>121.101.165.38/23</v>
      </c>
      <c r="B573" s="9">
        <v>44943</v>
      </c>
      <c r="C573" s="3" t="s">
        <v>1145</v>
      </c>
      <c r="D573" s="3" t="s">
        <v>4614</v>
      </c>
      <c r="E573" s="3" t="s">
        <v>3145</v>
      </c>
    </row>
    <row r="574" spans="1:5" x14ac:dyDescent="0.3">
      <c r="A574" s="3" t="str">
        <f>[1]Random_IP_CIDR_Addresses!A250</f>
        <v>131.81.193.43/13</v>
      </c>
      <c r="B574" s="9">
        <v>45364</v>
      </c>
      <c r="C574" s="3" t="s">
        <v>1142</v>
      </c>
      <c r="D574" s="3" t="s">
        <v>5461</v>
      </c>
      <c r="E574" s="3" t="s">
        <v>3072</v>
      </c>
    </row>
    <row r="575" spans="1:5" x14ac:dyDescent="0.3">
      <c r="A575" s="3" t="str">
        <f>[1]Random_IP_CIDR_Addresses!A251</f>
        <v>37.173.217.35/10</v>
      </c>
      <c r="B575" s="9">
        <v>44906</v>
      </c>
      <c r="C575" s="3" t="s">
        <v>1141</v>
      </c>
      <c r="D575" s="3" t="s">
        <v>4207</v>
      </c>
      <c r="E575" s="3" t="s">
        <v>3136</v>
      </c>
    </row>
    <row r="576" spans="1:5" x14ac:dyDescent="0.3">
      <c r="A576" s="3" t="str">
        <f>[1]Random_IP_CIDR_Addresses!A252</f>
        <v>151.183.97.180/18</v>
      </c>
      <c r="B576" s="9">
        <v>45054</v>
      </c>
      <c r="C576" s="3" t="s">
        <v>1149</v>
      </c>
      <c r="D576" s="3" t="s">
        <v>5076</v>
      </c>
      <c r="E576" s="3" t="s">
        <v>3145</v>
      </c>
    </row>
    <row r="577" spans="1:5" x14ac:dyDescent="0.3">
      <c r="A577" s="3" t="str">
        <f>[1]Random_IP_CIDR_Addresses!A253</f>
        <v>247.197.89.21/22</v>
      </c>
      <c r="B577" s="9">
        <v>45391</v>
      </c>
      <c r="C577" s="3" t="s">
        <v>1149</v>
      </c>
      <c r="D577" s="3" t="s">
        <v>5076</v>
      </c>
      <c r="E577" s="3" t="s">
        <v>3076</v>
      </c>
    </row>
    <row r="578" spans="1:5" x14ac:dyDescent="0.3">
      <c r="A578" s="3" t="str">
        <f>[1]Random_IP_CIDR_Addresses!A254</f>
        <v>99.195.148.191/12</v>
      </c>
      <c r="B578" s="9">
        <v>44628</v>
      </c>
      <c r="C578" s="3" t="s">
        <v>1149</v>
      </c>
      <c r="D578" s="3" t="s">
        <v>5076</v>
      </c>
      <c r="E578" s="3" t="s">
        <v>3070</v>
      </c>
    </row>
    <row r="579" spans="1:5" x14ac:dyDescent="0.3">
      <c r="A579" s="3" t="str">
        <f>[1]Random_IP_CIDR_Addresses!A255</f>
        <v>65.78.70.214/15</v>
      </c>
      <c r="B579" s="9">
        <v>45207</v>
      </c>
      <c r="C579" s="3" t="s">
        <v>1142</v>
      </c>
      <c r="D579" s="3" t="s">
        <v>5461</v>
      </c>
      <c r="E579" s="3" t="s">
        <v>3075</v>
      </c>
    </row>
    <row r="580" spans="1:5" x14ac:dyDescent="0.3">
      <c r="A580" s="3" t="str">
        <f>[1]Random_IP_CIDR_Addresses!A256</f>
        <v>184.229.80.234/18</v>
      </c>
      <c r="B580" s="9">
        <v>44766</v>
      </c>
      <c r="C580" s="3" t="s">
        <v>1141</v>
      </c>
      <c r="D580" s="3" t="s">
        <v>4207</v>
      </c>
      <c r="E580" s="3" t="s">
        <v>3070</v>
      </c>
    </row>
    <row r="581" spans="1:5" x14ac:dyDescent="0.3">
      <c r="A581" s="3" t="str">
        <f>[1]Random_IP_CIDR_Addresses!A257</f>
        <v>116.167.195.195/8</v>
      </c>
      <c r="B581" s="9">
        <v>44672</v>
      </c>
      <c r="C581" s="3" t="s">
        <v>1148</v>
      </c>
      <c r="D581" s="3" t="s">
        <v>4489</v>
      </c>
      <c r="E581" s="3" t="s">
        <v>3066</v>
      </c>
    </row>
    <row r="582" spans="1:5" x14ac:dyDescent="0.3">
      <c r="A582" s="3" t="str">
        <f>[1]Random_IP_CIDR_Addresses!A258</f>
        <v>45.124.244.145/23</v>
      </c>
      <c r="B582" s="9">
        <v>44694</v>
      </c>
      <c r="C582" s="3" t="s">
        <v>1143</v>
      </c>
      <c r="D582" s="3" t="s">
        <v>5515</v>
      </c>
      <c r="E582" s="3" t="s">
        <v>3069</v>
      </c>
    </row>
    <row r="583" spans="1:5" x14ac:dyDescent="0.3">
      <c r="A583" s="3" t="str">
        <f>[1]Random_IP_CIDR_Addresses!A259</f>
        <v>210.53.213.108/26</v>
      </c>
      <c r="B583" s="9">
        <v>44977</v>
      </c>
      <c r="C583" s="3" t="s">
        <v>1149</v>
      </c>
      <c r="D583" s="3" t="s">
        <v>5076</v>
      </c>
      <c r="E583" s="3" t="s">
        <v>3152</v>
      </c>
    </row>
    <row r="584" spans="1:5" x14ac:dyDescent="0.3">
      <c r="A584" s="3" t="str">
        <f>[1]Random_IP_CIDR_Addresses!A260</f>
        <v>30.179.101.127/27</v>
      </c>
      <c r="B584" s="9">
        <v>45266</v>
      </c>
      <c r="C584" s="3" t="s">
        <v>1145</v>
      </c>
      <c r="D584" s="3" t="s">
        <v>4614</v>
      </c>
      <c r="E584" s="3" t="s">
        <v>3068</v>
      </c>
    </row>
    <row r="585" spans="1:5" x14ac:dyDescent="0.3">
      <c r="A585" s="3" t="str">
        <f>[1]Random_IP_CIDR_Addresses!A261</f>
        <v>187.14.155.244/17</v>
      </c>
      <c r="B585" s="9">
        <v>45408</v>
      </c>
      <c r="C585" s="3" t="s">
        <v>1143</v>
      </c>
      <c r="D585" s="3" t="s">
        <v>5515</v>
      </c>
      <c r="E585" s="3" t="s">
        <v>3065</v>
      </c>
    </row>
    <row r="586" spans="1:5" x14ac:dyDescent="0.3">
      <c r="A586" s="3" t="str">
        <f>[1]Random_IP_CIDR_Addresses!A262</f>
        <v>149.188.81.105/23</v>
      </c>
      <c r="B586" s="9">
        <v>44929</v>
      </c>
      <c r="C586" s="3" t="s">
        <v>1147</v>
      </c>
      <c r="D586" s="3" t="s">
        <v>4333</v>
      </c>
      <c r="E586" s="3" t="s">
        <v>3070</v>
      </c>
    </row>
    <row r="587" spans="1:5" x14ac:dyDescent="0.3">
      <c r="A587" s="3" t="str">
        <f>[1]Random_IP_CIDR_Addresses!A263</f>
        <v>214.21.98.96/29</v>
      </c>
      <c r="B587" s="9">
        <v>45237</v>
      </c>
      <c r="C587" s="3" t="s">
        <v>1148</v>
      </c>
      <c r="D587" s="3" t="s">
        <v>4489</v>
      </c>
      <c r="E587" s="3" t="s">
        <v>3074</v>
      </c>
    </row>
    <row r="588" spans="1:5" x14ac:dyDescent="0.3">
      <c r="A588" s="3" t="str">
        <f>[1]Random_IP_CIDR_Addresses!A264</f>
        <v>218.122.239.171/13</v>
      </c>
      <c r="B588" s="9">
        <v>45005</v>
      </c>
      <c r="C588" s="3" t="s">
        <v>1143</v>
      </c>
      <c r="D588" s="3" t="s">
        <v>5515</v>
      </c>
      <c r="E588" s="3" t="s">
        <v>3152</v>
      </c>
    </row>
    <row r="589" spans="1:5" x14ac:dyDescent="0.3">
      <c r="A589" s="3" t="str">
        <f>[1]Random_IP_CIDR_Addresses!A265</f>
        <v>88.145.50.92/17</v>
      </c>
      <c r="B589" s="9">
        <v>45443</v>
      </c>
      <c r="C589" s="3" t="s">
        <v>1147</v>
      </c>
      <c r="D589" s="3" t="s">
        <v>4333</v>
      </c>
      <c r="E589" s="3" t="s">
        <v>3073</v>
      </c>
    </row>
    <row r="590" spans="1:5" x14ac:dyDescent="0.3">
      <c r="A590" s="3" t="str">
        <f>[1]Random_IP_CIDR_Addresses!A266</f>
        <v>252.184.183.114/27</v>
      </c>
      <c r="B590" s="9">
        <v>44580</v>
      </c>
      <c r="C590" s="3" t="s">
        <v>1141</v>
      </c>
      <c r="D590" s="3" t="s">
        <v>4207</v>
      </c>
      <c r="E590" s="3" t="s">
        <v>3069</v>
      </c>
    </row>
    <row r="591" spans="1:5" x14ac:dyDescent="0.3">
      <c r="A591" s="3" t="str">
        <f>[1]Random_IP_CIDR_Addresses!A267</f>
        <v>178.162.83.189/9</v>
      </c>
      <c r="B591" s="9">
        <v>44656</v>
      </c>
      <c r="C591" s="3" t="s">
        <v>1144</v>
      </c>
      <c r="D591" s="36" t="s">
        <v>4684</v>
      </c>
      <c r="E591" s="3" t="s">
        <v>3068</v>
      </c>
    </row>
    <row r="592" spans="1:5" x14ac:dyDescent="0.3">
      <c r="A592" s="3" t="str">
        <f>[1]Random_IP_CIDR_Addresses!A268</f>
        <v>190.89.197.64/23</v>
      </c>
      <c r="B592" s="9">
        <v>44885</v>
      </c>
      <c r="C592" s="3" t="s">
        <v>1140</v>
      </c>
      <c r="D592" s="3" t="s">
        <v>4278</v>
      </c>
      <c r="E592" s="3" t="s">
        <v>3065</v>
      </c>
    </row>
    <row r="593" spans="1:5" x14ac:dyDescent="0.3">
      <c r="A593" s="3" t="str">
        <f>[1]Random_IP_CIDR_Addresses!A269</f>
        <v>33.66.157.241/20</v>
      </c>
      <c r="B593" s="9">
        <v>44642</v>
      </c>
      <c r="C593" s="3" t="s">
        <v>1141</v>
      </c>
      <c r="D593" s="3" t="s">
        <v>4207</v>
      </c>
      <c r="E593" s="3" t="s">
        <v>3066</v>
      </c>
    </row>
    <row r="594" spans="1:5" x14ac:dyDescent="0.3">
      <c r="A594" s="3" t="str">
        <f>[1]Random_IP_CIDR_Addresses!A270</f>
        <v>101.96.143.124/24</v>
      </c>
      <c r="B594" s="9">
        <v>44941</v>
      </c>
      <c r="C594" s="3" t="s">
        <v>1145</v>
      </c>
      <c r="D594" s="3" t="s">
        <v>4614</v>
      </c>
      <c r="E594" s="3" t="s">
        <v>3069</v>
      </c>
    </row>
    <row r="595" spans="1:5" x14ac:dyDescent="0.3">
      <c r="A595" s="3" t="str">
        <f>[1]Random_IP_CIDR_Addresses!A271</f>
        <v>244.235.70.90/9</v>
      </c>
      <c r="B595" s="9">
        <v>45267</v>
      </c>
      <c r="C595" s="3" t="s">
        <v>1144</v>
      </c>
      <c r="D595" s="36" t="s">
        <v>4684</v>
      </c>
      <c r="E595" s="3" t="s">
        <v>3145</v>
      </c>
    </row>
    <row r="596" spans="1:5" x14ac:dyDescent="0.3">
      <c r="A596" s="3" t="str">
        <f>[1]Random_IP_CIDR_Addresses!A272</f>
        <v>232.249.249.48/10</v>
      </c>
      <c r="B596" s="9">
        <v>45013</v>
      </c>
      <c r="C596" s="3" t="s">
        <v>1140</v>
      </c>
      <c r="D596" s="3" t="s">
        <v>4278</v>
      </c>
      <c r="E596" s="3" t="s">
        <v>3072</v>
      </c>
    </row>
    <row r="597" spans="1:5" x14ac:dyDescent="0.3">
      <c r="A597" s="3" t="str">
        <f>[1]Random_IP_CIDR_Addresses!A273</f>
        <v>129.110.130.111/16</v>
      </c>
      <c r="B597" s="9">
        <v>44910</v>
      </c>
      <c r="C597" s="3" t="s">
        <v>1145</v>
      </c>
      <c r="D597" s="3" t="s">
        <v>4614</v>
      </c>
      <c r="E597" s="3" t="s">
        <v>3066</v>
      </c>
    </row>
    <row r="598" spans="1:5" x14ac:dyDescent="0.3">
      <c r="A598" s="3" t="str">
        <f>[1]Random_IP_CIDR_Addresses!A274</f>
        <v>248.226.253.58/9</v>
      </c>
      <c r="B598" s="9">
        <v>45167</v>
      </c>
      <c r="C598" s="3" t="s">
        <v>1140</v>
      </c>
      <c r="D598" s="3" t="s">
        <v>4278</v>
      </c>
      <c r="E598" s="3" t="s">
        <v>3071</v>
      </c>
    </row>
    <row r="599" spans="1:5" x14ac:dyDescent="0.3">
      <c r="A599" s="3" t="str">
        <f>[1]Random_IP_CIDR_Addresses!A275</f>
        <v>183.172.24.173/21</v>
      </c>
      <c r="B599" s="9">
        <v>45115</v>
      </c>
      <c r="C599" s="3" t="s">
        <v>1140</v>
      </c>
      <c r="D599" s="3" t="s">
        <v>4278</v>
      </c>
      <c r="E599" s="3" t="s">
        <v>3065</v>
      </c>
    </row>
    <row r="600" spans="1:5" x14ac:dyDescent="0.3">
      <c r="A600" s="3" t="str">
        <f>[1]Random_IP_CIDR_Addresses!A276</f>
        <v>188.175.30.209/21</v>
      </c>
      <c r="B600" s="9">
        <v>45305</v>
      </c>
      <c r="C600" s="3" t="s">
        <v>1142</v>
      </c>
      <c r="D600" s="3" t="s">
        <v>5461</v>
      </c>
      <c r="E600" s="3" t="s">
        <v>3071</v>
      </c>
    </row>
    <row r="601" spans="1:5" x14ac:dyDescent="0.3">
      <c r="A601" s="3" t="str">
        <f>[1]Random_IP_CIDR_Addresses!A277</f>
        <v>126.228.65.59/17</v>
      </c>
      <c r="B601" s="9">
        <v>45050</v>
      </c>
      <c r="C601" s="3" t="s">
        <v>1143</v>
      </c>
      <c r="D601" s="3" t="s">
        <v>5515</v>
      </c>
      <c r="E601" s="3" t="s">
        <v>3136</v>
      </c>
    </row>
    <row r="602" spans="1:5" x14ac:dyDescent="0.3">
      <c r="A602" s="3" t="str">
        <f>[1]Random_IP_CIDR_Addresses!A278</f>
        <v>72.165.212.218/24</v>
      </c>
      <c r="B602" s="9">
        <v>45441</v>
      </c>
      <c r="C602" s="3" t="s">
        <v>1144</v>
      </c>
      <c r="D602" s="36" t="s">
        <v>4684</v>
      </c>
      <c r="E602" s="3" t="s">
        <v>3145</v>
      </c>
    </row>
    <row r="603" spans="1:5" x14ac:dyDescent="0.3">
      <c r="A603" s="3" t="str">
        <f>[1]Random_IP_CIDR_Addresses!A279</f>
        <v>49.70.218.113/21</v>
      </c>
      <c r="B603" s="9">
        <v>44653</v>
      </c>
      <c r="C603" s="3" t="s">
        <v>1149</v>
      </c>
      <c r="D603" s="3" t="s">
        <v>5076</v>
      </c>
      <c r="E603" s="3" t="s">
        <v>3068</v>
      </c>
    </row>
    <row r="604" spans="1:5" x14ac:dyDescent="0.3">
      <c r="A604" s="3" t="str">
        <f>[1]Random_IP_CIDR_Addresses!A280</f>
        <v>206.103.204.162/25</v>
      </c>
      <c r="B604" s="9">
        <v>44754</v>
      </c>
      <c r="C604" s="3" t="s">
        <v>1142</v>
      </c>
      <c r="D604" s="3" t="s">
        <v>5461</v>
      </c>
      <c r="E604" s="3" t="s">
        <v>3065</v>
      </c>
    </row>
    <row r="605" spans="1:5" x14ac:dyDescent="0.3">
      <c r="A605" s="3" t="str">
        <f>[1]Random_IP_CIDR_Addresses!A281</f>
        <v>155.188.35.46/22</v>
      </c>
      <c r="B605" s="9">
        <v>45392</v>
      </c>
      <c r="C605" s="3" t="s">
        <v>1143</v>
      </c>
      <c r="D605" s="3" t="s">
        <v>5515</v>
      </c>
      <c r="E605" s="3" t="s">
        <v>3074</v>
      </c>
    </row>
    <row r="606" spans="1:5" x14ac:dyDescent="0.3">
      <c r="A606" s="3" t="str">
        <f>[1]Random_IP_CIDR_Addresses!A282</f>
        <v>209.253.15.70/16</v>
      </c>
      <c r="B606" s="9">
        <v>44852</v>
      </c>
      <c r="C606" s="3" t="s">
        <v>1148</v>
      </c>
      <c r="D606" s="3" t="s">
        <v>4489</v>
      </c>
      <c r="E606" s="3" t="s">
        <v>3136</v>
      </c>
    </row>
    <row r="607" spans="1:5" x14ac:dyDescent="0.3">
      <c r="A607" s="3" t="str">
        <f>[1]Random_IP_CIDR_Addresses!A283</f>
        <v>141.99.1.117/9</v>
      </c>
      <c r="B607" s="9">
        <v>45208</v>
      </c>
      <c r="C607" s="3" t="s">
        <v>1148</v>
      </c>
      <c r="D607" s="3" t="s">
        <v>4489</v>
      </c>
      <c r="E607" s="3" t="s">
        <v>3065</v>
      </c>
    </row>
    <row r="608" spans="1:5" x14ac:dyDescent="0.3">
      <c r="A608" s="3" t="str">
        <f>[1]Random_IP_CIDR_Addresses!A284</f>
        <v>110.150.33.68/27</v>
      </c>
      <c r="B608" s="9">
        <v>44670</v>
      </c>
      <c r="C608" s="3" t="s">
        <v>1145</v>
      </c>
      <c r="D608" s="3" t="s">
        <v>4614</v>
      </c>
      <c r="E608" s="3" t="s">
        <v>3073</v>
      </c>
    </row>
    <row r="609" spans="1:5" x14ac:dyDescent="0.3">
      <c r="A609" s="3" t="str">
        <f>[1]Random_IP_CIDR_Addresses!A285</f>
        <v>196.239.255.125/23</v>
      </c>
      <c r="B609" s="9">
        <v>45313</v>
      </c>
      <c r="C609" s="3" t="s">
        <v>1140</v>
      </c>
      <c r="D609" s="3" t="s">
        <v>4278</v>
      </c>
      <c r="E609" s="3" t="s">
        <v>3067</v>
      </c>
    </row>
    <row r="610" spans="1:5" x14ac:dyDescent="0.3">
      <c r="A610" s="3" t="str">
        <f>[1]Random_IP_CIDR_Addresses!A286</f>
        <v>217.54.204.79/16</v>
      </c>
      <c r="B610" s="9">
        <v>44609</v>
      </c>
      <c r="C610" s="3" t="s">
        <v>1141</v>
      </c>
      <c r="D610" s="3" t="s">
        <v>4207</v>
      </c>
      <c r="E610" s="3" t="s">
        <v>3076</v>
      </c>
    </row>
    <row r="611" spans="1:5" x14ac:dyDescent="0.3">
      <c r="A611" s="3" t="str">
        <f>[1]Random_IP_CIDR_Addresses!A287</f>
        <v>183.154.87.3/22</v>
      </c>
      <c r="B611" s="9">
        <v>45150</v>
      </c>
      <c r="C611" s="3" t="s">
        <v>1141</v>
      </c>
      <c r="D611" s="3" t="s">
        <v>4207</v>
      </c>
      <c r="E611" s="3" t="s">
        <v>3067</v>
      </c>
    </row>
    <row r="612" spans="1:5" x14ac:dyDescent="0.3">
      <c r="A612" s="3" t="str">
        <f>[1]Random_IP_CIDR_Addresses!A288</f>
        <v>24.175.84.132/10</v>
      </c>
      <c r="B612" s="9">
        <v>45005</v>
      </c>
      <c r="C612" s="3" t="s">
        <v>1148</v>
      </c>
      <c r="D612" s="3" t="s">
        <v>4489</v>
      </c>
      <c r="E612" s="3" t="s">
        <v>3072</v>
      </c>
    </row>
    <row r="613" spans="1:5" x14ac:dyDescent="0.3">
      <c r="A613" s="3" t="str">
        <f>[1]Random_IP_CIDR_Addresses!A289</f>
        <v>139.70.96.101/26</v>
      </c>
      <c r="B613" s="9">
        <v>44683</v>
      </c>
      <c r="C613" s="3" t="s">
        <v>1145</v>
      </c>
      <c r="D613" s="3" t="s">
        <v>4614</v>
      </c>
      <c r="E613" s="3" t="s">
        <v>3068</v>
      </c>
    </row>
    <row r="614" spans="1:5" x14ac:dyDescent="0.3">
      <c r="A614" s="3" t="str">
        <f>[1]Random_IP_CIDR_Addresses!A290</f>
        <v>235.40.101.178/10</v>
      </c>
      <c r="B614" s="9">
        <v>44972</v>
      </c>
      <c r="C614" s="3" t="s">
        <v>1145</v>
      </c>
      <c r="D614" s="3" t="s">
        <v>4614</v>
      </c>
      <c r="E614" s="3" t="s">
        <v>3065</v>
      </c>
    </row>
    <row r="615" spans="1:5" x14ac:dyDescent="0.3">
      <c r="A615" s="3" t="str">
        <f>[1]Random_IP_CIDR_Addresses!A291</f>
        <v>199.153.162.222/12</v>
      </c>
      <c r="B615" s="9">
        <v>45106</v>
      </c>
      <c r="C615" s="3" t="s">
        <v>1146</v>
      </c>
      <c r="D615" s="36" t="s">
        <v>4684</v>
      </c>
      <c r="E615" s="3" t="s">
        <v>3069</v>
      </c>
    </row>
    <row r="616" spans="1:5" x14ac:dyDescent="0.3">
      <c r="A616" s="3" t="str">
        <f>[1]Random_IP_CIDR_Addresses!A292</f>
        <v>47.98.96.11/11</v>
      </c>
      <c r="B616" s="9">
        <v>45186</v>
      </c>
      <c r="C616" s="3" t="s">
        <v>1145</v>
      </c>
      <c r="D616" s="3" t="s">
        <v>4614</v>
      </c>
      <c r="E616" s="3" t="s">
        <v>3065</v>
      </c>
    </row>
    <row r="617" spans="1:5" x14ac:dyDescent="0.3">
      <c r="A617" s="3" t="str">
        <f>[1]Random_IP_CIDR_Addresses!A293</f>
        <v>142.34.252.44/26</v>
      </c>
      <c r="B617" s="9">
        <v>45225</v>
      </c>
      <c r="C617" s="3" t="s">
        <v>1146</v>
      </c>
      <c r="D617" s="36" t="s">
        <v>4684</v>
      </c>
      <c r="E617" s="3" t="s">
        <v>3152</v>
      </c>
    </row>
    <row r="618" spans="1:5" x14ac:dyDescent="0.3">
      <c r="A618" s="3" t="str">
        <f>[1]Random_IP_CIDR_Addresses!A294</f>
        <v>133.118.40.228/26</v>
      </c>
      <c r="B618" s="9">
        <v>44765</v>
      </c>
      <c r="C618" s="3" t="s">
        <v>1144</v>
      </c>
      <c r="D618" s="36" t="s">
        <v>4684</v>
      </c>
      <c r="E618" s="3" t="s">
        <v>3070</v>
      </c>
    </row>
    <row r="619" spans="1:5" x14ac:dyDescent="0.3">
      <c r="A619" s="3" t="str">
        <f>[1]Random_IP_CIDR_Addresses!A295</f>
        <v>175.207.80.220/17</v>
      </c>
      <c r="B619" s="9">
        <v>45276</v>
      </c>
      <c r="C619" s="3" t="s">
        <v>1143</v>
      </c>
      <c r="D619" s="3" t="s">
        <v>5515</v>
      </c>
      <c r="E619" s="3" t="s">
        <v>3067</v>
      </c>
    </row>
    <row r="620" spans="1:5" x14ac:dyDescent="0.3">
      <c r="A620" s="3" t="str">
        <f>[1]Random_IP_CIDR_Addresses!A296</f>
        <v>196.27.56.31/27</v>
      </c>
      <c r="B620" s="9">
        <v>45210</v>
      </c>
      <c r="C620" s="3" t="s">
        <v>1143</v>
      </c>
      <c r="D620" s="3" t="s">
        <v>5515</v>
      </c>
      <c r="E620" s="3" t="s">
        <v>3068</v>
      </c>
    </row>
    <row r="621" spans="1:5" x14ac:dyDescent="0.3">
      <c r="A621" s="3" t="str">
        <f>[1]Random_IP_CIDR_Addresses!A297</f>
        <v>6.191.14.127/10</v>
      </c>
      <c r="B621" s="9">
        <v>44792</v>
      </c>
      <c r="C621" s="3" t="s">
        <v>1145</v>
      </c>
      <c r="D621" s="3" t="s">
        <v>4614</v>
      </c>
      <c r="E621" s="3" t="s">
        <v>3075</v>
      </c>
    </row>
    <row r="622" spans="1:5" x14ac:dyDescent="0.3">
      <c r="A622" s="3" t="str">
        <f>[1]Random_IP_CIDR_Addresses!A298</f>
        <v>57.165.128.24/24</v>
      </c>
      <c r="B622" s="9">
        <v>44975</v>
      </c>
      <c r="C622" s="3" t="s">
        <v>1147</v>
      </c>
      <c r="D622" s="3" t="s">
        <v>4333</v>
      </c>
      <c r="E622" s="3" t="s">
        <v>3068</v>
      </c>
    </row>
    <row r="623" spans="1:5" x14ac:dyDescent="0.3">
      <c r="A623" s="3" t="str">
        <f>[1]Random_IP_CIDR_Addresses!A299</f>
        <v>81.1.74.194/21</v>
      </c>
      <c r="B623" s="9">
        <v>45421</v>
      </c>
      <c r="C623" s="3" t="s">
        <v>1141</v>
      </c>
      <c r="D623" s="3" t="s">
        <v>4207</v>
      </c>
      <c r="E623" s="3" t="s">
        <v>3069</v>
      </c>
    </row>
    <row r="624" spans="1:5" x14ac:dyDescent="0.3">
      <c r="A624" s="3" t="str">
        <f>[1]Random_IP_CIDR_Addresses!A300</f>
        <v>92.173.215.64/8</v>
      </c>
      <c r="B624" s="9">
        <v>45243</v>
      </c>
      <c r="C624" s="3" t="s">
        <v>1145</v>
      </c>
      <c r="D624" s="3" t="s">
        <v>4614</v>
      </c>
      <c r="E624" s="3" t="s">
        <v>3145</v>
      </c>
    </row>
    <row r="625" spans="1:5" x14ac:dyDescent="0.3">
      <c r="A625" s="3" t="str">
        <f>[1]Random_IP_CIDR_Addresses!A301</f>
        <v>141.244.64.11/25</v>
      </c>
      <c r="B625" s="9">
        <v>44911</v>
      </c>
      <c r="C625" s="3" t="s">
        <v>1140</v>
      </c>
      <c r="D625" s="3" t="s">
        <v>4278</v>
      </c>
      <c r="E625" s="3" t="s">
        <v>3076</v>
      </c>
    </row>
    <row r="626" spans="1:5" x14ac:dyDescent="0.3">
      <c r="A626" s="3" t="str">
        <f>[1]Random_IP_CIDR_Addresses!A302</f>
        <v>195.238.10.107/25</v>
      </c>
      <c r="B626" s="9">
        <v>44864</v>
      </c>
      <c r="C626" s="3" t="s">
        <v>1147</v>
      </c>
      <c r="D626" s="3" t="s">
        <v>4333</v>
      </c>
      <c r="E626" s="3" t="s">
        <v>3072</v>
      </c>
    </row>
    <row r="627" spans="1:5" x14ac:dyDescent="0.3">
      <c r="A627" s="3" t="str">
        <f>[1]Random_IP_CIDR_Addresses!A303</f>
        <v>253.63.102.238/9</v>
      </c>
      <c r="B627" s="9">
        <v>44885</v>
      </c>
      <c r="C627" s="3" t="s">
        <v>1142</v>
      </c>
      <c r="D627" s="3" t="s">
        <v>5461</v>
      </c>
      <c r="E627" s="3" t="s">
        <v>3076</v>
      </c>
    </row>
    <row r="628" spans="1:5" x14ac:dyDescent="0.3">
      <c r="A628" s="3" t="str">
        <f>[1]Random_IP_CIDR_Addresses!A304</f>
        <v>73.102.212.118/20</v>
      </c>
      <c r="B628" s="9">
        <v>44604</v>
      </c>
      <c r="C628" s="3" t="s">
        <v>1142</v>
      </c>
      <c r="D628" s="3" t="s">
        <v>5461</v>
      </c>
      <c r="E628" s="3" t="s">
        <v>3136</v>
      </c>
    </row>
    <row r="629" spans="1:5" x14ac:dyDescent="0.3">
      <c r="A629" s="3" t="str">
        <f>[1]Random_IP_CIDR_Addresses!A305</f>
        <v>193.139.255.100/30</v>
      </c>
      <c r="B629" s="9">
        <v>45198</v>
      </c>
      <c r="C629" s="3" t="s">
        <v>1143</v>
      </c>
      <c r="D629" s="3" t="s">
        <v>5515</v>
      </c>
      <c r="E629" s="3" t="s">
        <v>3136</v>
      </c>
    </row>
    <row r="630" spans="1:5" x14ac:dyDescent="0.3">
      <c r="A630" s="3" t="str">
        <f>[1]Random_IP_CIDR_Addresses!A306</f>
        <v>223.67.212.215/16</v>
      </c>
      <c r="B630" s="9">
        <v>44644</v>
      </c>
      <c r="C630" s="3" t="s">
        <v>1148</v>
      </c>
      <c r="D630" s="3" t="s">
        <v>4489</v>
      </c>
      <c r="E630" s="3" t="s">
        <v>3074</v>
      </c>
    </row>
    <row r="631" spans="1:5" x14ac:dyDescent="0.3">
      <c r="A631" s="3" t="str">
        <f>[1]Random_IP_CIDR_Addresses!A307</f>
        <v>128.245.98.35/19</v>
      </c>
      <c r="B631" s="9">
        <v>45262</v>
      </c>
      <c r="C631" s="3" t="s">
        <v>1143</v>
      </c>
      <c r="D631" s="3" t="s">
        <v>5515</v>
      </c>
      <c r="E631" s="3" t="s">
        <v>3069</v>
      </c>
    </row>
    <row r="632" spans="1:5" x14ac:dyDescent="0.3">
      <c r="A632" s="3" t="str">
        <f>[1]Random_IP_CIDR_Addresses!A308</f>
        <v>78.145.206.147/21</v>
      </c>
      <c r="B632" s="9">
        <v>45303</v>
      </c>
      <c r="C632" s="3" t="s">
        <v>1140</v>
      </c>
      <c r="D632" s="3" t="s">
        <v>4278</v>
      </c>
      <c r="E632" s="3" t="s">
        <v>3070</v>
      </c>
    </row>
    <row r="633" spans="1:5" x14ac:dyDescent="0.3">
      <c r="A633" s="3" t="str">
        <f>[1]Random_IP_CIDR_Addresses!A309</f>
        <v>21.65.175.32/27</v>
      </c>
      <c r="B633" s="9">
        <v>44941</v>
      </c>
      <c r="C633" s="3" t="s">
        <v>1149</v>
      </c>
      <c r="D633" s="3" t="s">
        <v>5076</v>
      </c>
      <c r="E633" s="3" t="s">
        <v>3074</v>
      </c>
    </row>
    <row r="634" spans="1:5" x14ac:dyDescent="0.3">
      <c r="A634" s="3" t="str">
        <f>[1]Random_IP_CIDR_Addresses!A310</f>
        <v>215.115.215.229/27</v>
      </c>
      <c r="B634" s="9">
        <v>44662</v>
      </c>
      <c r="C634" s="3" t="s">
        <v>1143</v>
      </c>
      <c r="D634" s="3" t="s">
        <v>5515</v>
      </c>
      <c r="E634" s="3" t="s">
        <v>3066</v>
      </c>
    </row>
    <row r="635" spans="1:5" x14ac:dyDescent="0.3">
      <c r="A635" s="3" t="str">
        <f>[1]Random_IP_CIDR_Addresses!A311</f>
        <v>111.88.186.215/25</v>
      </c>
      <c r="B635" s="9">
        <v>45365</v>
      </c>
      <c r="C635" s="3" t="s">
        <v>1146</v>
      </c>
      <c r="D635" s="36" t="s">
        <v>4684</v>
      </c>
      <c r="E635" s="3" t="s">
        <v>3070</v>
      </c>
    </row>
    <row r="636" spans="1:5" x14ac:dyDescent="0.3">
      <c r="A636" s="3" t="str">
        <f>[1]Random_IP_CIDR_Addresses!A312</f>
        <v>126.228.204.184/19</v>
      </c>
      <c r="B636" s="9">
        <v>45433</v>
      </c>
      <c r="C636" s="3" t="s">
        <v>1149</v>
      </c>
      <c r="D636" s="3" t="s">
        <v>5076</v>
      </c>
      <c r="E636" s="3" t="s">
        <v>3066</v>
      </c>
    </row>
    <row r="637" spans="1:5" x14ac:dyDescent="0.3">
      <c r="A637" s="3" t="str">
        <f>[1]Random_IP_CIDR_Addresses!A313</f>
        <v>190.51.237.247/29</v>
      </c>
      <c r="B637" s="9">
        <v>45115</v>
      </c>
      <c r="C637" s="3" t="s">
        <v>1146</v>
      </c>
      <c r="D637" s="36" t="s">
        <v>4684</v>
      </c>
      <c r="E637" s="3" t="s">
        <v>3073</v>
      </c>
    </row>
    <row r="638" spans="1:5" x14ac:dyDescent="0.3">
      <c r="A638" s="3" t="str">
        <f>[1]Random_IP_CIDR_Addresses!A314</f>
        <v>160.243.160.89/8</v>
      </c>
      <c r="B638" s="9">
        <v>44692</v>
      </c>
      <c r="C638" s="3" t="s">
        <v>1144</v>
      </c>
      <c r="D638" s="36" t="s">
        <v>4684</v>
      </c>
      <c r="E638" s="3" t="s">
        <v>3069</v>
      </c>
    </row>
    <row r="639" spans="1:5" x14ac:dyDescent="0.3">
      <c r="A639" s="3" t="str">
        <f>[1]Random_IP_CIDR_Addresses!A315</f>
        <v>128.2.226.243/8</v>
      </c>
      <c r="B639" s="9">
        <v>44902</v>
      </c>
      <c r="C639" s="3" t="s">
        <v>1149</v>
      </c>
      <c r="D639" s="3" t="s">
        <v>5076</v>
      </c>
      <c r="E639" s="3" t="s">
        <v>3068</v>
      </c>
    </row>
    <row r="640" spans="1:5" x14ac:dyDescent="0.3">
      <c r="A640" s="3" t="str">
        <f>[1]Random_IP_CIDR_Addresses!A316</f>
        <v>51.26.216.6/24</v>
      </c>
      <c r="B640" s="9">
        <v>44859</v>
      </c>
      <c r="C640" s="3" t="s">
        <v>1142</v>
      </c>
      <c r="D640" s="3" t="s">
        <v>5461</v>
      </c>
      <c r="E640" s="3" t="s">
        <v>3066</v>
      </c>
    </row>
    <row r="641" spans="1:5" x14ac:dyDescent="0.3">
      <c r="A641" s="3" t="str">
        <f>[1]Random_IP_CIDR_Addresses!A317</f>
        <v>25.245.148.235/20</v>
      </c>
      <c r="B641" s="9">
        <v>44930</v>
      </c>
      <c r="C641" s="3" t="s">
        <v>1141</v>
      </c>
      <c r="D641" s="3" t="s">
        <v>4207</v>
      </c>
      <c r="E641" s="3" t="s">
        <v>3068</v>
      </c>
    </row>
    <row r="642" spans="1:5" x14ac:dyDescent="0.3">
      <c r="A642" s="3" t="str">
        <f>[1]Random_IP_CIDR_Addresses!A318</f>
        <v>62.233.166.36/8</v>
      </c>
      <c r="B642" s="9">
        <v>44976</v>
      </c>
      <c r="C642" s="3" t="s">
        <v>1149</v>
      </c>
      <c r="D642" s="3" t="s">
        <v>5076</v>
      </c>
      <c r="E642" s="3" t="s">
        <v>3074</v>
      </c>
    </row>
    <row r="643" spans="1:5" x14ac:dyDescent="0.3">
      <c r="A643" s="3" t="str">
        <f>[1]Random_IP_CIDR_Addresses!A319</f>
        <v>116.46.86.155/21</v>
      </c>
      <c r="B643" s="9">
        <v>45347</v>
      </c>
      <c r="C643" s="3" t="s">
        <v>1148</v>
      </c>
      <c r="D643" s="3" t="s">
        <v>4489</v>
      </c>
      <c r="E643" s="3" t="s">
        <v>3074</v>
      </c>
    </row>
    <row r="644" spans="1:5" x14ac:dyDescent="0.3">
      <c r="A644" s="3" t="str">
        <f>[1]Random_IP_CIDR_Addresses!A320</f>
        <v>116.216.140.4/30</v>
      </c>
      <c r="B644" s="9">
        <v>44842</v>
      </c>
      <c r="C644" s="3" t="s">
        <v>1149</v>
      </c>
      <c r="D644" s="3" t="s">
        <v>5076</v>
      </c>
      <c r="E644" s="3" t="s">
        <v>3074</v>
      </c>
    </row>
    <row r="645" spans="1:5" x14ac:dyDescent="0.3">
      <c r="A645" s="3" t="str">
        <f>[1]Random_IP_CIDR_Addresses!A321</f>
        <v>128.110.195.61/16</v>
      </c>
      <c r="B645" s="9">
        <v>44975</v>
      </c>
      <c r="C645" s="3" t="s">
        <v>1141</v>
      </c>
      <c r="D645" s="3" t="s">
        <v>4207</v>
      </c>
      <c r="E645" s="3" t="s">
        <v>3070</v>
      </c>
    </row>
    <row r="646" spans="1:5" x14ac:dyDescent="0.3">
      <c r="A646" s="3" t="str">
        <f>[1]Random_IP_CIDR_Addresses!A322</f>
        <v>112.159.165.94/25</v>
      </c>
      <c r="B646" s="9">
        <v>44971</v>
      </c>
      <c r="C646" s="3" t="s">
        <v>1141</v>
      </c>
      <c r="D646" s="3" t="s">
        <v>4207</v>
      </c>
      <c r="E646" s="3" t="s">
        <v>3071</v>
      </c>
    </row>
    <row r="647" spans="1:5" x14ac:dyDescent="0.3">
      <c r="A647" s="3" t="str">
        <f>[1]Random_IP_CIDR_Addresses!A323</f>
        <v>68.57.218.214/20</v>
      </c>
      <c r="B647" s="9">
        <v>44655</v>
      </c>
      <c r="C647" s="3" t="s">
        <v>1141</v>
      </c>
      <c r="D647" s="3" t="s">
        <v>4207</v>
      </c>
      <c r="E647" s="3" t="s">
        <v>3152</v>
      </c>
    </row>
    <row r="648" spans="1:5" x14ac:dyDescent="0.3">
      <c r="A648" s="3" t="str">
        <f>[1]Random_IP_CIDR_Addresses!A324</f>
        <v>180.184.197.54/22</v>
      </c>
      <c r="B648" s="9">
        <v>45390</v>
      </c>
      <c r="C648" s="3" t="s">
        <v>1145</v>
      </c>
      <c r="D648" s="3" t="s">
        <v>4614</v>
      </c>
      <c r="E648" s="3" t="s">
        <v>3071</v>
      </c>
    </row>
    <row r="649" spans="1:5" x14ac:dyDescent="0.3">
      <c r="A649" s="3" t="str">
        <f>[1]Random_IP_CIDR_Addresses!A325</f>
        <v>203.62.168.179/27</v>
      </c>
      <c r="B649" s="9">
        <v>44706</v>
      </c>
      <c r="C649" s="3" t="s">
        <v>1141</v>
      </c>
      <c r="D649" s="3" t="s">
        <v>4207</v>
      </c>
      <c r="E649" s="3" t="s">
        <v>3074</v>
      </c>
    </row>
    <row r="650" spans="1:5" x14ac:dyDescent="0.3">
      <c r="A650" s="3" t="str">
        <f>[1]Random_IP_CIDR_Addresses!A326</f>
        <v>250.199.106.226/16</v>
      </c>
      <c r="B650" s="9">
        <v>45042</v>
      </c>
      <c r="C650" s="3" t="s">
        <v>1142</v>
      </c>
      <c r="D650" s="3" t="s">
        <v>5461</v>
      </c>
      <c r="E650" s="3" t="s">
        <v>3073</v>
      </c>
    </row>
    <row r="651" spans="1:5" x14ac:dyDescent="0.3">
      <c r="A651" s="3" t="str">
        <f>[1]Random_IP_CIDR_Addresses!A327</f>
        <v>184.176.184.231/18</v>
      </c>
      <c r="B651" s="9">
        <v>44869</v>
      </c>
      <c r="C651" s="3" t="s">
        <v>1149</v>
      </c>
      <c r="D651" s="3" t="s">
        <v>5076</v>
      </c>
      <c r="E651" s="3" t="s">
        <v>3069</v>
      </c>
    </row>
    <row r="652" spans="1:5" x14ac:dyDescent="0.3">
      <c r="A652" s="3" t="str">
        <f>[1]Random_IP_CIDR_Addresses!A328</f>
        <v>24.129.79.107/21</v>
      </c>
      <c r="B652" s="9">
        <v>44705</v>
      </c>
      <c r="C652" s="3" t="s">
        <v>1145</v>
      </c>
      <c r="D652" s="3" t="s">
        <v>4614</v>
      </c>
      <c r="E652" s="3" t="s">
        <v>3066</v>
      </c>
    </row>
    <row r="653" spans="1:5" x14ac:dyDescent="0.3">
      <c r="A653" s="3" t="str">
        <f>[1]Random_IP_CIDR_Addresses!A329</f>
        <v>201.25.16.218/10</v>
      </c>
      <c r="B653" s="9">
        <v>44710</v>
      </c>
      <c r="C653" s="3" t="s">
        <v>1146</v>
      </c>
      <c r="D653" s="36" t="s">
        <v>4684</v>
      </c>
      <c r="E653" s="3" t="s">
        <v>3068</v>
      </c>
    </row>
    <row r="654" spans="1:5" x14ac:dyDescent="0.3">
      <c r="A654" s="3" t="str">
        <f>[1]Random_IP_CIDR_Addresses!A330</f>
        <v>3.168.74.232/30</v>
      </c>
      <c r="B654" s="9">
        <v>45436</v>
      </c>
      <c r="C654" s="3" t="s">
        <v>1145</v>
      </c>
      <c r="D654" s="3" t="s">
        <v>4614</v>
      </c>
      <c r="E654" s="3" t="s">
        <v>3066</v>
      </c>
    </row>
    <row r="655" spans="1:5" x14ac:dyDescent="0.3">
      <c r="A655" s="3" t="str">
        <f>[1]Random_IP_CIDR_Addresses!A331</f>
        <v>199.79.182.44/10</v>
      </c>
      <c r="B655" s="9">
        <v>45346</v>
      </c>
      <c r="C655" s="3" t="s">
        <v>1140</v>
      </c>
      <c r="D655" s="3" t="s">
        <v>4278</v>
      </c>
      <c r="E655" s="3" t="s">
        <v>3072</v>
      </c>
    </row>
    <row r="656" spans="1:5" x14ac:dyDescent="0.3">
      <c r="A656" s="3" t="str">
        <f>[1]Random_IP_CIDR_Addresses!A332</f>
        <v>22.230.246.29/23</v>
      </c>
      <c r="B656" s="9">
        <v>44584</v>
      </c>
      <c r="C656" s="3" t="s">
        <v>1148</v>
      </c>
      <c r="D656" s="3" t="s">
        <v>4489</v>
      </c>
      <c r="E656" s="3" t="s">
        <v>3145</v>
      </c>
    </row>
    <row r="657" spans="1:5" x14ac:dyDescent="0.3">
      <c r="A657" s="3" t="str">
        <f>[1]Random_IP_CIDR_Addresses!A333</f>
        <v>150.8.151.190/21</v>
      </c>
      <c r="B657" s="9">
        <v>45405</v>
      </c>
      <c r="C657" s="3" t="s">
        <v>1149</v>
      </c>
      <c r="D657" s="3" t="s">
        <v>5076</v>
      </c>
      <c r="E657" s="3" t="s">
        <v>3145</v>
      </c>
    </row>
    <row r="658" spans="1:5" x14ac:dyDescent="0.3">
      <c r="A658" s="3" t="str">
        <f>[1]Random_IP_CIDR_Addresses!A334</f>
        <v>78.185.241.170/26</v>
      </c>
      <c r="B658" s="9">
        <v>44889</v>
      </c>
      <c r="C658" s="3" t="s">
        <v>1140</v>
      </c>
      <c r="D658" s="3" t="s">
        <v>4278</v>
      </c>
      <c r="E658" s="3" t="s">
        <v>3073</v>
      </c>
    </row>
    <row r="659" spans="1:5" x14ac:dyDescent="0.3">
      <c r="A659" s="3" t="str">
        <f>[1]Random_IP_CIDR_Addresses!A335</f>
        <v>55.15.244.97/25</v>
      </c>
      <c r="B659" s="9">
        <v>45312</v>
      </c>
      <c r="C659" s="3" t="s">
        <v>1145</v>
      </c>
      <c r="D659" s="3" t="s">
        <v>4614</v>
      </c>
      <c r="E659" s="3" t="s">
        <v>3066</v>
      </c>
    </row>
    <row r="660" spans="1:5" x14ac:dyDescent="0.3">
      <c r="A660" s="3" t="str">
        <f>[1]Random_IP_CIDR_Addresses!A336</f>
        <v>139.47.198.56/25</v>
      </c>
      <c r="B660" s="9">
        <v>44797</v>
      </c>
      <c r="C660" s="3" t="s">
        <v>1144</v>
      </c>
      <c r="D660" s="36" t="s">
        <v>4684</v>
      </c>
      <c r="E660" s="3" t="s">
        <v>3152</v>
      </c>
    </row>
    <row r="661" spans="1:5" x14ac:dyDescent="0.3">
      <c r="A661" s="3" t="str">
        <f>[1]Random_IP_CIDR_Addresses!A337</f>
        <v>220.208.230.8/8</v>
      </c>
      <c r="B661" s="9">
        <v>44771</v>
      </c>
      <c r="C661" s="3" t="s">
        <v>1149</v>
      </c>
      <c r="D661" s="3" t="s">
        <v>5076</v>
      </c>
      <c r="E661" s="3" t="s">
        <v>3136</v>
      </c>
    </row>
    <row r="662" spans="1:5" x14ac:dyDescent="0.3">
      <c r="A662" s="3" t="str">
        <f>[1]Random_IP_CIDR_Addresses!A338</f>
        <v>210.123.106.174/15</v>
      </c>
      <c r="B662" s="9">
        <v>45411</v>
      </c>
      <c r="C662" s="3" t="s">
        <v>1142</v>
      </c>
      <c r="D662" s="3" t="s">
        <v>5461</v>
      </c>
      <c r="E662" s="3" t="s">
        <v>3066</v>
      </c>
    </row>
    <row r="663" spans="1:5" x14ac:dyDescent="0.3">
      <c r="A663" s="3" t="str">
        <f>[1]Random_IP_CIDR_Addresses!A339</f>
        <v>82.93.146.167/15</v>
      </c>
      <c r="B663" s="9">
        <v>45346</v>
      </c>
      <c r="C663" s="3" t="s">
        <v>1143</v>
      </c>
      <c r="D663" s="3" t="s">
        <v>5515</v>
      </c>
      <c r="E663" s="3" t="s">
        <v>3068</v>
      </c>
    </row>
    <row r="664" spans="1:5" x14ac:dyDescent="0.3">
      <c r="A664" s="3" t="str">
        <f>[1]Random_IP_CIDR_Addresses!A340</f>
        <v>78.92.86.113/27</v>
      </c>
      <c r="B664" s="9">
        <v>45356</v>
      </c>
      <c r="C664" s="3" t="s">
        <v>1141</v>
      </c>
      <c r="D664" s="3" t="s">
        <v>4207</v>
      </c>
      <c r="E664" s="3" t="s">
        <v>3076</v>
      </c>
    </row>
    <row r="665" spans="1:5" x14ac:dyDescent="0.3">
      <c r="A665" s="3" t="str">
        <f>[1]Random_IP_CIDR_Addresses!A341</f>
        <v>32.241.221.169/27</v>
      </c>
      <c r="B665" s="9">
        <v>45026</v>
      </c>
      <c r="C665" s="3" t="s">
        <v>1140</v>
      </c>
      <c r="D665" s="3" t="s">
        <v>4278</v>
      </c>
      <c r="E665" s="3" t="s">
        <v>3152</v>
      </c>
    </row>
    <row r="666" spans="1:5" x14ac:dyDescent="0.3">
      <c r="A666" s="3" t="str">
        <f>[1]Random_IP_CIDR_Addresses!A342</f>
        <v>253.133.10.127/20</v>
      </c>
      <c r="B666" s="9">
        <v>44987</v>
      </c>
      <c r="C666" s="3" t="s">
        <v>1141</v>
      </c>
      <c r="D666" s="3" t="s">
        <v>4207</v>
      </c>
      <c r="E666" s="3" t="s">
        <v>3076</v>
      </c>
    </row>
    <row r="667" spans="1:5" x14ac:dyDescent="0.3">
      <c r="A667" s="3" t="str">
        <f>[1]Random_IP_CIDR_Addresses!A343</f>
        <v>210.165.196.19/11</v>
      </c>
      <c r="B667" s="9">
        <v>44794</v>
      </c>
      <c r="C667" s="3" t="s">
        <v>1146</v>
      </c>
      <c r="D667" s="36" t="s">
        <v>4684</v>
      </c>
      <c r="E667" s="3" t="s">
        <v>3066</v>
      </c>
    </row>
    <row r="668" spans="1:5" x14ac:dyDescent="0.3">
      <c r="A668" s="3" t="str">
        <f>[1]Random_IP_CIDR_Addresses!A344</f>
        <v>143.89.129.72/23</v>
      </c>
      <c r="B668" s="9">
        <v>44693</v>
      </c>
      <c r="C668" s="3" t="s">
        <v>1140</v>
      </c>
      <c r="D668" s="3" t="s">
        <v>4278</v>
      </c>
      <c r="E668" s="3" t="s">
        <v>3070</v>
      </c>
    </row>
    <row r="669" spans="1:5" x14ac:dyDescent="0.3">
      <c r="A669" s="3" t="str">
        <f>[1]Random_IP_CIDR_Addresses!A345</f>
        <v>204.250.1.108/26</v>
      </c>
      <c r="B669" s="9">
        <v>44615</v>
      </c>
      <c r="C669" s="3" t="s">
        <v>1142</v>
      </c>
      <c r="D669" s="3" t="s">
        <v>5461</v>
      </c>
      <c r="E669" s="3" t="s">
        <v>3066</v>
      </c>
    </row>
    <row r="670" spans="1:5" x14ac:dyDescent="0.3">
      <c r="A670" s="3" t="str">
        <f>[1]Random_IP_CIDR_Addresses!A346</f>
        <v>9.240.183.107/15</v>
      </c>
      <c r="B670" s="9">
        <v>45239</v>
      </c>
      <c r="C670" s="3" t="s">
        <v>1148</v>
      </c>
      <c r="D670" s="3" t="s">
        <v>4489</v>
      </c>
      <c r="E670" s="3" t="s">
        <v>3075</v>
      </c>
    </row>
    <row r="671" spans="1:5" x14ac:dyDescent="0.3">
      <c r="A671" s="3" t="str">
        <f>[1]Random_IP_CIDR_Addresses!A347</f>
        <v>61.201.181.145/28</v>
      </c>
      <c r="B671" s="9">
        <v>45188</v>
      </c>
      <c r="C671" s="3" t="s">
        <v>1147</v>
      </c>
      <c r="D671" s="3" t="s">
        <v>4333</v>
      </c>
      <c r="E671" s="3" t="s">
        <v>3145</v>
      </c>
    </row>
    <row r="672" spans="1:5" x14ac:dyDescent="0.3">
      <c r="A672" s="3" t="str">
        <f>[1]Random_IP_CIDR_Addresses!A348</f>
        <v>69.29.178.145/23</v>
      </c>
      <c r="B672" s="9">
        <v>45385</v>
      </c>
      <c r="C672" s="3" t="s">
        <v>1149</v>
      </c>
      <c r="D672" s="3" t="s">
        <v>5076</v>
      </c>
      <c r="E672" s="3" t="s">
        <v>3145</v>
      </c>
    </row>
    <row r="673" spans="1:5" x14ac:dyDescent="0.3">
      <c r="A673" s="3" t="str">
        <f>[1]Random_IP_CIDR_Addresses!A349</f>
        <v>203.47.76.158/15</v>
      </c>
      <c r="B673" s="9">
        <v>44587</v>
      </c>
      <c r="C673" s="3" t="s">
        <v>1140</v>
      </c>
      <c r="D673" s="3" t="s">
        <v>4278</v>
      </c>
      <c r="E673" s="3" t="s">
        <v>3072</v>
      </c>
    </row>
    <row r="674" spans="1:5" x14ac:dyDescent="0.3">
      <c r="A674" s="3" t="str">
        <f>[1]Random_IP_CIDR_Addresses!A350</f>
        <v>169.208.70.33/11</v>
      </c>
      <c r="B674" s="9">
        <v>44977</v>
      </c>
      <c r="C674" s="3" t="s">
        <v>1142</v>
      </c>
      <c r="D674" s="3" t="s">
        <v>5461</v>
      </c>
      <c r="E674" s="3" t="s">
        <v>3136</v>
      </c>
    </row>
    <row r="675" spans="1:5" x14ac:dyDescent="0.3">
      <c r="A675" s="3" t="str">
        <f>[1]Random_IP_CIDR_Addresses!A351</f>
        <v>125.221.90.40/28</v>
      </c>
      <c r="B675" s="9">
        <v>44987</v>
      </c>
      <c r="C675" s="3" t="s">
        <v>1141</v>
      </c>
      <c r="D675" s="3" t="s">
        <v>4207</v>
      </c>
      <c r="E675" s="3" t="s">
        <v>3072</v>
      </c>
    </row>
    <row r="676" spans="1:5" x14ac:dyDescent="0.3">
      <c r="A676" s="3" t="str">
        <f>[1]Random_IP_CIDR_Addresses!A352</f>
        <v>22.254.88.101/12</v>
      </c>
      <c r="B676" s="9">
        <v>44665</v>
      </c>
      <c r="C676" s="3" t="s">
        <v>1149</v>
      </c>
      <c r="D676" s="3" t="s">
        <v>5076</v>
      </c>
      <c r="E676" s="3" t="s">
        <v>3069</v>
      </c>
    </row>
    <row r="677" spans="1:5" x14ac:dyDescent="0.3">
      <c r="A677" s="3" t="str">
        <f>[1]Random_IP_CIDR_Addresses!A353</f>
        <v>117.52.125.50/29</v>
      </c>
      <c r="B677" s="9">
        <v>45174</v>
      </c>
      <c r="C677" s="3" t="s">
        <v>1144</v>
      </c>
      <c r="D677" s="36" t="s">
        <v>4684</v>
      </c>
      <c r="E677" s="3" t="s">
        <v>3152</v>
      </c>
    </row>
    <row r="678" spans="1:5" x14ac:dyDescent="0.3">
      <c r="A678" s="3" t="str">
        <f>[1]Random_IP_CIDR_Addresses!A354</f>
        <v>63.117.231.36/29</v>
      </c>
      <c r="B678" s="9">
        <v>45383</v>
      </c>
      <c r="C678" s="3" t="s">
        <v>1142</v>
      </c>
      <c r="D678" s="3" t="s">
        <v>5461</v>
      </c>
      <c r="E678" s="3" t="s">
        <v>3145</v>
      </c>
    </row>
    <row r="679" spans="1:5" x14ac:dyDescent="0.3">
      <c r="A679" s="3" t="str">
        <f>[1]Random_IP_CIDR_Addresses!A355</f>
        <v>201.40.70.117/16</v>
      </c>
      <c r="B679" s="9">
        <v>44830</v>
      </c>
      <c r="C679" s="3" t="s">
        <v>1145</v>
      </c>
      <c r="D679" s="3" t="s">
        <v>4614</v>
      </c>
      <c r="E679" s="3" t="s">
        <v>3067</v>
      </c>
    </row>
    <row r="680" spans="1:5" x14ac:dyDescent="0.3">
      <c r="A680" s="3" t="str">
        <f>[1]Random_IP_CIDR_Addresses!A356</f>
        <v>152.180.83.65/11</v>
      </c>
      <c r="B680" s="9">
        <v>45360</v>
      </c>
      <c r="C680" s="3" t="s">
        <v>1146</v>
      </c>
      <c r="D680" s="36" t="s">
        <v>4684</v>
      </c>
      <c r="E680" s="3" t="s">
        <v>3145</v>
      </c>
    </row>
    <row r="681" spans="1:5" x14ac:dyDescent="0.3">
      <c r="A681" s="3" t="str">
        <f>[1]Random_IP_CIDR_Addresses!A357</f>
        <v>139.113.208.156/10</v>
      </c>
      <c r="B681" s="9">
        <v>45152</v>
      </c>
      <c r="C681" s="3" t="s">
        <v>1147</v>
      </c>
      <c r="D681" s="3" t="s">
        <v>4333</v>
      </c>
      <c r="E681" s="3" t="s">
        <v>3065</v>
      </c>
    </row>
    <row r="682" spans="1:5" x14ac:dyDescent="0.3">
      <c r="A682" s="3" t="str">
        <f>[1]Random_IP_CIDR_Addresses!A358</f>
        <v>160.180.42.28/27</v>
      </c>
      <c r="B682" s="9">
        <v>44616</v>
      </c>
      <c r="C682" s="3" t="s">
        <v>1142</v>
      </c>
      <c r="D682" s="3" t="s">
        <v>5461</v>
      </c>
      <c r="E682" s="3" t="s">
        <v>3068</v>
      </c>
    </row>
    <row r="683" spans="1:5" x14ac:dyDescent="0.3">
      <c r="A683" s="3" t="str">
        <f>[1]Random_IP_CIDR_Addresses!A359</f>
        <v>95.165.140.32/29</v>
      </c>
      <c r="B683" s="9">
        <v>45441</v>
      </c>
      <c r="C683" s="3" t="s">
        <v>1143</v>
      </c>
      <c r="D683" s="3" t="s">
        <v>5515</v>
      </c>
      <c r="E683" s="3" t="s">
        <v>3075</v>
      </c>
    </row>
    <row r="684" spans="1:5" x14ac:dyDescent="0.3">
      <c r="A684" s="3" t="str">
        <f>[1]Random_IP_CIDR_Addresses!A360</f>
        <v>143.221.157.236/22</v>
      </c>
      <c r="B684" s="9">
        <v>45428</v>
      </c>
      <c r="C684" s="3" t="s">
        <v>1142</v>
      </c>
      <c r="D684" s="3" t="s">
        <v>5461</v>
      </c>
      <c r="E684" s="3" t="s">
        <v>3072</v>
      </c>
    </row>
    <row r="685" spans="1:5" x14ac:dyDescent="0.3">
      <c r="A685" s="3" t="str">
        <f>[1]Random_IP_CIDR_Addresses!A361</f>
        <v>131.246.148.79/27</v>
      </c>
      <c r="B685" s="9">
        <v>44654</v>
      </c>
      <c r="C685" s="3" t="s">
        <v>1147</v>
      </c>
      <c r="D685" s="3" t="s">
        <v>4333</v>
      </c>
      <c r="E685" s="3" t="s">
        <v>3145</v>
      </c>
    </row>
    <row r="686" spans="1:5" x14ac:dyDescent="0.3">
      <c r="A686" s="3" t="str">
        <f>[1]Random_IP_CIDR_Addresses!A362</f>
        <v>153.207.169.228/20</v>
      </c>
      <c r="B686" s="9">
        <v>44655</v>
      </c>
      <c r="C686" s="3" t="s">
        <v>1145</v>
      </c>
      <c r="D686" s="3" t="s">
        <v>4614</v>
      </c>
      <c r="E686" s="3" t="s">
        <v>3075</v>
      </c>
    </row>
    <row r="687" spans="1:5" x14ac:dyDescent="0.3">
      <c r="A687" s="3" t="str">
        <f>[1]Random_IP_CIDR_Addresses!A363</f>
        <v>127.200.227.83/25</v>
      </c>
      <c r="B687" s="9">
        <v>45049</v>
      </c>
      <c r="C687" s="3" t="s">
        <v>1143</v>
      </c>
      <c r="D687" s="3" t="s">
        <v>5515</v>
      </c>
      <c r="E687" s="3" t="s">
        <v>3065</v>
      </c>
    </row>
    <row r="688" spans="1:5" x14ac:dyDescent="0.3">
      <c r="A688" s="3" t="str">
        <f>[1]Random_IP_CIDR_Addresses!A364</f>
        <v>236.219.189.39/13</v>
      </c>
      <c r="B688" s="9">
        <v>45193</v>
      </c>
      <c r="C688" s="3" t="s">
        <v>1140</v>
      </c>
      <c r="D688" s="3" t="s">
        <v>4278</v>
      </c>
      <c r="E688" s="3" t="s">
        <v>3152</v>
      </c>
    </row>
    <row r="689" spans="1:5" x14ac:dyDescent="0.3">
      <c r="A689" s="3" t="str">
        <f>[1]Random_IP_CIDR_Addresses!A365</f>
        <v>240.84.12.56/24</v>
      </c>
      <c r="B689" s="9">
        <v>44826</v>
      </c>
      <c r="C689" s="3" t="s">
        <v>1149</v>
      </c>
      <c r="D689" s="3" t="s">
        <v>5076</v>
      </c>
      <c r="E689" s="3" t="s">
        <v>3152</v>
      </c>
    </row>
    <row r="690" spans="1:5" x14ac:dyDescent="0.3">
      <c r="A690" s="3" t="str">
        <f>[1]Random_IP_CIDR_Addresses!A366</f>
        <v>148.233.75.166/24</v>
      </c>
      <c r="B690" s="9">
        <v>44708</v>
      </c>
      <c r="C690" s="3" t="s">
        <v>1149</v>
      </c>
      <c r="D690" s="3" t="s">
        <v>5076</v>
      </c>
      <c r="E690" s="3" t="s">
        <v>3074</v>
      </c>
    </row>
    <row r="691" spans="1:5" x14ac:dyDescent="0.3">
      <c r="A691" s="3" t="str">
        <f>[1]Random_IP_CIDR_Addresses!A367</f>
        <v>6.252.31.216/16</v>
      </c>
      <c r="B691" s="9">
        <v>44964</v>
      </c>
      <c r="C691" s="3" t="s">
        <v>1146</v>
      </c>
      <c r="D691" s="36" t="s">
        <v>4684</v>
      </c>
      <c r="E691" s="3" t="s">
        <v>3152</v>
      </c>
    </row>
    <row r="692" spans="1:5" x14ac:dyDescent="0.3">
      <c r="A692" s="3" t="str">
        <f>[1]Random_IP_CIDR_Addresses!A368</f>
        <v>158.169.253.115/24</v>
      </c>
      <c r="B692" s="9">
        <v>44655</v>
      </c>
      <c r="C692" s="3" t="s">
        <v>1145</v>
      </c>
      <c r="D692" s="3" t="s">
        <v>4614</v>
      </c>
      <c r="E692" s="3" t="s">
        <v>3067</v>
      </c>
    </row>
    <row r="693" spans="1:5" x14ac:dyDescent="0.3">
      <c r="A693" s="3" t="str">
        <f>[1]Random_IP_CIDR_Addresses!A369</f>
        <v>253.22.118.9/28</v>
      </c>
      <c r="B693" s="9">
        <v>45079</v>
      </c>
      <c r="C693" s="3" t="s">
        <v>1147</v>
      </c>
      <c r="D693" s="3" t="s">
        <v>4333</v>
      </c>
      <c r="E693" s="3" t="s">
        <v>3071</v>
      </c>
    </row>
    <row r="694" spans="1:5" x14ac:dyDescent="0.3">
      <c r="A694" s="3" t="str">
        <f>[1]Random_IP_CIDR_Addresses!A370</f>
        <v>140.16.234.152/24</v>
      </c>
      <c r="B694" s="9">
        <v>44941</v>
      </c>
      <c r="C694" s="3" t="s">
        <v>1145</v>
      </c>
      <c r="D694" s="3" t="s">
        <v>4614</v>
      </c>
      <c r="E694" s="3" t="s">
        <v>3069</v>
      </c>
    </row>
    <row r="695" spans="1:5" x14ac:dyDescent="0.3">
      <c r="A695" s="3" t="str">
        <f>[1]Random_IP_CIDR_Addresses!A371</f>
        <v>106.91.186.223/12</v>
      </c>
      <c r="B695" s="9">
        <v>44623</v>
      </c>
      <c r="C695" s="3" t="s">
        <v>1140</v>
      </c>
      <c r="D695" s="3" t="s">
        <v>4278</v>
      </c>
      <c r="E695" s="3" t="s">
        <v>3066</v>
      </c>
    </row>
    <row r="696" spans="1:5" x14ac:dyDescent="0.3">
      <c r="A696" s="3" t="str">
        <f>[1]Random_IP_CIDR_Addresses!A372</f>
        <v>206.89.196.163/20</v>
      </c>
      <c r="B696" s="9">
        <v>45153</v>
      </c>
      <c r="C696" s="3" t="s">
        <v>1144</v>
      </c>
      <c r="D696" s="36" t="s">
        <v>4684</v>
      </c>
      <c r="E696" s="3" t="s">
        <v>3072</v>
      </c>
    </row>
    <row r="697" spans="1:5" x14ac:dyDescent="0.3">
      <c r="A697" s="3" t="str">
        <f>[1]Random_IP_CIDR_Addresses!A373</f>
        <v>95.106.158.200/8</v>
      </c>
      <c r="B697" s="9">
        <v>44983</v>
      </c>
      <c r="C697" s="3" t="s">
        <v>1148</v>
      </c>
      <c r="D697" s="3" t="s">
        <v>4489</v>
      </c>
      <c r="E697" s="3" t="s">
        <v>3070</v>
      </c>
    </row>
    <row r="698" spans="1:5" x14ac:dyDescent="0.3">
      <c r="A698" s="3" t="str">
        <f>[1]Random_IP_CIDR_Addresses!A374</f>
        <v>186.107.45.92/17</v>
      </c>
      <c r="B698" s="9">
        <v>45079</v>
      </c>
      <c r="C698" s="3" t="s">
        <v>1149</v>
      </c>
      <c r="D698" s="3" t="s">
        <v>5076</v>
      </c>
      <c r="E698" s="3" t="s">
        <v>3076</v>
      </c>
    </row>
    <row r="699" spans="1:5" x14ac:dyDescent="0.3">
      <c r="A699" s="3" t="str">
        <f>[1]Random_IP_CIDR_Addresses!A375</f>
        <v>199.171.189.9/15</v>
      </c>
      <c r="B699" s="9">
        <v>45181</v>
      </c>
      <c r="C699" s="3" t="s">
        <v>1148</v>
      </c>
      <c r="D699" s="3" t="s">
        <v>4489</v>
      </c>
      <c r="E699" s="3" t="s">
        <v>3065</v>
      </c>
    </row>
    <row r="700" spans="1:5" x14ac:dyDescent="0.3">
      <c r="A700" s="3" t="str">
        <f>[1]Random_IP_CIDR_Addresses!A376</f>
        <v>173.186.114.124/17</v>
      </c>
      <c r="B700" s="9">
        <v>44674</v>
      </c>
      <c r="C700" s="3" t="s">
        <v>1143</v>
      </c>
      <c r="D700" s="3" t="s">
        <v>5515</v>
      </c>
      <c r="E700" s="3" t="s">
        <v>3067</v>
      </c>
    </row>
    <row r="701" spans="1:5" x14ac:dyDescent="0.3">
      <c r="A701" s="3" t="str">
        <f>[1]Random_IP_CIDR_Addresses!A377</f>
        <v>93.252.86.206/24</v>
      </c>
      <c r="B701" s="9">
        <v>45297</v>
      </c>
      <c r="C701" s="3" t="s">
        <v>1146</v>
      </c>
      <c r="D701" s="36" t="s">
        <v>4684</v>
      </c>
      <c r="E701" s="3" t="s">
        <v>3152</v>
      </c>
    </row>
    <row r="702" spans="1:5" x14ac:dyDescent="0.3">
      <c r="A702" s="3" t="str">
        <f>[1]Random_IP_CIDR_Addresses!A378</f>
        <v>224.20.24.188/28</v>
      </c>
      <c r="B702" s="9">
        <v>44572</v>
      </c>
      <c r="C702" s="3" t="s">
        <v>1141</v>
      </c>
      <c r="D702" s="3" t="s">
        <v>4207</v>
      </c>
      <c r="E702" s="3" t="s">
        <v>3072</v>
      </c>
    </row>
    <row r="703" spans="1:5" x14ac:dyDescent="0.3">
      <c r="A703" s="3" t="str">
        <f>[1]Random_IP_CIDR_Addresses!A379</f>
        <v>39.148.52.69/12</v>
      </c>
      <c r="B703" s="9">
        <v>45068</v>
      </c>
      <c r="C703" s="3" t="s">
        <v>1146</v>
      </c>
      <c r="D703" s="36" t="s">
        <v>4684</v>
      </c>
      <c r="E703" s="3" t="s">
        <v>3068</v>
      </c>
    </row>
    <row r="704" spans="1:5" x14ac:dyDescent="0.3">
      <c r="A704" s="3" t="str">
        <f>[1]Random_IP_CIDR_Addresses!A380</f>
        <v>44.175.79.46/26</v>
      </c>
      <c r="B704" s="9">
        <v>45405</v>
      </c>
      <c r="C704" s="3" t="s">
        <v>1148</v>
      </c>
      <c r="D704" s="3" t="s">
        <v>4489</v>
      </c>
      <c r="E704" s="3" t="s">
        <v>3066</v>
      </c>
    </row>
    <row r="705" spans="1:5" x14ac:dyDescent="0.3">
      <c r="A705" s="3" t="str">
        <f>[1]Random_IP_CIDR_Addresses!A381</f>
        <v>41.118.61.206/27</v>
      </c>
      <c r="B705" s="9">
        <v>45351</v>
      </c>
      <c r="C705" s="3" t="s">
        <v>1141</v>
      </c>
      <c r="D705" s="3" t="s">
        <v>4207</v>
      </c>
      <c r="E705" s="3" t="s">
        <v>3069</v>
      </c>
    </row>
    <row r="706" spans="1:5" x14ac:dyDescent="0.3">
      <c r="A706" s="3" t="str">
        <f>[1]Random_IP_CIDR_Addresses!A382</f>
        <v>74.111.221.244/29</v>
      </c>
      <c r="B706" s="9">
        <v>44587</v>
      </c>
      <c r="C706" s="3" t="s">
        <v>1147</v>
      </c>
      <c r="D706" s="3" t="s">
        <v>4333</v>
      </c>
      <c r="E706" s="3" t="s">
        <v>3068</v>
      </c>
    </row>
    <row r="707" spans="1:5" x14ac:dyDescent="0.3">
      <c r="A707" s="3" t="str">
        <f>[1]Random_IP_CIDR_Addresses!A383</f>
        <v>188.61.245.187/11</v>
      </c>
      <c r="B707" s="9">
        <v>44702</v>
      </c>
      <c r="C707" s="3" t="s">
        <v>1140</v>
      </c>
      <c r="D707" s="3" t="s">
        <v>4278</v>
      </c>
      <c r="E707" s="3" t="s">
        <v>3136</v>
      </c>
    </row>
    <row r="708" spans="1:5" x14ac:dyDescent="0.3">
      <c r="A708" s="3" t="str">
        <f>[1]Random_IP_CIDR_Addresses!A384</f>
        <v>130.68.191.56/12</v>
      </c>
      <c r="B708" s="9">
        <v>44736</v>
      </c>
      <c r="C708" s="3" t="s">
        <v>1143</v>
      </c>
      <c r="D708" s="3" t="s">
        <v>5515</v>
      </c>
      <c r="E708" s="3" t="s">
        <v>3066</v>
      </c>
    </row>
    <row r="709" spans="1:5" x14ac:dyDescent="0.3">
      <c r="A709" s="3" t="str">
        <f>[1]Random_IP_CIDR_Addresses!A385</f>
        <v>200.98.224.67/11</v>
      </c>
      <c r="B709" s="9">
        <v>45108</v>
      </c>
      <c r="C709" s="3" t="s">
        <v>1149</v>
      </c>
      <c r="D709" s="3" t="s">
        <v>5076</v>
      </c>
      <c r="E709" s="3" t="s">
        <v>3136</v>
      </c>
    </row>
    <row r="710" spans="1:5" x14ac:dyDescent="0.3">
      <c r="A710" s="3" t="str">
        <f>[1]Random_IP_CIDR_Addresses!A386</f>
        <v>152.193.168.122/9</v>
      </c>
      <c r="B710" s="9">
        <v>45421</v>
      </c>
      <c r="C710" s="3" t="s">
        <v>1148</v>
      </c>
      <c r="D710" s="3" t="s">
        <v>4489</v>
      </c>
      <c r="E710" s="3" t="s">
        <v>3074</v>
      </c>
    </row>
    <row r="711" spans="1:5" x14ac:dyDescent="0.3">
      <c r="A711" s="3" t="str">
        <f>[1]Random_IP_CIDR_Addresses!A387</f>
        <v>27.159.183.7/22</v>
      </c>
      <c r="B711" s="9">
        <v>44720</v>
      </c>
      <c r="C711" s="3" t="s">
        <v>1148</v>
      </c>
      <c r="D711" s="3" t="s">
        <v>4489</v>
      </c>
      <c r="E711" s="3" t="s">
        <v>3066</v>
      </c>
    </row>
    <row r="712" spans="1:5" x14ac:dyDescent="0.3">
      <c r="A712" s="3" t="str">
        <f>[1]Random_IP_CIDR_Addresses!A388</f>
        <v>8.107.17.29/12</v>
      </c>
      <c r="B712" s="9">
        <v>45240</v>
      </c>
      <c r="C712" s="3" t="s">
        <v>1148</v>
      </c>
      <c r="D712" s="3" t="s">
        <v>4489</v>
      </c>
      <c r="E712" s="3" t="s">
        <v>3066</v>
      </c>
    </row>
    <row r="713" spans="1:5" x14ac:dyDescent="0.3">
      <c r="A713" s="3" t="str">
        <f>[1]Random_IP_CIDR_Addresses!A389</f>
        <v>51.236.122.190/13</v>
      </c>
      <c r="B713" s="9">
        <v>44949</v>
      </c>
      <c r="C713" s="3" t="s">
        <v>1146</v>
      </c>
      <c r="D713" s="36" t="s">
        <v>4684</v>
      </c>
      <c r="E713" s="3" t="s">
        <v>3076</v>
      </c>
    </row>
    <row r="714" spans="1:5" x14ac:dyDescent="0.3">
      <c r="A714" s="3" t="str">
        <f>[1]Random_IP_CIDR_Addresses!A390</f>
        <v>187.245.171.238/28</v>
      </c>
      <c r="B714" s="9">
        <v>45035</v>
      </c>
      <c r="C714" s="3" t="s">
        <v>1149</v>
      </c>
      <c r="D714" s="3" t="s">
        <v>5076</v>
      </c>
      <c r="E714" s="3" t="s">
        <v>3076</v>
      </c>
    </row>
    <row r="715" spans="1:5" x14ac:dyDescent="0.3">
      <c r="A715" s="3" t="str">
        <f>[1]Random_IP_CIDR_Addresses!A391</f>
        <v>200.118.31.39/24</v>
      </c>
      <c r="B715" s="9">
        <v>44943</v>
      </c>
      <c r="C715" s="3" t="s">
        <v>1143</v>
      </c>
      <c r="D715" s="3" t="s">
        <v>5515</v>
      </c>
      <c r="E715" s="3" t="s">
        <v>3073</v>
      </c>
    </row>
    <row r="716" spans="1:5" x14ac:dyDescent="0.3">
      <c r="A716" s="3" t="str">
        <f>[1]Random_IP_CIDR_Addresses!A392</f>
        <v>45.185.191.8/28</v>
      </c>
      <c r="B716" s="9">
        <v>44736</v>
      </c>
      <c r="C716" s="3" t="s">
        <v>1147</v>
      </c>
      <c r="D716" s="3" t="s">
        <v>4333</v>
      </c>
      <c r="E716" s="3" t="s">
        <v>3069</v>
      </c>
    </row>
    <row r="717" spans="1:5" x14ac:dyDescent="0.3">
      <c r="A717" s="3" t="str">
        <f>[1]Random_IP_CIDR_Addresses!A393</f>
        <v>210.187.11.139/23</v>
      </c>
      <c r="B717" s="9">
        <v>45224</v>
      </c>
      <c r="C717" s="3" t="s">
        <v>1143</v>
      </c>
      <c r="D717" s="3" t="s">
        <v>5515</v>
      </c>
      <c r="E717" s="3" t="s">
        <v>3070</v>
      </c>
    </row>
    <row r="718" spans="1:5" x14ac:dyDescent="0.3">
      <c r="A718" s="3" t="str">
        <f>[1]Random_IP_CIDR_Addresses!A394</f>
        <v>6.229.205.19/24</v>
      </c>
      <c r="B718" s="9">
        <v>44684</v>
      </c>
      <c r="C718" s="3" t="s">
        <v>1140</v>
      </c>
      <c r="D718" s="3" t="s">
        <v>4278</v>
      </c>
      <c r="E718" s="3" t="s">
        <v>3145</v>
      </c>
    </row>
    <row r="719" spans="1:5" x14ac:dyDescent="0.3">
      <c r="A719" s="3" t="str">
        <f>[1]Random_IP_CIDR_Addresses!A395</f>
        <v>43.154.99.3/26</v>
      </c>
      <c r="B719" s="9">
        <v>44857</v>
      </c>
      <c r="C719" s="3" t="s">
        <v>1146</v>
      </c>
      <c r="D719" s="36" t="s">
        <v>4684</v>
      </c>
      <c r="E719" s="3" t="s">
        <v>3066</v>
      </c>
    </row>
    <row r="720" spans="1:5" x14ac:dyDescent="0.3">
      <c r="A720" s="3" t="str">
        <f>[1]Random_IP_CIDR_Addresses!A396</f>
        <v>214.71.150.50/20</v>
      </c>
      <c r="B720" s="9">
        <v>45072</v>
      </c>
      <c r="C720" s="3" t="s">
        <v>1140</v>
      </c>
      <c r="D720" s="3" t="s">
        <v>4278</v>
      </c>
      <c r="E720" s="3" t="s">
        <v>3073</v>
      </c>
    </row>
    <row r="721" spans="1:5" x14ac:dyDescent="0.3">
      <c r="A721" s="3" t="str">
        <f>[1]Random_IP_CIDR_Addresses!A397</f>
        <v>199.47.248.82/8</v>
      </c>
      <c r="B721" s="9">
        <v>45436</v>
      </c>
      <c r="C721" s="3" t="s">
        <v>1146</v>
      </c>
      <c r="D721" s="36" t="s">
        <v>4684</v>
      </c>
      <c r="E721" s="3" t="s">
        <v>3071</v>
      </c>
    </row>
    <row r="722" spans="1:5" x14ac:dyDescent="0.3">
      <c r="A722" s="3" t="str">
        <f>[1]Random_IP_CIDR_Addresses!A398</f>
        <v>180.136.217.6/13</v>
      </c>
      <c r="B722" s="9">
        <v>45413</v>
      </c>
      <c r="C722" s="3" t="s">
        <v>1148</v>
      </c>
      <c r="D722" s="3" t="s">
        <v>4489</v>
      </c>
      <c r="E722" s="3" t="s">
        <v>3068</v>
      </c>
    </row>
    <row r="723" spans="1:5" x14ac:dyDescent="0.3">
      <c r="A723" s="3" t="str">
        <f>[1]Random_IP_CIDR_Addresses!A399</f>
        <v>169.219.53.69/27</v>
      </c>
      <c r="B723" s="9">
        <v>44700</v>
      </c>
      <c r="C723" s="3" t="s">
        <v>1144</v>
      </c>
      <c r="D723" s="36" t="s">
        <v>4684</v>
      </c>
      <c r="E723" s="3" t="s">
        <v>3073</v>
      </c>
    </row>
    <row r="724" spans="1:5" x14ac:dyDescent="0.3">
      <c r="A724" s="3" t="str">
        <f>[1]Random_IP_CIDR_Addresses!A400</f>
        <v>2.121.52.149/27</v>
      </c>
      <c r="B724" s="9">
        <v>45391</v>
      </c>
      <c r="C724" s="3" t="s">
        <v>1146</v>
      </c>
      <c r="D724" s="36" t="s">
        <v>4684</v>
      </c>
      <c r="E724" s="3" t="s">
        <v>3072</v>
      </c>
    </row>
    <row r="725" spans="1:5" x14ac:dyDescent="0.3">
      <c r="A725" s="3" t="str">
        <f>[1]Random_IP_CIDR_Addresses!A401</f>
        <v>35.20.104.158/9</v>
      </c>
      <c r="B725" s="9">
        <v>45335</v>
      </c>
      <c r="C725" s="3" t="s">
        <v>1143</v>
      </c>
      <c r="D725" s="3" t="s">
        <v>5515</v>
      </c>
      <c r="E725" s="3" t="s">
        <v>3069</v>
      </c>
    </row>
    <row r="726" spans="1:5" x14ac:dyDescent="0.3">
      <c r="A726" s="3" t="str">
        <f>[1]Random_IP_CIDR_Addresses!A402</f>
        <v>62.230.10.94/12</v>
      </c>
      <c r="B726" s="9">
        <v>45064</v>
      </c>
      <c r="C726" s="3" t="s">
        <v>1145</v>
      </c>
      <c r="D726" s="3" t="s">
        <v>4614</v>
      </c>
      <c r="E726" s="3" t="s">
        <v>3136</v>
      </c>
    </row>
    <row r="727" spans="1:5" x14ac:dyDescent="0.3">
      <c r="A727" s="3" t="str">
        <f>[1]Random_IP_CIDR_Addresses!A403</f>
        <v>48.37.218.205/10</v>
      </c>
      <c r="B727" s="9">
        <v>44835</v>
      </c>
      <c r="C727" s="3" t="s">
        <v>1143</v>
      </c>
      <c r="D727" s="3" t="s">
        <v>5515</v>
      </c>
      <c r="E727" s="3" t="s">
        <v>3068</v>
      </c>
    </row>
    <row r="728" spans="1:5" x14ac:dyDescent="0.3">
      <c r="A728" s="3" t="str">
        <f>[1]Random_IP_CIDR_Addresses!A404</f>
        <v>113.66.239.126/16</v>
      </c>
      <c r="B728" s="9">
        <v>45077</v>
      </c>
      <c r="C728" s="3" t="s">
        <v>1146</v>
      </c>
      <c r="D728" s="36" t="s">
        <v>4684</v>
      </c>
      <c r="E728" s="3" t="s">
        <v>3152</v>
      </c>
    </row>
    <row r="729" spans="1:5" x14ac:dyDescent="0.3">
      <c r="A729" s="3" t="str">
        <f>[1]Random_IP_CIDR_Addresses!A405</f>
        <v>198.253.118.9/17</v>
      </c>
      <c r="B729" s="9">
        <v>45274</v>
      </c>
      <c r="C729" s="3" t="s">
        <v>1149</v>
      </c>
      <c r="D729" s="3" t="s">
        <v>5076</v>
      </c>
      <c r="E729" s="3" t="s">
        <v>3065</v>
      </c>
    </row>
    <row r="730" spans="1:5" x14ac:dyDescent="0.3">
      <c r="A730" s="3" t="str">
        <f>[1]Random_IP_CIDR_Addresses!A406</f>
        <v>76.157.129.235/21</v>
      </c>
      <c r="B730" s="9">
        <v>45199</v>
      </c>
      <c r="C730" s="3" t="s">
        <v>1148</v>
      </c>
      <c r="D730" s="3" t="s">
        <v>4489</v>
      </c>
      <c r="E730" s="3" t="s">
        <v>3067</v>
      </c>
    </row>
    <row r="731" spans="1:5" x14ac:dyDescent="0.3">
      <c r="A731" s="3" t="str">
        <f>[1]Random_IP_CIDR_Addresses!A407</f>
        <v>196.160.251.50/12</v>
      </c>
      <c r="B731" s="9">
        <v>44635</v>
      </c>
      <c r="C731" s="3" t="s">
        <v>1148</v>
      </c>
      <c r="D731" s="3" t="s">
        <v>4489</v>
      </c>
      <c r="E731" s="3" t="s">
        <v>3070</v>
      </c>
    </row>
    <row r="732" spans="1:5" x14ac:dyDescent="0.3">
      <c r="A732" s="3" t="str">
        <f>[1]Random_IP_CIDR_Addresses!A408</f>
        <v>46.191.86.47/11</v>
      </c>
      <c r="B732" s="9">
        <v>44955</v>
      </c>
      <c r="C732" s="3" t="s">
        <v>1146</v>
      </c>
      <c r="D732" s="36" t="s">
        <v>4684</v>
      </c>
      <c r="E732" s="3" t="s">
        <v>3074</v>
      </c>
    </row>
    <row r="733" spans="1:5" x14ac:dyDescent="0.3">
      <c r="A733" s="3" t="str">
        <f>[1]Random_IP_CIDR_Addresses!A409</f>
        <v>160.83.234.30/21</v>
      </c>
      <c r="B733" s="9">
        <v>45418</v>
      </c>
      <c r="C733" s="3" t="s">
        <v>1146</v>
      </c>
      <c r="D733" s="36" t="s">
        <v>4684</v>
      </c>
      <c r="E733" s="3" t="s">
        <v>3072</v>
      </c>
    </row>
    <row r="734" spans="1:5" x14ac:dyDescent="0.3">
      <c r="A734" s="3" t="str">
        <f>[1]Random_IP_CIDR_Addresses!A410</f>
        <v>177.55.203.195/28</v>
      </c>
      <c r="B734" s="9">
        <v>44752</v>
      </c>
      <c r="C734" s="3" t="s">
        <v>1144</v>
      </c>
      <c r="D734" s="36" t="s">
        <v>4684</v>
      </c>
      <c r="E734" s="3" t="s">
        <v>3145</v>
      </c>
    </row>
    <row r="735" spans="1:5" x14ac:dyDescent="0.3">
      <c r="A735" s="3" t="str">
        <f>[1]Random_IP_CIDR_Addresses!A411</f>
        <v>47.138.170.95/14</v>
      </c>
      <c r="B735" s="9">
        <v>45004</v>
      </c>
      <c r="C735" s="3" t="s">
        <v>1143</v>
      </c>
      <c r="D735" s="3" t="s">
        <v>5515</v>
      </c>
      <c r="E735" s="3" t="s">
        <v>3074</v>
      </c>
    </row>
    <row r="736" spans="1:5" x14ac:dyDescent="0.3">
      <c r="A736" s="3" t="str">
        <f>[1]Random_IP_CIDR_Addresses!A412</f>
        <v>132.51.169.168/22</v>
      </c>
      <c r="B736" s="9">
        <v>45181</v>
      </c>
      <c r="C736" s="3" t="s">
        <v>1146</v>
      </c>
      <c r="D736" s="36" t="s">
        <v>4684</v>
      </c>
      <c r="E736" s="3" t="s">
        <v>3068</v>
      </c>
    </row>
    <row r="737" spans="1:5" x14ac:dyDescent="0.3">
      <c r="A737" s="3" t="str">
        <f>[1]Random_IP_CIDR_Addresses!A413</f>
        <v>28.197.40.4/15</v>
      </c>
      <c r="B737" s="9">
        <v>44832</v>
      </c>
      <c r="C737" s="3" t="s">
        <v>1147</v>
      </c>
      <c r="D737" s="3" t="s">
        <v>4333</v>
      </c>
      <c r="E737" s="3" t="s">
        <v>3070</v>
      </c>
    </row>
    <row r="738" spans="1:5" x14ac:dyDescent="0.3">
      <c r="A738" s="3" t="str">
        <f>[1]Random_IP_CIDR_Addresses!A414</f>
        <v>213.254.124.87/28</v>
      </c>
      <c r="B738" s="9">
        <v>44658</v>
      </c>
      <c r="C738" s="3" t="s">
        <v>1144</v>
      </c>
      <c r="D738" s="36" t="s">
        <v>4684</v>
      </c>
      <c r="E738" s="3" t="s">
        <v>3076</v>
      </c>
    </row>
    <row r="739" spans="1:5" x14ac:dyDescent="0.3">
      <c r="A739" s="3" t="str">
        <f>[1]Random_IP_CIDR_Addresses!A415</f>
        <v>17.188.76.150/8</v>
      </c>
      <c r="B739" s="9">
        <v>45205</v>
      </c>
      <c r="C739" s="3" t="s">
        <v>1141</v>
      </c>
      <c r="D739" s="3" t="s">
        <v>4207</v>
      </c>
      <c r="E739" s="3" t="s">
        <v>3067</v>
      </c>
    </row>
    <row r="740" spans="1:5" x14ac:dyDescent="0.3">
      <c r="A740" s="3" t="str">
        <f>[1]Random_IP_CIDR_Addresses!A416</f>
        <v>74.30.44.225/24</v>
      </c>
      <c r="B740" s="9">
        <v>44859</v>
      </c>
      <c r="C740" s="3" t="s">
        <v>1149</v>
      </c>
      <c r="D740" s="3" t="s">
        <v>5076</v>
      </c>
      <c r="E740" s="3" t="s">
        <v>3074</v>
      </c>
    </row>
    <row r="741" spans="1:5" x14ac:dyDescent="0.3">
      <c r="A741" s="3" t="str">
        <f>[1]Random_IP_CIDR_Addresses!A417</f>
        <v>4.91.185.39/22</v>
      </c>
      <c r="B741" s="9">
        <v>44788</v>
      </c>
      <c r="C741" s="3" t="s">
        <v>1146</v>
      </c>
      <c r="D741" s="36" t="s">
        <v>4684</v>
      </c>
      <c r="E741" s="3" t="s">
        <v>3070</v>
      </c>
    </row>
    <row r="742" spans="1:5" x14ac:dyDescent="0.3">
      <c r="A742" s="3" t="str">
        <f>[1]Random_IP_CIDR_Addresses!A418</f>
        <v>72.26.6.228/26</v>
      </c>
      <c r="B742" s="9">
        <v>45155</v>
      </c>
      <c r="C742" s="3" t="s">
        <v>1142</v>
      </c>
      <c r="D742" s="3" t="s">
        <v>5461</v>
      </c>
      <c r="E742" s="3" t="s">
        <v>3072</v>
      </c>
    </row>
    <row r="743" spans="1:5" x14ac:dyDescent="0.3">
      <c r="A743" s="3" t="str">
        <f>[1]Random_IP_CIDR_Addresses!A419</f>
        <v>45.187.16.77/25</v>
      </c>
      <c r="B743" s="9">
        <v>44944</v>
      </c>
      <c r="C743" s="3" t="s">
        <v>1140</v>
      </c>
      <c r="D743" s="3" t="s">
        <v>4278</v>
      </c>
      <c r="E743" s="3" t="s">
        <v>3073</v>
      </c>
    </row>
    <row r="744" spans="1:5" x14ac:dyDescent="0.3">
      <c r="A744" s="3" t="str">
        <f>[1]Random_IP_CIDR_Addresses!A420</f>
        <v>154.73.231.129/12</v>
      </c>
      <c r="B744" s="9">
        <v>44601</v>
      </c>
      <c r="C744" s="3" t="s">
        <v>1147</v>
      </c>
      <c r="D744" s="3" t="s">
        <v>4333</v>
      </c>
      <c r="E744" s="3" t="s">
        <v>3067</v>
      </c>
    </row>
    <row r="745" spans="1:5" x14ac:dyDescent="0.3">
      <c r="A745" s="3" t="str">
        <f>[1]Random_IP_CIDR_Addresses!A421</f>
        <v>42.199.98.207/14</v>
      </c>
      <c r="B745" s="9">
        <v>45150</v>
      </c>
      <c r="C745" s="3" t="s">
        <v>1141</v>
      </c>
      <c r="D745" s="3" t="s">
        <v>4207</v>
      </c>
      <c r="E745" s="3" t="s">
        <v>3145</v>
      </c>
    </row>
    <row r="746" spans="1:5" x14ac:dyDescent="0.3">
      <c r="A746" s="3" t="str">
        <f>[1]Random_IP_CIDR_Addresses!A422</f>
        <v>212.104.31.31/20</v>
      </c>
      <c r="B746" s="9">
        <v>45048</v>
      </c>
      <c r="C746" s="3" t="s">
        <v>1148</v>
      </c>
      <c r="D746" s="3" t="s">
        <v>4489</v>
      </c>
      <c r="E746" s="3" t="s">
        <v>3071</v>
      </c>
    </row>
    <row r="747" spans="1:5" x14ac:dyDescent="0.3">
      <c r="A747" s="3" t="str">
        <f>[1]Random_IP_CIDR_Addresses!A423</f>
        <v>22.238.4.129/20</v>
      </c>
      <c r="B747" s="9">
        <v>45243</v>
      </c>
      <c r="C747" s="3" t="s">
        <v>1142</v>
      </c>
      <c r="D747" s="3" t="s">
        <v>5461</v>
      </c>
      <c r="E747" s="3" t="s">
        <v>3068</v>
      </c>
    </row>
    <row r="748" spans="1:5" x14ac:dyDescent="0.3">
      <c r="A748" s="3" t="str">
        <f>[1]Random_IP_CIDR_Addresses!A424</f>
        <v>119.47.33.191/23</v>
      </c>
      <c r="B748" s="9">
        <v>44942</v>
      </c>
      <c r="C748" s="3" t="s">
        <v>1148</v>
      </c>
      <c r="D748" s="3" t="s">
        <v>4489</v>
      </c>
      <c r="E748" s="3" t="s">
        <v>3067</v>
      </c>
    </row>
    <row r="749" spans="1:5" x14ac:dyDescent="0.3">
      <c r="A749" s="3" t="str">
        <f>[1]Random_IP_CIDR_Addresses!A425</f>
        <v>163.122.110.117/14</v>
      </c>
      <c r="B749" s="9">
        <v>45296</v>
      </c>
      <c r="C749" s="3" t="s">
        <v>1143</v>
      </c>
      <c r="D749" s="3" t="s">
        <v>5515</v>
      </c>
      <c r="E749" s="3" t="s">
        <v>3068</v>
      </c>
    </row>
    <row r="750" spans="1:5" x14ac:dyDescent="0.3">
      <c r="A750" s="3" t="str">
        <f>[1]Random_IP_CIDR_Addresses!A426</f>
        <v>33.142.39.197/24</v>
      </c>
      <c r="B750" s="9">
        <v>45409</v>
      </c>
      <c r="C750" s="3" t="s">
        <v>1142</v>
      </c>
      <c r="D750" s="3" t="s">
        <v>5461</v>
      </c>
      <c r="E750" s="3" t="s">
        <v>3068</v>
      </c>
    </row>
    <row r="751" spans="1:5" x14ac:dyDescent="0.3">
      <c r="A751" s="3" t="str">
        <f>[1]Random_IP_CIDR_Addresses!A427</f>
        <v>227.90.129.16/30</v>
      </c>
      <c r="B751" s="9">
        <v>45239</v>
      </c>
      <c r="C751" s="3" t="s">
        <v>1145</v>
      </c>
      <c r="D751" s="3" t="s">
        <v>4614</v>
      </c>
      <c r="E751" s="3" t="s">
        <v>3071</v>
      </c>
    </row>
    <row r="752" spans="1:5" x14ac:dyDescent="0.3">
      <c r="A752" s="3" t="str">
        <f>[1]Random_IP_CIDR_Addresses!A428</f>
        <v>75.182.202.65/24</v>
      </c>
      <c r="B752" s="9">
        <v>44966</v>
      </c>
      <c r="C752" s="3" t="s">
        <v>1149</v>
      </c>
      <c r="D752" s="3" t="s">
        <v>5076</v>
      </c>
      <c r="E752" s="3" t="s">
        <v>3076</v>
      </c>
    </row>
    <row r="753" spans="1:5" x14ac:dyDescent="0.3">
      <c r="A753" s="3" t="str">
        <f>[1]Random_IP_CIDR_Addresses!A429</f>
        <v>28.25.138.29/16</v>
      </c>
      <c r="B753" s="9">
        <v>44675</v>
      </c>
      <c r="C753" s="3" t="s">
        <v>1149</v>
      </c>
      <c r="D753" s="3" t="s">
        <v>5076</v>
      </c>
      <c r="E753" s="3" t="s">
        <v>3072</v>
      </c>
    </row>
    <row r="754" spans="1:5" x14ac:dyDescent="0.3">
      <c r="A754" s="3" t="str">
        <f>[1]Random_IP_CIDR_Addresses!A430</f>
        <v>218.0.58.10/15</v>
      </c>
      <c r="B754" s="9">
        <v>45177</v>
      </c>
      <c r="C754" s="3" t="s">
        <v>1147</v>
      </c>
      <c r="D754" s="3" t="s">
        <v>4333</v>
      </c>
      <c r="E754" s="3" t="s">
        <v>3136</v>
      </c>
    </row>
    <row r="755" spans="1:5" x14ac:dyDescent="0.3">
      <c r="A755" s="3" t="str">
        <f>[1]Random_IP_CIDR_Addresses!A431</f>
        <v>191.156.231.61/22</v>
      </c>
      <c r="B755" s="9">
        <v>45014</v>
      </c>
      <c r="C755" s="3" t="s">
        <v>1145</v>
      </c>
      <c r="D755" s="3" t="s">
        <v>4614</v>
      </c>
      <c r="E755" s="3" t="s">
        <v>3076</v>
      </c>
    </row>
    <row r="756" spans="1:5" x14ac:dyDescent="0.3">
      <c r="A756" s="3" t="str">
        <f>[1]Random_IP_CIDR_Addresses!A432</f>
        <v>154.251.149.153/28</v>
      </c>
      <c r="B756" s="9">
        <v>45365</v>
      </c>
      <c r="C756" s="3" t="s">
        <v>1141</v>
      </c>
      <c r="D756" s="3" t="s">
        <v>4207</v>
      </c>
      <c r="E756" s="3" t="s">
        <v>3071</v>
      </c>
    </row>
    <row r="757" spans="1:5" x14ac:dyDescent="0.3">
      <c r="A757" s="3" t="str">
        <f>[1]Random_IP_CIDR_Addresses!A433</f>
        <v>196.250.127.163/20</v>
      </c>
      <c r="B757" s="9">
        <v>44608</v>
      </c>
      <c r="C757" s="3" t="s">
        <v>1140</v>
      </c>
      <c r="D757" s="3" t="s">
        <v>4278</v>
      </c>
      <c r="E757" s="3" t="s">
        <v>3067</v>
      </c>
    </row>
    <row r="758" spans="1:5" x14ac:dyDescent="0.3">
      <c r="A758" s="3" t="str">
        <f>[1]Random_IP_CIDR_Addresses!A434</f>
        <v>48.217.161.136/22</v>
      </c>
      <c r="B758" s="9">
        <v>45296</v>
      </c>
      <c r="C758" s="3" t="s">
        <v>1140</v>
      </c>
      <c r="D758" s="3" t="s">
        <v>4278</v>
      </c>
      <c r="E758" s="3" t="s">
        <v>3145</v>
      </c>
    </row>
    <row r="759" spans="1:5" x14ac:dyDescent="0.3">
      <c r="A759" s="3" t="str">
        <f>[1]Random_IP_CIDR_Addresses!A435</f>
        <v>20.160.129.191/27</v>
      </c>
      <c r="B759" s="9">
        <v>44717</v>
      </c>
      <c r="C759" s="3" t="s">
        <v>1146</v>
      </c>
      <c r="D759" s="36" t="s">
        <v>4684</v>
      </c>
      <c r="E759" s="3" t="s">
        <v>3067</v>
      </c>
    </row>
    <row r="760" spans="1:5" x14ac:dyDescent="0.3">
      <c r="A760" s="3" t="str">
        <f>[1]Random_IP_CIDR_Addresses!A436</f>
        <v>217.224.28.85/23</v>
      </c>
      <c r="B760" s="9">
        <v>45370</v>
      </c>
      <c r="C760" s="3" t="s">
        <v>1147</v>
      </c>
      <c r="D760" s="3" t="s">
        <v>4333</v>
      </c>
      <c r="E760" s="3" t="s">
        <v>3145</v>
      </c>
    </row>
    <row r="761" spans="1:5" x14ac:dyDescent="0.3">
      <c r="A761" s="3" t="str">
        <f>[1]Random_IP_CIDR_Addresses!A437</f>
        <v>206.216.150.113/24</v>
      </c>
      <c r="B761" s="9">
        <v>45394</v>
      </c>
      <c r="C761" s="3" t="s">
        <v>1143</v>
      </c>
      <c r="D761" s="3" t="s">
        <v>5515</v>
      </c>
      <c r="E761" s="3" t="s">
        <v>3069</v>
      </c>
    </row>
    <row r="762" spans="1:5" x14ac:dyDescent="0.3">
      <c r="A762" s="3" t="str">
        <f>[1]Random_IP_CIDR_Addresses!A438</f>
        <v>9.56.207.181/27</v>
      </c>
      <c r="B762" s="9">
        <v>44614</v>
      </c>
      <c r="C762" s="3" t="s">
        <v>1144</v>
      </c>
      <c r="D762" s="36" t="s">
        <v>4684</v>
      </c>
      <c r="E762" s="3" t="s">
        <v>3070</v>
      </c>
    </row>
    <row r="763" spans="1:5" x14ac:dyDescent="0.3">
      <c r="A763" s="3" t="str">
        <f>[1]Random_IP_CIDR_Addresses!A439</f>
        <v>178.97.105.86/10</v>
      </c>
      <c r="B763" s="9">
        <v>45072</v>
      </c>
      <c r="C763" s="3" t="s">
        <v>1145</v>
      </c>
      <c r="D763" s="3" t="s">
        <v>4614</v>
      </c>
      <c r="E763" s="3" t="s">
        <v>3069</v>
      </c>
    </row>
    <row r="764" spans="1:5" x14ac:dyDescent="0.3">
      <c r="A764" s="3" t="str">
        <f>[1]Random_IP_CIDR_Addresses!A440</f>
        <v>7.28.101.43/25</v>
      </c>
      <c r="B764" s="9">
        <v>45327</v>
      </c>
      <c r="C764" s="3" t="s">
        <v>1140</v>
      </c>
      <c r="D764" s="3" t="s">
        <v>4278</v>
      </c>
      <c r="E764" s="3" t="s">
        <v>3070</v>
      </c>
    </row>
    <row r="765" spans="1:5" x14ac:dyDescent="0.3">
      <c r="A765" s="3" t="str">
        <f>[1]Random_IP_CIDR_Addresses!A441</f>
        <v>48.68.188.94/28</v>
      </c>
      <c r="B765" s="9">
        <v>44875</v>
      </c>
      <c r="C765" s="3" t="s">
        <v>1142</v>
      </c>
      <c r="D765" s="3" t="s">
        <v>5461</v>
      </c>
      <c r="E765" s="3" t="s">
        <v>3070</v>
      </c>
    </row>
    <row r="766" spans="1:5" x14ac:dyDescent="0.3">
      <c r="A766" s="3" t="str">
        <f>[1]Random_IP_CIDR_Addresses!A442</f>
        <v>76.65.254.158/16</v>
      </c>
      <c r="B766" s="9">
        <v>44845</v>
      </c>
      <c r="C766" s="3" t="s">
        <v>1142</v>
      </c>
      <c r="D766" s="3" t="s">
        <v>5461</v>
      </c>
      <c r="E766" s="3" t="s">
        <v>3066</v>
      </c>
    </row>
    <row r="767" spans="1:5" x14ac:dyDescent="0.3">
      <c r="A767" s="3" t="str">
        <f>[1]Random_IP_CIDR_Addresses!A443</f>
        <v>248.9.49.154/29</v>
      </c>
      <c r="B767" s="9">
        <v>45029</v>
      </c>
      <c r="C767" s="3" t="s">
        <v>1142</v>
      </c>
      <c r="D767" s="3" t="s">
        <v>5461</v>
      </c>
      <c r="E767" s="3" t="s">
        <v>3074</v>
      </c>
    </row>
    <row r="768" spans="1:5" x14ac:dyDescent="0.3">
      <c r="A768" s="3" t="str">
        <f>[1]Random_IP_CIDR_Addresses!A444</f>
        <v>208.211.228.255/22</v>
      </c>
      <c r="B768" s="9">
        <v>45243</v>
      </c>
      <c r="C768" s="3" t="s">
        <v>1143</v>
      </c>
      <c r="D768" s="3" t="s">
        <v>5515</v>
      </c>
      <c r="E768" s="3" t="s">
        <v>3076</v>
      </c>
    </row>
    <row r="769" spans="1:5" x14ac:dyDescent="0.3">
      <c r="A769" s="3" t="str">
        <f>[1]Random_IP_CIDR_Addresses!A445</f>
        <v>118.58.211.65/10</v>
      </c>
      <c r="B769" s="9">
        <v>44653</v>
      </c>
      <c r="C769" s="3" t="s">
        <v>1143</v>
      </c>
      <c r="D769" s="3" t="s">
        <v>5515</v>
      </c>
      <c r="E769" s="3" t="s">
        <v>3065</v>
      </c>
    </row>
    <row r="770" spans="1:5" x14ac:dyDescent="0.3">
      <c r="A770" s="3" t="str">
        <f>[1]Random_IP_CIDR_Addresses!A446</f>
        <v>74.22.227.250/16</v>
      </c>
      <c r="B770" s="9">
        <v>44858</v>
      </c>
      <c r="C770" s="3" t="s">
        <v>1146</v>
      </c>
      <c r="D770" s="36" t="s">
        <v>4684</v>
      </c>
      <c r="E770" s="3" t="s">
        <v>3066</v>
      </c>
    </row>
    <row r="771" spans="1:5" x14ac:dyDescent="0.3">
      <c r="A771" s="3" t="str">
        <f>[1]Random_IP_CIDR_Addresses!A447</f>
        <v>229.89.242.123/30</v>
      </c>
      <c r="B771" s="9">
        <v>44753</v>
      </c>
      <c r="C771" s="3" t="s">
        <v>1149</v>
      </c>
      <c r="D771" s="3" t="s">
        <v>5076</v>
      </c>
      <c r="E771" s="3" t="s">
        <v>3068</v>
      </c>
    </row>
    <row r="772" spans="1:5" x14ac:dyDescent="0.3">
      <c r="A772" s="3" t="str">
        <f>[1]Random_IP_CIDR_Addresses!A448</f>
        <v>196.14.219.169/24</v>
      </c>
      <c r="B772" s="9">
        <v>44637</v>
      </c>
      <c r="C772" s="3" t="s">
        <v>1142</v>
      </c>
      <c r="D772" s="3" t="s">
        <v>5461</v>
      </c>
      <c r="E772" s="3" t="s">
        <v>3069</v>
      </c>
    </row>
    <row r="773" spans="1:5" x14ac:dyDescent="0.3">
      <c r="A773" s="3" t="str">
        <f>[1]Random_IP_CIDR_Addresses!A449</f>
        <v>250.171.158.183/30</v>
      </c>
      <c r="B773" s="9">
        <v>45201</v>
      </c>
      <c r="C773" s="3" t="s">
        <v>1140</v>
      </c>
      <c r="D773" s="3" t="s">
        <v>4278</v>
      </c>
      <c r="E773" s="3" t="s">
        <v>3069</v>
      </c>
    </row>
    <row r="774" spans="1:5" x14ac:dyDescent="0.3">
      <c r="A774" s="3" t="str">
        <f>[1]Random_IP_CIDR_Addresses!A450</f>
        <v>87.140.19.113/27</v>
      </c>
      <c r="B774" s="9">
        <v>45386</v>
      </c>
      <c r="C774" s="3" t="s">
        <v>1140</v>
      </c>
      <c r="D774" s="3" t="s">
        <v>4278</v>
      </c>
      <c r="E774" s="3" t="s">
        <v>3066</v>
      </c>
    </row>
    <row r="775" spans="1:5" x14ac:dyDescent="0.3">
      <c r="A775" s="3" t="str">
        <f>[1]Random_IP_CIDR_Addresses!A451</f>
        <v>252.39.3.225/8</v>
      </c>
      <c r="B775" s="9">
        <v>45327</v>
      </c>
      <c r="C775" s="3" t="s">
        <v>1144</v>
      </c>
      <c r="D775" s="36" t="s">
        <v>4684</v>
      </c>
      <c r="E775" s="3" t="s">
        <v>3072</v>
      </c>
    </row>
    <row r="776" spans="1:5" x14ac:dyDescent="0.3">
      <c r="A776" s="3" t="str">
        <f>[1]Random_IP_CIDR_Addresses!A452</f>
        <v>201.81.206.240/24</v>
      </c>
      <c r="B776" s="9">
        <v>45304</v>
      </c>
      <c r="C776" s="3" t="s">
        <v>1148</v>
      </c>
      <c r="D776" s="3" t="s">
        <v>4489</v>
      </c>
      <c r="E776" s="3" t="s">
        <v>3073</v>
      </c>
    </row>
    <row r="777" spans="1:5" x14ac:dyDescent="0.3">
      <c r="A777" s="3" t="str">
        <f>[1]Random_IP_CIDR_Addresses!A453</f>
        <v>78.141.254.104/15</v>
      </c>
      <c r="B777" s="9">
        <v>45331</v>
      </c>
      <c r="C777" s="3" t="s">
        <v>1147</v>
      </c>
      <c r="D777" s="3" t="s">
        <v>4333</v>
      </c>
      <c r="E777" s="3" t="s">
        <v>3152</v>
      </c>
    </row>
    <row r="778" spans="1:5" x14ac:dyDescent="0.3">
      <c r="A778" s="3" t="str">
        <f>[1]Random_IP_CIDR_Addresses!A454</f>
        <v>77.180.199.216/12</v>
      </c>
      <c r="B778" s="9">
        <v>45098</v>
      </c>
      <c r="C778" s="3" t="s">
        <v>1141</v>
      </c>
      <c r="D778" s="3" t="s">
        <v>4207</v>
      </c>
      <c r="E778" s="3" t="s">
        <v>3067</v>
      </c>
    </row>
    <row r="779" spans="1:5" x14ac:dyDescent="0.3">
      <c r="A779" s="3" t="str">
        <f>[1]Random_IP_CIDR_Addresses!A455</f>
        <v>136.111.100.11/26</v>
      </c>
      <c r="B779" s="9">
        <v>44999</v>
      </c>
      <c r="C779" s="3" t="s">
        <v>1142</v>
      </c>
      <c r="D779" s="3" t="s">
        <v>5461</v>
      </c>
      <c r="E779" s="3" t="s">
        <v>3071</v>
      </c>
    </row>
    <row r="780" spans="1:5" x14ac:dyDescent="0.3">
      <c r="A780" s="3" t="str">
        <f>[1]Random_IP_CIDR_Addresses!A456</f>
        <v>215.83.234.220/12</v>
      </c>
      <c r="B780" s="9">
        <v>45203</v>
      </c>
      <c r="C780" s="3" t="s">
        <v>1147</v>
      </c>
      <c r="D780" s="3" t="s">
        <v>4333</v>
      </c>
      <c r="E780" s="3" t="s">
        <v>3070</v>
      </c>
    </row>
    <row r="781" spans="1:5" x14ac:dyDescent="0.3">
      <c r="A781" s="3" t="str">
        <f>[1]Random_IP_CIDR_Addresses!A457</f>
        <v>74.179.101.87/8</v>
      </c>
      <c r="B781" s="9">
        <v>45366</v>
      </c>
      <c r="C781" s="3" t="s">
        <v>1142</v>
      </c>
      <c r="D781" s="3" t="s">
        <v>5461</v>
      </c>
      <c r="E781" s="3" t="s">
        <v>3145</v>
      </c>
    </row>
    <row r="782" spans="1:5" x14ac:dyDescent="0.3">
      <c r="A782" s="3" t="str">
        <f>[1]Random_IP_CIDR_Addresses!A458</f>
        <v>185.61.145.181/13</v>
      </c>
      <c r="B782" s="9">
        <v>44795</v>
      </c>
      <c r="C782" s="3" t="s">
        <v>1148</v>
      </c>
      <c r="D782" s="3" t="s">
        <v>4489</v>
      </c>
      <c r="E782" s="3" t="s">
        <v>3074</v>
      </c>
    </row>
    <row r="783" spans="1:5" x14ac:dyDescent="0.3">
      <c r="A783" s="3" t="str">
        <f>[1]Random_IP_CIDR_Addresses!A459</f>
        <v>37.116.111.78/10</v>
      </c>
      <c r="B783" s="9">
        <v>45014</v>
      </c>
      <c r="C783" s="3" t="s">
        <v>1148</v>
      </c>
      <c r="D783" s="3" t="s">
        <v>4489</v>
      </c>
      <c r="E783" s="3" t="s">
        <v>3152</v>
      </c>
    </row>
    <row r="784" spans="1:5" x14ac:dyDescent="0.3">
      <c r="A784" s="3" t="str">
        <f>[1]Random_IP_CIDR_Addresses!A460</f>
        <v>238.137.181.79/16</v>
      </c>
      <c r="B784" s="9">
        <v>45166</v>
      </c>
      <c r="C784" s="3" t="s">
        <v>1140</v>
      </c>
      <c r="D784" s="3" t="s">
        <v>4278</v>
      </c>
      <c r="E784" s="3" t="s">
        <v>3065</v>
      </c>
    </row>
    <row r="785" spans="1:5" x14ac:dyDescent="0.3">
      <c r="A785" s="3" t="str">
        <f>[1]Random_IP_CIDR_Addresses!A461</f>
        <v>44.84.38.60/30</v>
      </c>
      <c r="B785" s="9">
        <v>45408</v>
      </c>
      <c r="C785" s="3" t="s">
        <v>1140</v>
      </c>
      <c r="D785" s="3" t="s">
        <v>4278</v>
      </c>
      <c r="E785" s="3" t="s">
        <v>3069</v>
      </c>
    </row>
    <row r="786" spans="1:5" x14ac:dyDescent="0.3">
      <c r="A786" s="3" t="str">
        <f>[1]Random_IP_CIDR_Addresses!A462</f>
        <v>12.85.6.55/30</v>
      </c>
      <c r="B786" s="9">
        <v>45173</v>
      </c>
      <c r="C786" s="3" t="s">
        <v>1148</v>
      </c>
      <c r="D786" s="3" t="s">
        <v>4489</v>
      </c>
      <c r="E786" s="3" t="s">
        <v>3145</v>
      </c>
    </row>
    <row r="787" spans="1:5" x14ac:dyDescent="0.3">
      <c r="A787" s="3" t="str">
        <f>[1]Random_IP_CIDR_Addresses!A463</f>
        <v>150.24.123.84/16</v>
      </c>
      <c r="B787" s="9">
        <v>45087</v>
      </c>
      <c r="C787" s="3" t="s">
        <v>1140</v>
      </c>
      <c r="D787" s="3" t="s">
        <v>4278</v>
      </c>
      <c r="E787" s="3" t="s">
        <v>3066</v>
      </c>
    </row>
    <row r="788" spans="1:5" x14ac:dyDescent="0.3">
      <c r="A788" s="3" t="str">
        <f>[1]Random_IP_CIDR_Addresses!A464</f>
        <v>84.18.155.108/21</v>
      </c>
      <c r="B788" s="9">
        <v>44638</v>
      </c>
      <c r="C788" s="3" t="s">
        <v>1149</v>
      </c>
      <c r="D788" s="3" t="s">
        <v>5076</v>
      </c>
      <c r="E788" s="3" t="s">
        <v>3066</v>
      </c>
    </row>
    <row r="789" spans="1:5" x14ac:dyDescent="0.3">
      <c r="A789" s="3" t="str">
        <f>[1]Random_IP_CIDR_Addresses!A465</f>
        <v>115.196.156.160/18</v>
      </c>
      <c r="B789" s="9">
        <v>44712</v>
      </c>
      <c r="C789" s="3" t="s">
        <v>1142</v>
      </c>
      <c r="D789" s="3" t="s">
        <v>5461</v>
      </c>
      <c r="E789" s="3" t="s">
        <v>3069</v>
      </c>
    </row>
    <row r="790" spans="1:5" x14ac:dyDescent="0.3">
      <c r="A790" s="3" t="str">
        <f>[1]Random_IP_CIDR_Addresses!A466</f>
        <v>36.40.166.88/17</v>
      </c>
      <c r="B790" s="9">
        <v>45197</v>
      </c>
      <c r="C790" s="3" t="s">
        <v>1146</v>
      </c>
      <c r="D790" s="36" t="s">
        <v>4684</v>
      </c>
      <c r="E790" s="3" t="s">
        <v>3066</v>
      </c>
    </row>
    <row r="791" spans="1:5" x14ac:dyDescent="0.3">
      <c r="A791" s="3" t="str">
        <f>[1]Random_IP_CIDR_Addresses!A467</f>
        <v>56.170.175.62/24</v>
      </c>
      <c r="B791" s="9">
        <v>44959</v>
      </c>
      <c r="C791" s="3" t="s">
        <v>1147</v>
      </c>
      <c r="D791" s="3" t="s">
        <v>4333</v>
      </c>
      <c r="E791" s="3" t="s">
        <v>3070</v>
      </c>
    </row>
    <row r="792" spans="1:5" x14ac:dyDescent="0.3">
      <c r="A792" s="3" t="str">
        <f>[1]Random_IP_CIDR_Addresses!A468</f>
        <v>220.101.72.52/22</v>
      </c>
      <c r="B792" s="9">
        <v>44950</v>
      </c>
      <c r="C792" s="3" t="s">
        <v>1143</v>
      </c>
      <c r="D792" s="3" t="s">
        <v>5515</v>
      </c>
      <c r="E792" s="3" t="s">
        <v>3152</v>
      </c>
    </row>
    <row r="793" spans="1:5" x14ac:dyDescent="0.3">
      <c r="A793" s="3" t="str">
        <f>[1]Random_IP_CIDR_Addresses!A469</f>
        <v>147.152.43.93/20</v>
      </c>
      <c r="B793" s="9">
        <v>45062</v>
      </c>
      <c r="C793" s="3" t="s">
        <v>1148</v>
      </c>
      <c r="D793" s="3" t="s">
        <v>4489</v>
      </c>
      <c r="E793" s="3" t="s">
        <v>3071</v>
      </c>
    </row>
    <row r="794" spans="1:5" x14ac:dyDescent="0.3">
      <c r="A794" s="3" t="str">
        <f>[1]Random_IP_CIDR_Addresses!A470</f>
        <v>75.182.102.204/13</v>
      </c>
      <c r="B794" s="9">
        <v>44624</v>
      </c>
      <c r="C794" s="3" t="s">
        <v>1141</v>
      </c>
      <c r="D794" s="3" t="s">
        <v>4207</v>
      </c>
      <c r="E794" s="3" t="s">
        <v>3066</v>
      </c>
    </row>
    <row r="795" spans="1:5" x14ac:dyDescent="0.3">
      <c r="A795" s="3" t="str">
        <f>[1]Random_IP_CIDR_Addresses!A471</f>
        <v>128.47.114.111/29</v>
      </c>
      <c r="B795" s="9">
        <v>44825</v>
      </c>
      <c r="C795" s="3" t="s">
        <v>1143</v>
      </c>
      <c r="D795" s="3" t="s">
        <v>5515</v>
      </c>
      <c r="E795" s="3" t="s">
        <v>3152</v>
      </c>
    </row>
    <row r="796" spans="1:5" x14ac:dyDescent="0.3">
      <c r="A796" s="3" t="str">
        <f>[1]Random_IP_CIDR_Addresses!A472</f>
        <v>11.84.62.59/24</v>
      </c>
      <c r="B796" s="9">
        <v>45392</v>
      </c>
      <c r="C796" s="3" t="s">
        <v>1144</v>
      </c>
      <c r="D796" s="36" t="s">
        <v>4684</v>
      </c>
      <c r="E796" s="3" t="s">
        <v>3066</v>
      </c>
    </row>
    <row r="797" spans="1:5" x14ac:dyDescent="0.3">
      <c r="A797" s="3" t="str">
        <f>[1]Random_IP_CIDR_Addresses!A473</f>
        <v>102.134.201.153/30</v>
      </c>
      <c r="B797" s="9">
        <v>45183</v>
      </c>
      <c r="C797" s="3" t="s">
        <v>1144</v>
      </c>
      <c r="D797" s="36" t="s">
        <v>4684</v>
      </c>
      <c r="E797" s="3" t="s">
        <v>3136</v>
      </c>
    </row>
    <row r="798" spans="1:5" x14ac:dyDescent="0.3">
      <c r="A798" s="3" t="str">
        <f>[1]Random_IP_CIDR_Addresses!A474</f>
        <v>109.12.139.210/27</v>
      </c>
      <c r="B798" s="9">
        <v>44565</v>
      </c>
      <c r="C798" s="3" t="s">
        <v>1147</v>
      </c>
      <c r="D798" s="3" t="s">
        <v>4333</v>
      </c>
      <c r="E798" s="3" t="s">
        <v>3069</v>
      </c>
    </row>
    <row r="799" spans="1:5" x14ac:dyDescent="0.3">
      <c r="A799" s="3" t="str">
        <f>[1]Random_IP_CIDR_Addresses!A475</f>
        <v>122.146.141.141/17</v>
      </c>
      <c r="B799" s="9">
        <v>45012</v>
      </c>
      <c r="C799" s="3" t="s">
        <v>1141</v>
      </c>
      <c r="D799" s="3" t="s">
        <v>4207</v>
      </c>
      <c r="E799" s="3" t="s">
        <v>3067</v>
      </c>
    </row>
    <row r="800" spans="1:5" x14ac:dyDescent="0.3">
      <c r="A800" s="3" t="str">
        <f>[1]Random_IP_CIDR_Addresses!A476</f>
        <v>189.159.13.23/25</v>
      </c>
      <c r="B800" s="9">
        <v>45205</v>
      </c>
      <c r="C800" s="3" t="s">
        <v>1141</v>
      </c>
      <c r="D800" s="3" t="s">
        <v>4207</v>
      </c>
      <c r="E800" s="3" t="s">
        <v>3075</v>
      </c>
    </row>
    <row r="801" spans="1:5" x14ac:dyDescent="0.3">
      <c r="A801" s="3" t="str">
        <f>[1]Random_IP_CIDR_Addresses!A477</f>
        <v>240.53.45.47/24</v>
      </c>
      <c r="B801" s="9">
        <v>44585</v>
      </c>
      <c r="C801" s="3" t="s">
        <v>1140</v>
      </c>
      <c r="D801" s="3" t="s">
        <v>4278</v>
      </c>
      <c r="E801" s="3" t="s">
        <v>3075</v>
      </c>
    </row>
    <row r="802" spans="1:5" x14ac:dyDescent="0.3">
      <c r="A802" s="3" t="str">
        <f>[1]Random_IP_CIDR_Addresses!A478</f>
        <v>197.17.116.176/13</v>
      </c>
      <c r="B802" s="9">
        <v>45223</v>
      </c>
      <c r="C802" s="3" t="s">
        <v>1145</v>
      </c>
      <c r="D802" s="3" t="s">
        <v>4614</v>
      </c>
      <c r="E802" s="3" t="s">
        <v>3076</v>
      </c>
    </row>
    <row r="803" spans="1:5" x14ac:dyDescent="0.3">
      <c r="A803" s="3" t="str">
        <f>[1]Random_IP_CIDR_Addresses!A479</f>
        <v>192.119.168.239/28</v>
      </c>
      <c r="B803" s="9">
        <v>44903</v>
      </c>
      <c r="C803" s="3" t="s">
        <v>1147</v>
      </c>
      <c r="D803" s="3" t="s">
        <v>4333</v>
      </c>
      <c r="E803" s="3" t="s">
        <v>3073</v>
      </c>
    </row>
    <row r="804" spans="1:5" x14ac:dyDescent="0.3">
      <c r="A804" s="3" t="str">
        <f>[1]Random_IP_CIDR_Addresses!A480</f>
        <v>33.224.125.205/18</v>
      </c>
      <c r="B804" s="9">
        <v>45401</v>
      </c>
      <c r="C804" s="3" t="s">
        <v>1143</v>
      </c>
      <c r="D804" s="3" t="s">
        <v>5515</v>
      </c>
      <c r="E804" s="3" t="s">
        <v>3070</v>
      </c>
    </row>
    <row r="805" spans="1:5" x14ac:dyDescent="0.3">
      <c r="A805" s="3" t="str">
        <f>[1]Random_IP_CIDR_Addresses!A481</f>
        <v>82.164.242.7/14</v>
      </c>
      <c r="B805" s="9">
        <v>45028</v>
      </c>
      <c r="C805" s="3" t="s">
        <v>1142</v>
      </c>
      <c r="D805" s="3" t="s">
        <v>5461</v>
      </c>
      <c r="E805" s="3" t="s">
        <v>3076</v>
      </c>
    </row>
    <row r="806" spans="1:5" x14ac:dyDescent="0.3">
      <c r="A806" s="3" t="str">
        <f>[1]Random_IP_CIDR_Addresses!A482</f>
        <v>38.115.117.51/11</v>
      </c>
      <c r="B806" s="9">
        <v>45103</v>
      </c>
      <c r="C806" s="3" t="s">
        <v>1141</v>
      </c>
      <c r="D806" s="3" t="s">
        <v>4207</v>
      </c>
      <c r="E806" s="3" t="s">
        <v>3145</v>
      </c>
    </row>
    <row r="807" spans="1:5" x14ac:dyDescent="0.3">
      <c r="A807" s="3" t="str">
        <f>[1]Random_IP_CIDR_Addresses!A483</f>
        <v>58.109.33.81/11</v>
      </c>
      <c r="B807" s="9">
        <v>45137</v>
      </c>
      <c r="C807" s="3" t="s">
        <v>1146</v>
      </c>
      <c r="D807" s="36" t="s">
        <v>4684</v>
      </c>
      <c r="E807" s="3" t="s">
        <v>3072</v>
      </c>
    </row>
    <row r="808" spans="1:5" x14ac:dyDescent="0.3">
      <c r="A808" s="3" t="str">
        <f>[1]Random_IP_CIDR_Addresses!A484</f>
        <v>131.113.53.32/27</v>
      </c>
      <c r="B808" s="9">
        <v>44601</v>
      </c>
      <c r="C808" s="3" t="s">
        <v>1140</v>
      </c>
      <c r="D808" s="3" t="s">
        <v>4278</v>
      </c>
      <c r="E808" s="3" t="s">
        <v>3065</v>
      </c>
    </row>
    <row r="809" spans="1:5" x14ac:dyDescent="0.3">
      <c r="A809" s="3" t="str">
        <f>[1]Random_IP_CIDR_Addresses!A485</f>
        <v>131.227.194.117/30</v>
      </c>
      <c r="B809" s="9">
        <v>44872</v>
      </c>
      <c r="C809" s="3" t="s">
        <v>1142</v>
      </c>
      <c r="D809" s="3" t="s">
        <v>5461</v>
      </c>
      <c r="E809" s="3" t="s">
        <v>3152</v>
      </c>
    </row>
    <row r="810" spans="1:5" x14ac:dyDescent="0.3">
      <c r="A810" s="3" t="str">
        <f>[1]Random_IP_CIDR_Addresses!A486</f>
        <v>241.124.95.158/21</v>
      </c>
      <c r="B810" s="9">
        <v>45317</v>
      </c>
      <c r="C810" s="3" t="s">
        <v>1148</v>
      </c>
      <c r="D810" s="3" t="s">
        <v>4489</v>
      </c>
      <c r="E810" s="3" t="s">
        <v>3075</v>
      </c>
    </row>
    <row r="811" spans="1:5" x14ac:dyDescent="0.3">
      <c r="A811" s="3" t="str">
        <f>[1]Random_IP_CIDR_Addresses!A487</f>
        <v>62.164.152.171/30</v>
      </c>
      <c r="B811" s="9">
        <v>44958</v>
      </c>
      <c r="C811" s="3" t="s">
        <v>1146</v>
      </c>
      <c r="D811" s="36" t="s">
        <v>4684</v>
      </c>
      <c r="E811" s="3" t="s">
        <v>3072</v>
      </c>
    </row>
    <row r="812" spans="1:5" x14ac:dyDescent="0.3">
      <c r="A812" s="3" t="str">
        <f>[1]Random_IP_CIDR_Addresses!A488</f>
        <v>217.99.237.228/15</v>
      </c>
      <c r="B812" s="9">
        <v>44827</v>
      </c>
      <c r="C812" s="3" t="s">
        <v>1142</v>
      </c>
      <c r="D812" s="3" t="s">
        <v>5461</v>
      </c>
      <c r="E812" s="3" t="s">
        <v>3065</v>
      </c>
    </row>
    <row r="813" spans="1:5" x14ac:dyDescent="0.3">
      <c r="A813" s="3" t="str">
        <f>[1]Random_IP_CIDR_Addresses!A489</f>
        <v>85.158.212.153/18</v>
      </c>
      <c r="B813" s="9">
        <v>45120</v>
      </c>
      <c r="C813" s="3" t="s">
        <v>1145</v>
      </c>
      <c r="D813" s="3" t="s">
        <v>4614</v>
      </c>
      <c r="E813" s="3" t="s">
        <v>3136</v>
      </c>
    </row>
    <row r="814" spans="1:5" x14ac:dyDescent="0.3">
      <c r="A814" s="3" t="str">
        <f>[1]Random_IP_CIDR_Addresses!A490</f>
        <v>14.91.133.123/18</v>
      </c>
      <c r="B814" s="9">
        <v>44853</v>
      </c>
      <c r="C814" s="3" t="s">
        <v>1141</v>
      </c>
      <c r="D814" s="3" t="s">
        <v>4207</v>
      </c>
      <c r="E814" s="3" t="s">
        <v>3145</v>
      </c>
    </row>
    <row r="815" spans="1:5" x14ac:dyDescent="0.3">
      <c r="A815" s="3" t="str">
        <f>[1]Random_IP_CIDR_Addresses!A491</f>
        <v>60.15.199.21/20</v>
      </c>
      <c r="B815" s="9">
        <v>44989</v>
      </c>
      <c r="C815" s="3" t="s">
        <v>1141</v>
      </c>
      <c r="D815" s="3" t="s">
        <v>4207</v>
      </c>
      <c r="E815" s="3" t="s">
        <v>3076</v>
      </c>
    </row>
    <row r="816" spans="1:5" x14ac:dyDescent="0.3">
      <c r="A816" s="3" t="str">
        <f>[1]Random_IP_CIDR_Addresses!A492</f>
        <v>49.39.64.142/21</v>
      </c>
      <c r="B816" s="9">
        <v>45136</v>
      </c>
      <c r="C816" s="3" t="s">
        <v>1146</v>
      </c>
      <c r="D816" s="36" t="s">
        <v>4684</v>
      </c>
      <c r="E816" s="3" t="s">
        <v>3069</v>
      </c>
    </row>
    <row r="817" spans="1:5" x14ac:dyDescent="0.3">
      <c r="A817" s="3" t="str">
        <f>[1]Random_IP_CIDR_Addresses!A493</f>
        <v>195.132.148.73/8</v>
      </c>
      <c r="B817" s="9">
        <v>44865</v>
      </c>
      <c r="C817" s="3" t="s">
        <v>1145</v>
      </c>
      <c r="D817" s="3" t="s">
        <v>4614</v>
      </c>
      <c r="E817" s="3" t="s">
        <v>3145</v>
      </c>
    </row>
    <row r="818" spans="1:5" x14ac:dyDescent="0.3">
      <c r="A818" s="3" t="str">
        <f>[1]Random_IP_CIDR_Addresses!A494</f>
        <v>28.5.39.201/18</v>
      </c>
      <c r="B818" s="9">
        <v>45045</v>
      </c>
      <c r="C818" s="3" t="s">
        <v>1141</v>
      </c>
      <c r="D818" s="3" t="s">
        <v>4207</v>
      </c>
      <c r="E818" s="3" t="s">
        <v>3071</v>
      </c>
    </row>
    <row r="819" spans="1:5" x14ac:dyDescent="0.3">
      <c r="A819" s="3" t="str">
        <f>[1]Random_IP_CIDR_Addresses!A495</f>
        <v>104.108.199.122/24</v>
      </c>
      <c r="B819" s="9">
        <v>44587</v>
      </c>
      <c r="C819" s="3" t="s">
        <v>1142</v>
      </c>
      <c r="D819" s="3" t="s">
        <v>5461</v>
      </c>
      <c r="E819" s="3" t="s">
        <v>3071</v>
      </c>
    </row>
    <row r="820" spans="1:5" x14ac:dyDescent="0.3">
      <c r="A820" s="3" t="str">
        <f>[1]Random_IP_CIDR_Addresses!A496</f>
        <v>21.94.91.231/26</v>
      </c>
      <c r="B820" s="9">
        <v>45028</v>
      </c>
      <c r="C820" s="3" t="s">
        <v>1149</v>
      </c>
      <c r="D820" s="3" t="s">
        <v>5076</v>
      </c>
      <c r="E820" s="3" t="s">
        <v>3152</v>
      </c>
    </row>
    <row r="821" spans="1:5" x14ac:dyDescent="0.3">
      <c r="A821" s="3" t="str">
        <f>[1]Random_IP_CIDR_Addresses!A497</f>
        <v>110.245.201.168/29</v>
      </c>
      <c r="B821" s="9">
        <v>45037</v>
      </c>
      <c r="C821" s="3" t="s">
        <v>1142</v>
      </c>
      <c r="D821" s="3" t="s">
        <v>5461</v>
      </c>
      <c r="E821" s="3" t="s">
        <v>3136</v>
      </c>
    </row>
    <row r="822" spans="1:5" x14ac:dyDescent="0.3">
      <c r="A822" s="3" t="str">
        <f>[1]Random_IP_CIDR_Addresses!A498</f>
        <v>3.185.188.71/18</v>
      </c>
      <c r="B822" s="9">
        <v>45408</v>
      </c>
      <c r="C822" s="3" t="s">
        <v>1145</v>
      </c>
      <c r="D822" s="3" t="s">
        <v>4614</v>
      </c>
      <c r="E822" s="3" t="s">
        <v>3066</v>
      </c>
    </row>
    <row r="823" spans="1:5" x14ac:dyDescent="0.3">
      <c r="A823" s="3" t="str">
        <f>[1]Random_IP_CIDR_Addresses!A499</f>
        <v>55.125.60.66/14</v>
      </c>
      <c r="B823" s="9">
        <v>44619</v>
      </c>
      <c r="C823" s="3" t="s">
        <v>1141</v>
      </c>
      <c r="D823" s="3" t="s">
        <v>4207</v>
      </c>
      <c r="E823" s="3" t="s">
        <v>3073</v>
      </c>
    </row>
    <row r="824" spans="1:5" x14ac:dyDescent="0.3">
      <c r="A824" s="3" t="str">
        <f>[1]Random_IP_CIDR_Addresses!A500</f>
        <v>111.166.22.65/22</v>
      </c>
      <c r="B824" s="9">
        <v>44983</v>
      </c>
      <c r="C824" s="3" t="s">
        <v>1140</v>
      </c>
      <c r="D824" s="3" t="s">
        <v>4278</v>
      </c>
      <c r="E824" s="3" t="s">
        <v>3152</v>
      </c>
    </row>
    <row r="825" spans="1:5" x14ac:dyDescent="0.3">
      <c r="A825" s="3" t="str">
        <f>[1]Random_IP_CIDR_Addresses!A501</f>
        <v>67.189.176.123/18</v>
      </c>
      <c r="B825" s="9">
        <v>44713</v>
      </c>
      <c r="C825" s="3" t="s">
        <v>1147</v>
      </c>
      <c r="D825" s="3" t="s">
        <v>4333</v>
      </c>
      <c r="E825" s="3" t="s">
        <v>3070</v>
      </c>
    </row>
    <row r="826" spans="1:5" x14ac:dyDescent="0.3">
      <c r="A826" s="3" t="s">
        <v>5628</v>
      </c>
      <c r="B826" s="3" t="s">
        <v>6128</v>
      </c>
      <c r="C826" s="3" t="s">
        <v>1143</v>
      </c>
      <c r="D826" s="3" t="s">
        <v>5515</v>
      </c>
      <c r="E826" s="3" t="s">
        <v>3067</v>
      </c>
    </row>
    <row r="827" spans="1:5" x14ac:dyDescent="0.3">
      <c r="A827" s="3" t="s">
        <v>5629</v>
      </c>
      <c r="B827" s="3" t="s">
        <v>6129</v>
      </c>
      <c r="C827" s="3" t="s">
        <v>1147</v>
      </c>
      <c r="D827" s="3" t="s">
        <v>4333</v>
      </c>
      <c r="E827" s="3" t="s">
        <v>3073</v>
      </c>
    </row>
    <row r="828" spans="1:5" x14ac:dyDescent="0.3">
      <c r="A828" s="3" t="s">
        <v>5630</v>
      </c>
      <c r="B828" s="3" t="s">
        <v>6130</v>
      </c>
      <c r="C828" s="3" t="s">
        <v>1147</v>
      </c>
      <c r="D828" s="3" t="s">
        <v>4333</v>
      </c>
      <c r="E828" s="3" t="s">
        <v>3073</v>
      </c>
    </row>
    <row r="829" spans="1:5" x14ac:dyDescent="0.3">
      <c r="A829" s="3" t="s">
        <v>5631</v>
      </c>
      <c r="B829" s="3" t="s">
        <v>6131</v>
      </c>
      <c r="C829" s="3" t="s">
        <v>1142</v>
      </c>
      <c r="D829" s="3" t="s">
        <v>5461</v>
      </c>
      <c r="E829" s="3" t="s">
        <v>3076</v>
      </c>
    </row>
    <row r="830" spans="1:5" x14ac:dyDescent="0.3">
      <c r="A830" s="3" t="s">
        <v>5632</v>
      </c>
      <c r="B830" s="3" t="s">
        <v>6132</v>
      </c>
      <c r="C830" s="3" t="s">
        <v>1140</v>
      </c>
      <c r="D830" s="3" t="s">
        <v>4278</v>
      </c>
      <c r="E830" s="3" t="s">
        <v>3065</v>
      </c>
    </row>
    <row r="831" spans="1:5" x14ac:dyDescent="0.3">
      <c r="A831" s="3" t="s">
        <v>5633</v>
      </c>
      <c r="B831" s="3" t="s">
        <v>6133</v>
      </c>
      <c r="C831" s="3" t="s">
        <v>1140</v>
      </c>
      <c r="D831" s="3" t="s">
        <v>4278</v>
      </c>
      <c r="E831" s="3" t="s">
        <v>3065</v>
      </c>
    </row>
    <row r="832" spans="1:5" x14ac:dyDescent="0.3">
      <c r="A832" s="3" t="s">
        <v>5634</v>
      </c>
      <c r="B832" s="3" t="s">
        <v>6134</v>
      </c>
      <c r="C832" s="3" t="s">
        <v>1141</v>
      </c>
      <c r="D832" s="3" t="s">
        <v>4207</v>
      </c>
      <c r="E832" s="3" t="s">
        <v>3072</v>
      </c>
    </row>
    <row r="833" spans="1:5" x14ac:dyDescent="0.3">
      <c r="A833" s="3" t="s">
        <v>5635</v>
      </c>
      <c r="B833" s="3" t="s">
        <v>6135</v>
      </c>
      <c r="C833" s="3" t="s">
        <v>1146</v>
      </c>
      <c r="D833" s="36" t="s">
        <v>4684</v>
      </c>
      <c r="E833" s="3" t="s">
        <v>3075</v>
      </c>
    </row>
    <row r="834" spans="1:5" x14ac:dyDescent="0.3">
      <c r="A834" s="3" t="s">
        <v>5636</v>
      </c>
      <c r="B834" s="3" t="s">
        <v>6136</v>
      </c>
      <c r="C834" s="3" t="s">
        <v>1149</v>
      </c>
      <c r="D834" s="3" t="s">
        <v>5076</v>
      </c>
      <c r="E834" s="3" t="s">
        <v>3068</v>
      </c>
    </row>
    <row r="835" spans="1:5" x14ac:dyDescent="0.3">
      <c r="A835" s="3" t="s">
        <v>5637</v>
      </c>
      <c r="B835" s="3" t="s">
        <v>6137</v>
      </c>
      <c r="C835" s="3" t="s">
        <v>1143</v>
      </c>
      <c r="D835" s="3" t="s">
        <v>5515</v>
      </c>
      <c r="E835" s="3" t="s">
        <v>3066</v>
      </c>
    </row>
    <row r="836" spans="1:5" x14ac:dyDescent="0.3">
      <c r="A836" s="3" t="s">
        <v>5638</v>
      </c>
      <c r="B836" s="3" t="s">
        <v>6138</v>
      </c>
      <c r="C836" s="3" t="s">
        <v>1149</v>
      </c>
      <c r="D836" s="3" t="s">
        <v>5076</v>
      </c>
      <c r="E836" s="3" t="s">
        <v>3073</v>
      </c>
    </row>
    <row r="837" spans="1:5" x14ac:dyDescent="0.3">
      <c r="A837" s="3" t="s">
        <v>5639</v>
      </c>
      <c r="B837" s="3" t="s">
        <v>6139</v>
      </c>
      <c r="C837" s="3" t="s">
        <v>1145</v>
      </c>
      <c r="D837" s="3" t="s">
        <v>4614</v>
      </c>
      <c r="E837" s="3" t="s">
        <v>3070</v>
      </c>
    </row>
    <row r="838" spans="1:5" x14ac:dyDescent="0.3">
      <c r="A838" s="3" t="s">
        <v>5640</v>
      </c>
      <c r="B838" s="3" t="s">
        <v>6140</v>
      </c>
      <c r="C838" s="3" t="s">
        <v>1144</v>
      </c>
      <c r="D838" s="36" t="s">
        <v>4684</v>
      </c>
      <c r="E838" s="3" t="s">
        <v>3072</v>
      </c>
    </row>
    <row r="839" spans="1:5" x14ac:dyDescent="0.3">
      <c r="A839" s="3" t="s">
        <v>5641</v>
      </c>
      <c r="B839" s="3" t="s">
        <v>6141</v>
      </c>
      <c r="C839" s="3" t="s">
        <v>1149</v>
      </c>
      <c r="D839" s="3" t="s">
        <v>5076</v>
      </c>
      <c r="E839" s="3" t="s">
        <v>3136</v>
      </c>
    </row>
    <row r="840" spans="1:5" x14ac:dyDescent="0.3">
      <c r="A840" s="3" t="s">
        <v>5642</v>
      </c>
      <c r="B840" s="3" t="s">
        <v>6142</v>
      </c>
      <c r="C840" s="3" t="s">
        <v>1140</v>
      </c>
      <c r="D840" s="3" t="s">
        <v>4278</v>
      </c>
      <c r="E840" s="3" t="s">
        <v>3067</v>
      </c>
    </row>
    <row r="841" spans="1:5" x14ac:dyDescent="0.3">
      <c r="A841" s="3" t="s">
        <v>5643</v>
      </c>
      <c r="B841" s="3" t="s">
        <v>6143</v>
      </c>
      <c r="C841" s="3" t="s">
        <v>1147</v>
      </c>
      <c r="D841" s="3" t="s">
        <v>4333</v>
      </c>
      <c r="E841" s="3" t="s">
        <v>3072</v>
      </c>
    </row>
    <row r="842" spans="1:5" x14ac:dyDescent="0.3">
      <c r="A842" s="3" t="s">
        <v>5644</v>
      </c>
      <c r="B842" s="3" t="s">
        <v>6144</v>
      </c>
      <c r="C842" s="3" t="s">
        <v>1147</v>
      </c>
      <c r="D842" s="3" t="s">
        <v>4333</v>
      </c>
      <c r="E842" s="3" t="s">
        <v>3066</v>
      </c>
    </row>
    <row r="843" spans="1:5" x14ac:dyDescent="0.3">
      <c r="A843" s="3" t="s">
        <v>5645</v>
      </c>
      <c r="B843" s="3" t="s">
        <v>6145</v>
      </c>
      <c r="C843" s="3" t="s">
        <v>1149</v>
      </c>
      <c r="D843" s="3" t="s">
        <v>5076</v>
      </c>
      <c r="E843" s="3" t="s">
        <v>3076</v>
      </c>
    </row>
    <row r="844" spans="1:5" x14ac:dyDescent="0.3">
      <c r="A844" s="3" t="s">
        <v>5646</v>
      </c>
      <c r="B844" s="3" t="s">
        <v>6146</v>
      </c>
      <c r="C844" s="3" t="s">
        <v>1143</v>
      </c>
      <c r="D844" s="3" t="s">
        <v>5515</v>
      </c>
      <c r="E844" s="3" t="s">
        <v>3076</v>
      </c>
    </row>
    <row r="845" spans="1:5" x14ac:dyDescent="0.3">
      <c r="A845" s="3" t="s">
        <v>5647</v>
      </c>
      <c r="B845" s="3" t="s">
        <v>6147</v>
      </c>
      <c r="C845" s="3" t="s">
        <v>1149</v>
      </c>
      <c r="D845" s="3" t="s">
        <v>5076</v>
      </c>
      <c r="E845" s="3" t="s">
        <v>3073</v>
      </c>
    </row>
    <row r="846" spans="1:5" x14ac:dyDescent="0.3">
      <c r="A846" s="3" t="s">
        <v>5648</v>
      </c>
      <c r="B846" s="3" t="s">
        <v>6148</v>
      </c>
      <c r="C846" s="3" t="s">
        <v>1149</v>
      </c>
      <c r="D846" s="3" t="s">
        <v>5076</v>
      </c>
      <c r="E846" s="3" t="s">
        <v>3071</v>
      </c>
    </row>
    <row r="847" spans="1:5" x14ac:dyDescent="0.3">
      <c r="A847" s="3" t="s">
        <v>5649</v>
      </c>
      <c r="B847" s="3" t="s">
        <v>6149</v>
      </c>
      <c r="C847" s="3" t="s">
        <v>1142</v>
      </c>
      <c r="D847" s="3" t="s">
        <v>5461</v>
      </c>
      <c r="E847" s="3" t="s">
        <v>3075</v>
      </c>
    </row>
    <row r="848" spans="1:5" x14ac:dyDescent="0.3">
      <c r="A848" s="3" t="s">
        <v>5650</v>
      </c>
      <c r="B848" s="3" t="s">
        <v>6150</v>
      </c>
      <c r="C848" s="3" t="s">
        <v>1145</v>
      </c>
      <c r="D848" s="3" t="s">
        <v>4614</v>
      </c>
      <c r="E848" s="3" t="s">
        <v>3069</v>
      </c>
    </row>
    <row r="849" spans="1:5" x14ac:dyDescent="0.3">
      <c r="A849" s="3" t="s">
        <v>5651</v>
      </c>
      <c r="B849" s="3" t="s">
        <v>6151</v>
      </c>
      <c r="C849" s="3" t="s">
        <v>1142</v>
      </c>
      <c r="D849" s="3" t="s">
        <v>5461</v>
      </c>
      <c r="E849" s="3" t="s">
        <v>3068</v>
      </c>
    </row>
    <row r="850" spans="1:5" x14ac:dyDescent="0.3">
      <c r="A850" s="3" t="s">
        <v>5652</v>
      </c>
      <c r="B850" s="3" t="s">
        <v>6152</v>
      </c>
      <c r="C850" s="3" t="s">
        <v>1141</v>
      </c>
      <c r="D850" s="3" t="s">
        <v>4207</v>
      </c>
      <c r="E850" s="3" t="s">
        <v>3069</v>
      </c>
    </row>
    <row r="851" spans="1:5" x14ac:dyDescent="0.3">
      <c r="A851" s="3" t="s">
        <v>5653</v>
      </c>
      <c r="B851" s="3" t="s">
        <v>6153</v>
      </c>
      <c r="C851" s="3" t="s">
        <v>1144</v>
      </c>
      <c r="D851" s="36" t="s">
        <v>4684</v>
      </c>
      <c r="E851" s="3" t="s">
        <v>3074</v>
      </c>
    </row>
    <row r="852" spans="1:5" x14ac:dyDescent="0.3">
      <c r="A852" s="3" t="s">
        <v>5654</v>
      </c>
      <c r="B852" s="3" t="s">
        <v>6131</v>
      </c>
      <c r="C852" s="3" t="s">
        <v>1146</v>
      </c>
      <c r="D852" s="36" t="s">
        <v>4684</v>
      </c>
      <c r="E852" s="3" t="s">
        <v>3066</v>
      </c>
    </row>
    <row r="853" spans="1:5" x14ac:dyDescent="0.3">
      <c r="A853" s="3" t="s">
        <v>5655</v>
      </c>
      <c r="B853" s="3" t="s">
        <v>6150</v>
      </c>
      <c r="C853" s="3" t="s">
        <v>1140</v>
      </c>
      <c r="D853" s="3" t="s">
        <v>4278</v>
      </c>
      <c r="E853" s="3" t="s">
        <v>3066</v>
      </c>
    </row>
    <row r="854" spans="1:5" x14ac:dyDescent="0.3">
      <c r="A854" s="3" t="s">
        <v>5656</v>
      </c>
      <c r="B854" s="3" t="s">
        <v>6154</v>
      </c>
      <c r="C854" s="3" t="s">
        <v>1145</v>
      </c>
      <c r="D854" s="3" t="s">
        <v>4614</v>
      </c>
      <c r="E854" s="3" t="s">
        <v>3066</v>
      </c>
    </row>
    <row r="855" spans="1:5" x14ac:dyDescent="0.3">
      <c r="A855" s="3" t="s">
        <v>5657</v>
      </c>
      <c r="B855" s="3" t="s">
        <v>6155</v>
      </c>
      <c r="C855" s="3" t="s">
        <v>1140</v>
      </c>
      <c r="D855" s="3" t="s">
        <v>4278</v>
      </c>
      <c r="E855" s="3" t="s">
        <v>3145</v>
      </c>
    </row>
    <row r="856" spans="1:5" x14ac:dyDescent="0.3">
      <c r="A856" s="3" t="s">
        <v>5658</v>
      </c>
      <c r="B856" s="3" t="s">
        <v>6156</v>
      </c>
      <c r="C856" s="3" t="s">
        <v>1141</v>
      </c>
      <c r="D856" s="3" t="s">
        <v>4207</v>
      </c>
      <c r="E856" s="3" t="s">
        <v>3069</v>
      </c>
    </row>
    <row r="857" spans="1:5" x14ac:dyDescent="0.3">
      <c r="A857" s="3" t="s">
        <v>5659</v>
      </c>
      <c r="B857" s="3" t="s">
        <v>6157</v>
      </c>
      <c r="C857" s="3" t="s">
        <v>1149</v>
      </c>
      <c r="D857" s="3" t="s">
        <v>5076</v>
      </c>
      <c r="E857" s="3" t="s">
        <v>3152</v>
      </c>
    </row>
    <row r="858" spans="1:5" x14ac:dyDescent="0.3">
      <c r="A858" s="3" t="s">
        <v>5660</v>
      </c>
      <c r="B858" s="3" t="s">
        <v>6158</v>
      </c>
      <c r="C858" s="3" t="s">
        <v>1144</v>
      </c>
      <c r="D858" s="36" t="s">
        <v>4684</v>
      </c>
      <c r="E858" s="3" t="s">
        <v>3070</v>
      </c>
    </row>
    <row r="859" spans="1:5" x14ac:dyDescent="0.3">
      <c r="A859" s="3" t="s">
        <v>5661</v>
      </c>
      <c r="B859" s="3" t="s">
        <v>6159</v>
      </c>
      <c r="C859" s="3" t="s">
        <v>1147</v>
      </c>
      <c r="D859" s="3" t="s">
        <v>4333</v>
      </c>
      <c r="E859" s="3" t="s">
        <v>3070</v>
      </c>
    </row>
    <row r="860" spans="1:5" x14ac:dyDescent="0.3">
      <c r="A860" s="3" t="s">
        <v>5662</v>
      </c>
      <c r="B860" s="3" t="s">
        <v>6160</v>
      </c>
      <c r="C860" s="3" t="s">
        <v>1148</v>
      </c>
      <c r="D860" s="3" t="s">
        <v>4489</v>
      </c>
      <c r="E860" s="3" t="s">
        <v>3069</v>
      </c>
    </row>
    <row r="861" spans="1:5" x14ac:dyDescent="0.3">
      <c r="A861" s="3" t="s">
        <v>5663</v>
      </c>
      <c r="B861" s="3" t="s">
        <v>6161</v>
      </c>
      <c r="C861" s="3" t="s">
        <v>1149</v>
      </c>
      <c r="D861" s="3" t="s">
        <v>5076</v>
      </c>
      <c r="E861" s="3" t="s">
        <v>3073</v>
      </c>
    </row>
    <row r="862" spans="1:5" x14ac:dyDescent="0.3">
      <c r="A862" s="3" t="s">
        <v>5664</v>
      </c>
      <c r="B862" s="3" t="s">
        <v>6162</v>
      </c>
      <c r="C862" s="3" t="s">
        <v>1147</v>
      </c>
      <c r="D862" s="3" t="s">
        <v>4333</v>
      </c>
      <c r="E862" s="3" t="s">
        <v>3065</v>
      </c>
    </row>
    <row r="863" spans="1:5" x14ac:dyDescent="0.3">
      <c r="A863" s="3" t="s">
        <v>5665</v>
      </c>
      <c r="B863" s="3" t="s">
        <v>6163</v>
      </c>
      <c r="C863" s="3" t="s">
        <v>1145</v>
      </c>
      <c r="D863" s="3" t="s">
        <v>4614</v>
      </c>
      <c r="E863" s="3" t="s">
        <v>3076</v>
      </c>
    </row>
    <row r="864" spans="1:5" x14ac:dyDescent="0.3">
      <c r="A864" s="3" t="s">
        <v>5666</v>
      </c>
      <c r="B864" s="3" t="s">
        <v>6164</v>
      </c>
      <c r="C864" s="3" t="s">
        <v>1146</v>
      </c>
      <c r="D864" s="36" t="s">
        <v>4684</v>
      </c>
      <c r="E864" s="3" t="s">
        <v>3070</v>
      </c>
    </row>
    <row r="865" spans="1:5" x14ac:dyDescent="0.3">
      <c r="A865" s="3" t="s">
        <v>5667</v>
      </c>
      <c r="B865" s="3" t="s">
        <v>6165</v>
      </c>
      <c r="C865" s="3" t="s">
        <v>1147</v>
      </c>
      <c r="D865" s="3" t="s">
        <v>4333</v>
      </c>
      <c r="E865" s="3" t="s">
        <v>3070</v>
      </c>
    </row>
    <row r="866" spans="1:5" x14ac:dyDescent="0.3">
      <c r="A866" s="3" t="s">
        <v>5668</v>
      </c>
      <c r="B866" s="3" t="s">
        <v>6166</v>
      </c>
      <c r="C866" s="3" t="s">
        <v>1144</v>
      </c>
      <c r="D866" s="36" t="s">
        <v>4684</v>
      </c>
      <c r="E866" s="3" t="s">
        <v>3136</v>
      </c>
    </row>
    <row r="867" spans="1:5" x14ac:dyDescent="0.3">
      <c r="A867" s="3" t="s">
        <v>5669</v>
      </c>
      <c r="B867" s="3" t="s">
        <v>6167</v>
      </c>
      <c r="C867" s="3" t="s">
        <v>1146</v>
      </c>
      <c r="D867" s="36" t="s">
        <v>4684</v>
      </c>
      <c r="E867" s="3" t="s">
        <v>3070</v>
      </c>
    </row>
    <row r="868" spans="1:5" x14ac:dyDescent="0.3">
      <c r="A868" s="3" t="s">
        <v>5670</v>
      </c>
      <c r="B868" s="3" t="s">
        <v>6168</v>
      </c>
      <c r="C868" s="3" t="s">
        <v>1144</v>
      </c>
      <c r="D868" s="36" t="s">
        <v>4684</v>
      </c>
      <c r="E868" s="3" t="s">
        <v>3136</v>
      </c>
    </row>
    <row r="869" spans="1:5" x14ac:dyDescent="0.3">
      <c r="A869" s="3" t="s">
        <v>5671</v>
      </c>
      <c r="B869" s="3" t="s">
        <v>6169</v>
      </c>
      <c r="C869" s="3" t="s">
        <v>1148</v>
      </c>
      <c r="D869" s="3" t="s">
        <v>4489</v>
      </c>
      <c r="E869" s="3" t="s">
        <v>3145</v>
      </c>
    </row>
    <row r="870" spans="1:5" x14ac:dyDescent="0.3">
      <c r="A870" s="3" t="s">
        <v>5672</v>
      </c>
      <c r="B870" s="3" t="s">
        <v>6170</v>
      </c>
      <c r="C870" s="3" t="s">
        <v>1148</v>
      </c>
      <c r="D870" s="3" t="s">
        <v>4489</v>
      </c>
      <c r="E870" s="3" t="s">
        <v>3074</v>
      </c>
    </row>
    <row r="871" spans="1:5" x14ac:dyDescent="0.3">
      <c r="A871" s="3" t="s">
        <v>5673</v>
      </c>
      <c r="B871" s="3" t="s">
        <v>6171</v>
      </c>
      <c r="C871" s="3" t="s">
        <v>1147</v>
      </c>
      <c r="D871" s="3" t="s">
        <v>4333</v>
      </c>
      <c r="E871" s="3" t="s">
        <v>3072</v>
      </c>
    </row>
    <row r="872" spans="1:5" x14ac:dyDescent="0.3">
      <c r="A872" s="3" t="s">
        <v>5674</v>
      </c>
      <c r="B872" s="3" t="s">
        <v>6172</v>
      </c>
      <c r="C872" s="3" t="s">
        <v>1147</v>
      </c>
      <c r="D872" s="3" t="s">
        <v>4333</v>
      </c>
      <c r="E872" s="3" t="s">
        <v>3065</v>
      </c>
    </row>
    <row r="873" spans="1:5" x14ac:dyDescent="0.3">
      <c r="A873" s="3" t="s">
        <v>5675</v>
      </c>
      <c r="B873" s="3" t="s">
        <v>6173</v>
      </c>
      <c r="C873" s="3" t="s">
        <v>1146</v>
      </c>
      <c r="D873" s="36" t="s">
        <v>4684</v>
      </c>
      <c r="E873" s="3" t="s">
        <v>3075</v>
      </c>
    </row>
    <row r="874" spans="1:5" x14ac:dyDescent="0.3">
      <c r="A874" s="3" t="s">
        <v>5676</v>
      </c>
      <c r="B874" s="3" t="s">
        <v>6174</v>
      </c>
      <c r="C874" s="3" t="s">
        <v>1146</v>
      </c>
      <c r="D874" s="36" t="s">
        <v>4684</v>
      </c>
      <c r="E874" s="3" t="s">
        <v>3067</v>
      </c>
    </row>
    <row r="875" spans="1:5" x14ac:dyDescent="0.3">
      <c r="A875" s="3" t="s">
        <v>5677</v>
      </c>
      <c r="B875" s="3" t="s">
        <v>6175</v>
      </c>
      <c r="C875" s="3" t="s">
        <v>1146</v>
      </c>
      <c r="D875" s="36" t="s">
        <v>4684</v>
      </c>
      <c r="E875" s="3" t="s">
        <v>3069</v>
      </c>
    </row>
    <row r="876" spans="1:5" x14ac:dyDescent="0.3">
      <c r="A876" s="3" t="s">
        <v>5678</v>
      </c>
      <c r="B876" s="3" t="s">
        <v>6176</v>
      </c>
      <c r="C876" s="3" t="s">
        <v>1143</v>
      </c>
      <c r="D876" s="3" t="s">
        <v>5515</v>
      </c>
      <c r="E876" s="3" t="s">
        <v>3074</v>
      </c>
    </row>
    <row r="877" spans="1:5" x14ac:dyDescent="0.3">
      <c r="A877" s="3" t="s">
        <v>5679</v>
      </c>
      <c r="B877" s="3" t="s">
        <v>6177</v>
      </c>
      <c r="C877" s="3" t="s">
        <v>1149</v>
      </c>
      <c r="D877" s="3" t="s">
        <v>5076</v>
      </c>
      <c r="E877" s="3" t="s">
        <v>3074</v>
      </c>
    </row>
    <row r="878" spans="1:5" x14ac:dyDescent="0.3">
      <c r="A878" s="3" t="s">
        <v>5680</v>
      </c>
      <c r="B878" s="3" t="s">
        <v>6174</v>
      </c>
      <c r="C878" s="3" t="s">
        <v>1146</v>
      </c>
      <c r="D878" s="36" t="s">
        <v>4684</v>
      </c>
      <c r="E878" s="3" t="s">
        <v>3076</v>
      </c>
    </row>
    <row r="879" spans="1:5" x14ac:dyDescent="0.3">
      <c r="A879" s="3" t="s">
        <v>5681</v>
      </c>
      <c r="B879" s="3" t="s">
        <v>6178</v>
      </c>
      <c r="C879" s="3" t="s">
        <v>1142</v>
      </c>
      <c r="D879" s="3" t="s">
        <v>5461</v>
      </c>
      <c r="E879" s="3" t="s">
        <v>3068</v>
      </c>
    </row>
    <row r="880" spans="1:5" x14ac:dyDescent="0.3">
      <c r="A880" s="3" t="s">
        <v>5682</v>
      </c>
      <c r="B880" s="3" t="s">
        <v>6179</v>
      </c>
      <c r="C880" s="3" t="s">
        <v>1143</v>
      </c>
      <c r="D880" s="3" t="s">
        <v>5515</v>
      </c>
      <c r="E880" s="3" t="s">
        <v>3067</v>
      </c>
    </row>
    <row r="881" spans="1:5" x14ac:dyDescent="0.3">
      <c r="A881" s="3" t="s">
        <v>5683</v>
      </c>
      <c r="B881" s="3" t="s">
        <v>6180</v>
      </c>
      <c r="C881" s="3" t="s">
        <v>1143</v>
      </c>
      <c r="D881" s="3" t="s">
        <v>5515</v>
      </c>
      <c r="E881" s="3" t="s">
        <v>3067</v>
      </c>
    </row>
    <row r="882" spans="1:5" x14ac:dyDescent="0.3">
      <c r="A882" s="3" t="s">
        <v>5684</v>
      </c>
      <c r="B882" s="3" t="s">
        <v>6181</v>
      </c>
      <c r="C882" s="3" t="s">
        <v>1148</v>
      </c>
      <c r="D882" s="3" t="s">
        <v>4489</v>
      </c>
      <c r="E882" s="3" t="s">
        <v>3152</v>
      </c>
    </row>
    <row r="883" spans="1:5" x14ac:dyDescent="0.3">
      <c r="A883" s="3" t="s">
        <v>5685</v>
      </c>
      <c r="B883" s="3" t="s">
        <v>6182</v>
      </c>
      <c r="C883" s="3" t="s">
        <v>1144</v>
      </c>
      <c r="D883" s="36" t="s">
        <v>4684</v>
      </c>
      <c r="E883" s="3" t="s">
        <v>3075</v>
      </c>
    </row>
    <row r="884" spans="1:5" x14ac:dyDescent="0.3">
      <c r="A884" s="3" t="s">
        <v>5686</v>
      </c>
      <c r="B884" s="3" t="s">
        <v>6158</v>
      </c>
      <c r="C884" s="3" t="s">
        <v>1149</v>
      </c>
      <c r="D884" s="3" t="s">
        <v>5076</v>
      </c>
      <c r="E884" s="3" t="s">
        <v>3069</v>
      </c>
    </row>
    <row r="885" spans="1:5" x14ac:dyDescent="0.3">
      <c r="A885" s="3" t="s">
        <v>5687</v>
      </c>
      <c r="B885" s="3" t="s">
        <v>6183</v>
      </c>
      <c r="C885" s="3" t="s">
        <v>1146</v>
      </c>
      <c r="D885" s="36" t="s">
        <v>4684</v>
      </c>
      <c r="E885" s="3" t="s">
        <v>3069</v>
      </c>
    </row>
    <row r="886" spans="1:5" x14ac:dyDescent="0.3">
      <c r="A886" s="3" t="s">
        <v>5688</v>
      </c>
      <c r="B886" s="3" t="s">
        <v>6184</v>
      </c>
      <c r="C886" s="3" t="s">
        <v>1146</v>
      </c>
      <c r="D886" s="36" t="s">
        <v>4684</v>
      </c>
      <c r="E886" s="3" t="s">
        <v>3068</v>
      </c>
    </row>
    <row r="887" spans="1:5" x14ac:dyDescent="0.3">
      <c r="A887" s="3" t="s">
        <v>5689</v>
      </c>
      <c r="B887" s="3" t="s">
        <v>6185</v>
      </c>
      <c r="C887" s="3" t="s">
        <v>1140</v>
      </c>
      <c r="D887" s="3" t="s">
        <v>4278</v>
      </c>
      <c r="E887" s="3" t="s">
        <v>3073</v>
      </c>
    </row>
    <row r="888" spans="1:5" x14ac:dyDescent="0.3">
      <c r="A888" s="3" t="s">
        <v>5690</v>
      </c>
      <c r="B888" s="3" t="s">
        <v>6180</v>
      </c>
      <c r="C888" s="3" t="s">
        <v>1141</v>
      </c>
      <c r="D888" s="3" t="s">
        <v>4207</v>
      </c>
      <c r="E888" s="3" t="s">
        <v>3065</v>
      </c>
    </row>
    <row r="889" spans="1:5" x14ac:dyDescent="0.3">
      <c r="A889" s="3" t="s">
        <v>5691</v>
      </c>
      <c r="B889" s="3" t="s">
        <v>6186</v>
      </c>
      <c r="C889" s="3" t="s">
        <v>1146</v>
      </c>
      <c r="D889" s="36" t="s">
        <v>4684</v>
      </c>
      <c r="E889" s="3" t="s">
        <v>3074</v>
      </c>
    </row>
    <row r="890" spans="1:5" x14ac:dyDescent="0.3">
      <c r="A890" s="3" t="s">
        <v>5692</v>
      </c>
      <c r="B890" s="3" t="s">
        <v>6187</v>
      </c>
      <c r="C890" s="3" t="s">
        <v>1145</v>
      </c>
      <c r="D890" s="3" t="s">
        <v>4614</v>
      </c>
      <c r="E890" s="3" t="s">
        <v>3076</v>
      </c>
    </row>
    <row r="891" spans="1:5" x14ac:dyDescent="0.3">
      <c r="A891" s="3" t="s">
        <v>5693</v>
      </c>
      <c r="B891" s="3" t="s">
        <v>6188</v>
      </c>
      <c r="C891" s="3" t="s">
        <v>1148</v>
      </c>
      <c r="D891" s="3" t="s">
        <v>4489</v>
      </c>
      <c r="E891" s="3" t="s">
        <v>3066</v>
      </c>
    </row>
    <row r="892" spans="1:5" x14ac:dyDescent="0.3">
      <c r="A892" s="3" t="s">
        <v>5694</v>
      </c>
      <c r="B892" s="3" t="s">
        <v>6189</v>
      </c>
      <c r="C892" s="3" t="s">
        <v>1149</v>
      </c>
      <c r="D892" s="3" t="s">
        <v>5076</v>
      </c>
      <c r="E892" s="3" t="s">
        <v>3070</v>
      </c>
    </row>
    <row r="893" spans="1:5" x14ac:dyDescent="0.3">
      <c r="A893" s="3" t="s">
        <v>5695</v>
      </c>
      <c r="B893" s="3" t="s">
        <v>6165</v>
      </c>
      <c r="C893" s="3" t="s">
        <v>1141</v>
      </c>
      <c r="D893" s="3" t="s">
        <v>4207</v>
      </c>
      <c r="E893" s="3" t="s">
        <v>3067</v>
      </c>
    </row>
    <row r="894" spans="1:5" x14ac:dyDescent="0.3">
      <c r="A894" s="3" t="s">
        <v>5696</v>
      </c>
      <c r="B894" s="3" t="s">
        <v>6190</v>
      </c>
      <c r="C894" s="3" t="s">
        <v>1145</v>
      </c>
      <c r="D894" s="3" t="s">
        <v>4614</v>
      </c>
      <c r="E894" s="3" t="s">
        <v>3136</v>
      </c>
    </row>
    <row r="895" spans="1:5" x14ac:dyDescent="0.3">
      <c r="A895" s="3" t="s">
        <v>5697</v>
      </c>
      <c r="B895" s="3" t="s">
        <v>6191</v>
      </c>
      <c r="C895" s="3" t="s">
        <v>1147</v>
      </c>
      <c r="D895" s="3" t="s">
        <v>4333</v>
      </c>
      <c r="E895" s="3" t="s">
        <v>3070</v>
      </c>
    </row>
    <row r="896" spans="1:5" x14ac:dyDescent="0.3">
      <c r="A896" s="3" t="s">
        <v>5698</v>
      </c>
      <c r="B896" s="3" t="s">
        <v>6192</v>
      </c>
      <c r="C896" s="3" t="s">
        <v>1148</v>
      </c>
      <c r="D896" s="3" t="s">
        <v>4489</v>
      </c>
      <c r="E896" s="3" t="s">
        <v>3075</v>
      </c>
    </row>
    <row r="897" spans="1:5" x14ac:dyDescent="0.3">
      <c r="A897" s="3" t="s">
        <v>5699</v>
      </c>
      <c r="B897" s="3" t="s">
        <v>6193</v>
      </c>
      <c r="C897" s="3" t="s">
        <v>1148</v>
      </c>
      <c r="D897" s="3" t="s">
        <v>4489</v>
      </c>
      <c r="E897" s="3" t="s">
        <v>3152</v>
      </c>
    </row>
    <row r="898" spans="1:5" x14ac:dyDescent="0.3">
      <c r="A898" s="3" t="s">
        <v>5700</v>
      </c>
      <c r="B898" s="3" t="s">
        <v>6194</v>
      </c>
      <c r="C898" s="3" t="s">
        <v>1147</v>
      </c>
      <c r="D898" s="3" t="s">
        <v>4333</v>
      </c>
      <c r="E898" s="3" t="s">
        <v>3069</v>
      </c>
    </row>
    <row r="899" spans="1:5" x14ac:dyDescent="0.3">
      <c r="A899" s="3" t="s">
        <v>5701</v>
      </c>
      <c r="B899" s="3" t="s">
        <v>6195</v>
      </c>
      <c r="C899" s="3" t="s">
        <v>1142</v>
      </c>
      <c r="D899" s="3" t="s">
        <v>5461</v>
      </c>
      <c r="E899" s="3" t="s">
        <v>3066</v>
      </c>
    </row>
    <row r="900" spans="1:5" x14ac:dyDescent="0.3">
      <c r="A900" s="3" t="s">
        <v>5702</v>
      </c>
      <c r="B900" s="3" t="s">
        <v>6196</v>
      </c>
      <c r="C900" s="3" t="s">
        <v>1142</v>
      </c>
      <c r="D900" s="3" t="s">
        <v>5461</v>
      </c>
      <c r="E900" s="3" t="s">
        <v>3076</v>
      </c>
    </row>
    <row r="901" spans="1:5" x14ac:dyDescent="0.3">
      <c r="A901" s="3" t="s">
        <v>5703</v>
      </c>
      <c r="B901" s="3" t="s">
        <v>6197</v>
      </c>
      <c r="C901" s="3" t="s">
        <v>1146</v>
      </c>
      <c r="D901" s="36" t="s">
        <v>4684</v>
      </c>
      <c r="E901" s="3" t="s">
        <v>3073</v>
      </c>
    </row>
    <row r="902" spans="1:5" x14ac:dyDescent="0.3">
      <c r="A902" s="3" t="s">
        <v>5704</v>
      </c>
      <c r="B902" s="3" t="s">
        <v>6198</v>
      </c>
      <c r="C902" s="3" t="s">
        <v>1147</v>
      </c>
      <c r="D902" s="3" t="s">
        <v>4333</v>
      </c>
      <c r="E902" s="3" t="s">
        <v>3076</v>
      </c>
    </row>
    <row r="903" spans="1:5" x14ac:dyDescent="0.3">
      <c r="A903" s="3" t="s">
        <v>5705</v>
      </c>
      <c r="B903" s="3" t="s">
        <v>6199</v>
      </c>
      <c r="C903" s="3" t="s">
        <v>1148</v>
      </c>
      <c r="D903" s="3" t="s">
        <v>4489</v>
      </c>
      <c r="E903" s="3" t="s">
        <v>3067</v>
      </c>
    </row>
    <row r="904" spans="1:5" x14ac:dyDescent="0.3">
      <c r="A904" s="3" t="s">
        <v>5706</v>
      </c>
      <c r="B904" s="3" t="s">
        <v>6200</v>
      </c>
      <c r="C904" s="3" t="s">
        <v>1142</v>
      </c>
      <c r="D904" s="3" t="s">
        <v>5461</v>
      </c>
      <c r="E904" s="3" t="s">
        <v>3072</v>
      </c>
    </row>
    <row r="905" spans="1:5" x14ac:dyDescent="0.3">
      <c r="A905" s="3" t="s">
        <v>5707</v>
      </c>
      <c r="B905" s="3" t="s">
        <v>6201</v>
      </c>
      <c r="C905" s="3" t="s">
        <v>1143</v>
      </c>
      <c r="D905" s="3" t="s">
        <v>5515</v>
      </c>
      <c r="E905" s="3" t="s">
        <v>3145</v>
      </c>
    </row>
    <row r="906" spans="1:5" x14ac:dyDescent="0.3">
      <c r="A906" s="3" t="s">
        <v>5708</v>
      </c>
      <c r="B906" s="3" t="s">
        <v>6185</v>
      </c>
      <c r="C906" s="3" t="s">
        <v>1144</v>
      </c>
      <c r="D906" s="36" t="s">
        <v>4684</v>
      </c>
      <c r="E906" s="3" t="s">
        <v>3066</v>
      </c>
    </row>
    <row r="907" spans="1:5" x14ac:dyDescent="0.3">
      <c r="A907" s="3" t="s">
        <v>5709</v>
      </c>
      <c r="B907" s="3" t="s">
        <v>6202</v>
      </c>
      <c r="C907" s="3" t="s">
        <v>1140</v>
      </c>
      <c r="D907" s="3" t="s">
        <v>4278</v>
      </c>
      <c r="E907" s="3" t="s">
        <v>3067</v>
      </c>
    </row>
    <row r="908" spans="1:5" x14ac:dyDescent="0.3">
      <c r="A908" s="3" t="s">
        <v>5710</v>
      </c>
      <c r="B908" s="3" t="s">
        <v>6203</v>
      </c>
      <c r="C908" s="3" t="s">
        <v>1141</v>
      </c>
      <c r="D908" s="3" t="s">
        <v>4207</v>
      </c>
      <c r="E908" s="3" t="s">
        <v>3136</v>
      </c>
    </row>
    <row r="909" spans="1:5" x14ac:dyDescent="0.3">
      <c r="A909" s="3" t="s">
        <v>5711</v>
      </c>
      <c r="B909" s="3" t="s">
        <v>6204</v>
      </c>
      <c r="C909" s="3" t="s">
        <v>1142</v>
      </c>
      <c r="D909" s="3" t="s">
        <v>5461</v>
      </c>
      <c r="E909" s="3" t="s">
        <v>3069</v>
      </c>
    </row>
    <row r="910" spans="1:5" x14ac:dyDescent="0.3">
      <c r="A910" s="3" t="s">
        <v>5712</v>
      </c>
      <c r="B910" s="3" t="s">
        <v>6205</v>
      </c>
      <c r="C910" s="3" t="s">
        <v>1140</v>
      </c>
      <c r="D910" s="3" t="s">
        <v>4278</v>
      </c>
      <c r="E910" s="3" t="s">
        <v>3069</v>
      </c>
    </row>
    <row r="911" spans="1:5" x14ac:dyDescent="0.3">
      <c r="A911" s="3" t="s">
        <v>5713</v>
      </c>
      <c r="B911" s="3" t="s">
        <v>6206</v>
      </c>
      <c r="C911" s="3" t="s">
        <v>1147</v>
      </c>
      <c r="D911" s="3" t="s">
        <v>4333</v>
      </c>
      <c r="E911" s="3" t="s">
        <v>3072</v>
      </c>
    </row>
    <row r="912" spans="1:5" x14ac:dyDescent="0.3">
      <c r="A912" s="3" t="s">
        <v>5714</v>
      </c>
      <c r="B912" s="3" t="s">
        <v>6207</v>
      </c>
      <c r="C912" s="3" t="s">
        <v>1144</v>
      </c>
      <c r="D912" s="36" t="s">
        <v>4684</v>
      </c>
      <c r="E912" s="3" t="s">
        <v>3070</v>
      </c>
    </row>
    <row r="913" spans="1:5" x14ac:dyDescent="0.3">
      <c r="A913" s="3" t="s">
        <v>5715</v>
      </c>
      <c r="B913" s="3" t="s">
        <v>6170</v>
      </c>
      <c r="C913" s="3" t="s">
        <v>1140</v>
      </c>
      <c r="D913" s="3" t="s">
        <v>4278</v>
      </c>
      <c r="E913" s="3" t="s">
        <v>3068</v>
      </c>
    </row>
    <row r="914" spans="1:5" x14ac:dyDescent="0.3">
      <c r="A914" s="3" t="s">
        <v>5716</v>
      </c>
      <c r="B914" s="3" t="s">
        <v>6208</v>
      </c>
      <c r="C914" s="3" t="s">
        <v>1148</v>
      </c>
      <c r="D914" s="3" t="s">
        <v>4489</v>
      </c>
      <c r="E914" s="3" t="s">
        <v>3071</v>
      </c>
    </row>
    <row r="915" spans="1:5" x14ac:dyDescent="0.3">
      <c r="A915" s="3" t="s">
        <v>5717</v>
      </c>
      <c r="B915" s="3" t="s">
        <v>6209</v>
      </c>
      <c r="C915" s="3" t="s">
        <v>1144</v>
      </c>
      <c r="D915" s="36" t="s">
        <v>4684</v>
      </c>
      <c r="E915" s="3" t="s">
        <v>3074</v>
      </c>
    </row>
    <row r="916" spans="1:5" x14ac:dyDescent="0.3">
      <c r="A916" s="3" t="s">
        <v>5718</v>
      </c>
      <c r="B916" s="3" t="s">
        <v>6210</v>
      </c>
      <c r="C916" s="3" t="s">
        <v>1149</v>
      </c>
      <c r="D916" s="3" t="s">
        <v>5076</v>
      </c>
      <c r="E916" s="3" t="s">
        <v>3065</v>
      </c>
    </row>
    <row r="917" spans="1:5" x14ac:dyDescent="0.3">
      <c r="A917" s="3" t="s">
        <v>5719</v>
      </c>
      <c r="B917" s="3" t="s">
        <v>6211</v>
      </c>
      <c r="C917" s="3" t="s">
        <v>1142</v>
      </c>
      <c r="D917" s="3" t="s">
        <v>5461</v>
      </c>
      <c r="E917" s="3" t="s">
        <v>3065</v>
      </c>
    </row>
    <row r="918" spans="1:5" x14ac:dyDescent="0.3">
      <c r="A918" s="3" t="s">
        <v>5720</v>
      </c>
      <c r="B918" s="3" t="s">
        <v>6212</v>
      </c>
      <c r="C918" s="3" t="s">
        <v>1140</v>
      </c>
      <c r="D918" s="3" t="s">
        <v>4278</v>
      </c>
      <c r="E918" s="3" t="s">
        <v>3069</v>
      </c>
    </row>
    <row r="919" spans="1:5" x14ac:dyDescent="0.3">
      <c r="A919" s="3" t="s">
        <v>5721</v>
      </c>
      <c r="B919" s="3" t="s">
        <v>6213</v>
      </c>
      <c r="C919" s="3" t="s">
        <v>1142</v>
      </c>
      <c r="D919" s="3" t="s">
        <v>5461</v>
      </c>
      <c r="E919" s="3" t="s">
        <v>3072</v>
      </c>
    </row>
    <row r="920" spans="1:5" x14ac:dyDescent="0.3">
      <c r="A920" s="3" t="s">
        <v>5722</v>
      </c>
      <c r="B920" s="3" t="s">
        <v>6206</v>
      </c>
      <c r="C920" s="3" t="s">
        <v>1144</v>
      </c>
      <c r="D920" s="36" t="s">
        <v>4684</v>
      </c>
      <c r="E920" s="3" t="s">
        <v>3068</v>
      </c>
    </row>
    <row r="921" spans="1:5" x14ac:dyDescent="0.3">
      <c r="A921" s="3" t="s">
        <v>5723</v>
      </c>
      <c r="B921" s="3" t="s">
        <v>6214</v>
      </c>
      <c r="C921" s="3" t="s">
        <v>1145</v>
      </c>
      <c r="D921" s="3" t="s">
        <v>4614</v>
      </c>
      <c r="E921" s="3" t="s">
        <v>3074</v>
      </c>
    </row>
    <row r="922" spans="1:5" x14ac:dyDescent="0.3">
      <c r="A922" s="3" t="s">
        <v>5724</v>
      </c>
      <c r="B922" s="3" t="s">
        <v>6215</v>
      </c>
      <c r="C922" s="3" t="s">
        <v>1148</v>
      </c>
      <c r="D922" s="3" t="s">
        <v>4489</v>
      </c>
      <c r="E922" s="3" t="s">
        <v>3072</v>
      </c>
    </row>
    <row r="923" spans="1:5" x14ac:dyDescent="0.3">
      <c r="A923" s="3" t="s">
        <v>5725</v>
      </c>
      <c r="B923" s="3" t="s">
        <v>6216</v>
      </c>
      <c r="C923" s="3" t="s">
        <v>1142</v>
      </c>
      <c r="D923" s="3" t="s">
        <v>5461</v>
      </c>
      <c r="E923" s="3" t="s">
        <v>3074</v>
      </c>
    </row>
    <row r="924" spans="1:5" x14ac:dyDescent="0.3">
      <c r="A924" s="3" t="s">
        <v>5726</v>
      </c>
      <c r="B924" s="3" t="s">
        <v>6217</v>
      </c>
      <c r="C924" s="3" t="s">
        <v>1144</v>
      </c>
      <c r="D924" s="36" t="s">
        <v>4684</v>
      </c>
      <c r="E924" s="3" t="s">
        <v>3068</v>
      </c>
    </row>
    <row r="925" spans="1:5" x14ac:dyDescent="0.3">
      <c r="A925" s="3" t="s">
        <v>5727</v>
      </c>
      <c r="B925" s="3" t="s">
        <v>6218</v>
      </c>
      <c r="C925" s="3" t="s">
        <v>1141</v>
      </c>
      <c r="D925" s="3" t="s">
        <v>4207</v>
      </c>
      <c r="E925" s="3" t="s">
        <v>3066</v>
      </c>
    </row>
    <row r="926" spans="1:5" x14ac:dyDescent="0.3">
      <c r="A926" s="3" t="s">
        <v>5728</v>
      </c>
      <c r="B926" s="3" t="s">
        <v>6219</v>
      </c>
      <c r="C926" s="3" t="s">
        <v>1148</v>
      </c>
      <c r="D926" s="3" t="s">
        <v>4489</v>
      </c>
      <c r="E926" s="3" t="s">
        <v>3071</v>
      </c>
    </row>
    <row r="927" spans="1:5" x14ac:dyDescent="0.3">
      <c r="A927" s="3" t="s">
        <v>5729</v>
      </c>
      <c r="B927" s="3" t="s">
        <v>6220</v>
      </c>
      <c r="C927" s="3" t="s">
        <v>1149</v>
      </c>
      <c r="D927" s="3" t="s">
        <v>5076</v>
      </c>
      <c r="E927" s="3" t="s">
        <v>3069</v>
      </c>
    </row>
    <row r="928" spans="1:5" x14ac:dyDescent="0.3">
      <c r="A928" s="3" t="s">
        <v>5730</v>
      </c>
      <c r="B928" s="3" t="s">
        <v>6221</v>
      </c>
      <c r="C928" s="3" t="s">
        <v>1149</v>
      </c>
      <c r="D928" s="3" t="s">
        <v>5076</v>
      </c>
      <c r="E928" s="3" t="s">
        <v>3068</v>
      </c>
    </row>
    <row r="929" spans="1:5" x14ac:dyDescent="0.3">
      <c r="A929" s="3" t="s">
        <v>5731</v>
      </c>
      <c r="B929" s="3" t="s">
        <v>6222</v>
      </c>
      <c r="C929" s="3" t="s">
        <v>1140</v>
      </c>
      <c r="D929" s="3" t="s">
        <v>4278</v>
      </c>
      <c r="E929" s="3" t="s">
        <v>3072</v>
      </c>
    </row>
    <row r="930" spans="1:5" x14ac:dyDescent="0.3">
      <c r="A930" s="3" t="s">
        <v>5732</v>
      </c>
      <c r="B930" s="3" t="s">
        <v>6223</v>
      </c>
      <c r="C930" s="3" t="s">
        <v>1141</v>
      </c>
      <c r="D930" s="3" t="s">
        <v>4207</v>
      </c>
      <c r="E930" s="3" t="s">
        <v>3065</v>
      </c>
    </row>
    <row r="931" spans="1:5" x14ac:dyDescent="0.3">
      <c r="A931" s="3" t="s">
        <v>5733</v>
      </c>
      <c r="B931" s="3" t="s">
        <v>6224</v>
      </c>
      <c r="C931" s="3" t="s">
        <v>1146</v>
      </c>
      <c r="D931" s="36" t="s">
        <v>4684</v>
      </c>
      <c r="E931" s="3" t="s">
        <v>3072</v>
      </c>
    </row>
    <row r="932" spans="1:5" x14ac:dyDescent="0.3">
      <c r="A932" s="3" t="s">
        <v>5734</v>
      </c>
      <c r="B932" s="3" t="s">
        <v>6225</v>
      </c>
      <c r="C932" s="3" t="s">
        <v>1146</v>
      </c>
      <c r="D932" s="36" t="s">
        <v>4684</v>
      </c>
      <c r="E932" s="3" t="s">
        <v>3067</v>
      </c>
    </row>
    <row r="933" spans="1:5" x14ac:dyDescent="0.3">
      <c r="A933" s="3" t="s">
        <v>5735</v>
      </c>
      <c r="B933" s="3" t="s">
        <v>6226</v>
      </c>
      <c r="C933" s="3" t="s">
        <v>1142</v>
      </c>
      <c r="D933" s="3" t="s">
        <v>5461</v>
      </c>
      <c r="E933" s="3" t="s">
        <v>3073</v>
      </c>
    </row>
    <row r="934" spans="1:5" x14ac:dyDescent="0.3">
      <c r="A934" s="3" t="s">
        <v>5736</v>
      </c>
      <c r="B934" s="3" t="s">
        <v>6227</v>
      </c>
      <c r="C934" s="3" t="s">
        <v>1143</v>
      </c>
      <c r="D934" s="3" t="s">
        <v>5515</v>
      </c>
      <c r="E934" s="3" t="s">
        <v>3065</v>
      </c>
    </row>
    <row r="935" spans="1:5" x14ac:dyDescent="0.3">
      <c r="A935" s="3" t="s">
        <v>5737</v>
      </c>
      <c r="B935" s="3" t="s">
        <v>6228</v>
      </c>
      <c r="C935" s="3" t="s">
        <v>1148</v>
      </c>
      <c r="D935" s="3" t="s">
        <v>4489</v>
      </c>
      <c r="E935" s="3" t="s">
        <v>3145</v>
      </c>
    </row>
    <row r="936" spans="1:5" x14ac:dyDescent="0.3">
      <c r="A936" s="3" t="s">
        <v>5738</v>
      </c>
      <c r="B936" s="3" t="s">
        <v>6229</v>
      </c>
      <c r="C936" s="3" t="s">
        <v>1142</v>
      </c>
      <c r="D936" s="3" t="s">
        <v>5461</v>
      </c>
      <c r="E936" s="3" t="s">
        <v>3072</v>
      </c>
    </row>
    <row r="937" spans="1:5" x14ac:dyDescent="0.3">
      <c r="A937" s="3" t="s">
        <v>5739</v>
      </c>
      <c r="B937" s="3" t="s">
        <v>6230</v>
      </c>
      <c r="C937" s="3" t="s">
        <v>1144</v>
      </c>
      <c r="D937" s="36" t="s">
        <v>4684</v>
      </c>
      <c r="E937" s="3" t="s">
        <v>3136</v>
      </c>
    </row>
    <row r="938" spans="1:5" x14ac:dyDescent="0.3">
      <c r="A938" s="3" t="s">
        <v>5740</v>
      </c>
      <c r="B938" s="3" t="s">
        <v>6231</v>
      </c>
      <c r="C938" s="3" t="s">
        <v>1143</v>
      </c>
      <c r="D938" s="3" t="s">
        <v>5515</v>
      </c>
      <c r="E938" s="3" t="s">
        <v>3145</v>
      </c>
    </row>
    <row r="939" spans="1:5" x14ac:dyDescent="0.3">
      <c r="A939" s="3" t="s">
        <v>5741</v>
      </c>
      <c r="B939" s="3" t="s">
        <v>6232</v>
      </c>
      <c r="C939" s="3" t="s">
        <v>1148</v>
      </c>
      <c r="D939" s="3" t="s">
        <v>4489</v>
      </c>
      <c r="E939" s="3" t="s">
        <v>3076</v>
      </c>
    </row>
    <row r="940" spans="1:5" x14ac:dyDescent="0.3">
      <c r="A940" s="3" t="s">
        <v>5742</v>
      </c>
      <c r="B940" s="3" t="s">
        <v>6233</v>
      </c>
      <c r="C940" s="3" t="s">
        <v>1147</v>
      </c>
      <c r="D940" s="3" t="s">
        <v>4333</v>
      </c>
      <c r="E940" s="3" t="s">
        <v>3065</v>
      </c>
    </row>
    <row r="941" spans="1:5" x14ac:dyDescent="0.3">
      <c r="A941" s="3" t="s">
        <v>5743</v>
      </c>
      <c r="B941" s="3" t="s">
        <v>6234</v>
      </c>
      <c r="C941" s="3" t="s">
        <v>1149</v>
      </c>
      <c r="D941" s="3" t="s">
        <v>5076</v>
      </c>
      <c r="E941" s="3" t="s">
        <v>3073</v>
      </c>
    </row>
    <row r="942" spans="1:5" x14ac:dyDescent="0.3">
      <c r="A942" s="3" t="s">
        <v>5744</v>
      </c>
      <c r="B942" s="3" t="s">
        <v>6235</v>
      </c>
      <c r="C942" s="3" t="s">
        <v>1148</v>
      </c>
      <c r="D942" s="3" t="s">
        <v>4489</v>
      </c>
      <c r="E942" s="3" t="s">
        <v>3072</v>
      </c>
    </row>
    <row r="943" spans="1:5" x14ac:dyDescent="0.3">
      <c r="A943" s="3" t="s">
        <v>5745</v>
      </c>
      <c r="B943" s="3" t="s">
        <v>6236</v>
      </c>
      <c r="C943" s="3" t="s">
        <v>1142</v>
      </c>
      <c r="D943" s="3" t="s">
        <v>5461</v>
      </c>
      <c r="E943" s="3" t="s">
        <v>3072</v>
      </c>
    </row>
    <row r="944" spans="1:5" x14ac:dyDescent="0.3">
      <c r="A944" s="3" t="s">
        <v>5746</v>
      </c>
      <c r="B944" s="3" t="s">
        <v>6237</v>
      </c>
      <c r="C944" s="3" t="s">
        <v>1148</v>
      </c>
      <c r="D944" s="3" t="s">
        <v>4489</v>
      </c>
      <c r="E944" s="3" t="s">
        <v>3065</v>
      </c>
    </row>
    <row r="945" spans="1:5" x14ac:dyDescent="0.3">
      <c r="A945" s="3" t="s">
        <v>5747</v>
      </c>
      <c r="B945" s="3" t="s">
        <v>6238</v>
      </c>
      <c r="C945" s="3" t="s">
        <v>1140</v>
      </c>
      <c r="D945" s="3" t="s">
        <v>4278</v>
      </c>
      <c r="E945" s="3" t="s">
        <v>3071</v>
      </c>
    </row>
    <row r="946" spans="1:5" x14ac:dyDescent="0.3">
      <c r="A946" s="3" t="s">
        <v>5748</v>
      </c>
      <c r="B946" s="3" t="s">
        <v>6239</v>
      </c>
      <c r="C946" s="3" t="s">
        <v>1140</v>
      </c>
      <c r="D946" s="3" t="s">
        <v>4278</v>
      </c>
      <c r="E946" s="3" t="s">
        <v>3145</v>
      </c>
    </row>
    <row r="947" spans="1:5" x14ac:dyDescent="0.3">
      <c r="A947" s="3" t="s">
        <v>5749</v>
      </c>
      <c r="B947" s="3" t="s">
        <v>6178</v>
      </c>
      <c r="C947" s="3" t="s">
        <v>1146</v>
      </c>
      <c r="D947" s="36" t="s">
        <v>4684</v>
      </c>
      <c r="E947" s="3" t="s">
        <v>3152</v>
      </c>
    </row>
    <row r="948" spans="1:5" x14ac:dyDescent="0.3">
      <c r="A948" s="3" t="s">
        <v>5750</v>
      </c>
      <c r="B948" s="3" t="s">
        <v>6240</v>
      </c>
      <c r="C948" s="3" t="s">
        <v>1143</v>
      </c>
      <c r="D948" s="3" t="s">
        <v>5515</v>
      </c>
      <c r="E948" s="3" t="s">
        <v>3070</v>
      </c>
    </row>
    <row r="949" spans="1:5" x14ac:dyDescent="0.3">
      <c r="A949" s="3" t="s">
        <v>5751</v>
      </c>
      <c r="B949" s="3" t="s">
        <v>6241</v>
      </c>
      <c r="C949" s="3" t="s">
        <v>1149</v>
      </c>
      <c r="D949" s="3" t="s">
        <v>5076</v>
      </c>
      <c r="E949" s="3" t="s">
        <v>3145</v>
      </c>
    </row>
    <row r="950" spans="1:5" x14ac:dyDescent="0.3">
      <c r="A950" s="3" t="s">
        <v>5752</v>
      </c>
      <c r="B950" s="3" t="s">
        <v>6242</v>
      </c>
      <c r="C950" s="3" t="s">
        <v>1146</v>
      </c>
      <c r="D950" s="36" t="s">
        <v>4684</v>
      </c>
      <c r="E950" s="3" t="s">
        <v>3076</v>
      </c>
    </row>
    <row r="951" spans="1:5" x14ac:dyDescent="0.3">
      <c r="A951" s="3" t="s">
        <v>5753</v>
      </c>
      <c r="B951" s="3" t="s">
        <v>6243</v>
      </c>
      <c r="C951" s="3" t="s">
        <v>1145</v>
      </c>
      <c r="D951" s="3" t="s">
        <v>4614</v>
      </c>
      <c r="E951" s="3" t="s">
        <v>3073</v>
      </c>
    </row>
    <row r="952" spans="1:5" x14ac:dyDescent="0.3">
      <c r="A952" s="3" t="s">
        <v>5754</v>
      </c>
      <c r="B952" s="3" t="s">
        <v>6173</v>
      </c>
      <c r="C952" s="3" t="s">
        <v>1142</v>
      </c>
      <c r="D952" s="3" t="s">
        <v>5461</v>
      </c>
      <c r="E952" s="3" t="s">
        <v>3145</v>
      </c>
    </row>
    <row r="953" spans="1:5" x14ac:dyDescent="0.3">
      <c r="A953" s="3" t="s">
        <v>5755</v>
      </c>
      <c r="B953" s="3" t="s">
        <v>6244</v>
      </c>
      <c r="C953" s="3" t="s">
        <v>1148</v>
      </c>
      <c r="D953" s="3" t="s">
        <v>4489</v>
      </c>
      <c r="E953" s="3" t="s">
        <v>3065</v>
      </c>
    </row>
    <row r="954" spans="1:5" x14ac:dyDescent="0.3">
      <c r="A954" s="3" t="s">
        <v>5756</v>
      </c>
      <c r="B954" s="3" t="s">
        <v>6245</v>
      </c>
      <c r="C954" s="3" t="s">
        <v>1143</v>
      </c>
      <c r="D954" s="3" t="s">
        <v>5515</v>
      </c>
      <c r="E954" s="3" t="s">
        <v>3145</v>
      </c>
    </row>
    <row r="955" spans="1:5" x14ac:dyDescent="0.3">
      <c r="A955" s="3" t="s">
        <v>5757</v>
      </c>
      <c r="B955" s="3" t="s">
        <v>6246</v>
      </c>
      <c r="C955" s="3" t="s">
        <v>1146</v>
      </c>
      <c r="D955" s="36" t="s">
        <v>4684</v>
      </c>
      <c r="E955" s="3" t="s">
        <v>3072</v>
      </c>
    </row>
    <row r="956" spans="1:5" x14ac:dyDescent="0.3">
      <c r="A956" s="3" t="s">
        <v>5758</v>
      </c>
      <c r="B956" s="3" t="s">
        <v>6247</v>
      </c>
      <c r="C956" s="3" t="s">
        <v>1143</v>
      </c>
      <c r="D956" s="3" t="s">
        <v>5515</v>
      </c>
      <c r="E956" s="3" t="s">
        <v>3075</v>
      </c>
    </row>
    <row r="957" spans="1:5" x14ac:dyDescent="0.3">
      <c r="A957" s="3" t="s">
        <v>5759</v>
      </c>
      <c r="B957" s="3" t="s">
        <v>6248</v>
      </c>
      <c r="C957" s="3" t="s">
        <v>1145</v>
      </c>
      <c r="D957" s="3" t="s">
        <v>4614</v>
      </c>
      <c r="E957" s="3" t="s">
        <v>3075</v>
      </c>
    </row>
    <row r="958" spans="1:5" x14ac:dyDescent="0.3">
      <c r="A958" s="3" t="s">
        <v>5760</v>
      </c>
      <c r="B958" s="3" t="s">
        <v>6249</v>
      </c>
      <c r="C958" s="3" t="s">
        <v>1143</v>
      </c>
      <c r="D958" s="3" t="s">
        <v>5515</v>
      </c>
      <c r="E958" s="3" t="s">
        <v>3076</v>
      </c>
    </row>
    <row r="959" spans="1:5" x14ac:dyDescent="0.3">
      <c r="A959" s="3" t="s">
        <v>5761</v>
      </c>
      <c r="B959" s="3" t="s">
        <v>6250</v>
      </c>
      <c r="C959" s="3" t="s">
        <v>1142</v>
      </c>
      <c r="D959" s="3" t="s">
        <v>5461</v>
      </c>
      <c r="E959" s="3" t="s">
        <v>3072</v>
      </c>
    </row>
    <row r="960" spans="1:5" x14ac:dyDescent="0.3">
      <c r="A960" s="3" t="s">
        <v>5762</v>
      </c>
      <c r="B960" s="3" t="s">
        <v>6205</v>
      </c>
      <c r="C960" s="3" t="s">
        <v>1148</v>
      </c>
      <c r="D960" s="3" t="s">
        <v>4489</v>
      </c>
      <c r="E960" s="3" t="s">
        <v>3070</v>
      </c>
    </row>
    <row r="961" spans="1:5" x14ac:dyDescent="0.3">
      <c r="A961" s="3" t="s">
        <v>5763</v>
      </c>
      <c r="B961" s="3" t="s">
        <v>6251</v>
      </c>
      <c r="C961" s="3" t="s">
        <v>1144</v>
      </c>
      <c r="D961" s="36" t="s">
        <v>4684</v>
      </c>
      <c r="E961" s="3" t="s">
        <v>3065</v>
      </c>
    </row>
    <row r="962" spans="1:5" x14ac:dyDescent="0.3">
      <c r="A962" s="3" t="s">
        <v>5764</v>
      </c>
      <c r="B962" s="3" t="s">
        <v>6252</v>
      </c>
      <c r="C962" s="3" t="s">
        <v>1147</v>
      </c>
      <c r="D962" s="3" t="s">
        <v>4333</v>
      </c>
      <c r="E962" s="3" t="s">
        <v>3065</v>
      </c>
    </row>
    <row r="963" spans="1:5" x14ac:dyDescent="0.3">
      <c r="A963" s="3" t="s">
        <v>5765</v>
      </c>
      <c r="B963" s="3" t="s">
        <v>6137</v>
      </c>
      <c r="C963" s="3" t="s">
        <v>1147</v>
      </c>
      <c r="D963" s="3" t="s">
        <v>4333</v>
      </c>
      <c r="E963" s="3" t="s">
        <v>3067</v>
      </c>
    </row>
    <row r="964" spans="1:5" x14ac:dyDescent="0.3">
      <c r="A964" s="3" t="s">
        <v>5766</v>
      </c>
      <c r="B964" s="3" t="s">
        <v>6253</v>
      </c>
      <c r="C964" s="3" t="s">
        <v>1145</v>
      </c>
      <c r="D964" s="3" t="s">
        <v>4614</v>
      </c>
      <c r="E964" s="3" t="s">
        <v>3066</v>
      </c>
    </row>
    <row r="965" spans="1:5" x14ac:dyDescent="0.3">
      <c r="A965" s="3" t="s">
        <v>5767</v>
      </c>
      <c r="B965" s="3" t="s">
        <v>6254</v>
      </c>
      <c r="C965" s="3" t="s">
        <v>1149</v>
      </c>
      <c r="D965" s="3" t="s">
        <v>5076</v>
      </c>
      <c r="E965" s="3" t="s">
        <v>3072</v>
      </c>
    </row>
    <row r="966" spans="1:5" x14ac:dyDescent="0.3">
      <c r="A966" s="3" t="s">
        <v>5768</v>
      </c>
      <c r="B966" s="3" t="s">
        <v>6255</v>
      </c>
      <c r="C966" s="3" t="s">
        <v>1142</v>
      </c>
      <c r="D966" s="3" t="s">
        <v>5461</v>
      </c>
      <c r="E966" s="3" t="s">
        <v>3066</v>
      </c>
    </row>
    <row r="967" spans="1:5" x14ac:dyDescent="0.3">
      <c r="A967" s="3" t="s">
        <v>5769</v>
      </c>
      <c r="B967" s="3" t="s">
        <v>6256</v>
      </c>
      <c r="C967" s="3" t="s">
        <v>1140</v>
      </c>
      <c r="D967" s="3" t="s">
        <v>4278</v>
      </c>
      <c r="E967" s="3" t="s">
        <v>3152</v>
      </c>
    </row>
    <row r="968" spans="1:5" x14ac:dyDescent="0.3">
      <c r="A968" s="3" t="s">
        <v>5770</v>
      </c>
      <c r="B968" s="3" t="s">
        <v>6257</v>
      </c>
      <c r="C968" s="3" t="s">
        <v>1148</v>
      </c>
      <c r="D968" s="3" t="s">
        <v>4489</v>
      </c>
      <c r="E968" s="3" t="s">
        <v>3069</v>
      </c>
    </row>
    <row r="969" spans="1:5" x14ac:dyDescent="0.3">
      <c r="A969" s="3" t="s">
        <v>5771</v>
      </c>
      <c r="B969" s="3" t="s">
        <v>6258</v>
      </c>
      <c r="C969" s="3" t="s">
        <v>1140</v>
      </c>
      <c r="D969" s="3" t="s">
        <v>4278</v>
      </c>
      <c r="E969" s="3" t="s">
        <v>3066</v>
      </c>
    </row>
    <row r="970" spans="1:5" x14ac:dyDescent="0.3">
      <c r="A970" s="3" t="s">
        <v>5772</v>
      </c>
      <c r="B970" s="3" t="s">
        <v>6259</v>
      </c>
      <c r="C970" s="3" t="s">
        <v>1145</v>
      </c>
      <c r="D970" s="3" t="s">
        <v>4614</v>
      </c>
      <c r="E970" s="3" t="s">
        <v>3073</v>
      </c>
    </row>
    <row r="971" spans="1:5" x14ac:dyDescent="0.3">
      <c r="A971" s="3" t="s">
        <v>5773</v>
      </c>
      <c r="B971" s="3" t="s">
        <v>6260</v>
      </c>
      <c r="C971" s="3" t="s">
        <v>1146</v>
      </c>
      <c r="D971" s="36" t="s">
        <v>4684</v>
      </c>
      <c r="E971" s="3" t="s">
        <v>3071</v>
      </c>
    </row>
    <row r="972" spans="1:5" x14ac:dyDescent="0.3">
      <c r="A972" s="3" t="s">
        <v>5774</v>
      </c>
      <c r="B972" s="3" t="s">
        <v>6261</v>
      </c>
      <c r="C972" s="3" t="s">
        <v>1149</v>
      </c>
      <c r="D972" s="3" t="s">
        <v>5076</v>
      </c>
      <c r="E972" s="3" t="s">
        <v>3071</v>
      </c>
    </row>
    <row r="973" spans="1:5" x14ac:dyDescent="0.3">
      <c r="A973" s="3" t="s">
        <v>5775</v>
      </c>
      <c r="B973" s="3" t="s">
        <v>6262</v>
      </c>
      <c r="C973" s="3" t="s">
        <v>1145</v>
      </c>
      <c r="D973" s="3" t="s">
        <v>4614</v>
      </c>
      <c r="E973" s="3" t="s">
        <v>3145</v>
      </c>
    </row>
    <row r="974" spans="1:5" x14ac:dyDescent="0.3">
      <c r="A974" s="3" t="s">
        <v>5776</v>
      </c>
      <c r="B974" s="3" t="s">
        <v>6263</v>
      </c>
      <c r="C974" s="3" t="s">
        <v>1142</v>
      </c>
      <c r="D974" s="3" t="s">
        <v>5461</v>
      </c>
      <c r="E974" s="3" t="s">
        <v>3071</v>
      </c>
    </row>
    <row r="975" spans="1:5" x14ac:dyDescent="0.3">
      <c r="A975" s="3" t="s">
        <v>5777</v>
      </c>
      <c r="B975" s="3" t="s">
        <v>6264</v>
      </c>
      <c r="C975" s="3" t="s">
        <v>1140</v>
      </c>
      <c r="D975" s="3" t="s">
        <v>4278</v>
      </c>
      <c r="E975" s="3" t="s">
        <v>3072</v>
      </c>
    </row>
    <row r="976" spans="1:5" x14ac:dyDescent="0.3">
      <c r="A976" s="3" t="s">
        <v>5778</v>
      </c>
      <c r="B976" s="3" t="s">
        <v>6265</v>
      </c>
      <c r="C976" s="3" t="s">
        <v>1145</v>
      </c>
      <c r="D976" s="3" t="s">
        <v>4614</v>
      </c>
      <c r="E976" s="3" t="s">
        <v>3075</v>
      </c>
    </row>
    <row r="977" spans="1:5" x14ac:dyDescent="0.3">
      <c r="A977" s="3" t="s">
        <v>5779</v>
      </c>
      <c r="B977" s="3" t="s">
        <v>6266</v>
      </c>
      <c r="C977" s="3" t="s">
        <v>1141</v>
      </c>
      <c r="D977" s="3" t="s">
        <v>4207</v>
      </c>
      <c r="E977" s="3" t="s">
        <v>3145</v>
      </c>
    </row>
    <row r="978" spans="1:5" x14ac:dyDescent="0.3">
      <c r="A978" s="3" t="s">
        <v>5780</v>
      </c>
      <c r="B978" s="3" t="s">
        <v>6267</v>
      </c>
      <c r="C978" s="3" t="s">
        <v>1143</v>
      </c>
      <c r="D978" s="3" t="s">
        <v>5515</v>
      </c>
      <c r="E978" s="3" t="s">
        <v>3071</v>
      </c>
    </row>
    <row r="979" spans="1:5" x14ac:dyDescent="0.3">
      <c r="A979" s="3" t="s">
        <v>5781</v>
      </c>
      <c r="B979" s="3" t="s">
        <v>6268</v>
      </c>
      <c r="C979" s="3" t="s">
        <v>1140</v>
      </c>
      <c r="D979" s="3" t="s">
        <v>4278</v>
      </c>
      <c r="E979" s="3" t="s">
        <v>3136</v>
      </c>
    </row>
    <row r="980" spans="1:5" x14ac:dyDescent="0.3">
      <c r="A980" s="3" t="s">
        <v>5782</v>
      </c>
      <c r="B980" s="3" t="s">
        <v>6269</v>
      </c>
      <c r="C980" s="3" t="s">
        <v>1147</v>
      </c>
      <c r="D980" s="3" t="s">
        <v>4333</v>
      </c>
      <c r="E980" s="3" t="s">
        <v>3076</v>
      </c>
    </row>
    <row r="981" spans="1:5" x14ac:dyDescent="0.3">
      <c r="A981" s="3" t="s">
        <v>5783</v>
      </c>
      <c r="B981" s="3" t="s">
        <v>6270</v>
      </c>
      <c r="C981" s="3" t="s">
        <v>1148</v>
      </c>
      <c r="D981" s="3" t="s">
        <v>4489</v>
      </c>
      <c r="E981" s="3" t="s">
        <v>3071</v>
      </c>
    </row>
    <row r="982" spans="1:5" x14ac:dyDescent="0.3">
      <c r="A982" s="3" t="s">
        <v>5784</v>
      </c>
      <c r="B982" s="3" t="s">
        <v>6271</v>
      </c>
      <c r="C982" s="3" t="s">
        <v>1149</v>
      </c>
      <c r="D982" s="3" t="s">
        <v>5076</v>
      </c>
      <c r="E982" s="3" t="s">
        <v>3067</v>
      </c>
    </row>
    <row r="983" spans="1:5" x14ac:dyDescent="0.3">
      <c r="A983" s="3" t="s">
        <v>5785</v>
      </c>
      <c r="B983" s="3" t="s">
        <v>6272</v>
      </c>
      <c r="C983" s="3" t="s">
        <v>1146</v>
      </c>
      <c r="D983" s="36" t="s">
        <v>4684</v>
      </c>
      <c r="E983" s="3" t="s">
        <v>3069</v>
      </c>
    </row>
    <row r="984" spans="1:5" x14ac:dyDescent="0.3">
      <c r="A984" s="3" t="s">
        <v>5786</v>
      </c>
      <c r="B984" s="3" t="s">
        <v>6273</v>
      </c>
      <c r="C984" s="3" t="s">
        <v>1140</v>
      </c>
      <c r="D984" s="3" t="s">
        <v>4278</v>
      </c>
      <c r="E984" s="3" t="s">
        <v>3068</v>
      </c>
    </row>
    <row r="985" spans="1:5" x14ac:dyDescent="0.3">
      <c r="A985" s="3" t="s">
        <v>5787</v>
      </c>
      <c r="B985" s="3" t="s">
        <v>6274</v>
      </c>
      <c r="C985" s="3" t="s">
        <v>1149</v>
      </c>
      <c r="D985" s="3" t="s">
        <v>5076</v>
      </c>
      <c r="E985" s="3" t="s">
        <v>3136</v>
      </c>
    </row>
    <row r="986" spans="1:5" x14ac:dyDescent="0.3">
      <c r="A986" s="3" t="s">
        <v>5788</v>
      </c>
      <c r="B986" s="3" t="s">
        <v>6275</v>
      </c>
      <c r="C986" s="3" t="s">
        <v>1144</v>
      </c>
      <c r="D986" s="36" t="s">
        <v>4684</v>
      </c>
      <c r="E986" s="3" t="s">
        <v>3070</v>
      </c>
    </row>
    <row r="987" spans="1:5" x14ac:dyDescent="0.3">
      <c r="A987" s="3" t="s">
        <v>5789</v>
      </c>
      <c r="B987" s="3" t="s">
        <v>6276</v>
      </c>
      <c r="C987" s="3" t="s">
        <v>1145</v>
      </c>
      <c r="D987" s="3" t="s">
        <v>4614</v>
      </c>
      <c r="E987" s="3" t="s">
        <v>3068</v>
      </c>
    </row>
    <row r="988" spans="1:5" x14ac:dyDescent="0.3">
      <c r="A988" s="3" t="s">
        <v>5790</v>
      </c>
      <c r="B988" s="3" t="s">
        <v>6170</v>
      </c>
      <c r="C988" s="3" t="s">
        <v>1141</v>
      </c>
      <c r="D988" s="3" t="s">
        <v>4207</v>
      </c>
      <c r="E988" s="3" t="s">
        <v>3066</v>
      </c>
    </row>
    <row r="989" spans="1:5" x14ac:dyDescent="0.3">
      <c r="A989" s="3" t="s">
        <v>5791</v>
      </c>
      <c r="B989" s="3" t="s">
        <v>6277</v>
      </c>
      <c r="C989" s="3" t="s">
        <v>1142</v>
      </c>
      <c r="D989" s="3" t="s">
        <v>5461</v>
      </c>
      <c r="E989" s="3" t="s">
        <v>3065</v>
      </c>
    </row>
    <row r="990" spans="1:5" x14ac:dyDescent="0.3">
      <c r="A990" s="3" t="s">
        <v>5792</v>
      </c>
      <c r="B990" s="3" t="s">
        <v>6278</v>
      </c>
      <c r="C990" s="3" t="s">
        <v>1142</v>
      </c>
      <c r="D990" s="3" t="s">
        <v>5461</v>
      </c>
      <c r="E990" s="3" t="s">
        <v>3071</v>
      </c>
    </row>
    <row r="991" spans="1:5" x14ac:dyDescent="0.3">
      <c r="A991" s="3" t="s">
        <v>5793</v>
      </c>
      <c r="B991" s="3" t="s">
        <v>6142</v>
      </c>
      <c r="C991" s="3" t="s">
        <v>1140</v>
      </c>
      <c r="D991" s="3" t="s">
        <v>4278</v>
      </c>
      <c r="E991" s="3" t="s">
        <v>3075</v>
      </c>
    </row>
    <row r="992" spans="1:5" x14ac:dyDescent="0.3">
      <c r="A992" s="3" t="s">
        <v>5794</v>
      </c>
      <c r="B992" s="3" t="s">
        <v>6279</v>
      </c>
      <c r="C992" s="3" t="s">
        <v>1140</v>
      </c>
      <c r="D992" s="3" t="s">
        <v>4278</v>
      </c>
      <c r="E992" s="3" t="s">
        <v>3073</v>
      </c>
    </row>
    <row r="993" spans="1:5" x14ac:dyDescent="0.3">
      <c r="A993" s="3" t="s">
        <v>5795</v>
      </c>
      <c r="B993" s="3" t="s">
        <v>6280</v>
      </c>
      <c r="C993" s="3" t="s">
        <v>1141</v>
      </c>
      <c r="D993" s="3" t="s">
        <v>4207</v>
      </c>
      <c r="E993" s="3" t="s">
        <v>3074</v>
      </c>
    </row>
    <row r="994" spans="1:5" x14ac:dyDescent="0.3">
      <c r="A994" s="3" t="s">
        <v>5796</v>
      </c>
      <c r="B994" s="3" t="s">
        <v>6281</v>
      </c>
      <c r="C994" s="3" t="s">
        <v>1145</v>
      </c>
      <c r="D994" s="3" t="s">
        <v>4614</v>
      </c>
      <c r="E994" s="3" t="s">
        <v>3076</v>
      </c>
    </row>
    <row r="995" spans="1:5" x14ac:dyDescent="0.3">
      <c r="A995" s="3" t="s">
        <v>5797</v>
      </c>
      <c r="B995" s="3" t="s">
        <v>6282</v>
      </c>
      <c r="C995" s="3" t="s">
        <v>1143</v>
      </c>
      <c r="D995" s="3" t="s">
        <v>5515</v>
      </c>
      <c r="E995" s="3" t="s">
        <v>3145</v>
      </c>
    </row>
    <row r="996" spans="1:5" x14ac:dyDescent="0.3">
      <c r="A996" s="3" t="s">
        <v>5798</v>
      </c>
      <c r="B996" s="3" t="s">
        <v>6256</v>
      </c>
      <c r="C996" s="3" t="s">
        <v>1141</v>
      </c>
      <c r="D996" s="3" t="s">
        <v>4207</v>
      </c>
      <c r="E996" s="3" t="s">
        <v>3074</v>
      </c>
    </row>
    <row r="997" spans="1:5" x14ac:dyDescent="0.3">
      <c r="A997" s="3" t="s">
        <v>5799</v>
      </c>
      <c r="B997" s="3" t="s">
        <v>6283</v>
      </c>
      <c r="C997" s="3" t="s">
        <v>1149</v>
      </c>
      <c r="D997" s="3" t="s">
        <v>5076</v>
      </c>
      <c r="E997" s="3" t="s">
        <v>3136</v>
      </c>
    </row>
    <row r="998" spans="1:5" x14ac:dyDescent="0.3">
      <c r="A998" s="3" t="s">
        <v>5800</v>
      </c>
      <c r="B998" s="3" t="s">
        <v>6284</v>
      </c>
      <c r="C998" s="3" t="s">
        <v>1147</v>
      </c>
      <c r="D998" s="3" t="s">
        <v>4333</v>
      </c>
      <c r="E998" s="3" t="s">
        <v>3069</v>
      </c>
    </row>
    <row r="999" spans="1:5" x14ac:dyDescent="0.3">
      <c r="A999" s="3" t="s">
        <v>5801</v>
      </c>
      <c r="B999" s="3" t="s">
        <v>6285</v>
      </c>
      <c r="C999" s="3" t="s">
        <v>1141</v>
      </c>
      <c r="D999" s="3" t="s">
        <v>4207</v>
      </c>
      <c r="E999" s="3" t="s">
        <v>3074</v>
      </c>
    </row>
    <row r="1000" spans="1:5" x14ac:dyDescent="0.3">
      <c r="A1000" s="3" t="s">
        <v>5802</v>
      </c>
      <c r="B1000" s="3" t="s">
        <v>6286</v>
      </c>
      <c r="C1000" s="3" t="s">
        <v>1147</v>
      </c>
      <c r="D1000" s="3" t="s">
        <v>4333</v>
      </c>
      <c r="E1000" s="3" t="s">
        <v>3074</v>
      </c>
    </row>
    <row r="1001" spans="1:5" x14ac:dyDescent="0.3">
      <c r="A1001" s="3" t="s">
        <v>5803</v>
      </c>
      <c r="B1001" s="3" t="s">
        <v>6287</v>
      </c>
      <c r="C1001" s="3" t="s">
        <v>1148</v>
      </c>
      <c r="D1001" s="3" t="s">
        <v>4489</v>
      </c>
      <c r="E1001" s="3" t="s">
        <v>3076</v>
      </c>
    </row>
    <row r="1002" spans="1:5" x14ac:dyDescent="0.3">
      <c r="A1002" s="3" t="s">
        <v>5804</v>
      </c>
      <c r="B1002" s="3" t="s">
        <v>6288</v>
      </c>
      <c r="C1002" s="3" t="s">
        <v>1148</v>
      </c>
      <c r="D1002" s="3" t="s">
        <v>4489</v>
      </c>
      <c r="E1002" s="3" t="s">
        <v>3072</v>
      </c>
    </row>
    <row r="1003" spans="1:5" x14ac:dyDescent="0.3">
      <c r="A1003" s="3" t="s">
        <v>5805</v>
      </c>
      <c r="B1003" s="3" t="s">
        <v>6264</v>
      </c>
      <c r="C1003" s="3" t="s">
        <v>1142</v>
      </c>
      <c r="D1003" s="3" t="s">
        <v>5461</v>
      </c>
      <c r="E1003" s="3" t="s">
        <v>3068</v>
      </c>
    </row>
    <row r="1004" spans="1:5" x14ac:dyDescent="0.3">
      <c r="A1004" s="3" t="s">
        <v>5806</v>
      </c>
      <c r="B1004" s="3" t="s">
        <v>6289</v>
      </c>
      <c r="C1004" s="3" t="s">
        <v>1146</v>
      </c>
      <c r="D1004" s="36" t="s">
        <v>4684</v>
      </c>
      <c r="E1004" s="3" t="s">
        <v>3066</v>
      </c>
    </row>
    <row r="1005" spans="1:5" x14ac:dyDescent="0.3">
      <c r="A1005" s="3" t="s">
        <v>5807</v>
      </c>
      <c r="B1005" s="3" t="s">
        <v>6290</v>
      </c>
      <c r="C1005" s="3" t="s">
        <v>1143</v>
      </c>
      <c r="D1005" s="3" t="s">
        <v>5515</v>
      </c>
      <c r="E1005" s="3" t="s">
        <v>3145</v>
      </c>
    </row>
    <row r="1006" spans="1:5" x14ac:dyDescent="0.3">
      <c r="A1006" s="3" t="s">
        <v>5808</v>
      </c>
      <c r="B1006" s="3" t="s">
        <v>6291</v>
      </c>
      <c r="C1006" s="3" t="s">
        <v>1140</v>
      </c>
      <c r="D1006" s="3" t="s">
        <v>4278</v>
      </c>
      <c r="E1006" s="3" t="s">
        <v>3075</v>
      </c>
    </row>
    <row r="1007" spans="1:5" x14ac:dyDescent="0.3">
      <c r="A1007" s="3" t="s">
        <v>5809</v>
      </c>
      <c r="B1007" s="3" t="s">
        <v>6292</v>
      </c>
      <c r="C1007" s="3" t="s">
        <v>1140</v>
      </c>
      <c r="D1007" s="3" t="s">
        <v>4278</v>
      </c>
      <c r="E1007" s="3" t="s">
        <v>3075</v>
      </c>
    </row>
    <row r="1008" spans="1:5" x14ac:dyDescent="0.3">
      <c r="A1008" s="3" t="s">
        <v>5810</v>
      </c>
      <c r="B1008" s="3" t="s">
        <v>6293</v>
      </c>
      <c r="C1008" s="3" t="s">
        <v>1148</v>
      </c>
      <c r="D1008" s="3" t="s">
        <v>4489</v>
      </c>
      <c r="E1008" s="3" t="s">
        <v>3071</v>
      </c>
    </row>
    <row r="1009" spans="1:5" x14ac:dyDescent="0.3">
      <c r="A1009" s="3" t="s">
        <v>5811</v>
      </c>
      <c r="B1009" s="3" t="s">
        <v>6252</v>
      </c>
      <c r="C1009" s="3" t="s">
        <v>1145</v>
      </c>
      <c r="D1009" s="3" t="s">
        <v>4614</v>
      </c>
      <c r="E1009" s="3" t="s">
        <v>3152</v>
      </c>
    </row>
    <row r="1010" spans="1:5" x14ac:dyDescent="0.3">
      <c r="A1010" s="3" t="s">
        <v>5812</v>
      </c>
      <c r="B1010" s="3" t="s">
        <v>6294</v>
      </c>
      <c r="C1010" s="3" t="s">
        <v>1149</v>
      </c>
      <c r="D1010" s="3" t="s">
        <v>5076</v>
      </c>
      <c r="E1010" s="3" t="s">
        <v>3145</v>
      </c>
    </row>
    <row r="1011" spans="1:5" x14ac:dyDescent="0.3">
      <c r="A1011" s="3" t="s">
        <v>5813</v>
      </c>
      <c r="B1011" s="3" t="s">
        <v>6295</v>
      </c>
      <c r="C1011" s="3" t="s">
        <v>1144</v>
      </c>
      <c r="D1011" s="36" t="s">
        <v>4684</v>
      </c>
      <c r="E1011" s="3" t="s">
        <v>3068</v>
      </c>
    </row>
    <row r="1012" spans="1:5" x14ac:dyDescent="0.3">
      <c r="A1012" s="3" t="s">
        <v>5814</v>
      </c>
      <c r="B1012" s="3" t="s">
        <v>6296</v>
      </c>
      <c r="C1012" s="3" t="s">
        <v>1149</v>
      </c>
      <c r="D1012" s="3" t="s">
        <v>5076</v>
      </c>
      <c r="E1012" s="3" t="s">
        <v>3066</v>
      </c>
    </row>
    <row r="1013" spans="1:5" x14ac:dyDescent="0.3">
      <c r="A1013" s="3" t="s">
        <v>5815</v>
      </c>
      <c r="B1013" s="3" t="s">
        <v>6276</v>
      </c>
      <c r="C1013" s="3" t="s">
        <v>1143</v>
      </c>
      <c r="D1013" s="3" t="s">
        <v>5515</v>
      </c>
      <c r="E1013" s="3" t="s">
        <v>3068</v>
      </c>
    </row>
    <row r="1014" spans="1:5" x14ac:dyDescent="0.3">
      <c r="A1014" s="3" t="s">
        <v>5816</v>
      </c>
      <c r="B1014" s="3" t="s">
        <v>6297</v>
      </c>
      <c r="C1014" s="3" t="s">
        <v>1141</v>
      </c>
      <c r="D1014" s="3" t="s">
        <v>4207</v>
      </c>
      <c r="E1014" s="3" t="s">
        <v>3076</v>
      </c>
    </row>
    <row r="1015" spans="1:5" x14ac:dyDescent="0.3">
      <c r="A1015" s="3" t="s">
        <v>5817</v>
      </c>
      <c r="B1015" s="3" t="s">
        <v>6298</v>
      </c>
      <c r="C1015" s="3" t="s">
        <v>1141</v>
      </c>
      <c r="D1015" s="3" t="s">
        <v>4207</v>
      </c>
      <c r="E1015" s="3" t="s">
        <v>3074</v>
      </c>
    </row>
    <row r="1016" spans="1:5" x14ac:dyDescent="0.3">
      <c r="A1016" s="3" t="s">
        <v>5818</v>
      </c>
      <c r="B1016" s="3" t="s">
        <v>6299</v>
      </c>
      <c r="C1016" s="3" t="s">
        <v>1144</v>
      </c>
      <c r="D1016" s="36" t="s">
        <v>4684</v>
      </c>
      <c r="E1016" s="3" t="s">
        <v>3145</v>
      </c>
    </row>
    <row r="1017" spans="1:5" x14ac:dyDescent="0.3">
      <c r="A1017" s="3" t="s">
        <v>5819</v>
      </c>
      <c r="B1017" s="3" t="s">
        <v>6226</v>
      </c>
      <c r="C1017" s="3" t="s">
        <v>1143</v>
      </c>
      <c r="D1017" s="3" t="s">
        <v>5515</v>
      </c>
      <c r="E1017" s="3" t="s">
        <v>3067</v>
      </c>
    </row>
    <row r="1018" spans="1:5" x14ac:dyDescent="0.3">
      <c r="A1018" s="3" t="s">
        <v>5820</v>
      </c>
      <c r="B1018" s="3" t="s">
        <v>6215</v>
      </c>
      <c r="C1018" s="3" t="s">
        <v>1145</v>
      </c>
      <c r="D1018" s="3" t="s">
        <v>4614</v>
      </c>
      <c r="E1018" s="3" t="s">
        <v>3070</v>
      </c>
    </row>
    <row r="1019" spans="1:5" x14ac:dyDescent="0.3">
      <c r="A1019" s="3" t="s">
        <v>5821</v>
      </c>
      <c r="B1019" s="3" t="s">
        <v>6300</v>
      </c>
      <c r="C1019" s="3" t="s">
        <v>1143</v>
      </c>
      <c r="D1019" s="3" t="s">
        <v>5515</v>
      </c>
      <c r="E1019" s="3" t="s">
        <v>3074</v>
      </c>
    </row>
    <row r="1020" spans="1:5" x14ac:dyDescent="0.3">
      <c r="A1020" s="3" t="s">
        <v>5822</v>
      </c>
      <c r="B1020" s="3" t="s">
        <v>6301</v>
      </c>
      <c r="C1020" s="3" t="s">
        <v>1149</v>
      </c>
      <c r="D1020" s="3" t="s">
        <v>5076</v>
      </c>
      <c r="E1020" s="3" t="s">
        <v>3145</v>
      </c>
    </row>
    <row r="1021" spans="1:5" x14ac:dyDescent="0.3">
      <c r="A1021" s="3" t="s">
        <v>5823</v>
      </c>
      <c r="B1021" s="3" t="s">
        <v>6302</v>
      </c>
      <c r="C1021" s="3" t="s">
        <v>1149</v>
      </c>
      <c r="D1021" s="3" t="s">
        <v>5076</v>
      </c>
      <c r="E1021" s="3" t="s">
        <v>3070</v>
      </c>
    </row>
    <row r="1022" spans="1:5" x14ac:dyDescent="0.3">
      <c r="A1022" s="3" t="s">
        <v>5824</v>
      </c>
      <c r="B1022" s="3" t="s">
        <v>6303</v>
      </c>
      <c r="C1022" s="3" t="s">
        <v>1147</v>
      </c>
      <c r="D1022" s="3" t="s">
        <v>4333</v>
      </c>
      <c r="E1022" s="3" t="s">
        <v>3069</v>
      </c>
    </row>
    <row r="1023" spans="1:5" x14ac:dyDescent="0.3">
      <c r="A1023" s="3" t="s">
        <v>5825</v>
      </c>
      <c r="B1023" s="3" t="s">
        <v>6304</v>
      </c>
      <c r="C1023" s="3" t="s">
        <v>1145</v>
      </c>
      <c r="D1023" s="3" t="s">
        <v>4614</v>
      </c>
      <c r="E1023" s="3" t="s">
        <v>3066</v>
      </c>
    </row>
    <row r="1024" spans="1:5" x14ac:dyDescent="0.3">
      <c r="A1024" s="3" t="s">
        <v>5826</v>
      </c>
      <c r="B1024" s="3" t="s">
        <v>6305</v>
      </c>
      <c r="C1024" s="3" t="s">
        <v>1147</v>
      </c>
      <c r="D1024" s="3" t="s">
        <v>4333</v>
      </c>
      <c r="E1024" s="3" t="s">
        <v>3066</v>
      </c>
    </row>
    <row r="1025" spans="1:5" x14ac:dyDescent="0.3">
      <c r="A1025" s="3" t="s">
        <v>5827</v>
      </c>
      <c r="B1025" s="3" t="s">
        <v>6306</v>
      </c>
      <c r="C1025" s="3" t="s">
        <v>1140</v>
      </c>
      <c r="D1025" s="3" t="s">
        <v>4278</v>
      </c>
      <c r="E1025" s="3" t="s">
        <v>3074</v>
      </c>
    </row>
    <row r="1026" spans="1:5" x14ac:dyDescent="0.3">
      <c r="A1026" s="3" t="s">
        <v>5828</v>
      </c>
      <c r="B1026" s="3" t="s">
        <v>6307</v>
      </c>
      <c r="C1026" s="3" t="s">
        <v>1145</v>
      </c>
      <c r="D1026" s="3" t="s">
        <v>4614</v>
      </c>
      <c r="E1026" s="3" t="s">
        <v>3066</v>
      </c>
    </row>
    <row r="1027" spans="1:5" x14ac:dyDescent="0.3">
      <c r="A1027" s="3" t="s">
        <v>5829</v>
      </c>
      <c r="B1027" s="3" t="s">
        <v>6308</v>
      </c>
      <c r="C1027" s="3" t="s">
        <v>1141</v>
      </c>
      <c r="D1027" s="3" t="s">
        <v>4207</v>
      </c>
      <c r="E1027" s="3" t="s">
        <v>3152</v>
      </c>
    </row>
    <row r="1028" spans="1:5" x14ac:dyDescent="0.3">
      <c r="A1028" s="3" t="s">
        <v>5830</v>
      </c>
      <c r="B1028" s="3" t="s">
        <v>6309</v>
      </c>
      <c r="C1028" s="3" t="s">
        <v>1147</v>
      </c>
      <c r="D1028" s="3" t="s">
        <v>4333</v>
      </c>
      <c r="E1028" s="3" t="s">
        <v>3145</v>
      </c>
    </row>
    <row r="1029" spans="1:5" x14ac:dyDescent="0.3">
      <c r="A1029" s="3" t="s">
        <v>5831</v>
      </c>
      <c r="B1029" s="3" t="s">
        <v>6310</v>
      </c>
      <c r="C1029" s="3" t="s">
        <v>1147</v>
      </c>
      <c r="D1029" s="3" t="s">
        <v>4333</v>
      </c>
      <c r="E1029" s="3" t="s">
        <v>3074</v>
      </c>
    </row>
    <row r="1030" spans="1:5" x14ac:dyDescent="0.3">
      <c r="A1030" s="3" t="s">
        <v>5832</v>
      </c>
      <c r="B1030" s="3" t="s">
        <v>6232</v>
      </c>
      <c r="C1030" s="3" t="s">
        <v>1141</v>
      </c>
      <c r="D1030" s="3" t="s">
        <v>4207</v>
      </c>
      <c r="E1030" s="3" t="s">
        <v>3136</v>
      </c>
    </row>
    <row r="1031" spans="1:5" x14ac:dyDescent="0.3">
      <c r="A1031" s="3" t="s">
        <v>5833</v>
      </c>
      <c r="B1031" s="3" t="s">
        <v>6250</v>
      </c>
      <c r="C1031" s="3" t="s">
        <v>1149</v>
      </c>
      <c r="D1031" s="3" t="s">
        <v>5076</v>
      </c>
      <c r="E1031" s="3" t="s">
        <v>3076</v>
      </c>
    </row>
    <row r="1032" spans="1:5" x14ac:dyDescent="0.3">
      <c r="A1032" s="3" t="s">
        <v>5834</v>
      </c>
      <c r="B1032" s="3" t="s">
        <v>6305</v>
      </c>
      <c r="C1032" s="3" t="s">
        <v>1149</v>
      </c>
      <c r="D1032" s="3" t="s">
        <v>5076</v>
      </c>
      <c r="E1032" s="3" t="s">
        <v>3071</v>
      </c>
    </row>
    <row r="1033" spans="1:5" x14ac:dyDescent="0.3">
      <c r="A1033" s="3" t="s">
        <v>5835</v>
      </c>
      <c r="B1033" s="3" t="s">
        <v>6311</v>
      </c>
      <c r="C1033" s="3" t="s">
        <v>1147</v>
      </c>
      <c r="D1033" s="3" t="s">
        <v>4333</v>
      </c>
      <c r="E1033" s="3" t="s">
        <v>3074</v>
      </c>
    </row>
    <row r="1034" spans="1:5" x14ac:dyDescent="0.3">
      <c r="A1034" s="3" t="s">
        <v>5836</v>
      </c>
      <c r="B1034" s="3" t="s">
        <v>6312</v>
      </c>
      <c r="C1034" s="3" t="s">
        <v>1141</v>
      </c>
      <c r="D1034" s="3" t="s">
        <v>4207</v>
      </c>
      <c r="E1034" s="3" t="s">
        <v>3065</v>
      </c>
    </row>
    <row r="1035" spans="1:5" x14ac:dyDescent="0.3">
      <c r="A1035" s="3" t="s">
        <v>5837</v>
      </c>
      <c r="B1035" s="3" t="s">
        <v>6275</v>
      </c>
      <c r="C1035" s="3" t="s">
        <v>1140</v>
      </c>
      <c r="D1035" s="3" t="s">
        <v>4278</v>
      </c>
      <c r="E1035" s="3" t="s">
        <v>3152</v>
      </c>
    </row>
    <row r="1036" spans="1:5" x14ac:dyDescent="0.3">
      <c r="A1036" s="3" t="s">
        <v>5838</v>
      </c>
      <c r="B1036" s="3" t="s">
        <v>6313</v>
      </c>
      <c r="C1036" s="3" t="s">
        <v>1147</v>
      </c>
      <c r="D1036" s="3" t="s">
        <v>4333</v>
      </c>
      <c r="E1036" s="3" t="s">
        <v>3067</v>
      </c>
    </row>
    <row r="1037" spans="1:5" x14ac:dyDescent="0.3">
      <c r="A1037" s="3" t="s">
        <v>5839</v>
      </c>
      <c r="B1037" s="3" t="s">
        <v>6129</v>
      </c>
      <c r="C1037" s="3" t="s">
        <v>1140</v>
      </c>
      <c r="D1037" s="3" t="s">
        <v>4278</v>
      </c>
      <c r="E1037" s="3" t="s">
        <v>3152</v>
      </c>
    </row>
    <row r="1038" spans="1:5" x14ac:dyDescent="0.3">
      <c r="A1038" s="3" t="s">
        <v>5840</v>
      </c>
      <c r="B1038" s="3" t="s">
        <v>6314</v>
      </c>
      <c r="C1038" s="3" t="s">
        <v>1148</v>
      </c>
      <c r="D1038" s="3" t="s">
        <v>4489</v>
      </c>
      <c r="E1038" s="3" t="s">
        <v>3067</v>
      </c>
    </row>
    <row r="1039" spans="1:5" x14ac:dyDescent="0.3">
      <c r="A1039" s="3" t="s">
        <v>5841</v>
      </c>
      <c r="B1039" s="3" t="s">
        <v>6315</v>
      </c>
      <c r="C1039" s="3" t="s">
        <v>1145</v>
      </c>
      <c r="D1039" s="3" t="s">
        <v>4614</v>
      </c>
      <c r="E1039" s="3" t="s">
        <v>3069</v>
      </c>
    </row>
    <row r="1040" spans="1:5" x14ac:dyDescent="0.3">
      <c r="A1040" s="3" t="s">
        <v>5842</v>
      </c>
      <c r="B1040" s="3" t="s">
        <v>6316</v>
      </c>
      <c r="C1040" s="3" t="s">
        <v>1145</v>
      </c>
      <c r="D1040" s="3" t="s">
        <v>4614</v>
      </c>
      <c r="E1040" s="3" t="s">
        <v>3067</v>
      </c>
    </row>
    <row r="1041" spans="1:5" x14ac:dyDescent="0.3">
      <c r="A1041" s="3" t="s">
        <v>5843</v>
      </c>
      <c r="B1041" s="3" t="s">
        <v>6317</v>
      </c>
      <c r="C1041" s="3" t="s">
        <v>1144</v>
      </c>
      <c r="D1041" s="36" t="s">
        <v>4684</v>
      </c>
      <c r="E1041" s="3" t="s">
        <v>3070</v>
      </c>
    </row>
    <row r="1042" spans="1:5" x14ac:dyDescent="0.3">
      <c r="A1042" s="3" t="s">
        <v>5844</v>
      </c>
      <c r="B1042" s="3" t="s">
        <v>6318</v>
      </c>
      <c r="C1042" s="3" t="s">
        <v>1148</v>
      </c>
      <c r="D1042" s="3" t="s">
        <v>4489</v>
      </c>
      <c r="E1042" s="3" t="s">
        <v>3069</v>
      </c>
    </row>
    <row r="1043" spans="1:5" x14ac:dyDescent="0.3">
      <c r="A1043" s="3" t="s">
        <v>5845</v>
      </c>
      <c r="B1043" s="3" t="s">
        <v>6319</v>
      </c>
      <c r="C1043" s="3" t="s">
        <v>1149</v>
      </c>
      <c r="D1043" s="3" t="s">
        <v>5076</v>
      </c>
      <c r="E1043" s="3" t="s">
        <v>3076</v>
      </c>
    </row>
    <row r="1044" spans="1:5" x14ac:dyDescent="0.3">
      <c r="A1044" s="3" t="s">
        <v>5846</v>
      </c>
      <c r="B1044" s="3" t="s">
        <v>6320</v>
      </c>
      <c r="C1044" s="3" t="s">
        <v>1149</v>
      </c>
      <c r="D1044" s="3" t="s">
        <v>5076</v>
      </c>
      <c r="E1044" s="3" t="s">
        <v>3075</v>
      </c>
    </row>
    <row r="1045" spans="1:5" x14ac:dyDescent="0.3">
      <c r="A1045" s="3" t="s">
        <v>5847</v>
      </c>
      <c r="B1045" s="3" t="s">
        <v>6183</v>
      </c>
      <c r="C1045" s="3" t="s">
        <v>1147</v>
      </c>
      <c r="D1045" s="3" t="s">
        <v>4333</v>
      </c>
      <c r="E1045" s="3" t="s">
        <v>3076</v>
      </c>
    </row>
    <row r="1046" spans="1:5" x14ac:dyDescent="0.3">
      <c r="A1046" s="3" t="s">
        <v>5848</v>
      </c>
      <c r="B1046" s="3" t="s">
        <v>6321</v>
      </c>
      <c r="C1046" s="3" t="s">
        <v>1148</v>
      </c>
      <c r="D1046" s="3" t="s">
        <v>4489</v>
      </c>
      <c r="E1046" s="3" t="s">
        <v>3068</v>
      </c>
    </row>
    <row r="1047" spans="1:5" x14ac:dyDescent="0.3">
      <c r="A1047" s="3" t="s">
        <v>5849</v>
      </c>
      <c r="B1047" s="3" t="s">
        <v>6322</v>
      </c>
      <c r="C1047" s="3" t="s">
        <v>1142</v>
      </c>
      <c r="D1047" s="3" t="s">
        <v>5461</v>
      </c>
      <c r="E1047" s="3" t="s">
        <v>3076</v>
      </c>
    </row>
    <row r="1048" spans="1:5" x14ac:dyDescent="0.3">
      <c r="A1048" s="3" t="s">
        <v>5850</v>
      </c>
      <c r="B1048" s="3" t="s">
        <v>6323</v>
      </c>
      <c r="C1048" s="3" t="s">
        <v>1142</v>
      </c>
      <c r="D1048" s="3" t="s">
        <v>5461</v>
      </c>
      <c r="E1048" s="3" t="s">
        <v>3075</v>
      </c>
    </row>
    <row r="1049" spans="1:5" x14ac:dyDescent="0.3">
      <c r="A1049" s="3" t="s">
        <v>5851</v>
      </c>
      <c r="B1049" s="3" t="s">
        <v>6324</v>
      </c>
      <c r="C1049" s="3" t="s">
        <v>1146</v>
      </c>
      <c r="D1049" s="36" t="s">
        <v>4684</v>
      </c>
      <c r="E1049" s="3" t="s">
        <v>3067</v>
      </c>
    </row>
    <row r="1050" spans="1:5" x14ac:dyDescent="0.3">
      <c r="A1050" s="3" t="s">
        <v>5852</v>
      </c>
      <c r="B1050" s="3" t="s">
        <v>6325</v>
      </c>
      <c r="C1050" s="3" t="s">
        <v>1148</v>
      </c>
      <c r="D1050" s="3" t="s">
        <v>4489</v>
      </c>
      <c r="E1050" s="3" t="s">
        <v>3067</v>
      </c>
    </row>
    <row r="1051" spans="1:5" x14ac:dyDescent="0.3">
      <c r="A1051" s="3" t="s">
        <v>5853</v>
      </c>
      <c r="B1051" s="3" t="s">
        <v>6326</v>
      </c>
      <c r="C1051" s="3" t="s">
        <v>1147</v>
      </c>
      <c r="D1051" s="3" t="s">
        <v>4333</v>
      </c>
      <c r="E1051" s="3" t="s">
        <v>3069</v>
      </c>
    </row>
    <row r="1052" spans="1:5" x14ac:dyDescent="0.3">
      <c r="A1052" s="3" t="s">
        <v>5854</v>
      </c>
      <c r="B1052" s="3" t="s">
        <v>6175</v>
      </c>
      <c r="C1052" s="3" t="s">
        <v>1143</v>
      </c>
      <c r="D1052" s="3" t="s">
        <v>5515</v>
      </c>
      <c r="E1052" s="3" t="s">
        <v>3075</v>
      </c>
    </row>
    <row r="1053" spans="1:5" x14ac:dyDescent="0.3">
      <c r="A1053" s="3" t="s">
        <v>5855</v>
      </c>
      <c r="B1053" s="3" t="s">
        <v>6327</v>
      </c>
      <c r="C1053" s="3" t="s">
        <v>1142</v>
      </c>
      <c r="D1053" s="3" t="s">
        <v>5461</v>
      </c>
      <c r="E1053" s="3" t="s">
        <v>3068</v>
      </c>
    </row>
    <row r="1054" spans="1:5" x14ac:dyDescent="0.3">
      <c r="A1054" s="3" t="s">
        <v>5856</v>
      </c>
      <c r="B1054" s="3" t="s">
        <v>6328</v>
      </c>
      <c r="C1054" s="3" t="s">
        <v>1148</v>
      </c>
      <c r="D1054" s="3" t="s">
        <v>4489</v>
      </c>
      <c r="E1054" s="3" t="s">
        <v>3075</v>
      </c>
    </row>
    <row r="1055" spans="1:5" x14ac:dyDescent="0.3">
      <c r="A1055" s="3" t="s">
        <v>5857</v>
      </c>
      <c r="B1055" s="3" t="s">
        <v>6329</v>
      </c>
      <c r="C1055" s="3" t="s">
        <v>1148</v>
      </c>
      <c r="D1055" s="3" t="s">
        <v>4489</v>
      </c>
      <c r="E1055" s="3" t="s">
        <v>3145</v>
      </c>
    </row>
    <row r="1056" spans="1:5" x14ac:dyDescent="0.3">
      <c r="A1056" s="3" t="s">
        <v>5858</v>
      </c>
      <c r="B1056" s="3" t="s">
        <v>6330</v>
      </c>
      <c r="C1056" s="3" t="s">
        <v>1149</v>
      </c>
      <c r="D1056" s="3" t="s">
        <v>5076</v>
      </c>
      <c r="E1056" s="3" t="s">
        <v>3069</v>
      </c>
    </row>
    <row r="1057" spans="1:5" x14ac:dyDescent="0.3">
      <c r="A1057" s="3" t="s">
        <v>5859</v>
      </c>
      <c r="B1057" s="3" t="s">
        <v>6331</v>
      </c>
      <c r="C1057" s="3" t="s">
        <v>1145</v>
      </c>
      <c r="D1057" s="3" t="s">
        <v>4614</v>
      </c>
      <c r="E1057" s="3" t="s">
        <v>3076</v>
      </c>
    </row>
    <row r="1058" spans="1:5" x14ac:dyDescent="0.3">
      <c r="A1058" s="3" t="s">
        <v>5860</v>
      </c>
      <c r="B1058" s="3" t="s">
        <v>6131</v>
      </c>
      <c r="C1058" s="3" t="s">
        <v>1141</v>
      </c>
      <c r="D1058" s="3" t="s">
        <v>4207</v>
      </c>
      <c r="E1058" s="3" t="s">
        <v>3066</v>
      </c>
    </row>
    <row r="1059" spans="1:5" x14ac:dyDescent="0.3">
      <c r="A1059" s="3" t="s">
        <v>5861</v>
      </c>
      <c r="B1059" s="3" t="s">
        <v>6332</v>
      </c>
      <c r="C1059" s="3" t="s">
        <v>1148</v>
      </c>
      <c r="D1059" s="3" t="s">
        <v>4489</v>
      </c>
      <c r="E1059" s="3" t="s">
        <v>3066</v>
      </c>
    </row>
    <row r="1060" spans="1:5" x14ac:dyDescent="0.3">
      <c r="A1060" s="3" t="s">
        <v>5862</v>
      </c>
      <c r="B1060" s="3" t="s">
        <v>6333</v>
      </c>
      <c r="C1060" s="3" t="s">
        <v>1149</v>
      </c>
      <c r="D1060" s="3" t="s">
        <v>5076</v>
      </c>
      <c r="E1060" s="3" t="s">
        <v>3065</v>
      </c>
    </row>
    <row r="1061" spans="1:5" x14ac:dyDescent="0.3">
      <c r="A1061" s="3" t="s">
        <v>5863</v>
      </c>
      <c r="B1061" s="3" t="s">
        <v>6334</v>
      </c>
      <c r="C1061" s="3" t="s">
        <v>1141</v>
      </c>
      <c r="D1061" s="3" t="s">
        <v>4207</v>
      </c>
      <c r="E1061" s="3" t="s">
        <v>3067</v>
      </c>
    </row>
    <row r="1062" spans="1:5" x14ac:dyDescent="0.3">
      <c r="A1062" s="3" t="s">
        <v>5864</v>
      </c>
      <c r="B1062" s="3" t="s">
        <v>6335</v>
      </c>
      <c r="C1062" s="3" t="s">
        <v>1149</v>
      </c>
      <c r="D1062" s="3" t="s">
        <v>5076</v>
      </c>
      <c r="E1062" s="3" t="s">
        <v>3070</v>
      </c>
    </row>
    <row r="1063" spans="1:5" x14ac:dyDescent="0.3">
      <c r="A1063" s="3" t="s">
        <v>5865</v>
      </c>
      <c r="B1063" s="3" t="s">
        <v>6336</v>
      </c>
      <c r="C1063" s="3" t="s">
        <v>1141</v>
      </c>
      <c r="D1063" s="3" t="s">
        <v>4207</v>
      </c>
      <c r="E1063" s="3" t="s">
        <v>3152</v>
      </c>
    </row>
    <row r="1064" spans="1:5" x14ac:dyDescent="0.3">
      <c r="A1064" s="3" t="s">
        <v>5866</v>
      </c>
      <c r="B1064" s="3" t="s">
        <v>6337</v>
      </c>
      <c r="C1064" s="3" t="s">
        <v>1145</v>
      </c>
      <c r="D1064" s="3" t="s">
        <v>4614</v>
      </c>
      <c r="E1064" s="3" t="s">
        <v>3152</v>
      </c>
    </row>
    <row r="1065" spans="1:5" x14ac:dyDescent="0.3">
      <c r="A1065" s="3" t="s">
        <v>5867</v>
      </c>
      <c r="B1065" s="3" t="s">
        <v>6338</v>
      </c>
      <c r="C1065" s="3" t="s">
        <v>1148</v>
      </c>
      <c r="D1065" s="3" t="s">
        <v>4489</v>
      </c>
      <c r="E1065" s="3" t="s">
        <v>3065</v>
      </c>
    </row>
    <row r="1066" spans="1:5" x14ac:dyDescent="0.3">
      <c r="A1066" s="3" t="s">
        <v>5868</v>
      </c>
      <c r="B1066" s="3" t="s">
        <v>6321</v>
      </c>
      <c r="C1066" s="3" t="s">
        <v>1146</v>
      </c>
      <c r="D1066" s="36" t="s">
        <v>4684</v>
      </c>
      <c r="E1066" s="3" t="s">
        <v>3152</v>
      </c>
    </row>
    <row r="1067" spans="1:5" x14ac:dyDescent="0.3">
      <c r="A1067" s="3" t="s">
        <v>5869</v>
      </c>
      <c r="B1067" s="3" t="s">
        <v>6173</v>
      </c>
      <c r="C1067" s="3" t="s">
        <v>1147</v>
      </c>
      <c r="D1067" s="3" t="s">
        <v>4333</v>
      </c>
      <c r="E1067" s="3" t="s">
        <v>3074</v>
      </c>
    </row>
    <row r="1068" spans="1:5" x14ac:dyDescent="0.3">
      <c r="A1068" s="3" t="s">
        <v>5870</v>
      </c>
      <c r="B1068" s="3" t="s">
        <v>6339</v>
      </c>
      <c r="C1068" s="3" t="s">
        <v>1149</v>
      </c>
      <c r="D1068" s="3" t="s">
        <v>5076</v>
      </c>
      <c r="E1068" s="3" t="s">
        <v>3074</v>
      </c>
    </row>
    <row r="1069" spans="1:5" x14ac:dyDescent="0.3">
      <c r="A1069" s="3" t="s">
        <v>5871</v>
      </c>
      <c r="B1069" s="3" t="s">
        <v>6340</v>
      </c>
      <c r="C1069" s="3" t="s">
        <v>1147</v>
      </c>
      <c r="D1069" s="3" t="s">
        <v>4333</v>
      </c>
      <c r="E1069" s="3" t="s">
        <v>3066</v>
      </c>
    </row>
    <row r="1070" spans="1:5" x14ac:dyDescent="0.3">
      <c r="A1070" s="3" t="s">
        <v>5872</v>
      </c>
      <c r="B1070" s="3" t="s">
        <v>6341</v>
      </c>
      <c r="C1070" s="3" t="s">
        <v>1142</v>
      </c>
      <c r="D1070" s="3" t="s">
        <v>5461</v>
      </c>
      <c r="E1070" s="3" t="s">
        <v>3073</v>
      </c>
    </row>
    <row r="1071" spans="1:5" x14ac:dyDescent="0.3">
      <c r="A1071" s="3" t="s">
        <v>5873</v>
      </c>
      <c r="B1071" s="3" t="s">
        <v>6179</v>
      </c>
      <c r="C1071" s="3" t="s">
        <v>1143</v>
      </c>
      <c r="D1071" s="3" t="s">
        <v>5515</v>
      </c>
      <c r="E1071" s="3" t="s">
        <v>3068</v>
      </c>
    </row>
    <row r="1072" spans="1:5" x14ac:dyDescent="0.3">
      <c r="A1072" s="3" t="s">
        <v>5874</v>
      </c>
      <c r="B1072" s="3" t="s">
        <v>6342</v>
      </c>
      <c r="C1072" s="3" t="s">
        <v>1148</v>
      </c>
      <c r="D1072" s="3" t="s">
        <v>4489</v>
      </c>
      <c r="E1072" s="3" t="s">
        <v>3076</v>
      </c>
    </row>
    <row r="1073" spans="1:5" x14ac:dyDescent="0.3">
      <c r="A1073" s="3" t="s">
        <v>5875</v>
      </c>
      <c r="B1073" s="3" t="s">
        <v>6343</v>
      </c>
      <c r="C1073" s="3" t="s">
        <v>1149</v>
      </c>
      <c r="D1073" s="3" t="s">
        <v>5076</v>
      </c>
      <c r="E1073" s="3" t="s">
        <v>3069</v>
      </c>
    </row>
    <row r="1074" spans="1:5" x14ac:dyDescent="0.3">
      <c r="A1074" s="3" t="s">
        <v>5876</v>
      </c>
      <c r="B1074" s="3" t="s">
        <v>6344</v>
      </c>
      <c r="C1074" s="3" t="s">
        <v>1142</v>
      </c>
      <c r="D1074" s="3" t="s">
        <v>5461</v>
      </c>
      <c r="E1074" s="3" t="s">
        <v>3074</v>
      </c>
    </row>
    <row r="1075" spans="1:5" x14ac:dyDescent="0.3">
      <c r="A1075" s="3" t="s">
        <v>5877</v>
      </c>
      <c r="B1075" s="3" t="s">
        <v>6345</v>
      </c>
      <c r="C1075" s="3" t="s">
        <v>1142</v>
      </c>
      <c r="D1075" s="3" t="s">
        <v>5461</v>
      </c>
      <c r="E1075" s="3" t="s">
        <v>3065</v>
      </c>
    </row>
    <row r="1076" spans="1:5" x14ac:dyDescent="0.3">
      <c r="A1076" s="3" t="s">
        <v>5878</v>
      </c>
      <c r="B1076" s="3" t="s">
        <v>6161</v>
      </c>
      <c r="C1076" s="3" t="s">
        <v>1145</v>
      </c>
      <c r="D1076" s="3" t="s">
        <v>4614</v>
      </c>
      <c r="E1076" s="3" t="s">
        <v>3074</v>
      </c>
    </row>
    <row r="1077" spans="1:5" x14ac:dyDescent="0.3">
      <c r="A1077" s="3" t="s">
        <v>5879</v>
      </c>
      <c r="B1077" s="3" t="s">
        <v>6307</v>
      </c>
      <c r="C1077" s="3" t="s">
        <v>1145</v>
      </c>
      <c r="D1077" s="3" t="s">
        <v>4614</v>
      </c>
      <c r="E1077" s="3" t="s">
        <v>3076</v>
      </c>
    </row>
    <row r="1078" spans="1:5" x14ac:dyDescent="0.3">
      <c r="A1078" s="3" t="s">
        <v>5880</v>
      </c>
      <c r="B1078" s="3" t="s">
        <v>6346</v>
      </c>
      <c r="C1078" s="3" t="s">
        <v>1147</v>
      </c>
      <c r="D1078" s="3" t="s">
        <v>4333</v>
      </c>
      <c r="E1078" s="3" t="s">
        <v>3136</v>
      </c>
    </row>
    <row r="1079" spans="1:5" x14ac:dyDescent="0.3">
      <c r="A1079" s="3" t="s">
        <v>5881</v>
      </c>
      <c r="B1079" s="3" t="s">
        <v>6347</v>
      </c>
      <c r="C1079" s="3" t="s">
        <v>1148</v>
      </c>
      <c r="D1079" s="3" t="s">
        <v>4489</v>
      </c>
      <c r="E1079" s="3" t="s">
        <v>3071</v>
      </c>
    </row>
    <row r="1080" spans="1:5" x14ac:dyDescent="0.3">
      <c r="A1080" s="3" t="s">
        <v>5882</v>
      </c>
      <c r="B1080" s="3" t="s">
        <v>6348</v>
      </c>
      <c r="C1080" s="3" t="s">
        <v>1142</v>
      </c>
      <c r="D1080" s="3" t="s">
        <v>5461</v>
      </c>
      <c r="E1080" s="3" t="s">
        <v>3071</v>
      </c>
    </row>
    <row r="1081" spans="1:5" x14ac:dyDescent="0.3">
      <c r="A1081" s="3" t="s">
        <v>5883</v>
      </c>
      <c r="B1081" s="3" t="s">
        <v>6326</v>
      </c>
      <c r="C1081" s="3" t="s">
        <v>1144</v>
      </c>
      <c r="D1081" s="36" t="s">
        <v>4684</v>
      </c>
      <c r="E1081" s="3" t="s">
        <v>3136</v>
      </c>
    </row>
    <row r="1082" spans="1:5" x14ac:dyDescent="0.3">
      <c r="A1082" s="3" t="s">
        <v>5884</v>
      </c>
      <c r="B1082" s="3" t="s">
        <v>6349</v>
      </c>
      <c r="C1082" s="3" t="s">
        <v>1145</v>
      </c>
      <c r="D1082" s="3" t="s">
        <v>4614</v>
      </c>
      <c r="E1082" s="3" t="s">
        <v>3075</v>
      </c>
    </row>
    <row r="1083" spans="1:5" x14ac:dyDescent="0.3">
      <c r="A1083" s="3" t="s">
        <v>5885</v>
      </c>
      <c r="B1083" s="3" t="s">
        <v>6350</v>
      </c>
      <c r="C1083" s="3" t="s">
        <v>1146</v>
      </c>
      <c r="D1083" s="36" t="s">
        <v>4684</v>
      </c>
      <c r="E1083" s="3" t="s">
        <v>3069</v>
      </c>
    </row>
    <row r="1084" spans="1:5" x14ac:dyDescent="0.3">
      <c r="A1084" s="3" t="s">
        <v>5886</v>
      </c>
      <c r="B1084" s="3" t="s">
        <v>6351</v>
      </c>
      <c r="C1084" s="3" t="s">
        <v>1147</v>
      </c>
      <c r="D1084" s="3" t="s">
        <v>4333</v>
      </c>
      <c r="E1084" s="3" t="s">
        <v>3071</v>
      </c>
    </row>
    <row r="1085" spans="1:5" x14ac:dyDescent="0.3">
      <c r="A1085" s="3" t="s">
        <v>5887</v>
      </c>
      <c r="B1085" s="3" t="s">
        <v>6352</v>
      </c>
      <c r="C1085" s="3" t="s">
        <v>1147</v>
      </c>
      <c r="D1085" s="3" t="s">
        <v>4333</v>
      </c>
      <c r="E1085" s="3" t="s">
        <v>3075</v>
      </c>
    </row>
    <row r="1086" spans="1:5" x14ac:dyDescent="0.3">
      <c r="A1086" s="3" t="s">
        <v>5888</v>
      </c>
      <c r="B1086" s="3" t="s">
        <v>6353</v>
      </c>
      <c r="C1086" s="3" t="s">
        <v>1148</v>
      </c>
      <c r="D1086" s="3" t="s">
        <v>4489</v>
      </c>
      <c r="E1086" s="3" t="s">
        <v>3071</v>
      </c>
    </row>
    <row r="1087" spans="1:5" x14ac:dyDescent="0.3">
      <c r="A1087" s="3" t="s">
        <v>5889</v>
      </c>
      <c r="B1087" s="3" t="s">
        <v>6354</v>
      </c>
      <c r="C1087" s="3" t="s">
        <v>1145</v>
      </c>
      <c r="D1087" s="3" t="s">
        <v>4614</v>
      </c>
      <c r="E1087" s="3" t="s">
        <v>3066</v>
      </c>
    </row>
    <row r="1088" spans="1:5" x14ac:dyDescent="0.3">
      <c r="A1088" s="3" t="s">
        <v>5890</v>
      </c>
      <c r="B1088" s="3" t="s">
        <v>6157</v>
      </c>
      <c r="C1088" s="3" t="s">
        <v>1145</v>
      </c>
      <c r="D1088" s="3" t="s">
        <v>4614</v>
      </c>
      <c r="E1088" s="3" t="s">
        <v>3152</v>
      </c>
    </row>
    <row r="1089" spans="1:5" x14ac:dyDescent="0.3">
      <c r="A1089" s="3" t="s">
        <v>5891</v>
      </c>
      <c r="B1089" s="3" t="s">
        <v>6355</v>
      </c>
      <c r="C1089" s="3" t="s">
        <v>1142</v>
      </c>
      <c r="D1089" s="3" t="s">
        <v>5461</v>
      </c>
      <c r="E1089" s="3" t="s">
        <v>3152</v>
      </c>
    </row>
    <row r="1090" spans="1:5" x14ac:dyDescent="0.3">
      <c r="A1090" s="3" t="s">
        <v>5892</v>
      </c>
      <c r="B1090" s="3" t="s">
        <v>6356</v>
      </c>
      <c r="C1090" s="3" t="s">
        <v>1147</v>
      </c>
      <c r="D1090" s="3" t="s">
        <v>4333</v>
      </c>
      <c r="E1090" s="3" t="s">
        <v>3073</v>
      </c>
    </row>
    <row r="1091" spans="1:5" x14ac:dyDescent="0.3">
      <c r="A1091" s="3" t="s">
        <v>5893</v>
      </c>
      <c r="B1091" s="3" t="s">
        <v>6357</v>
      </c>
      <c r="C1091" s="3" t="s">
        <v>1147</v>
      </c>
      <c r="D1091" s="3" t="s">
        <v>4333</v>
      </c>
      <c r="E1091" s="3" t="s">
        <v>3069</v>
      </c>
    </row>
    <row r="1092" spans="1:5" x14ac:dyDescent="0.3">
      <c r="A1092" s="3" t="s">
        <v>5894</v>
      </c>
      <c r="B1092" s="3" t="s">
        <v>6343</v>
      </c>
      <c r="C1092" s="3" t="s">
        <v>1144</v>
      </c>
      <c r="D1092" s="36" t="s">
        <v>4684</v>
      </c>
      <c r="E1092" s="3" t="s">
        <v>3152</v>
      </c>
    </row>
    <row r="1093" spans="1:5" x14ac:dyDescent="0.3">
      <c r="A1093" s="3" t="s">
        <v>5895</v>
      </c>
      <c r="B1093" s="3" t="s">
        <v>6358</v>
      </c>
      <c r="C1093" s="3" t="s">
        <v>1142</v>
      </c>
      <c r="D1093" s="3" t="s">
        <v>5461</v>
      </c>
      <c r="E1093" s="3" t="s">
        <v>3072</v>
      </c>
    </row>
    <row r="1094" spans="1:5" x14ac:dyDescent="0.3">
      <c r="A1094" s="3" t="s">
        <v>5896</v>
      </c>
      <c r="B1094" s="3" t="s">
        <v>6359</v>
      </c>
      <c r="C1094" s="3" t="s">
        <v>1142</v>
      </c>
      <c r="D1094" s="3" t="s">
        <v>5461</v>
      </c>
      <c r="E1094" s="3" t="s">
        <v>3076</v>
      </c>
    </row>
    <row r="1095" spans="1:5" x14ac:dyDescent="0.3">
      <c r="A1095" s="3" t="s">
        <v>5897</v>
      </c>
      <c r="B1095" s="3" t="s">
        <v>6261</v>
      </c>
      <c r="C1095" s="3" t="s">
        <v>1143</v>
      </c>
      <c r="D1095" s="3" t="s">
        <v>5515</v>
      </c>
      <c r="E1095" s="3" t="s">
        <v>3069</v>
      </c>
    </row>
    <row r="1096" spans="1:5" x14ac:dyDescent="0.3">
      <c r="A1096" s="3" t="s">
        <v>5898</v>
      </c>
      <c r="B1096" s="3" t="s">
        <v>6360</v>
      </c>
      <c r="C1096" s="3" t="s">
        <v>1146</v>
      </c>
      <c r="D1096" s="36" t="s">
        <v>4684</v>
      </c>
      <c r="E1096" s="3" t="s">
        <v>3067</v>
      </c>
    </row>
    <row r="1097" spans="1:5" x14ac:dyDescent="0.3">
      <c r="A1097" s="3" t="s">
        <v>5899</v>
      </c>
      <c r="B1097" s="3" t="s">
        <v>6361</v>
      </c>
      <c r="C1097" s="3" t="s">
        <v>1149</v>
      </c>
      <c r="D1097" s="3" t="s">
        <v>5076</v>
      </c>
      <c r="E1097" s="3" t="s">
        <v>3068</v>
      </c>
    </row>
    <row r="1098" spans="1:5" x14ac:dyDescent="0.3">
      <c r="A1098" s="3" t="s">
        <v>5900</v>
      </c>
      <c r="B1098" s="3" t="s">
        <v>6214</v>
      </c>
      <c r="C1098" s="3" t="s">
        <v>1148</v>
      </c>
      <c r="D1098" s="3" t="s">
        <v>4489</v>
      </c>
      <c r="E1098" s="3" t="s">
        <v>3073</v>
      </c>
    </row>
    <row r="1099" spans="1:5" x14ac:dyDescent="0.3">
      <c r="A1099" s="3" t="s">
        <v>5901</v>
      </c>
      <c r="B1099" s="3" t="s">
        <v>6362</v>
      </c>
      <c r="C1099" s="3" t="s">
        <v>1141</v>
      </c>
      <c r="D1099" s="3" t="s">
        <v>4207</v>
      </c>
      <c r="E1099" s="3" t="s">
        <v>3072</v>
      </c>
    </row>
    <row r="1100" spans="1:5" x14ac:dyDescent="0.3">
      <c r="A1100" s="3" t="s">
        <v>5902</v>
      </c>
      <c r="B1100" s="3" t="s">
        <v>6363</v>
      </c>
      <c r="C1100" s="3" t="s">
        <v>1144</v>
      </c>
      <c r="D1100" s="36" t="s">
        <v>4684</v>
      </c>
      <c r="E1100" s="3" t="s">
        <v>3065</v>
      </c>
    </row>
    <row r="1101" spans="1:5" x14ac:dyDescent="0.3">
      <c r="A1101" s="3" t="s">
        <v>5903</v>
      </c>
      <c r="B1101" s="3" t="s">
        <v>6364</v>
      </c>
      <c r="C1101" s="3" t="s">
        <v>1141</v>
      </c>
      <c r="D1101" s="3" t="s">
        <v>4207</v>
      </c>
      <c r="E1101" s="3" t="s">
        <v>3067</v>
      </c>
    </row>
    <row r="1102" spans="1:5" x14ac:dyDescent="0.3">
      <c r="A1102" s="3" t="s">
        <v>5904</v>
      </c>
      <c r="B1102" s="3" t="s">
        <v>6365</v>
      </c>
      <c r="C1102" s="3" t="s">
        <v>1143</v>
      </c>
      <c r="D1102" s="3" t="s">
        <v>5515</v>
      </c>
      <c r="E1102" s="3" t="s">
        <v>3145</v>
      </c>
    </row>
    <row r="1103" spans="1:5" x14ac:dyDescent="0.3">
      <c r="A1103" s="3" t="s">
        <v>5905</v>
      </c>
      <c r="B1103" s="3" t="s">
        <v>6366</v>
      </c>
      <c r="C1103" s="3" t="s">
        <v>1146</v>
      </c>
      <c r="D1103" s="36" t="s">
        <v>4684</v>
      </c>
      <c r="E1103" s="3" t="s">
        <v>3070</v>
      </c>
    </row>
    <row r="1104" spans="1:5" x14ac:dyDescent="0.3">
      <c r="A1104" s="3" t="s">
        <v>5906</v>
      </c>
      <c r="B1104" s="3" t="s">
        <v>6367</v>
      </c>
      <c r="C1104" s="3" t="s">
        <v>1149</v>
      </c>
      <c r="D1104" s="3" t="s">
        <v>5076</v>
      </c>
      <c r="E1104" s="3" t="s">
        <v>3071</v>
      </c>
    </row>
    <row r="1105" spans="1:5" x14ac:dyDescent="0.3">
      <c r="A1105" s="3" t="s">
        <v>5907</v>
      </c>
      <c r="B1105" s="3" t="s">
        <v>6368</v>
      </c>
      <c r="C1105" s="3" t="s">
        <v>1142</v>
      </c>
      <c r="D1105" s="3" t="s">
        <v>5461</v>
      </c>
      <c r="E1105" s="3" t="s">
        <v>3071</v>
      </c>
    </row>
    <row r="1106" spans="1:5" x14ac:dyDescent="0.3">
      <c r="A1106" s="3" t="s">
        <v>5908</v>
      </c>
      <c r="B1106" s="3" t="s">
        <v>6369</v>
      </c>
      <c r="C1106" s="3" t="s">
        <v>1144</v>
      </c>
      <c r="D1106" s="36" t="s">
        <v>4684</v>
      </c>
      <c r="E1106" s="3" t="s">
        <v>3152</v>
      </c>
    </row>
    <row r="1107" spans="1:5" x14ac:dyDescent="0.3">
      <c r="A1107" s="3" t="s">
        <v>5909</v>
      </c>
      <c r="B1107" s="3" t="s">
        <v>6370</v>
      </c>
      <c r="C1107" s="3" t="s">
        <v>1147</v>
      </c>
      <c r="D1107" s="3" t="s">
        <v>4333</v>
      </c>
      <c r="E1107" s="3" t="s">
        <v>3152</v>
      </c>
    </row>
    <row r="1108" spans="1:5" x14ac:dyDescent="0.3">
      <c r="A1108" s="3" t="s">
        <v>5910</v>
      </c>
      <c r="B1108" s="3" t="s">
        <v>6371</v>
      </c>
      <c r="C1108" s="3" t="s">
        <v>1146</v>
      </c>
      <c r="D1108" s="36" t="s">
        <v>4684</v>
      </c>
      <c r="E1108" s="3" t="s">
        <v>3070</v>
      </c>
    </row>
    <row r="1109" spans="1:5" x14ac:dyDescent="0.3">
      <c r="A1109" s="3" t="s">
        <v>5911</v>
      </c>
      <c r="B1109" s="3" t="s">
        <v>6372</v>
      </c>
      <c r="C1109" s="3" t="s">
        <v>1142</v>
      </c>
      <c r="D1109" s="3" t="s">
        <v>5461</v>
      </c>
      <c r="E1109" s="3" t="s">
        <v>3152</v>
      </c>
    </row>
    <row r="1110" spans="1:5" x14ac:dyDescent="0.3">
      <c r="A1110" s="3" t="s">
        <v>5912</v>
      </c>
      <c r="B1110" s="3" t="s">
        <v>6373</v>
      </c>
      <c r="C1110" s="3" t="s">
        <v>1144</v>
      </c>
      <c r="D1110" s="36" t="s">
        <v>4684</v>
      </c>
      <c r="E1110" s="3" t="s">
        <v>3071</v>
      </c>
    </row>
    <row r="1111" spans="1:5" x14ac:dyDescent="0.3">
      <c r="A1111" s="3" t="s">
        <v>5913</v>
      </c>
      <c r="B1111" s="3" t="s">
        <v>6374</v>
      </c>
      <c r="C1111" s="3" t="s">
        <v>1146</v>
      </c>
      <c r="D1111" s="36" t="s">
        <v>4684</v>
      </c>
      <c r="E1111" s="3" t="s">
        <v>3066</v>
      </c>
    </row>
    <row r="1112" spans="1:5" x14ac:dyDescent="0.3">
      <c r="A1112" s="3" t="s">
        <v>5914</v>
      </c>
      <c r="B1112" s="3" t="s">
        <v>6375</v>
      </c>
      <c r="C1112" s="3" t="s">
        <v>1142</v>
      </c>
      <c r="D1112" s="3" t="s">
        <v>5461</v>
      </c>
      <c r="E1112" s="3" t="s">
        <v>3152</v>
      </c>
    </row>
    <row r="1113" spans="1:5" x14ac:dyDescent="0.3">
      <c r="A1113" s="3" t="s">
        <v>5915</v>
      </c>
      <c r="B1113" s="3" t="s">
        <v>6376</v>
      </c>
      <c r="C1113" s="3" t="s">
        <v>1146</v>
      </c>
      <c r="D1113" s="36" t="s">
        <v>4684</v>
      </c>
      <c r="E1113" s="3" t="s">
        <v>3073</v>
      </c>
    </row>
    <row r="1114" spans="1:5" x14ac:dyDescent="0.3">
      <c r="A1114" s="3" t="s">
        <v>5916</v>
      </c>
      <c r="B1114" s="3" t="s">
        <v>6199</v>
      </c>
      <c r="C1114" s="3" t="s">
        <v>1146</v>
      </c>
      <c r="D1114" s="36" t="s">
        <v>4684</v>
      </c>
      <c r="E1114" s="3" t="s">
        <v>3152</v>
      </c>
    </row>
    <row r="1115" spans="1:5" x14ac:dyDescent="0.3">
      <c r="A1115" s="3" t="s">
        <v>5917</v>
      </c>
      <c r="B1115" s="3" t="s">
        <v>6377</v>
      </c>
      <c r="C1115" s="3" t="s">
        <v>1142</v>
      </c>
      <c r="D1115" s="3" t="s">
        <v>5461</v>
      </c>
      <c r="E1115" s="3" t="s">
        <v>3069</v>
      </c>
    </row>
    <row r="1116" spans="1:5" x14ac:dyDescent="0.3">
      <c r="A1116" s="3" t="s">
        <v>5918</v>
      </c>
      <c r="B1116" s="3" t="s">
        <v>6378</v>
      </c>
      <c r="C1116" s="3" t="s">
        <v>1146</v>
      </c>
      <c r="D1116" s="36" t="s">
        <v>4684</v>
      </c>
      <c r="E1116" s="3" t="s">
        <v>3069</v>
      </c>
    </row>
    <row r="1117" spans="1:5" x14ac:dyDescent="0.3">
      <c r="A1117" s="3" t="s">
        <v>5919</v>
      </c>
      <c r="B1117" s="3" t="s">
        <v>6375</v>
      </c>
      <c r="C1117" s="3" t="s">
        <v>1146</v>
      </c>
      <c r="D1117" s="36" t="s">
        <v>4684</v>
      </c>
      <c r="E1117" s="3" t="s">
        <v>3152</v>
      </c>
    </row>
    <row r="1118" spans="1:5" x14ac:dyDescent="0.3">
      <c r="A1118" s="3" t="s">
        <v>5920</v>
      </c>
      <c r="B1118" s="3" t="s">
        <v>6290</v>
      </c>
      <c r="C1118" s="3" t="s">
        <v>1148</v>
      </c>
      <c r="D1118" s="3" t="s">
        <v>4489</v>
      </c>
      <c r="E1118" s="3" t="s">
        <v>3076</v>
      </c>
    </row>
    <row r="1119" spans="1:5" x14ac:dyDescent="0.3">
      <c r="A1119" s="3" t="s">
        <v>5921</v>
      </c>
      <c r="B1119" s="3" t="s">
        <v>6379</v>
      </c>
      <c r="C1119" s="3" t="s">
        <v>1144</v>
      </c>
      <c r="D1119" s="36" t="s">
        <v>4684</v>
      </c>
      <c r="E1119" s="3" t="s">
        <v>3066</v>
      </c>
    </row>
    <row r="1120" spans="1:5" x14ac:dyDescent="0.3">
      <c r="A1120" s="3" t="s">
        <v>5922</v>
      </c>
      <c r="B1120" s="3" t="s">
        <v>6189</v>
      </c>
      <c r="C1120" s="3" t="s">
        <v>1145</v>
      </c>
      <c r="D1120" s="3" t="s">
        <v>4614</v>
      </c>
      <c r="E1120" s="3" t="s">
        <v>3066</v>
      </c>
    </row>
    <row r="1121" spans="1:5" x14ac:dyDescent="0.3">
      <c r="A1121" s="3" t="s">
        <v>5923</v>
      </c>
      <c r="B1121" s="3" t="s">
        <v>6190</v>
      </c>
      <c r="C1121" s="3" t="s">
        <v>1144</v>
      </c>
      <c r="D1121" s="36" t="s">
        <v>4684</v>
      </c>
      <c r="E1121" s="3" t="s">
        <v>3066</v>
      </c>
    </row>
    <row r="1122" spans="1:5" x14ac:dyDescent="0.3">
      <c r="A1122" s="3" t="s">
        <v>5924</v>
      </c>
      <c r="B1122" s="3" t="s">
        <v>6380</v>
      </c>
      <c r="C1122" s="3" t="s">
        <v>1143</v>
      </c>
      <c r="D1122" s="3" t="s">
        <v>5515</v>
      </c>
      <c r="E1122" s="3" t="s">
        <v>3076</v>
      </c>
    </row>
    <row r="1123" spans="1:5" x14ac:dyDescent="0.3">
      <c r="A1123" s="3" t="s">
        <v>5925</v>
      </c>
      <c r="B1123" s="3" t="s">
        <v>6381</v>
      </c>
      <c r="C1123" s="3" t="s">
        <v>1143</v>
      </c>
      <c r="D1123" s="3" t="s">
        <v>5515</v>
      </c>
      <c r="E1123" s="3" t="s">
        <v>3145</v>
      </c>
    </row>
    <row r="1124" spans="1:5" x14ac:dyDescent="0.3">
      <c r="A1124" s="3" t="s">
        <v>5926</v>
      </c>
      <c r="B1124" s="3" t="s">
        <v>6239</v>
      </c>
      <c r="C1124" s="3" t="s">
        <v>1140</v>
      </c>
      <c r="D1124" s="3" t="s">
        <v>4278</v>
      </c>
      <c r="E1124" s="3" t="s">
        <v>3152</v>
      </c>
    </row>
    <row r="1125" spans="1:5" x14ac:dyDescent="0.3">
      <c r="A1125" s="3" t="s">
        <v>5927</v>
      </c>
      <c r="B1125" s="3" t="s">
        <v>6382</v>
      </c>
      <c r="C1125" s="3" t="s">
        <v>1140</v>
      </c>
      <c r="D1125" s="3" t="s">
        <v>4278</v>
      </c>
      <c r="E1125" s="3" t="s">
        <v>3069</v>
      </c>
    </row>
    <row r="1126" spans="1:5" x14ac:dyDescent="0.3">
      <c r="A1126" s="3" t="s">
        <v>5928</v>
      </c>
      <c r="B1126" s="3" t="s">
        <v>6265</v>
      </c>
      <c r="C1126" s="3" t="s">
        <v>1148</v>
      </c>
      <c r="D1126" s="3" t="s">
        <v>4489</v>
      </c>
      <c r="E1126" s="3" t="s">
        <v>3145</v>
      </c>
    </row>
    <row r="1127" spans="1:5" x14ac:dyDescent="0.3">
      <c r="A1127" s="3" t="s">
        <v>5929</v>
      </c>
      <c r="B1127" s="3" t="s">
        <v>6383</v>
      </c>
      <c r="C1127" s="3" t="s">
        <v>1147</v>
      </c>
      <c r="D1127" s="3" t="s">
        <v>4333</v>
      </c>
      <c r="E1127" s="3" t="s">
        <v>3072</v>
      </c>
    </row>
    <row r="1128" spans="1:5" x14ac:dyDescent="0.3">
      <c r="A1128" s="3" t="s">
        <v>5930</v>
      </c>
      <c r="B1128" s="3" t="s">
        <v>6384</v>
      </c>
      <c r="C1128" s="3" t="s">
        <v>1143</v>
      </c>
      <c r="D1128" s="3" t="s">
        <v>5515</v>
      </c>
      <c r="E1128" s="3" t="s">
        <v>3076</v>
      </c>
    </row>
    <row r="1129" spans="1:5" x14ac:dyDescent="0.3">
      <c r="A1129" s="3" t="s">
        <v>5931</v>
      </c>
      <c r="B1129" s="3" t="s">
        <v>6383</v>
      </c>
      <c r="C1129" s="3" t="s">
        <v>1142</v>
      </c>
      <c r="D1129" s="3" t="s">
        <v>5461</v>
      </c>
      <c r="E1129" s="3" t="s">
        <v>3074</v>
      </c>
    </row>
    <row r="1130" spans="1:5" x14ac:dyDescent="0.3">
      <c r="A1130" s="3" t="s">
        <v>5932</v>
      </c>
      <c r="B1130" s="3" t="s">
        <v>6298</v>
      </c>
      <c r="C1130" s="3" t="s">
        <v>1144</v>
      </c>
      <c r="D1130" s="36" t="s">
        <v>4684</v>
      </c>
      <c r="E1130" s="3" t="s">
        <v>3072</v>
      </c>
    </row>
    <row r="1131" spans="1:5" x14ac:dyDescent="0.3">
      <c r="A1131" s="3" t="s">
        <v>5933</v>
      </c>
      <c r="B1131" s="3" t="s">
        <v>6385</v>
      </c>
      <c r="C1131" s="3" t="s">
        <v>1144</v>
      </c>
      <c r="D1131" s="36" t="s">
        <v>4684</v>
      </c>
      <c r="E1131" s="3" t="s">
        <v>3136</v>
      </c>
    </row>
    <row r="1132" spans="1:5" x14ac:dyDescent="0.3">
      <c r="A1132" s="3" t="s">
        <v>5934</v>
      </c>
      <c r="B1132" s="3" t="s">
        <v>6386</v>
      </c>
      <c r="C1132" s="3" t="s">
        <v>1149</v>
      </c>
      <c r="D1132" s="3" t="s">
        <v>5076</v>
      </c>
      <c r="E1132" s="3" t="s">
        <v>3145</v>
      </c>
    </row>
    <row r="1133" spans="1:5" x14ac:dyDescent="0.3">
      <c r="A1133" s="3" t="s">
        <v>5935</v>
      </c>
      <c r="B1133" s="3" t="s">
        <v>6387</v>
      </c>
      <c r="C1133" s="3" t="s">
        <v>1145</v>
      </c>
      <c r="D1133" s="3" t="s">
        <v>4614</v>
      </c>
      <c r="E1133" s="3" t="s">
        <v>3070</v>
      </c>
    </row>
    <row r="1134" spans="1:5" x14ac:dyDescent="0.3">
      <c r="A1134" s="3" t="s">
        <v>5936</v>
      </c>
      <c r="B1134" s="3" t="s">
        <v>6388</v>
      </c>
      <c r="C1134" s="3" t="s">
        <v>1144</v>
      </c>
      <c r="D1134" s="36" t="s">
        <v>4684</v>
      </c>
      <c r="E1134" s="3" t="s">
        <v>3068</v>
      </c>
    </row>
    <row r="1135" spans="1:5" x14ac:dyDescent="0.3">
      <c r="A1135" s="3" t="s">
        <v>5937</v>
      </c>
      <c r="B1135" s="3" t="s">
        <v>6237</v>
      </c>
      <c r="C1135" s="3" t="s">
        <v>1149</v>
      </c>
      <c r="D1135" s="3" t="s">
        <v>5076</v>
      </c>
      <c r="E1135" s="3" t="s">
        <v>3075</v>
      </c>
    </row>
    <row r="1136" spans="1:5" x14ac:dyDescent="0.3">
      <c r="A1136" s="3" t="s">
        <v>5938</v>
      </c>
      <c r="B1136" s="3" t="s">
        <v>6389</v>
      </c>
      <c r="C1136" s="3" t="s">
        <v>1148</v>
      </c>
      <c r="D1136" s="3" t="s">
        <v>4489</v>
      </c>
      <c r="E1136" s="3" t="s">
        <v>3136</v>
      </c>
    </row>
    <row r="1137" spans="1:5" x14ac:dyDescent="0.3">
      <c r="A1137" s="3" t="s">
        <v>5939</v>
      </c>
      <c r="B1137" s="3" t="s">
        <v>6390</v>
      </c>
      <c r="C1137" s="3" t="s">
        <v>1142</v>
      </c>
      <c r="D1137" s="3" t="s">
        <v>5461</v>
      </c>
      <c r="E1137" s="3" t="s">
        <v>3070</v>
      </c>
    </row>
    <row r="1138" spans="1:5" x14ac:dyDescent="0.3">
      <c r="A1138" s="3" t="s">
        <v>5940</v>
      </c>
      <c r="B1138" s="3" t="s">
        <v>6391</v>
      </c>
      <c r="C1138" s="3" t="s">
        <v>1144</v>
      </c>
      <c r="D1138" s="36" t="s">
        <v>4684</v>
      </c>
      <c r="E1138" s="3" t="s">
        <v>3145</v>
      </c>
    </row>
    <row r="1139" spans="1:5" x14ac:dyDescent="0.3">
      <c r="A1139" s="3" t="s">
        <v>5941</v>
      </c>
      <c r="B1139" s="3" t="s">
        <v>6392</v>
      </c>
      <c r="C1139" s="3" t="s">
        <v>1149</v>
      </c>
      <c r="D1139" s="3" t="s">
        <v>5076</v>
      </c>
      <c r="E1139" s="3" t="s">
        <v>3071</v>
      </c>
    </row>
    <row r="1140" spans="1:5" x14ac:dyDescent="0.3">
      <c r="A1140" s="3" t="s">
        <v>5942</v>
      </c>
      <c r="B1140" s="3" t="s">
        <v>6393</v>
      </c>
      <c r="C1140" s="3" t="s">
        <v>1148</v>
      </c>
      <c r="D1140" s="3" t="s">
        <v>4489</v>
      </c>
      <c r="E1140" s="3" t="s">
        <v>3065</v>
      </c>
    </row>
    <row r="1141" spans="1:5" x14ac:dyDescent="0.3">
      <c r="A1141" s="3" t="s">
        <v>5943</v>
      </c>
      <c r="B1141" s="3" t="s">
        <v>6394</v>
      </c>
      <c r="C1141" s="3" t="s">
        <v>1142</v>
      </c>
      <c r="D1141" s="3" t="s">
        <v>5461</v>
      </c>
      <c r="E1141" s="3" t="s">
        <v>3076</v>
      </c>
    </row>
    <row r="1142" spans="1:5" x14ac:dyDescent="0.3">
      <c r="A1142" s="3" t="s">
        <v>5944</v>
      </c>
      <c r="B1142" s="3" t="s">
        <v>6294</v>
      </c>
      <c r="C1142" s="3" t="s">
        <v>1142</v>
      </c>
      <c r="D1142" s="3" t="s">
        <v>5461</v>
      </c>
      <c r="E1142" s="3" t="s">
        <v>3069</v>
      </c>
    </row>
    <row r="1143" spans="1:5" x14ac:dyDescent="0.3">
      <c r="A1143" s="3" t="s">
        <v>5945</v>
      </c>
      <c r="B1143" s="3" t="s">
        <v>6395</v>
      </c>
      <c r="C1143" s="3" t="s">
        <v>1149</v>
      </c>
      <c r="D1143" s="3" t="s">
        <v>5076</v>
      </c>
      <c r="E1143" s="3" t="s">
        <v>3074</v>
      </c>
    </row>
    <row r="1144" spans="1:5" x14ac:dyDescent="0.3">
      <c r="A1144" s="3" t="s">
        <v>5946</v>
      </c>
      <c r="B1144" s="3" t="s">
        <v>6253</v>
      </c>
      <c r="C1144" s="3" t="s">
        <v>1142</v>
      </c>
      <c r="D1144" s="3" t="s">
        <v>5461</v>
      </c>
      <c r="E1144" s="3" t="s">
        <v>3065</v>
      </c>
    </row>
    <row r="1145" spans="1:5" x14ac:dyDescent="0.3">
      <c r="A1145" s="3" t="s">
        <v>5947</v>
      </c>
      <c r="B1145" s="3" t="s">
        <v>6396</v>
      </c>
      <c r="C1145" s="3" t="s">
        <v>1149</v>
      </c>
      <c r="D1145" s="3" t="s">
        <v>5076</v>
      </c>
      <c r="E1145" s="3" t="s">
        <v>3068</v>
      </c>
    </row>
    <row r="1146" spans="1:5" x14ac:dyDescent="0.3">
      <c r="A1146" s="3" t="s">
        <v>5948</v>
      </c>
      <c r="B1146" s="3" t="s">
        <v>6335</v>
      </c>
      <c r="C1146" s="3" t="s">
        <v>1149</v>
      </c>
      <c r="D1146" s="3" t="s">
        <v>5076</v>
      </c>
      <c r="E1146" s="3" t="s">
        <v>3073</v>
      </c>
    </row>
    <row r="1147" spans="1:5" x14ac:dyDescent="0.3">
      <c r="A1147" s="3" t="s">
        <v>5949</v>
      </c>
      <c r="B1147" s="3" t="s">
        <v>6397</v>
      </c>
      <c r="C1147" s="3" t="s">
        <v>1146</v>
      </c>
      <c r="D1147" s="36" t="s">
        <v>4684</v>
      </c>
      <c r="E1147" s="3" t="s">
        <v>3072</v>
      </c>
    </row>
    <row r="1148" spans="1:5" x14ac:dyDescent="0.3">
      <c r="A1148" s="3" t="s">
        <v>5950</v>
      </c>
      <c r="B1148" s="3" t="s">
        <v>6398</v>
      </c>
      <c r="C1148" s="3" t="s">
        <v>1146</v>
      </c>
      <c r="D1148" s="36" t="s">
        <v>4684</v>
      </c>
      <c r="E1148" s="3" t="s">
        <v>3067</v>
      </c>
    </row>
    <row r="1149" spans="1:5" x14ac:dyDescent="0.3">
      <c r="A1149" s="3" t="s">
        <v>5951</v>
      </c>
      <c r="B1149" s="3" t="s">
        <v>6399</v>
      </c>
      <c r="C1149" s="3" t="s">
        <v>1144</v>
      </c>
      <c r="D1149" s="36" t="s">
        <v>4684</v>
      </c>
      <c r="E1149" s="3" t="s">
        <v>3066</v>
      </c>
    </row>
    <row r="1150" spans="1:5" x14ac:dyDescent="0.3">
      <c r="A1150" s="3" t="s">
        <v>5952</v>
      </c>
      <c r="B1150" s="3" t="s">
        <v>6400</v>
      </c>
      <c r="C1150" s="3" t="s">
        <v>1141</v>
      </c>
      <c r="D1150" s="3" t="s">
        <v>4207</v>
      </c>
      <c r="E1150" s="3" t="s">
        <v>3069</v>
      </c>
    </row>
    <row r="1151" spans="1:5" x14ac:dyDescent="0.3">
      <c r="A1151" s="3" t="s">
        <v>5953</v>
      </c>
      <c r="B1151" s="3" t="s">
        <v>6214</v>
      </c>
      <c r="C1151" s="3" t="s">
        <v>1141</v>
      </c>
      <c r="D1151" s="3" t="s">
        <v>4207</v>
      </c>
      <c r="E1151" s="3" t="s">
        <v>3145</v>
      </c>
    </row>
    <row r="1152" spans="1:5" x14ac:dyDescent="0.3">
      <c r="A1152" s="3" t="s">
        <v>5954</v>
      </c>
      <c r="B1152" s="3" t="s">
        <v>6401</v>
      </c>
      <c r="C1152" s="3" t="s">
        <v>1149</v>
      </c>
      <c r="D1152" s="3" t="s">
        <v>5076</v>
      </c>
      <c r="E1152" s="3" t="s">
        <v>3145</v>
      </c>
    </row>
    <row r="1153" spans="1:5" x14ac:dyDescent="0.3">
      <c r="A1153" s="3" t="s">
        <v>5955</v>
      </c>
      <c r="B1153" s="3" t="s">
        <v>6153</v>
      </c>
      <c r="C1153" s="3" t="s">
        <v>1140</v>
      </c>
      <c r="D1153" s="3" t="s">
        <v>4278</v>
      </c>
      <c r="E1153" s="3" t="s">
        <v>3136</v>
      </c>
    </row>
    <row r="1154" spans="1:5" x14ac:dyDescent="0.3">
      <c r="A1154" s="3" t="s">
        <v>5956</v>
      </c>
      <c r="B1154" s="3" t="s">
        <v>6199</v>
      </c>
      <c r="C1154" s="3" t="s">
        <v>1145</v>
      </c>
      <c r="D1154" s="3" t="s">
        <v>4614</v>
      </c>
      <c r="E1154" s="3" t="s">
        <v>3076</v>
      </c>
    </row>
    <row r="1155" spans="1:5" x14ac:dyDescent="0.3">
      <c r="A1155" s="3" t="s">
        <v>5957</v>
      </c>
      <c r="B1155" s="3" t="s">
        <v>6402</v>
      </c>
      <c r="C1155" s="3" t="s">
        <v>1147</v>
      </c>
      <c r="D1155" s="3" t="s">
        <v>4333</v>
      </c>
      <c r="E1155" s="3" t="s">
        <v>3152</v>
      </c>
    </row>
    <row r="1156" spans="1:5" x14ac:dyDescent="0.3">
      <c r="A1156" s="3" t="s">
        <v>5958</v>
      </c>
      <c r="B1156" s="3" t="s">
        <v>6403</v>
      </c>
      <c r="C1156" s="3" t="s">
        <v>1141</v>
      </c>
      <c r="D1156" s="3" t="s">
        <v>4207</v>
      </c>
      <c r="E1156" s="3" t="s">
        <v>3076</v>
      </c>
    </row>
    <row r="1157" spans="1:5" x14ac:dyDescent="0.3">
      <c r="A1157" s="3" t="s">
        <v>5959</v>
      </c>
      <c r="B1157" s="3" t="s">
        <v>6135</v>
      </c>
      <c r="C1157" s="3" t="s">
        <v>1147</v>
      </c>
      <c r="D1157" s="3" t="s">
        <v>4333</v>
      </c>
      <c r="E1157" s="3" t="s">
        <v>3145</v>
      </c>
    </row>
    <row r="1158" spans="1:5" x14ac:dyDescent="0.3">
      <c r="A1158" s="3" t="s">
        <v>5960</v>
      </c>
      <c r="B1158" s="3" t="s">
        <v>6314</v>
      </c>
      <c r="C1158" s="3" t="s">
        <v>1142</v>
      </c>
      <c r="D1158" s="3" t="s">
        <v>5461</v>
      </c>
      <c r="E1158" s="3" t="s">
        <v>3070</v>
      </c>
    </row>
    <row r="1159" spans="1:5" x14ac:dyDescent="0.3">
      <c r="A1159" s="3" t="s">
        <v>5961</v>
      </c>
      <c r="B1159" s="3" t="s">
        <v>6404</v>
      </c>
      <c r="C1159" s="3" t="s">
        <v>1148</v>
      </c>
      <c r="D1159" s="3" t="s">
        <v>4489</v>
      </c>
      <c r="E1159" s="3" t="s">
        <v>3068</v>
      </c>
    </row>
    <row r="1160" spans="1:5" x14ac:dyDescent="0.3">
      <c r="A1160" s="3" t="s">
        <v>5962</v>
      </c>
      <c r="B1160" s="3" t="s">
        <v>6348</v>
      </c>
      <c r="C1160" s="3" t="s">
        <v>1142</v>
      </c>
      <c r="D1160" s="3" t="s">
        <v>5461</v>
      </c>
      <c r="E1160" s="3" t="s">
        <v>3071</v>
      </c>
    </row>
    <row r="1161" spans="1:5" x14ac:dyDescent="0.3">
      <c r="A1161" s="3" t="s">
        <v>5963</v>
      </c>
      <c r="B1161" s="3" t="s">
        <v>6386</v>
      </c>
      <c r="C1161" s="3" t="s">
        <v>1141</v>
      </c>
      <c r="D1161" s="3" t="s">
        <v>4207</v>
      </c>
      <c r="E1161" s="3" t="s">
        <v>3075</v>
      </c>
    </row>
    <row r="1162" spans="1:5" x14ac:dyDescent="0.3">
      <c r="A1162" s="3" t="s">
        <v>5964</v>
      </c>
      <c r="B1162" s="3" t="s">
        <v>6405</v>
      </c>
      <c r="C1162" s="3" t="s">
        <v>1143</v>
      </c>
      <c r="D1162" s="3" t="s">
        <v>5515</v>
      </c>
      <c r="E1162" s="3" t="s">
        <v>3070</v>
      </c>
    </row>
    <row r="1163" spans="1:5" x14ac:dyDescent="0.3">
      <c r="A1163" s="3" t="s">
        <v>5965</v>
      </c>
      <c r="B1163" s="3" t="s">
        <v>6406</v>
      </c>
      <c r="C1163" s="3" t="s">
        <v>1146</v>
      </c>
      <c r="D1163" s="36" t="s">
        <v>4684</v>
      </c>
      <c r="E1163" s="3" t="s">
        <v>3065</v>
      </c>
    </row>
    <row r="1164" spans="1:5" x14ac:dyDescent="0.3">
      <c r="A1164" s="3" t="s">
        <v>5966</v>
      </c>
      <c r="B1164" s="3" t="s">
        <v>6407</v>
      </c>
      <c r="C1164" s="3" t="s">
        <v>1147</v>
      </c>
      <c r="D1164" s="3" t="s">
        <v>4333</v>
      </c>
      <c r="E1164" s="3" t="s">
        <v>3072</v>
      </c>
    </row>
    <row r="1165" spans="1:5" x14ac:dyDescent="0.3">
      <c r="A1165" s="3" t="s">
        <v>5967</v>
      </c>
      <c r="B1165" s="3" t="s">
        <v>6408</v>
      </c>
      <c r="C1165" s="3" t="s">
        <v>1142</v>
      </c>
      <c r="D1165" s="3" t="s">
        <v>5461</v>
      </c>
      <c r="E1165" s="3" t="s">
        <v>3069</v>
      </c>
    </row>
    <row r="1166" spans="1:5" x14ac:dyDescent="0.3">
      <c r="A1166" s="3" t="s">
        <v>5968</v>
      </c>
      <c r="B1166" s="3" t="s">
        <v>6409</v>
      </c>
      <c r="C1166" s="3" t="s">
        <v>1142</v>
      </c>
      <c r="D1166" s="3" t="s">
        <v>5461</v>
      </c>
      <c r="E1166" s="3" t="s">
        <v>3067</v>
      </c>
    </row>
    <row r="1167" spans="1:5" x14ac:dyDescent="0.3">
      <c r="A1167" s="3" t="s">
        <v>5969</v>
      </c>
      <c r="B1167" s="3" t="s">
        <v>6392</v>
      </c>
      <c r="C1167" s="3" t="s">
        <v>1143</v>
      </c>
      <c r="D1167" s="3" t="s">
        <v>5515</v>
      </c>
      <c r="E1167" s="3" t="s">
        <v>3070</v>
      </c>
    </row>
    <row r="1168" spans="1:5" x14ac:dyDescent="0.3">
      <c r="A1168" s="3" t="s">
        <v>5970</v>
      </c>
      <c r="B1168" s="3" t="s">
        <v>6377</v>
      </c>
      <c r="C1168" s="3" t="s">
        <v>1149</v>
      </c>
      <c r="D1168" s="3" t="s">
        <v>5076</v>
      </c>
      <c r="E1168" s="3" t="s">
        <v>3073</v>
      </c>
    </row>
    <row r="1169" spans="1:5" x14ac:dyDescent="0.3">
      <c r="A1169" s="3" t="s">
        <v>5971</v>
      </c>
      <c r="B1169" s="3" t="s">
        <v>6410</v>
      </c>
      <c r="C1169" s="3" t="s">
        <v>1140</v>
      </c>
      <c r="D1169" s="3" t="s">
        <v>4278</v>
      </c>
      <c r="E1169" s="3" t="s">
        <v>3145</v>
      </c>
    </row>
    <row r="1170" spans="1:5" x14ac:dyDescent="0.3">
      <c r="A1170" s="3" t="s">
        <v>5972</v>
      </c>
      <c r="B1170" s="3" t="s">
        <v>6144</v>
      </c>
      <c r="C1170" s="3" t="s">
        <v>1148</v>
      </c>
      <c r="D1170" s="3" t="s">
        <v>4489</v>
      </c>
      <c r="E1170" s="3" t="s">
        <v>3066</v>
      </c>
    </row>
    <row r="1171" spans="1:5" x14ac:dyDescent="0.3">
      <c r="A1171" s="3" t="s">
        <v>5973</v>
      </c>
      <c r="B1171" s="3" t="s">
        <v>6347</v>
      </c>
      <c r="C1171" s="3" t="s">
        <v>1147</v>
      </c>
      <c r="D1171" s="3" t="s">
        <v>4333</v>
      </c>
      <c r="E1171" s="3" t="s">
        <v>3065</v>
      </c>
    </row>
    <row r="1172" spans="1:5" x14ac:dyDescent="0.3">
      <c r="A1172" s="3" t="s">
        <v>5974</v>
      </c>
      <c r="B1172" s="3" t="s">
        <v>6411</v>
      </c>
      <c r="C1172" s="3" t="s">
        <v>1140</v>
      </c>
      <c r="D1172" s="3" t="s">
        <v>4278</v>
      </c>
      <c r="E1172" s="3" t="s">
        <v>3069</v>
      </c>
    </row>
    <row r="1173" spans="1:5" x14ac:dyDescent="0.3">
      <c r="A1173" s="3" t="s">
        <v>5975</v>
      </c>
      <c r="B1173" s="3" t="s">
        <v>6412</v>
      </c>
      <c r="C1173" s="3" t="s">
        <v>1146</v>
      </c>
      <c r="D1173" s="36" t="s">
        <v>4684</v>
      </c>
      <c r="E1173" s="3" t="s">
        <v>3075</v>
      </c>
    </row>
    <row r="1174" spans="1:5" x14ac:dyDescent="0.3">
      <c r="A1174" s="3" t="s">
        <v>5976</v>
      </c>
      <c r="B1174" s="3" t="s">
        <v>6413</v>
      </c>
      <c r="C1174" s="3" t="s">
        <v>1145</v>
      </c>
      <c r="D1174" s="3" t="s">
        <v>4614</v>
      </c>
      <c r="E1174" s="3" t="s">
        <v>3152</v>
      </c>
    </row>
    <row r="1175" spans="1:5" x14ac:dyDescent="0.3">
      <c r="A1175" s="3" t="s">
        <v>5977</v>
      </c>
      <c r="B1175" s="3" t="s">
        <v>6238</v>
      </c>
      <c r="C1175" s="3" t="s">
        <v>1149</v>
      </c>
      <c r="D1175" s="3" t="s">
        <v>5076</v>
      </c>
      <c r="E1175" s="3" t="s">
        <v>3136</v>
      </c>
    </row>
    <row r="1176" spans="1:5" x14ac:dyDescent="0.3">
      <c r="A1176" s="3" t="s">
        <v>5978</v>
      </c>
      <c r="B1176" s="3" t="s">
        <v>6414</v>
      </c>
      <c r="C1176" s="3" t="s">
        <v>1149</v>
      </c>
      <c r="D1176" s="3" t="s">
        <v>5076</v>
      </c>
      <c r="E1176" s="3" t="s">
        <v>3076</v>
      </c>
    </row>
    <row r="1177" spans="1:5" x14ac:dyDescent="0.3">
      <c r="A1177" s="3" t="s">
        <v>5979</v>
      </c>
      <c r="B1177" s="3" t="s">
        <v>6415</v>
      </c>
      <c r="C1177" s="3" t="s">
        <v>1141</v>
      </c>
      <c r="D1177" s="3" t="s">
        <v>4207</v>
      </c>
      <c r="E1177" s="3" t="s">
        <v>3075</v>
      </c>
    </row>
    <row r="1178" spans="1:5" x14ac:dyDescent="0.3">
      <c r="A1178" s="3" t="s">
        <v>5980</v>
      </c>
      <c r="B1178" s="3" t="s">
        <v>6416</v>
      </c>
      <c r="C1178" s="3" t="s">
        <v>1145</v>
      </c>
      <c r="D1178" s="3" t="s">
        <v>4614</v>
      </c>
      <c r="E1178" s="3" t="s">
        <v>3152</v>
      </c>
    </row>
    <row r="1179" spans="1:5" x14ac:dyDescent="0.3">
      <c r="A1179" s="3" t="s">
        <v>5981</v>
      </c>
      <c r="B1179" s="3" t="s">
        <v>6297</v>
      </c>
      <c r="C1179" s="3" t="s">
        <v>1145</v>
      </c>
      <c r="D1179" s="3" t="s">
        <v>4614</v>
      </c>
      <c r="E1179" s="3" t="s">
        <v>3152</v>
      </c>
    </row>
    <row r="1180" spans="1:5" x14ac:dyDescent="0.3">
      <c r="A1180" s="3" t="s">
        <v>5982</v>
      </c>
      <c r="B1180" s="3" t="s">
        <v>6417</v>
      </c>
      <c r="C1180" s="3" t="s">
        <v>1145</v>
      </c>
      <c r="D1180" s="3" t="s">
        <v>4614</v>
      </c>
      <c r="E1180" s="3" t="s">
        <v>3065</v>
      </c>
    </row>
    <row r="1181" spans="1:5" x14ac:dyDescent="0.3">
      <c r="A1181" s="3" t="s">
        <v>5983</v>
      </c>
      <c r="B1181" s="3" t="s">
        <v>6249</v>
      </c>
      <c r="C1181" s="3" t="s">
        <v>1141</v>
      </c>
      <c r="D1181" s="3" t="s">
        <v>4207</v>
      </c>
      <c r="E1181" s="3" t="s">
        <v>3071</v>
      </c>
    </row>
    <row r="1182" spans="1:5" x14ac:dyDescent="0.3">
      <c r="A1182" s="3" t="s">
        <v>5984</v>
      </c>
      <c r="B1182" s="3" t="s">
        <v>6180</v>
      </c>
      <c r="C1182" s="3" t="s">
        <v>1142</v>
      </c>
      <c r="D1182" s="3" t="s">
        <v>5461</v>
      </c>
      <c r="E1182" s="3" t="s">
        <v>3071</v>
      </c>
    </row>
    <row r="1183" spans="1:5" x14ac:dyDescent="0.3">
      <c r="A1183" s="3" t="s">
        <v>5985</v>
      </c>
      <c r="B1183" s="3" t="s">
        <v>6291</v>
      </c>
      <c r="C1183" s="3" t="s">
        <v>1146</v>
      </c>
      <c r="D1183" s="36" t="s">
        <v>4684</v>
      </c>
      <c r="E1183" s="3" t="s">
        <v>3071</v>
      </c>
    </row>
    <row r="1184" spans="1:5" x14ac:dyDescent="0.3">
      <c r="A1184" s="3" t="s">
        <v>5986</v>
      </c>
      <c r="B1184" s="3" t="s">
        <v>6406</v>
      </c>
      <c r="C1184" s="3" t="s">
        <v>1141</v>
      </c>
      <c r="D1184" s="3" t="s">
        <v>4207</v>
      </c>
      <c r="E1184" s="3" t="s">
        <v>3067</v>
      </c>
    </row>
    <row r="1185" spans="1:5" x14ac:dyDescent="0.3">
      <c r="A1185" s="3" t="s">
        <v>5987</v>
      </c>
      <c r="B1185" s="3" t="s">
        <v>6135</v>
      </c>
      <c r="C1185" s="3" t="s">
        <v>1148</v>
      </c>
      <c r="D1185" s="3" t="s">
        <v>4489</v>
      </c>
      <c r="E1185" s="3" t="s">
        <v>3072</v>
      </c>
    </row>
    <row r="1186" spans="1:5" x14ac:dyDescent="0.3">
      <c r="A1186" s="3" t="s">
        <v>5988</v>
      </c>
      <c r="B1186" s="3" t="s">
        <v>6270</v>
      </c>
      <c r="C1186" s="3" t="s">
        <v>1142</v>
      </c>
      <c r="D1186" s="3" t="s">
        <v>5461</v>
      </c>
      <c r="E1186" s="3" t="s">
        <v>3066</v>
      </c>
    </row>
    <row r="1187" spans="1:5" x14ac:dyDescent="0.3">
      <c r="A1187" s="3" t="s">
        <v>5989</v>
      </c>
      <c r="B1187" s="3" t="s">
        <v>6418</v>
      </c>
      <c r="C1187" s="3" t="s">
        <v>1148</v>
      </c>
      <c r="D1187" s="3" t="s">
        <v>4489</v>
      </c>
      <c r="E1187" s="3" t="s">
        <v>3070</v>
      </c>
    </row>
    <row r="1188" spans="1:5" x14ac:dyDescent="0.3">
      <c r="A1188" s="3" t="s">
        <v>5990</v>
      </c>
      <c r="B1188" s="3" t="s">
        <v>6419</v>
      </c>
      <c r="C1188" s="3" t="s">
        <v>1141</v>
      </c>
      <c r="D1188" s="3" t="s">
        <v>4207</v>
      </c>
      <c r="E1188" s="3" t="s">
        <v>3145</v>
      </c>
    </row>
    <row r="1189" spans="1:5" x14ac:dyDescent="0.3">
      <c r="A1189" s="3" t="s">
        <v>5991</v>
      </c>
      <c r="B1189" s="3" t="s">
        <v>6420</v>
      </c>
      <c r="C1189" s="3" t="s">
        <v>1143</v>
      </c>
      <c r="D1189" s="3" t="s">
        <v>5515</v>
      </c>
      <c r="E1189" s="3" t="s">
        <v>3066</v>
      </c>
    </row>
    <row r="1190" spans="1:5" x14ac:dyDescent="0.3">
      <c r="A1190" s="3" t="s">
        <v>5992</v>
      </c>
      <c r="B1190" s="3" t="s">
        <v>6421</v>
      </c>
      <c r="C1190" s="3" t="s">
        <v>1148</v>
      </c>
      <c r="D1190" s="3" t="s">
        <v>4489</v>
      </c>
      <c r="E1190" s="3" t="s">
        <v>3067</v>
      </c>
    </row>
    <row r="1191" spans="1:5" x14ac:dyDescent="0.3">
      <c r="A1191" s="3" t="s">
        <v>5993</v>
      </c>
      <c r="B1191" s="3" t="s">
        <v>6422</v>
      </c>
      <c r="C1191" s="3" t="s">
        <v>1144</v>
      </c>
      <c r="D1191" s="36" t="s">
        <v>4684</v>
      </c>
      <c r="E1191" s="3" t="s">
        <v>3071</v>
      </c>
    </row>
    <row r="1192" spans="1:5" x14ac:dyDescent="0.3">
      <c r="A1192" s="3" t="s">
        <v>5994</v>
      </c>
      <c r="B1192" s="3" t="s">
        <v>6382</v>
      </c>
      <c r="C1192" s="3" t="s">
        <v>1141</v>
      </c>
      <c r="D1192" s="3" t="s">
        <v>4207</v>
      </c>
      <c r="E1192" s="3" t="s">
        <v>3071</v>
      </c>
    </row>
    <row r="1193" spans="1:5" x14ac:dyDescent="0.3">
      <c r="A1193" s="3" t="s">
        <v>5995</v>
      </c>
      <c r="B1193" s="3" t="s">
        <v>6423</v>
      </c>
      <c r="C1193" s="3" t="s">
        <v>1144</v>
      </c>
      <c r="D1193" s="36" t="s">
        <v>4684</v>
      </c>
      <c r="E1193" s="3" t="s">
        <v>3065</v>
      </c>
    </row>
    <row r="1194" spans="1:5" x14ac:dyDescent="0.3">
      <c r="A1194" s="3" t="s">
        <v>5996</v>
      </c>
      <c r="B1194" s="3" t="s">
        <v>6269</v>
      </c>
      <c r="C1194" s="3" t="s">
        <v>1145</v>
      </c>
      <c r="D1194" s="3" t="s">
        <v>4614</v>
      </c>
      <c r="E1194" s="3" t="s">
        <v>3075</v>
      </c>
    </row>
    <row r="1195" spans="1:5" x14ac:dyDescent="0.3">
      <c r="A1195" s="3" t="s">
        <v>5997</v>
      </c>
      <c r="B1195" s="3" t="s">
        <v>6424</v>
      </c>
      <c r="C1195" s="3" t="s">
        <v>1148</v>
      </c>
      <c r="D1195" s="3" t="s">
        <v>4489</v>
      </c>
      <c r="E1195" s="3" t="s">
        <v>3071</v>
      </c>
    </row>
    <row r="1196" spans="1:5" x14ac:dyDescent="0.3">
      <c r="A1196" s="3" t="s">
        <v>5998</v>
      </c>
      <c r="B1196" s="3" t="s">
        <v>6425</v>
      </c>
      <c r="C1196" s="3" t="s">
        <v>1142</v>
      </c>
      <c r="D1196" s="3" t="s">
        <v>5461</v>
      </c>
      <c r="E1196" s="3" t="s">
        <v>3075</v>
      </c>
    </row>
    <row r="1197" spans="1:5" x14ac:dyDescent="0.3">
      <c r="A1197" s="3" t="s">
        <v>5999</v>
      </c>
      <c r="B1197" s="3" t="s">
        <v>6426</v>
      </c>
      <c r="C1197" s="3" t="s">
        <v>1146</v>
      </c>
      <c r="D1197" s="36" t="s">
        <v>4684</v>
      </c>
      <c r="E1197" s="3" t="s">
        <v>3073</v>
      </c>
    </row>
    <row r="1198" spans="1:5" x14ac:dyDescent="0.3">
      <c r="A1198" s="3" t="s">
        <v>6000</v>
      </c>
      <c r="B1198" s="3" t="s">
        <v>6396</v>
      </c>
      <c r="C1198" s="3" t="s">
        <v>1143</v>
      </c>
      <c r="D1198" s="3" t="s">
        <v>5515</v>
      </c>
      <c r="E1198" s="3" t="s">
        <v>3152</v>
      </c>
    </row>
    <row r="1199" spans="1:5" x14ac:dyDescent="0.3">
      <c r="A1199" s="3" t="s">
        <v>6001</v>
      </c>
      <c r="B1199" s="3" t="s">
        <v>6378</v>
      </c>
      <c r="C1199" s="3" t="s">
        <v>1147</v>
      </c>
      <c r="D1199" s="3" t="s">
        <v>4333</v>
      </c>
      <c r="E1199" s="3" t="s">
        <v>3066</v>
      </c>
    </row>
    <row r="1200" spans="1:5" x14ac:dyDescent="0.3">
      <c r="A1200" s="3" t="s">
        <v>6002</v>
      </c>
      <c r="B1200" s="3" t="s">
        <v>6427</v>
      </c>
      <c r="C1200" s="3" t="s">
        <v>1145</v>
      </c>
      <c r="D1200" s="3" t="s">
        <v>4614</v>
      </c>
      <c r="E1200" s="3" t="s">
        <v>3136</v>
      </c>
    </row>
    <row r="1201" spans="1:5" x14ac:dyDescent="0.3">
      <c r="A1201" s="3" t="s">
        <v>6003</v>
      </c>
      <c r="B1201" s="3" t="s">
        <v>6428</v>
      </c>
      <c r="C1201" s="3" t="s">
        <v>1145</v>
      </c>
      <c r="D1201" s="3" t="s">
        <v>4614</v>
      </c>
      <c r="E1201" s="3" t="s">
        <v>3068</v>
      </c>
    </row>
    <row r="1202" spans="1:5" x14ac:dyDescent="0.3">
      <c r="A1202" s="3" t="s">
        <v>6004</v>
      </c>
      <c r="B1202" s="3" t="s">
        <v>6429</v>
      </c>
      <c r="C1202" s="3" t="s">
        <v>1149</v>
      </c>
      <c r="D1202" s="3" t="s">
        <v>5076</v>
      </c>
      <c r="E1202" s="3" t="s">
        <v>3067</v>
      </c>
    </row>
    <row r="1203" spans="1:5" x14ac:dyDescent="0.3">
      <c r="A1203" s="3" t="s">
        <v>6005</v>
      </c>
      <c r="B1203" s="3" t="s">
        <v>6430</v>
      </c>
      <c r="C1203" s="3" t="s">
        <v>1145</v>
      </c>
      <c r="D1203" s="3" t="s">
        <v>4614</v>
      </c>
      <c r="E1203" s="3" t="s">
        <v>3072</v>
      </c>
    </row>
    <row r="1204" spans="1:5" x14ac:dyDescent="0.3">
      <c r="A1204" s="3" t="s">
        <v>6006</v>
      </c>
      <c r="B1204" s="3" t="s">
        <v>6431</v>
      </c>
      <c r="C1204" s="3" t="s">
        <v>1146</v>
      </c>
      <c r="D1204" s="36" t="s">
        <v>4684</v>
      </c>
      <c r="E1204" s="3" t="s">
        <v>3071</v>
      </c>
    </row>
    <row r="1205" spans="1:5" x14ac:dyDescent="0.3">
      <c r="A1205" s="3" t="s">
        <v>6007</v>
      </c>
      <c r="B1205" s="3" t="s">
        <v>6432</v>
      </c>
      <c r="C1205" s="3" t="s">
        <v>1148</v>
      </c>
      <c r="D1205" s="3" t="s">
        <v>4489</v>
      </c>
      <c r="E1205" s="3" t="s">
        <v>3065</v>
      </c>
    </row>
    <row r="1206" spans="1:5" x14ac:dyDescent="0.3">
      <c r="A1206" s="3" t="s">
        <v>6008</v>
      </c>
      <c r="B1206" s="3" t="s">
        <v>6433</v>
      </c>
      <c r="C1206" s="3" t="s">
        <v>1148</v>
      </c>
      <c r="D1206" s="3" t="s">
        <v>4489</v>
      </c>
      <c r="E1206" s="3" t="s">
        <v>3152</v>
      </c>
    </row>
    <row r="1207" spans="1:5" x14ac:dyDescent="0.3">
      <c r="A1207" s="3" t="s">
        <v>6009</v>
      </c>
      <c r="B1207" s="3" t="s">
        <v>6434</v>
      </c>
      <c r="C1207" s="3" t="s">
        <v>1140</v>
      </c>
      <c r="D1207" s="3" t="s">
        <v>4278</v>
      </c>
      <c r="E1207" s="3" t="s">
        <v>3071</v>
      </c>
    </row>
    <row r="1208" spans="1:5" x14ac:dyDescent="0.3">
      <c r="A1208" s="3" t="s">
        <v>6010</v>
      </c>
      <c r="B1208" s="3" t="s">
        <v>6268</v>
      </c>
      <c r="C1208" s="3" t="s">
        <v>1142</v>
      </c>
      <c r="D1208" s="3" t="s">
        <v>5461</v>
      </c>
      <c r="E1208" s="3" t="s">
        <v>3071</v>
      </c>
    </row>
    <row r="1209" spans="1:5" x14ac:dyDescent="0.3">
      <c r="A1209" s="3" t="s">
        <v>6011</v>
      </c>
      <c r="B1209" s="3" t="s">
        <v>6435</v>
      </c>
      <c r="C1209" s="3" t="s">
        <v>1143</v>
      </c>
      <c r="D1209" s="3" t="s">
        <v>5515</v>
      </c>
      <c r="E1209" s="3" t="s">
        <v>3075</v>
      </c>
    </row>
    <row r="1210" spans="1:5" x14ac:dyDescent="0.3">
      <c r="A1210" s="3" t="s">
        <v>6012</v>
      </c>
      <c r="B1210" s="3" t="s">
        <v>6436</v>
      </c>
      <c r="C1210" s="3" t="s">
        <v>1146</v>
      </c>
      <c r="D1210" s="36" t="s">
        <v>4684</v>
      </c>
      <c r="E1210" s="3" t="s">
        <v>3069</v>
      </c>
    </row>
    <row r="1211" spans="1:5" x14ac:dyDescent="0.3">
      <c r="A1211" s="3" t="s">
        <v>6013</v>
      </c>
      <c r="B1211" s="3" t="s">
        <v>6437</v>
      </c>
      <c r="C1211" s="3" t="s">
        <v>1145</v>
      </c>
      <c r="D1211" s="3" t="s">
        <v>4614</v>
      </c>
      <c r="E1211" s="3" t="s">
        <v>3072</v>
      </c>
    </row>
    <row r="1212" spans="1:5" x14ac:dyDescent="0.3">
      <c r="A1212" s="3" t="s">
        <v>6014</v>
      </c>
      <c r="B1212" s="3" t="s">
        <v>6166</v>
      </c>
      <c r="C1212" s="3" t="s">
        <v>1148</v>
      </c>
      <c r="D1212" s="3" t="s">
        <v>4489</v>
      </c>
      <c r="E1212" s="3" t="s">
        <v>3074</v>
      </c>
    </row>
    <row r="1213" spans="1:5" x14ac:dyDescent="0.3">
      <c r="A1213" s="3" t="s">
        <v>6015</v>
      </c>
      <c r="B1213" s="3" t="s">
        <v>6274</v>
      </c>
      <c r="C1213" s="3" t="s">
        <v>1145</v>
      </c>
      <c r="D1213" s="3" t="s">
        <v>4614</v>
      </c>
      <c r="E1213" s="3" t="s">
        <v>3066</v>
      </c>
    </row>
    <row r="1214" spans="1:5" x14ac:dyDescent="0.3">
      <c r="A1214" s="3" t="s">
        <v>6016</v>
      </c>
      <c r="B1214" s="3" t="s">
        <v>6342</v>
      </c>
      <c r="C1214" s="3" t="s">
        <v>1142</v>
      </c>
      <c r="D1214" s="3" t="s">
        <v>5461</v>
      </c>
      <c r="E1214" s="3" t="s">
        <v>3072</v>
      </c>
    </row>
    <row r="1215" spans="1:5" x14ac:dyDescent="0.3">
      <c r="A1215" s="3" t="s">
        <v>6017</v>
      </c>
      <c r="B1215" s="3" t="s">
        <v>6389</v>
      </c>
      <c r="C1215" s="3" t="s">
        <v>1147</v>
      </c>
      <c r="D1215" s="3" t="s">
        <v>4333</v>
      </c>
      <c r="E1215" s="3" t="s">
        <v>3065</v>
      </c>
    </row>
    <row r="1216" spans="1:5" x14ac:dyDescent="0.3">
      <c r="A1216" s="3" t="s">
        <v>6018</v>
      </c>
      <c r="B1216" s="3" t="s">
        <v>6438</v>
      </c>
      <c r="C1216" s="3" t="s">
        <v>1142</v>
      </c>
      <c r="D1216" s="3" t="s">
        <v>5461</v>
      </c>
      <c r="E1216" s="3" t="s">
        <v>3076</v>
      </c>
    </row>
    <row r="1217" spans="1:5" x14ac:dyDescent="0.3">
      <c r="A1217" s="3" t="s">
        <v>6019</v>
      </c>
      <c r="B1217" s="3" t="s">
        <v>6439</v>
      </c>
      <c r="C1217" s="3" t="s">
        <v>1145</v>
      </c>
      <c r="D1217" s="3" t="s">
        <v>4614</v>
      </c>
      <c r="E1217" s="3" t="s">
        <v>3075</v>
      </c>
    </row>
    <row r="1218" spans="1:5" x14ac:dyDescent="0.3">
      <c r="A1218" s="3" t="s">
        <v>6020</v>
      </c>
      <c r="B1218" s="3" t="s">
        <v>6440</v>
      </c>
      <c r="C1218" s="3" t="s">
        <v>1149</v>
      </c>
      <c r="D1218" s="3" t="s">
        <v>5076</v>
      </c>
      <c r="E1218" s="3" t="s">
        <v>3071</v>
      </c>
    </row>
    <row r="1219" spans="1:5" x14ac:dyDescent="0.3">
      <c r="A1219" s="3" t="s">
        <v>6021</v>
      </c>
      <c r="B1219" s="3" t="s">
        <v>6441</v>
      </c>
      <c r="C1219" s="3" t="s">
        <v>1146</v>
      </c>
      <c r="D1219" s="36" t="s">
        <v>4684</v>
      </c>
      <c r="E1219" s="3" t="s">
        <v>3069</v>
      </c>
    </row>
    <row r="1220" spans="1:5" x14ac:dyDescent="0.3">
      <c r="A1220" s="3" t="s">
        <v>6022</v>
      </c>
      <c r="B1220" s="3" t="s">
        <v>6442</v>
      </c>
      <c r="C1220" s="3" t="s">
        <v>1141</v>
      </c>
      <c r="D1220" s="3" t="s">
        <v>4207</v>
      </c>
      <c r="E1220" s="3" t="s">
        <v>3145</v>
      </c>
    </row>
    <row r="1221" spans="1:5" x14ac:dyDescent="0.3">
      <c r="A1221" s="3" t="s">
        <v>6023</v>
      </c>
      <c r="B1221" s="3" t="s">
        <v>6443</v>
      </c>
      <c r="C1221" s="3" t="s">
        <v>1149</v>
      </c>
      <c r="D1221" s="3" t="s">
        <v>5076</v>
      </c>
      <c r="E1221" s="3" t="s">
        <v>3067</v>
      </c>
    </row>
    <row r="1222" spans="1:5" x14ac:dyDescent="0.3">
      <c r="A1222" s="3" t="s">
        <v>6024</v>
      </c>
      <c r="B1222" s="3" t="s">
        <v>6444</v>
      </c>
      <c r="C1222" s="3" t="s">
        <v>1141</v>
      </c>
      <c r="D1222" s="3" t="s">
        <v>4207</v>
      </c>
      <c r="E1222" s="3" t="s">
        <v>3074</v>
      </c>
    </row>
    <row r="1223" spans="1:5" x14ac:dyDescent="0.3">
      <c r="A1223" s="3" t="s">
        <v>6025</v>
      </c>
      <c r="B1223" s="3" t="s">
        <v>6160</v>
      </c>
      <c r="C1223" s="3" t="s">
        <v>1142</v>
      </c>
      <c r="D1223" s="3" t="s">
        <v>5461</v>
      </c>
      <c r="E1223" s="3" t="s">
        <v>3066</v>
      </c>
    </row>
    <row r="1224" spans="1:5" x14ac:dyDescent="0.3">
      <c r="A1224" s="3" t="s">
        <v>6026</v>
      </c>
      <c r="B1224" s="3" t="s">
        <v>6445</v>
      </c>
      <c r="C1224" s="3" t="s">
        <v>1147</v>
      </c>
      <c r="D1224" s="3" t="s">
        <v>4333</v>
      </c>
      <c r="E1224" s="3" t="s">
        <v>3068</v>
      </c>
    </row>
    <row r="1225" spans="1:5" x14ac:dyDescent="0.3">
      <c r="A1225" s="3" t="s">
        <v>6027</v>
      </c>
      <c r="B1225" s="3" t="s">
        <v>6446</v>
      </c>
      <c r="C1225" s="3" t="s">
        <v>1146</v>
      </c>
      <c r="D1225" s="36" t="s">
        <v>4684</v>
      </c>
      <c r="E1225" s="3" t="s">
        <v>3136</v>
      </c>
    </row>
    <row r="1226" spans="1:5" x14ac:dyDescent="0.3">
      <c r="A1226" s="3" t="s">
        <v>6028</v>
      </c>
      <c r="B1226" s="3" t="s">
        <v>6447</v>
      </c>
      <c r="C1226" s="3" t="s">
        <v>1141</v>
      </c>
      <c r="D1226" s="3" t="s">
        <v>4207</v>
      </c>
      <c r="E1226" s="3" t="s">
        <v>3152</v>
      </c>
    </row>
    <row r="1227" spans="1:5" x14ac:dyDescent="0.3">
      <c r="A1227" s="3" t="s">
        <v>6029</v>
      </c>
      <c r="B1227" s="3" t="s">
        <v>6448</v>
      </c>
      <c r="C1227" s="3" t="s">
        <v>1146</v>
      </c>
      <c r="D1227" s="36" t="s">
        <v>4684</v>
      </c>
      <c r="E1227" s="3" t="s">
        <v>3066</v>
      </c>
    </row>
    <row r="1228" spans="1:5" x14ac:dyDescent="0.3">
      <c r="A1228" s="3" t="s">
        <v>6030</v>
      </c>
      <c r="B1228" s="3" t="s">
        <v>6449</v>
      </c>
      <c r="C1228" s="3" t="s">
        <v>1141</v>
      </c>
      <c r="D1228" s="3" t="s">
        <v>4207</v>
      </c>
      <c r="E1228" s="3" t="s">
        <v>3074</v>
      </c>
    </row>
    <row r="1229" spans="1:5" x14ac:dyDescent="0.3">
      <c r="A1229" s="3" t="s">
        <v>6031</v>
      </c>
      <c r="B1229" s="3" t="s">
        <v>6226</v>
      </c>
      <c r="C1229" s="3" t="s">
        <v>1141</v>
      </c>
      <c r="D1229" s="3" t="s">
        <v>4207</v>
      </c>
      <c r="E1229" s="3" t="s">
        <v>3066</v>
      </c>
    </row>
    <row r="1230" spans="1:5" x14ac:dyDescent="0.3">
      <c r="A1230" s="3" t="s">
        <v>6032</v>
      </c>
      <c r="B1230" s="3" t="s">
        <v>6178</v>
      </c>
      <c r="C1230" s="3" t="s">
        <v>1149</v>
      </c>
      <c r="D1230" s="3" t="s">
        <v>5076</v>
      </c>
      <c r="E1230" s="3" t="s">
        <v>3072</v>
      </c>
    </row>
    <row r="1231" spans="1:5" x14ac:dyDescent="0.3">
      <c r="A1231" s="3" t="s">
        <v>6033</v>
      </c>
      <c r="B1231" s="3" t="s">
        <v>6450</v>
      </c>
      <c r="C1231" s="3" t="s">
        <v>1148</v>
      </c>
      <c r="D1231" s="3" t="s">
        <v>4489</v>
      </c>
      <c r="E1231" s="3" t="s">
        <v>3065</v>
      </c>
    </row>
    <row r="1232" spans="1:5" x14ac:dyDescent="0.3">
      <c r="A1232" s="3" t="s">
        <v>6034</v>
      </c>
      <c r="B1232" s="3" t="s">
        <v>6226</v>
      </c>
      <c r="C1232" s="3" t="s">
        <v>1143</v>
      </c>
      <c r="D1232" s="3" t="s">
        <v>5515</v>
      </c>
      <c r="E1232" s="3" t="s">
        <v>3069</v>
      </c>
    </row>
    <row r="1233" spans="1:5" x14ac:dyDescent="0.3">
      <c r="A1233" s="3" t="s">
        <v>6035</v>
      </c>
      <c r="B1233" s="3" t="s">
        <v>6451</v>
      </c>
      <c r="C1233" s="3" t="s">
        <v>1146</v>
      </c>
      <c r="D1233" s="36" t="s">
        <v>4684</v>
      </c>
      <c r="E1233" s="3" t="s">
        <v>3066</v>
      </c>
    </row>
    <row r="1234" spans="1:5" x14ac:dyDescent="0.3">
      <c r="A1234" s="3" t="s">
        <v>6036</v>
      </c>
      <c r="B1234" s="3" t="s">
        <v>6452</v>
      </c>
      <c r="C1234" s="3" t="s">
        <v>1143</v>
      </c>
      <c r="D1234" s="3" t="s">
        <v>5515</v>
      </c>
      <c r="E1234" s="3" t="s">
        <v>3075</v>
      </c>
    </row>
    <row r="1235" spans="1:5" x14ac:dyDescent="0.3">
      <c r="A1235" s="3" t="s">
        <v>6037</v>
      </c>
      <c r="B1235" s="3" t="s">
        <v>6453</v>
      </c>
      <c r="C1235" s="3" t="s">
        <v>1147</v>
      </c>
      <c r="D1235" s="3" t="s">
        <v>4333</v>
      </c>
      <c r="E1235" s="3" t="s">
        <v>3066</v>
      </c>
    </row>
    <row r="1236" spans="1:5" x14ac:dyDescent="0.3">
      <c r="A1236" s="3" t="s">
        <v>6038</v>
      </c>
      <c r="B1236" s="3" t="s">
        <v>6454</v>
      </c>
      <c r="C1236" s="3" t="s">
        <v>1141</v>
      </c>
      <c r="D1236" s="3" t="s">
        <v>4207</v>
      </c>
      <c r="E1236" s="3" t="s">
        <v>3076</v>
      </c>
    </row>
    <row r="1237" spans="1:5" x14ac:dyDescent="0.3">
      <c r="A1237" s="3" t="s">
        <v>6039</v>
      </c>
      <c r="B1237" s="3" t="s">
        <v>6345</v>
      </c>
      <c r="C1237" s="3" t="s">
        <v>1140</v>
      </c>
      <c r="D1237" s="3" t="s">
        <v>4278</v>
      </c>
      <c r="E1237" s="3" t="s">
        <v>3136</v>
      </c>
    </row>
    <row r="1238" spans="1:5" x14ac:dyDescent="0.3">
      <c r="A1238" s="3" t="s">
        <v>6040</v>
      </c>
      <c r="B1238" s="3" t="s">
        <v>6455</v>
      </c>
      <c r="C1238" s="3" t="s">
        <v>1142</v>
      </c>
      <c r="D1238" s="3" t="s">
        <v>5461</v>
      </c>
      <c r="E1238" s="3" t="s">
        <v>3070</v>
      </c>
    </row>
    <row r="1239" spans="1:5" x14ac:dyDescent="0.3">
      <c r="A1239" s="3" t="s">
        <v>6041</v>
      </c>
      <c r="B1239" s="3" t="s">
        <v>6456</v>
      </c>
      <c r="C1239" s="3" t="s">
        <v>1142</v>
      </c>
      <c r="D1239" s="3" t="s">
        <v>5461</v>
      </c>
      <c r="E1239" s="3" t="s">
        <v>3067</v>
      </c>
    </row>
    <row r="1240" spans="1:5" x14ac:dyDescent="0.3">
      <c r="A1240" s="3" t="s">
        <v>6042</v>
      </c>
      <c r="B1240" s="3" t="s">
        <v>6457</v>
      </c>
      <c r="C1240" s="3" t="s">
        <v>1140</v>
      </c>
      <c r="D1240" s="3" t="s">
        <v>4278</v>
      </c>
      <c r="E1240" s="3" t="s">
        <v>3145</v>
      </c>
    </row>
    <row r="1241" spans="1:5" x14ac:dyDescent="0.3">
      <c r="A1241" s="3" t="s">
        <v>6043</v>
      </c>
      <c r="B1241" s="3" t="s">
        <v>6366</v>
      </c>
      <c r="C1241" s="3" t="s">
        <v>1148</v>
      </c>
      <c r="D1241" s="3" t="s">
        <v>4489</v>
      </c>
      <c r="E1241" s="3" t="s">
        <v>3066</v>
      </c>
    </row>
    <row r="1242" spans="1:5" x14ac:dyDescent="0.3">
      <c r="A1242" s="3" t="s">
        <v>6044</v>
      </c>
      <c r="B1242" s="3" t="s">
        <v>6458</v>
      </c>
      <c r="C1242" s="3" t="s">
        <v>1146</v>
      </c>
      <c r="D1242" s="36" t="s">
        <v>4684</v>
      </c>
      <c r="E1242" s="3" t="s">
        <v>3072</v>
      </c>
    </row>
    <row r="1243" spans="1:5" x14ac:dyDescent="0.3">
      <c r="A1243" s="3" t="s">
        <v>6045</v>
      </c>
      <c r="B1243" s="3" t="s">
        <v>6459</v>
      </c>
      <c r="C1243" s="3" t="s">
        <v>1148</v>
      </c>
      <c r="D1243" s="3" t="s">
        <v>4489</v>
      </c>
      <c r="E1243" s="3" t="s">
        <v>3065</v>
      </c>
    </row>
    <row r="1244" spans="1:5" x14ac:dyDescent="0.3">
      <c r="A1244" s="3" t="s">
        <v>6046</v>
      </c>
      <c r="B1244" s="3" t="s">
        <v>6460</v>
      </c>
      <c r="C1244" s="3" t="s">
        <v>1149</v>
      </c>
      <c r="D1244" s="3" t="s">
        <v>5076</v>
      </c>
      <c r="E1244" s="3" t="s">
        <v>3070</v>
      </c>
    </row>
    <row r="1245" spans="1:5" x14ac:dyDescent="0.3">
      <c r="A1245" s="3" t="s">
        <v>6047</v>
      </c>
      <c r="B1245" s="3" t="s">
        <v>6461</v>
      </c>
      <c r="C1245" s="3" t="s">
        <v>1149</v>
      </c>
      <c r="D1245" s="3" t="s">
        <v>5076</v>
      </c>
      <c r="E1245" s="3" t="s">
        <v>3145</v>
      </c>
    </row>
    <row r="1246" spans="1:5" x14ac:dyDescent="0.3">
      <c r="A1246" s="3" t="s">
        <v>6048</v>
      </c>
      <c r="B1246" s="3" t="s">
        <v>6462</v>
      </c>
      <c r="C1246" s="3" t="s">
        <v>1141</v>
      </c>
      <c r="D1246" s="3" t="s">
        <v>4207</v>
      </c>
      <c r="E1246" s="3" t="s">
        <v>3145</v>
      </c>
    </row>
    <row r="1247" spans="1:5" x14ac:dyDescent="0.3">
      <c r="A1247" s="3" t="s">
        <v>6049</v>
      </c>
      <c r="B1247" s="3" t="s">
        <v>6463</v>
      </c>
      <c r="C1247" s="3" t="s">
        <v>1144</v>
      </c>
      <c r="D1247" s="36" t="s">
        <v>4684</v>
      </c>
      <c r="E1247" s="3" t="s">
        <v>3066</v>
      </c>
    </row>
    <row r="1248" spans="1:5" x14ac:dyDescent="0.3">
      <c r="A1248" s="3" t="s">
        <v>6050</v>
      </c>
      <c r="B1248" s="3" t="s">
        <v>6464</v>
      </c>
      <c r="C1248" s="3" t="s">
        <v>1140</v>
      </c>
      <c r="D1248" s="3" t="s">
        <v>4278</v>
      </c>
      <c r="E1248" s="3" t="s">
        <v>3065</v>
      </c>
    </row>
    <row r="1249" spans="1:5" x14ac:dyDescent="0.3">
      <c r="A1249" s="3" t="s">
        <v>6051</v>
      </c>
      <c r="B1249" s="3" t="s">
        <v>6465</v>
      </c>
      <c r="C1249" s="3" t="s">
        <v>1141</v>
      </c>
      <c r="D1249" s="3" t="s">
        <v>4207</v>
      </c>
      <c r="E1249" s="3" t="s">
        <v>3066</v>
      </c>
    </row>
    <row r="1250" spans="1:5" x14ac:dyDescent="0.3">
      <c r="A1250" s="3" t="s">
        <v>6052</v>
      </c>
      <c r="B1250" s="3" t="s">
        <v>6142</v>
      </c>
      <c r="C1250" s="3" t="s">
        <v>1143</v>
      </c>
      <c r="D1250" s="3" t="s">
        <v>5515</v>
      </c>
      <c r="E1250" s="3" t="s">
        <v>3073</v>
      </c>
    </row>
    <row r="1251" spans="1:5" x14ac:dyDescent="0.3">
      <c r="A1251" s="3" t="s">
        <v>6053</v>
      </c>
      <c r="B1251" s="3" t="s">
        <v>6150</v>
      </c>
      <c r="C1251" s="3" t="s">
        <v>1145</v>
      </c>
      <c r="D1251" s="3" t="s">
        <v>4614</v>
      </c>
      <c r="E1251" s="3" t="s">
        <v>3068</v>
      </c>
    </row>
    <row r="1252" spans="1:5" x14ac:dyDescent="0.3">
      <c r="A1252" s="3" t="s">
        <v>6054</v>
      </c>
      <c r="B1252" s="3" t="s">
        <v>6466</v>
      </c>
      <c r="C1252" s="3" t="s">
        <v>1147</v>
      </c>
      <c r="D1252" s="3" t="s">
        <v>4333</v>
      </c>
      <c r="E1252" s="3" t="s">
        <v>3136</v>
      </c>
    </row>
    <row r="1253" spans="1:5" x14ac:dyDescent="0.3">
      <c r="A1253" s="3" t="s">
        <v>6055</v>
      </c>
      <c r="B1253" s="3" t="s">
        <v>6361</v>
      </c>
      <c r="C1253" s="3" t="s">
        <v>1141</v>
      </c>
      <c r="D1253" s="3" t="s">
        <v>4207</v>
      </c>
      <c r="E1253" s="3" t="s">
        <v>3076</v>
      </c>
    </row>
    <row r="1254" spans="1:5" x14ac:dyDescent="0.3">
      <c r="A1254" s="3" t="s">
        <v>6056</v>
      </c>
      <c r="B1254" s="3" t="s">
        <v>6467</v>
      </c>
      <c r="C1254" s="3" t="s">
        <v>1142</v>
      </c>
      <c r="D1254" s="3" t="s">
        <v>5461</v>
      </c>
      <c r="E1254" s="3" t="s">
        <v>3071</v>
      </c>
    </row>
    <row r="1255" spans="1:5" x14ac:dyDescent="0.3">
      <c r="A1255" s="3" t="s">
        <v>6057</v>
      </c>
      <c r="B1255" s="3" t="s">
        <v>6468</v>
      </c>
      <c r="C1255" s="3" t="s">
        <v>1145</v>
      </c>
      <c r="D1255" s="3" t="s">
        <v>4614</v>
      </c>
      <c r="E1255" s="3" t="s">
        <v>3071</v>
      </c>
    </row>
    <row r="1256" spans="1:5" x14ac:dyDescent="0.3">
      <c r="A1256" s="3" t="s">
        <v>6058</v>
      </c>
      <c r="B1256" s="3" t="s">
        <v>6469</v>
      </c>
      <c r="C1256" s="3" t="s">
        <v>1147</v>
      </c>
      <c r="D1256" s="3" t="s">
        <v>4333</v>
      </c>
      <c r="E1256" s="3" t="s">
        <v>3070</v>
      </c>
    </row>
    <row r="1257" spans="1:5" x14ac:dyDescent="0.3">
      <c r="A1257" s="3" t="s">
        <v>6059</v>
      </c>
      <c r="B1257" s="3" t="s">
        <v>6470</v>
      </c>
      <c r="C1257" s="3" t="s">
        <v>1148</v>
      </c>
      <c r="D1257" s="3" t="s">
        <v>4489</v>
      </c>
      <c r="E1257" s="3" t="s">
        <v>3069</v>
      </c>
    </row>
    <row r="1258" spans="1:5" x14ac:dyDescent="0.3">
      <c r="A1258" s="3" t="s">
        <v>6060</v>
      </c>
      <c r="B1258" s="3" t="s">
        <v>6471</v>
      </c>
      <c r="C1258" s="3" t="s">
        <v>1143</v>
      </c>
      <c r="D1258" s="3" t="s">
        <v>5515</v>
      </c>
      <c r="E1258" s="3" t="s">
        <v>3065</v>
      </c>
    </row>
    <row r="1259" spans="1:5" x14ac:dyDescent="0.3">
      <c r="A1259" s="3" t="s">
        <v>6061</v>
      </c>
      <c r="B1259" s="3" t="s">
        <v>6283</v>
      </c>
      <c r="C1259" s="3" t="s">
        <v>1140</v>
      </c>
      <c r="D1259" s="3" t="s">
        <v>4278</v>
      </c>
      <c r="E1259" s="3" t="s">
        <v>3067</v>
      </c>
    </row>
    <row r="1260" spans="1:5" x14ac:dyDescent="0.3">
      <c r="A1260" s="3" t="s">
        <v>6062</v>
      </c>
      <c r="B1260" s="3" t="s">
        <v>6327</v>
      </c>
      <c r="C1260" s="3" t="s">
        <v>1143</v>
      </c>
      <c r="D1260" s="3" t="s">
        <v>5515</v>
      </c>
      <c r="E1260" s="3" t="s">
        <v>3070</v>
      </c>
    </row>
    <row r="1261" spans="1:5" x14ac:dyDescent="0.3">
      <c r="A1261" s="3" t="s">
        <v>6063</v>
      </c>
      <c r="B1261" s="3" t="s">
        <v>6472</v>
      </c>
      <c r="C1261" s="3" t="s">
        <v>1143</v>
      </c>
      <c r="D1261" s="3" t="s">
        <v>5515</v>
      </c>
      <c r="E1261" s="3" t="s">
        <v>3136</v>
      </c>
    </row>
    <row r="1262" spans="1:5" x14ac:dyDescent="0.3">
      <c r="A1262" s="3" t="s">
        <v>6064</v>
      </c>
      <c r="B1262" s="3" t="s">
        <v>6473</v>
      </c>
      <c r="C1262" s="3" t="s">
        <v>1141</v>
      </c>
      <c r="D1262" s="3" t="s">
        <v>4207</v>
      </c>
      <c r="E1262" s="3" t="s">
        <v>3075</v>
      </c>
    </row>
    <row r="1263" spans="1:5" x14ac:dyDescent="0.3">
      <c r="A1263" s="3" t="s">
        <v>6065</v>
      </c>
      <c r="B1263" s="3" t="s">
        <v>6474</v>
      </c>
      <c r="C1263" s="3" t="s">
        <v>1142</v>
      </c>
      <c r="D1263" s="3" t="s">
        <v>5461</v>
      </c>
      <c r="E1263" s="3" t="s">
        <v>3075</v>
      </c>
    </row>
    <row r="1264" spans="1:5" x14ac:dyDescent="0.3">
      <c r="A1264" s="3" t="s">
        <v>6066</v>
      </c>
      <c r="B1264" s="3" t="s">
        <v>6458</v>
      </c>
      <c r="C1264" s="3" t="s">
        <v>1148</v>
      </c>
      <c r="D1264" s="3" t="s">
        <v>4489</v>
      </c>
      <c r="E1264" s="3" t="s">
        <v>3068</v>
      </c>
    </row>
    <row r="1265" spans="1:5" x14ac:dyDescent="0.3">
      <c r="A1265" s="3" t="s">
        <v>6067</v>
      </c>
      <c r="B1265" s="3" t="s">
        <v>6475</v>
      </c>
      <c r="C1265" s="3" t="s">
        <v>1143</v>
      </c>
      <c r="D1265" s="3" t="s">
        <v>5515</v>
      </c>
      <c r="E1265" s="3" t="s">
        <v>3071</v>
      </c>
    </row>
    <row r="1266" spans="1:5" x14ac:dyDescent="0.3">
      <c r="A1266" s="3" t="s">
        <v>6068</v>
      </c>
      <c r="B1266" s="3" t="s">
        <v>6175</v>
      </c>
      <c r="C1266" s="3" t="s">
        <v>1144</v>
      </c>
      <c r="D1266" s="36" t="s">
        <v>4684</v>
      </c>
      <c r="E1266" s="3" t="s">
        <v>3074</v>
      </c>
    </row>
    <row r="1267" spans="1:5" x14ac:dyDescent="0.3">
      <c r="A1267" s="3" t="s">
        <v>6069</v>
      </c>
      <c r="B1267" s="3" t="s">
        <v>6476</v>
      </c>
      <c r="C1267" s="3" t="s">
        <v>1144</v>
      </c>
      <c r="D1267" s="36" t="s">
        <v>4684</v>
      </c>
      <c r="E1267" s="3" t="s">
        <v>3072</v>
      </c>
    </row>
    <row r="1268" spans="1:5" x14ac:dyDescent="0.3">
      <c r="A1268" s="3" t="s">
        <v>6070</v>
      </c>
      <c r="B1268" s="3" t="s">
        <v>6477</v>
      </c>
      <c r="C1268" s="3" t="s">
        <v>1148</v>
      </c>
      <c r="D1268" s="3" t="s">
        <v>4489</v>
      </c>
      <c r="E1268" s="3" t="s">
        <v>3072</v>
      </c>
    </row>
    <row r="1269" spans="1:5" x14ac:dyDescent="0.3">
      <c r="A1269" s="3" t="s">
        <v>6071</v>
      </c>
      <c r="B1269" s="3" t="s">
        <v>6140</v>
      </c>
      <c r="C1269" s="3" t="s">
        <v>1147</v>
      </c>
      <c r="D1269" s="3" t="s">
        <v>4333</v>
      </c>
      <c r="E1269" s="3" t="s">
        <v>3073</v>
      </c>
    </row>
    <row r="1270" spans="1:5" x14ac:dyDescent="0.3">
      <c r="A1270" s="3" t="s">
        <v>6072</v>
      </c>
      <c r="B1270" s="3" t="s">
        <v>6478</v>
      </c>
      <c r="C1270" s="3" t="s">
        <v>1146</v>
      </c>
      <c r="D1270" s="36" t="s">
        <v>4684</v>
      </c>
      <c r="E1270" s="3" t="s">
        <v>3068</v>
      </c>
    </row>
    <row r="1271" spans="1:5" x14ac:dyDescent="0.3">
      <c r="A1271" s="3" t="s">
        <v>6073</v>
      </c>
      <c r="B1271" s="3" t="s">
        <v>6479</v>
      </c>
      <c r="C1271" s="3" t="s">
        <v>1145</v>
      </c>
      <c r="D1271" s="3" t="s">
        <v>4614</v>
      </c>
      <c r="E1271" s="3" t="s">
        <v>3074</v>
      </c>
    </row>
    <row r="1272" spans="1:5" x14ac:dyDescent="0.3">
      <c r="A1272" s="3" t="s">
        <v>6074</v>
      </c>
      <c r="B1272" s="3" t="s">
        <v>6480</v>
      </c>
      <c r="C1272" s="3" t="s">
        <v>1143</v>
      </c>
      <c r="D1272" s="3" t="s">
        <v>5515</v>
      </c>
      <c r="E1272" s="3" t="s">
        <v>3136</v>
      </c>
    </row>
    <row r="1273" spans="1:5" x14ac:dyDescent="0.3">
      <c r="A1273" s="3" t="s">
        <v>6075</v>
      </c>
      <c r="B1273" s="3" t="s">
        <v>6142</v>
      </c>
      <c r="C1273" s="3" t="s">
        <v>1148</v>
      </c>
      <c r="D1273" s="3" t="s">
        <v>4489</v>
      </c>
      <c r="E1273" s="3" t="s">
        <v>3145</v>
      </c>
    </row>
    <row r="1274" spans="1:5" x14ac:dyDescent="0.3">
      <c r="A1274" s="3" t="s">
        <v>6076</v>
      </c>
      <c r="B1274" s="3" t="s">
        <v>6403</v>
      </c>
      <c r="C1274" s="3" t="s">
        <v>1149</v>
      </c>
      <c r="D1274" s="3" t="s">
        <v>5076</v>
      </c>
      <c r="E1274" s="3" t="s">
        <v>3071</v>
      </c>
    </row>
    <row r="1275" spans="1:5" x14ac:dyDescent="0.3">
      <c r="A1275" s="3" t="s">
        <v>6077</v>
      </c>
      <c r="B1275" s="3" t="s">
        <v>6481</v>
      </c>
      <c r="C1275" s="3" t="s">
        <v>1143</v>
      </c>
      <c r="D1275" s="3" t="s">
        <v>5515</v>
      </c>
      <c r="E1275" s="3" t="s">
        <v>3066</v>
      </c>
    </row>
    <row r="1276" spans="1:5" x14ac:dyDescent="0.3">
      <c r="A1276" s="3" t="s">
        <v>6078</v>
      </c>
      <c r="B1276" s="3" t="s">
        <v>6482</v>
      </c>
      <c r="C1276" s="3" t="s">
        <v>1141</v>
      </c>
      <c r="D1276" s="3" t="s">
        <v>4207</v>
      </c>
      <c r="E1276" s="3" t="s">
        <v>3065</v>
      </c>
    </row>
    <row r="1277" spans="1:5" x14ac:dyDescent="0.3">
      <c r="A1277" s="3" t="s">
        <v>6079</v>
      </c>
      <c r="B1277" s="3" t="s">
        <v>6483</v>
      </c>
      <c r="C1277" s="3" t="s">
        <v>1140</v>
      </c>
      <c r="D1277" s="3" t="s">
        <v>4278</v>
      </c>
      <c r="E1277" s="3" t="s">
        <v>3071</v>
      </c>
    </row>
    <row r="1278" spans="1:5" x14ac:dyDescent="0.3">
      <c r="A1278" s="3" t="s">
        <v>6080</v>
      </c>
      <c r="B1278" s="3" t="s">
        <v>6223</v>
      </c>
      <c r="C1278" s="3" t="s">
        <v>1149</v>
      </c>
      <c r="D1278" s="3" t="s">
        <v>5076</v>
      </c>
      <c r="E1278" s="3" t="s">
        <v>3068</v>
      </c>
    </row>
    <row r="1279" spans="1:5" x14ac:dyDescent="0.3">
      <c r="A1279" s="3" t="s">
        <v>6081</v>
      </c>
      <c r="B1279" s="3" t="s">
        <v>6484</v>
      </c>
      <c r="C1279" s="3" t="s">
        <v>1142</v>
      </c>
      <c r="D1279" s="3" t="s">
        <v>5461</v>
      </c>
      <c r="E1279" s="3" t="s">
        <v>3075</v>
      </c>
    </row>
    <row r="1280" spans="1:5" x14ac:dyDescent="0.3">
      <c r="A1280" s="3" t="s">
        <v>6082</v>
      </c>
      <c r="B1280" s="3" t="s">
        <v>6485</v>
      </c>
      <c r="C1280" s="3" t="s">
        <v>1141</v>
      </c>
      <c r="D1280" s="3" t="s">
        <v>4207</v>
      </c>
      <c r="E1280" s="3" t="s">
        <v>3136</v>
      </c>
    </row>
    <row r="1281" spans="1:5" x14ac:dyDescent="0.3">
      <c r="A1281" s="3" t="s">
        <v>6083</v>
      </c>
      <c r="B1281" s="3" t="s">
        <v>6403</v>
      </c>
      <c r="C1281" s="3" t="s">
        <v>1143</v>
      </c>
      <c r="D1281" s="3" t="s">
        <v>5515</v>
      </c>
      <c r="E1281" s="3" t="s">
        <v>3152</v>
      </c>
    </row>
    <row r="1282" spans="1:5" x14ac:dyDescent="0.3">
      <c r="A1282" s="3" t="s">
        <v>6084</v>
      </c>
      <c r="B1282" s="3" t="s">
        <v>6486</v>
      </c>
      <c r="C1282" s="3" t="s">
        <v>1149</v>
      </c>
      <c r="D1282" s="3" t="s">
        <v>5076</v>
      </c>
      <c r="E1282" s="3" t="s">
        <v>3152</v>
      </c>
    </row>
    <row r="1283" spans="1:5" x14ac:dyDescent="0.3">
      <c r="A1283" s="3" t="s">
        <v>6085</v>
      </c>
      <c r="B1283" s="3" t="s">
        <v>6487</v>
      </c>
      <c r="C1283" s="3" t="s">
        <v>1147</v>
      </c>
      <c r="D1283" s="3" t="s">
        <v>4333</v>
      </c>
      <c r="E1283" s="3" t="s">
        <v>3070</v>
      </c>
    </row>
    <row r="1284" spans="1:5" x14ac:dyDescent="0.3">
      <c r="A1284" s="3" t="s">
        <v>6086</v>
      </c>
      <c r="B1284" s="3" t="s">
        <v>6488</v>
      </c>
      <c r="C1284" s="3" t="s">
        <v>1146</v>
      </c>
      <c r="D1284" s="36" t="s">
        <v>4684</v>
      </c>
      <c r="E1284" s="3" t="s">
        <v>3073</v>
      </c>
    </row>
    <row r="1285" spans="1:5" x14ac:dyDescent="0.3">
      <c r="A1285" s="3" t="s">
        <v>6087</v>
      </c>
      <c r="B1285" s="3" t="s">
        <v>6489</v>
      </c>
      <c r="C1285" s="3" t="s">
        <v>1141</v>
      </c>
      <c r="D1285" s="3" t="s">
        <v>4207</v>
      </c>
      <c r="E1285" s="3" t="s">
        <v>3066</v>
      </c>
    </row>
    <row r="1286" spans="1:5" x14ac:dyDescent="0.3">
      <c r="A1286" s="3" t="s">
        <v>6088</v>
      </c>
      <c r="B1286" s="3" t="s">
        <v>6131</v>
      </c>
      <c r="C1286" s="3" t="s">
        <v>1142</v>
      </c>
      <c r="D1286" s="3" t="s">
        <v>5461</v>
      </c>
      <c r="E1286" s="3" t="s">
        <v>3066</v>
      </c>
    </row>
    <row r="1287" spans="1:5" x14ac:dyDescent="0.3">
      <c r="A1287" s="3" t="s">
        <v>6089</v>
      </c>
      <c r="B1287" s="3" t="s">
        <v>6261</v>
      </c>
      <c r="C1287" s="3" t="s">
        <v>1144</v>
      </c>
      <c r="D1287" s="36" t="s">
        <v>4684</v>
      </c>
      <c r="E1287" s="3" t="s">
        <v>3065</v>
      </c>
    </row>
    <row r="1288" spans="1:5" x14ac:dyDescent="0.3">
      <c r="A1288" s="3" t="s">
        <v>6090</v>
      </c>
      <c r="B1288" s="3" t="s">
        <v>6490</v>
      </c>
      <c r="C1288" s="3" t="s">
        <v>1146</v>
      </c>
      <c r="D1288" s="36" t="s">
        <v>4684</v>
      </c>
      <c r="E1288" s="3" t="s">
        <v>3076</v>
      </c>
    </row>
    <row r="1289" spans="1:5" x14ac:dyDescent="0.3">
      <c r="A1289" s="3" t="s">
        <v>6091</v>
      </c>
      <c r="B1289" s="3" t="s">
        <v>6491</v>
      </c>
      <c r="C1289" s="3" t="s">
        <v>1140</v>
      </c>
      <c r="D1289" s="3" t="s">
        <v>4278</v>
      </c>
      <c r="E1289" s="3" t="s">
        <v>3066</v>
      </c>
    </row>
    <row r="1290" spans="1:5" x14ac:dyDescent="0.3">
      <c r="A1290" s="3" t="s">
        <v>6092</v>
      </c>
      <c r="B1290" s="3" t="s">
        <v>6492</v>
      </c>
      <c r="C1290" s="3" t="s">
        <v>1149</v>
      </c>
      <c r="D1290" s="3" t="s">
        <v>5076</v>
      </c>
      <c r="E1290" s="3" t="s">
        <v>3076</v>
      </c>
    </row>
    <row r="1291" spans="1:5" x14ac:dyDescent="0.3">
      <c r="A1291" s="3" t="s">
        <v>6093</v>
      </c>
      <c r="B1291" s="3" t="s">
        <v>6415</v>
      </c>
      <c r="C1291" s="3" t="s">
        <v>1141</v>
      </c>
      <c r="D1291" s="3" t="s">
        <v>4207</v>
      </c>
      <c r="E1291" s="3" t="s">
        <v>3070</v>
      </c>
    </row>
    <row r="1292" spans="1:5" x14ac:dyDescent="0.3">
      <c r="A1292" s="3" t="s">
        <v>6094</v>
      </c>
      <c r="B1292" s="3" t="s">
        <v>6279</v>
      </c>
      <c r="C1292" s="3" t="s">
        <v>1147</v>
      </c>
      <c r="D1292" s="3" t="s">
        <v>4333</v>
      </c>
      <c r="E1292" s="3" t="s">
        <v>3076</v>
      </c>
    </row>
    <row r="1293" spans="1:5" x14ac:dyDescent="0.3">
      <c r="A1293" s="3" t="s">
        <v>6095</v>
      </c>
      <c r="B1293" s="3" t="s">
        <v>6493</v>
      </c>
      <c r="C1293" s="3" t="s">
        <v>1140</v>
      </c>
      <c r="D1293" s="3" t="s">
        <v>4278</v>
      </c>
      <c r="E1293" s="3" t="s">
        <v>3066</v>
      </c>
    </row>
    <row r="1294" spans="1:5" x14ac:dyDescent="0.3">
      <c r="A1294" s="3" t="s">
        <v>6096</v>
      </c>
      <c r="B1294" s="3" t="s">
        <v>6141</v>
      </c>
      <c r="C1294" s="3" t="s">
        <v>1149</v>
      </c>
      <c r="D1294" s="3" t="s">
        <v>5076</v>
      </c>
      <c r="E1294" s="3" t="s">
        <v>3076</v>
      </c>
    </row>
    <row r="1295" spans="1:5" x14ac:dyDescent="0.3">
      <c r="A1295" s="3" t="s">
        <v>6097</v>
      </c>
      <c r="B1295" s="3" t="s">
        <v>6494</v>
      </c>
      <c r="C1295" s="3" t="s">
        <v>1146</v>
      </c>
      <c r="D1295" s="36" t="s">
        <v>4684</v>
      </c>
      <c r="E1295" s="3" t="s">
        <v>3076</v>
      </c>
    </row>
    <row r="1296" spans="1:5" x14ac:dyDescent="0.3">
      <c r="A1296" s="3" t="s">
        <v>6098</v>
      </c>
      <c r="B1296" s="3" t="s">
        <v>6495</v>
      </c>
      <c r="C1296" s="3" t="s">
        <v>1142</v>
      </c>
      <c r="D1296" s="3" t="s">
        <v>5461</v>
      </c>
      <c r="E1296" s="3" t="s">
        <v>3076</v>
      </c>
    </row>
    <row r="1297" spans="1:5" x14ac:dyDescent="0.3">
      <c r="A1297" s="3" t="s">
        <v>6099</v>
      </c>
      <c r="B1297" s="3" t="s">
        <v>6421</v>
      </c>
      <c r="C1297" s="3" t="s">
        <v>1146</v>
      </c>
      <c r="D1297" s="36" t="s">
        <v>4684</v>
      </c>
      <c r="E1297" s="3" t="s">
        <v>3074</v>
      </c>
    </row>
    <row r="1298" spans="1:5" x14ac:dyDescent="0.3">
      <c r="A1298" s="3" t="s">
        <v>6100</v>
      </c>
      <c r="B1298" s="3" t="s">
        <v>6496</v>
      </c>
      <c r="C1298" s="3" t="s">
        <v>1149</v>
      </c>
      <c r="D1298" s="3" t="s">
        <v>5076</v>
      </c>
      <c r="E1298" s="3" t="s">
        <v>3071</v>
      </c>
    </row>
    <row r="1299" spans="1:5" x14ac:dyDescent="0.3">
      <c r="A1299" s="3" t="s">
        <v>6101</v>
      </c>
      <c r="B1299" s="3" t="s">
        <v>6497</v>
      </c>
      <c r="C1299" s="3" t="s">
        <v>1147</v>
      </c>
      <c r="D1299" s="3" t="s">
        <v>4333</v>
      </c>
      <c r="E1299" s="3" t="s">
        <v>3065</v>
      </c>
    </row>
    <row r="1300" spans="1:5" x14ac:dyDescent="0.3">
      <c r="A1300" s="3" t="s">
        <v>6102</v>
      </c>
      <c r="B1300" s="3" t="s">
        <v>6498</v>
      </c>
      <c r="C1300" s="3" t="s">
        <v>1143</v>
      </c>
      <c r="D1300" s="3" t="s">
        <v>5515</v>
      </c>
      <c r="E1300" s="3" t="s">
        <v>3145</v>
      </c>
    </row>
    <row r="1301" spans="1:5" x14ac:dyDescent="0.3">
      <c r="A1301" s="3" t="s">
        <v>6103</v>
      </c>
      <c r="B1301" s="3" t="s">
        <v>6499</v>
      </c>
      <c r="C1301" s="3" t="s">
        <v>1149</v>
      </c>
      <c r="D1301" s="3" t="s">
        <v>5076</v>
      </c>
      <c r="E1301" s="3" t="s">
        <v>3074</v>
      </c>
    </row>
    <row r="1302" spans="1:5" x14ac:dyDescent="0.3">
      <c r="A1302" s="3" t="s">
        <v>6104</v>
      </c>
      <c r="B1302" s="3" t="s">
        <v>6500</v>
      </c>
      <c r="C1302" s="3" t="s">
        <v>1148</v>
      </c>
      <c r="D1302" s="3" t="s">
        <v>4489</v>
      </c>
      <c r="E1302" s="3" t="s">
        <v>3070</v>
      </c>
    </row>
    <row r="1303" spans="1:5" x14ac:dyDescent="0.3">
      <c r="A1303" s="3" t="s">
        <v>6105</v>
      </c>
      <c r="B1303" s="3" t="s">
        <v>6501</v>
      </c>
      <c r="C1303" s="3" t="s">
        <v>1145</v>
      </c>
      <c r="D1303" s="3" t="s">
        <v>4614</v>
      </c>
      <c r="E1303" s="3" t="s">
        <v>3073</v>
      </c>
    </row>
    <row r="1304" spans="1:5" x14ac:dyDescent="0.3">
      <c r="A1304" s="3" t="s">
        <v>6106</v>
      </c>
      <c r="B1304" s="3" t="s">
        <v>6457</v>
      </c>
      <c r="C1304" s="3" t="s">
        <v>1141</v>
      </c>
      <c r="D1304" s="3" t="s">
        <v>4207</v>
      </c>
      <c r="E1304" s="3" t="s">
        <v>3152</v>
      </c>
    </row>
    <row r="1305" spans="1:5" x14ac:dyDescent="0.3">
      <c r="A1305" s="3" t="s">
        <v>6107</v>
      </c>
      <c r="B1305" s="3" t="s">
        <v>6468</v>
      </c>
      <c r="C1305" s="3" t="s">
        <v>1140</v>
      </c>
      <c r="D1305" s="3" t="s">
        <v>4278</v>
      </c>
      <c r="E1305" s="3" t="s">
        <v>3145</v>
      </c>
    </row>
    <row r="1306" spans="1:5" x14ac:dyDescent="0.3">
      <c r="A1306" s="3" t="s">
        <v>6108</v>
      </c>
      <c r="B1306" s="3" t="s">
        <v>6449</v>
      </c>
      <c r="C1306" s="3" t="s">
        <v>1142</v>
      </c>
      <c r="D1306" s="3" t="s">
        <v>5461</v>
      </c>
      <c r="E1306" s="3" t="s">
        <v>3066</v>
      </c>
    </row>
    <row r="1307" spans="1:5" x14ac:dyDescent="0.3">
      <c r="A1307" s="3" t="s">
        <v>6109</v>
      </c>
      <c r="B1307" s="3" t="s">
        <v>6342</v>
      </c>
      <c r="C1307" s="3" t="s">
        <v>1140</v>
      </c>
      <c r="D1307" s="3" t="s">
        <v>4278</v>
      </c>
      <c r="E1307" s="3" t="s">
        <v>3065</v>
      </c>
    </row>
    <row r="1308" spans="1:5" x14ac:dyDescent="0.3">
      <c r="A1308" s="3" t="s">
        <v>6110</v>
      </c>
      <c r="B1308" s="3" t="s">
        <v>6502</v>
      </c>
      <c r="C1308" s="3" t="s">
        <v>1145</v>
      </c>
      <c r="D1308" s="3" t="s">
        <v>4614</v>
      </c>
      <c r="E1308" s="3" t="s">
        <v>3072</v>
      </c>
    </row>
    <row r="1309" spans="1:5" x14ac:dyDescent="0.3">
      <c r="A1309" s="3" t="s">
        <v>6111</v>
      </c>
      <c r="B1309" s="3" t="s">
        <v>6419</v>
      </c>
      <c r="C1309" s="3" t="s">
        <v>1142</v>
      </c>
      <c r="D1309" s="3" t="s">
        <v>5461</v>
      </c>
      <c r="E1309" s="3" t="s">
        <v>3136</v>
      </c>
    </row>
    <row r="1310" spans="1:5" x14ac:dyDescent="0.3">
      <c r="A1310" s="3" t="s">
        <v>6112</v>
      </c>
      <c r="B1310" s="3" t="s">
        <v>6443</v>
      </c>
      <c r="C1310" s="3" t="s">
        <v>1141</v>
      </c>
      <c r="D1310" s="3" t="s">
        <v>4207</v>
      </c>
      <c r="E1310" s="3" t="s">
        <v>3067</v>
      </c>
    </row>
    <row r="1311" spans="1:5" x14ac:dyDescent="0.3">
      <c r="A1311" s="3" t="s">
        <v>6113</v>
      </c>
      <c r="B1311" s="3" t="s">
        <v>6474</v>
      </c>
      <c r="C1311" s="3" t="s">
        <v>1145</v>
      </c>
      <c r="D1311" s="3" t="s">
        <v>4614</v>
      </c>
      <c r="E1311" s="3" t="s">
        <v>3068</v>
      </c>
    </row>
    <row r="1312" spans="1:5" x14ac:dyDescent="0.3">
      <c r="A1312" s="3" t="s">
        <v>6114</v>
      </c>
      <c r="B1312" s="3" t="s">
        <v>6388</v>
      </c>
      <c r="C1312" s="3" t="s">
        <v>1140</v>
      </c>
      <c r="D1312" s="3" t="s">
        <v>4278</v>
      </c>
      <c r="E1312" s="3" t="s">
        <v>3074</v>
      </c>
    </row>
    <row r="1313" spans="1:5" x14ac:dyDescent="0.3">
      <c r="A1313" s="3" t="s">
        <v>6115</v>
      </c>
      <c r="B1313" s="3" t="s">
        <v>6503</v>
      </c>
      <c r="C1313" s="3" t="s">
        <v>1144</v>
      </c>
      <c r="D1313" s="36" t="s">
        <v>4684</v>
      </c>
      <c r="E1313" s="3" t="s">
        <v>3145</v>
      </c>
    </row>
    <row r="1314" spans="1:5" x14ac:dyDescent="0.3">
      <c r="A1314" s="3" t="s">
        <v>6116</v>
      </c>
      <c r="B1314" s="3" t="s">
        <v>6504</v>
      </c>
      <c r="C1314" s="3" t="s">
        <v>1142</v>
      </c>
      <c r="D1314" s="3" t="s">
        <v>5461</v>
      </c>
      <c r="E1314" s="3" t="s">
        <v>3145</v>
      </c>
    </row>
    <row r="1315" spans="1:5" x14ac:dyDescent="0.3">
      <c r="A1315" s="3" t="s">
        <v>6117</v>
      </c>
      <c r="B1315" s="3" t="s">
        <v>6505</v>
      </c>
      <c r="C1315" s="3" t="s">
        <v>1144</v>
      </c>
      <c r="D1315" s="36" t="s">
        <v>4684</v>
      </c>
      <c r="E1315" s="3" t="s">
        <v>3152</v>
      </c>
    </row>
    <row r="1316" spans="1:5" x14ac:dyDescent="0.3">
      <c r="A1316" s="3" t="s">
        <v>6118</v>
      </c>
      <c r="B1316" s="3" t="s">
        <v>6506</v>
      </c>
      <c r="C1316" s="3" t="s">
        <v>1145</v>
      </c>
      <c r="D1316" s="3" t="s">
        <v>4614</v>
      </c>
      <c r="E1316" s="3" t="s">
        <v>3066</v>
      </c>
    </row>
    <row r="1317" spans="1:5" x14ac:dyDescent="0.3">
      <c r="A1317" s="3" t="s">
        <v>6119</v>
      </c>
      <c r="B1317" s="3" t="s">
        <v>6507</v>
      </c>
      <c r="C1317" s="3" t="s">
        <v>1145</v>
      </c>
      <c r="D1317" s="3" t="s">
        <v>4614</v>
      </c>
      <c r="E1317" s="3" t="s">
        <v>3075</v>
      </c>
    </row>
    <row r="1318" spans="1:5" x14ac:dyDescent="0.3">
      <c r="A1318" s="3" t="s">
        <v>6120</v>
      </c>
      <c r="B1318" s="3" t="s">
        <v>6508</v>
      </c>
      <c r="C1318" s="3" t="s">
        <v>1142</v>
      </c>
      <c r="D1318" s="3" t="s">
        <v>5461</v>
      </c>
      <c r="E1318" s="3" t="s">
        <v>3072</v>
      </c>
    </row>
    <row r="1319" spans="1:5" x14ac:dyDescent="0.3">
      <c r="A1319" s="3" t="s">
        <v>6121</v>
      </c>
      <c r="B1319" s="3" t="s">
        <v>6304</v>
      </c>
      <c r="C1319" s="3" t="s">
        <v>1144</v>
      </c>
      <c r="D1319" s="36" t="s">
        <v>4684</v>
      </c>
      <c r="E1319" s="3" t="s">
        <v>3073</v>
      </c>
    </row>
    <row r="1320" spans="1:5" x14ac:dyDescent="0.3">
      <c r="A1320" s="3" t="s">
        <v>6122</v>
      </c>
      <c r="B1320" s="3" t="s">
        <v>6178</v>
      </c>
      <c r="C1320" s="3" t="s">
        <v>1143</v>
      </c>
      <c r="D1320" s="3" t="s">
        <v>5515</v>
      </c>
      <c r="E1320" s="3" t="s">
        <v>3072</v>
      </c>
    </row>
    <row r="1321" spans="1:5" x14ac:dyDescent="0.3">
      <c r="A1321" s="3" t="s">
        <v>6123</v>
      </c>
      <c r="B1321" s="3" t="s">
        <v>6509</v>
      </c>
      <c r="C1321" s="3" t="s">
        <v>1145</v>
      </c>
      <c r="D1321" s="3" t="s">
        <v>4614</v>
      </c>
      <c r="E1321" s="3" t="s">
        <v>3070</v>
      </c>
    </row>
    <row r="1322" spans="1:5" x14ac:dyDescent="0.3">
      <c r="A1322" s="3" t="s">
        <v>6124</v>
      </c>
      <c r="B1322" s="3" t="s">
        <v>6410</v>
      </c>
      <c r="C1322" s="3" t="s">
        <v>1148</v>
      </c>
      <c r="D1322" s="3" t="s">
        <v>4489</v>
      </c>
      <c r="E1322" s="3" t="s">
        <v>3073</v>
      </c>
    </row>
    <row r="1323" spans="1:5" x14ac:dyDescent="0.3">
      <c r="A1323" s="3" t="s">
        <v>6125</v>
      </c>
      <c r="B1323" s="3" t="s">
        <v>6158</v>
      </c>
      <c r="C1323" s="3" t="s">
        <v>1147</v>
      </c>
      <c r="D1323" s="3" t="s">
        <v>4333</v>
      </c>
      <c r="E1323" s="3" t="s">
        <v>3065</v>
      </c>
    </row>
    <row r="1324" spans="1:5" x14ac:dyDescent="0.3">
      <c r="A1324" s="3" t="s">
        <v>6126</v>
      </c>
      <c r="B1324" s="3" t="s">
        <v>6510</v>
      </c>
      <c r="C1324" s="3" t="s">
        <v>1146</v>
      </c>
      <c r="D1324" s="36" t="s">
        <v>4684</v>
      </c>
      <c r="E1324" s="3" t="s">
        <v>3136</v>
      </c>
    </row>
    <row r="1325" spans="1:5" x14ac:dyDescent="0.3">
      <c r="A1325" s="3" t="s">
        <v>6127</v>
      </c>
      <c r="B1325" s="3" t="s">
        <v>6511</v>
      </c>
      <c r="C1325" s="3" t="s">
        <v>1148</v>
      </c>
      <c r="D1325" s="3" t="s">
        <v>4489</v>
      </c>
      <c r="E1325" s="3" t="s">
        <v>3073</v>
      </c>
    </row>
    <row r="1326" spans="1:5" x14ac:dyDescent="0.3">
      <c r="A1326" s="3" t="s">
        <v>6512</v>
      </c>
      <c r="B1326" s="3" t="s">
        <v>6513</v>
      </c>
      <c r="C1326" s="3" t="s">
        <v>1146</v>
      </c>
      <c r="D1326" s="36" t="s">
        <v>4684</v>
      </c>
      <c r="E1326" s="3" t="s">
        <v>3066</v>
      </c>
    </row>
    <row r="1327" spans="1:5" x14ac:dyDescent="0.3">
      <c r="A1327" s="3" t="s">
        <v>6514</v>
      </c>
      <c r="B1327" s="3" t="s">
        <v>6515</v>
      </c>
      <c r="C1327" s="3" t="s">
        <v>1146</v>
      </c>
      <c r="D1327" s="36" t="s">
        <v>4684</v>
      </c>
      <c r="E1327" s="3" t="s">
        <v>3074</v>
      </c>
    </row>
    <row r="1328" spans="1:5" x14ac:dyDescent="0.3">
      <c r="A1328" s="3" t="s">
        <v>6516</v>
      </c>
      <c r="B1328" s="3" t="s">
        <v>6517</v>
      </c>
      <c r="C1328" s="3" t="s">
        <v>1142</v>
      </c>
      <c r="D1328" s="3" t="s">
        <v>5461</v>
      </c>
      <c r="E1328" s="3" t="s">
        <v>3069</v>
      </c>
    </row>
    <row r="1329" spans="1:5" x14ac:dyDescent="0.3">
      <c r="A1329" s="3" t="s">
        <v>6518</v>
      </c>
      <c r="B1329" s="3" t="s">
        <v>6519</v>
      </c>
      <c r="C1329" s="3" t="s">
        <v>1148</v>
      </c>
      <c r="D1329" s="3" t="s">
        <v>4489</v>
      </c>
      <c r="E1329" s="3" t="s">
        <v>3145</v>
      </c>
    </row>
    <row r="1330" spans="1:5" x14ac:dyDescent="0.3">
      <c r="A1330" s="3" t="s">
        <v>6520</v>
      </c>
      <c r="B1330" s="3" t="s">
        <v>6521</v>
      </c>
      <c r="C1330" s="3" t="s">
        <v>1143</v>
      </c>
      <c r="D1330" s="3" t="s">
        <v>5515</v>
      </c>
      <c r="E1330" s="3" t="s">
        <v>3071</v>
      </c>
    </row>
    <row r="1331" spans="1:5" x14ac:dyDescent="0.3">
      <c r="A1331" s="3" t="s">
        <v>6522</v>
      </c>
      <c r="B1331" s="3" t="s">
        <v>6346</v>
      </c>
      <c r="C1331" s="3" t="s">
        <v>1145</v>
      </c>
      <c r="D1331" s="3" t="s">
        <v>4614</v>
      </c>
      <c r="E1331" s="3" t="s">
        <v>3066</v>
      </c>
    </row>
    <row r="1332" spans="1:5" x14ac:dyDescent="0.3">
      <c r="A1332" s="3" t="s">
        <v>6523</v>
      </c>
      <c r="B1332" s="3" t="s">
        <v>6524</v>
      </c>
      <c r="C1332" s="3" t="s">
        <v>1145</v>
      </c>
      <c r="D1332" s="3" t="s">
        <v>4614</v>
      </c>
      <c r="E1332" s="3" t="s">
        <v>3136</v>
      </c>
    </row>
    <row r="1333" spans="1:5" x14ac:dyDescent="0.3">
      <c r="A1333" s="3" t="s">
        <v>6525</v>
      </c>
      <c r="B1333" s="3" t="s">
        <v>6526</v>
      </c>
      <c r="C1333" s="3" t="s">
        <v>1148</v>
      </c>
      <c r="D1333" s="3" t="s">
        <v>4489</v>
      </c>
      <c r="E1333" s="3" t="s">
        <v>3076</v>
      </c>
    </row>
    <row r="1334" spans="1:5" x14ac:dyDescent="0.3">
      <c r="A1334" s="3" t="s">
        <v>6527</v>
      </c>
      <c r="B1334" s="3" t="s">
        <v>6528</v>
      </c>
      <c r="C1334" s="3" t="s">
        <v>1149</v>
      </c>
      <c r="D1334" s="3" t="s">
        <v>5076</v>
      </c>
      <c r="E1334" s="3" t="s">
        <v>3067</v>
      </c>
    </row>
    <row r="1335" spans="1:5" x14ac:dyDescent="0.3">
      <c r="A1335" s="3" t="s">
        <v>6529</v>
      </c>
      <c r="B1335" s="3" t="s">
        <v>6530</v>
      </c>
      <c r="C1335" s="3" t="s">
        <v>1141</v>
      </c>
      <c r="D1335" s="3" t="s">
        <v>4207</v>
      </c>
      <c r="E1335" s="3" t="s">
        <v>3074</v>
      </c>
    </row>
    <row r="1336" spans="1:5" x14ac:dyDescent="0.3">
      <c r="A1336" s="3" t="s">
        <v>6531</v>
      </c>
      <c r="B1336" s="3" t="s">
        <v>6532</v>
      </c>
      <c r="C1336" s="3" t="s">
        <v>1143</v>
      </c>
      <c r="D1336" s="3" t="s">
        <v>5515</v>
      </c>
      <c r="E1336" s="3" t="s">
        <v>3070</v>
      </c>
    </row>
    <row r="1337" spans="1:5" x14ac:dyDescent="0.3">
      <c r="A1337" s="3" t="s">
        <v>6533</v>
      </c>
      <c r="B1337" s="3" t="s">
        <v>6534</v>
      </c>
      <c r="C1337" s="3" t="s">
        <v>1148</v>
      </c>
      <c r="D1337" s="3" t="s">
        <v>4489</v>
      </c>
      <c r="E1337" s="3" t="s">
        <v>3074</v>
      </c>
    </row>
    <row r="1338" spans="1:5" x14ac:dyDescent="0.3">
      <c r="A1338" s="3" t="s">
        <v>6535</v>
      </c>
      <c r="B1338" s="3" t="s">
        <v>6238</v>
      </c>
      <c r="C1338" s="3" t="s">
        <v>1142</v>
      </c>
      <c r="D1338" s="3" t="s">
        <v>5461</v>
      </c>
      <c r="E1338" s="3" t="s">
        <v>3069</v>
      </c>
    </row>
    <row r="1339" spans="1:5" x14ac:dyDescent="0.3">
      <c r="A1339" s="3" t="s">
        <v>6536</v>
      </c>
      <c r="B1339" s="3" t="s">
        <v>6537</v>
      </c>
      <c r="C1339" s="3" t="s">
        <v>1142</v>
      </c>
      <c r="D1339" s="3" t="s">
        <v>5461</v>
      </c>
      <c r="E1339" s="3" t="s">
        <v>3065</v>
      </c>
    </row>
    <row r="1340" spans="1:5" x14ac:dyDescent="0.3">
      <c r="A1340" s="3" t="s">
        <v>6538</v>
      </c>
      <c r="B1340" s="3" t="s">
        <v>6539</v>
      </c>
      <c r="C1340" s="3" t="s">
        <v>1142</v>
      </c>
      <c r="D1340" s="3" t="s">
        <v>5461</v>
      </c>
      <c r="E1340" s="3" t="s">
        <v>3068</v>
      </c>
    </row>
    <row r="1341" spans="1:5" x14ac:dyDescent="0.3">
      <c r="A1341" s="3" t="s">
        <v>6540</v>
      </c>
      <c r="B1341" s="3" t="s">
        <v>6317</v>
      </c>
      <c r="C1341" s="3" t="s">
        <v>1149</v>
      </c>
      <c r="D1341" s="3" t="s">
        <v>5076</v>
      </c>
      <c r="E1341" s="3" t="s">
        <v>3075</v>
      </c>
    </row>
    <row r="1342" spans="1:5" x14ac:dyDescent="0.3">
      <c r="A1342" s="3" t="s">
        <v>6541</v>
      </c>
      <c r="B1342" s="3" t="s">
        <v>6542</v>
      </c>
      <c r="C1342" s="3" t="s">
        <v>1142</v>
      </c>
      <c r="D1342" s="3" t="s">
        <v>5461</v>
      </c>
      <c r="E1342" s="3" t="s">
        <v>3068</v>
      </c>
    </row>
    <row r="1343" spans="1:5" x14ac:dyDescent="0.3">
      <c r="A1343" s="3" t="s">
        <v>6543</v>
      </c>
      <c r="B1343" s="3" t="s">
        <v>6544</v>
      </c>
      <c r="C1343" s="3" t="s">
        <v>1144</v>
      </c>
      <c r="D1343" s="36" t="s">
        <v>4684</v>
      </c>
      <c r="E1343" s="3" t="s">
        <v>3065</v>
      </c>
    </row>
    <row r="1344" spans="1:5" x14ac:dyDescent="0.3">
      <c r="A1344" s="3" t="s">
        <v>6545</v>
      </c>
      <c r="B1344" s="3" t="s">
        <v>6546</v>
      </c>
      <c r="C1344" s="3" t="s">
        <v>1149</v>
      </c>
      <c r="D1344" s="3" t="s">
        <v>5076</v>
      </c>
      <c r="E1344" s="3" t="s">
        <v>3065</v>
      </c>
    </row>
    <row r="1345" spans="1:5" x14ac:dyDescent="0.3">
      <c r="A1345" s="3" t="s">
        <v>6547</v>
      </c>
      <c r="B1345" s="3" t="s">
        <v>6307</v>
      </c>
      <c r="C1345" s="3" t="s">
        <v>1144</v>
      </c>
      <c r="D1345" s="36" t="s">
        <v>4684</v>
      </c>
      <c r="E1345" s="3" t="s">
        <v>3136</v>
      </c>
    </row>
    <row r="1346" spans="1:5" x14ac:dyDescent="0.3">
      <c r="A1346" s="3" t="s">
        <v>6548</v>
      </c>
      <c r="B1346" s="3" t="s">
        <v>6339</v>
      </c>
      <c r="C1346" s="3" t="s">
        <v>1141</v>
      </c>
      <c r="D1346" s="3" t="s">
        <v>4207</v>
      </c>
      <c r="E1346" s="3" t="s">
        <v>3072</v>
      </c>
    </row>
    <row r="1347" spans="1:5" x14ac:dyDescent="0.3">
      <c r="A1347" s="3" t="s">
        <v>6549</v>
      </c>
      <c r="B1347" s="3" t="s">
        <v>6226</v>
      </c>
      <c r="C1347" s="3" t="s">
        <v>1149</v>
      </c>
      <c r="D1347" s="3" t="s">
        <v>5076</v>
      </c>
      <c r="E1347" s="3" t="s">
        <v>3069</v>
      </c>
    </row>
    <row r="1348" spans="1:5" x14ac:dyDescent="0.3">
      <c r="A1348" s="3" t="s">
        <v>6550</v>
      </c>
      <c r="B1348" s="3" t="s">
        <v>6551</v>
      </c>
      <c r="C1348" s="3" t="s">
        <v>1147</v>
      </c>
      <c r="D1348" s="3" t="s">
        <v>4333</v>
      </c>
      <c r="E1348" s="3" t="s">
        <v>3152</v>
      </c>
    </row>
    <row r="1349" spans="1:5" x14ac:dyDescent="0.3">
      <c r="A1349" s="3" t="s">
        <v>6552</v>
      </c>
      <c r="B1349" s="3" t="s">
        <v>6394</v>
      </c>
      <c r="C1349" s="3" t="s">
        <v>1144</v>
      </c>
      <c r="D1349" s="36" t="s">
        <v>4684</v>
      </c>
      <c r="E1349" s="3" t="s">
        <v>3070</v>
      </c>
    </row>
    <row r="1350" spans="1:5" x14ac:dyDescent="0.3">
      <c r="A1350" s="3" t="s">
        <v>6553</v>
      </c>
      <c r="B1350" s="3" t="s">
        <v>6325</v>
      </c>
      <c r="C1350" s="3" t="s">
        <v>1144</v>
      </c>
      <c r="D1350" s="36" t="s">
        <v>4684</v>
      </c>
      <c r="E1350" s="3" t="s">
        <v>3069</v>
      </c>
    </row>
    <row r="1351" spans="1:5" x14ac:dyDescent="0.3">
      <c r="A1351" s="3" t="s">
        <v>6554</v>
      </c>
      <c r="B1351" s="3" t="s">
        <v>6173</v>
      </c>
      <c r="C1351" s="3" t="s">
        <v>1141</v>
      </c>
      <c r="D1351" s="3" t="s">
        <v>4207</v>
      </c>
      <c r="E1351" s="3" t="s">
        <v>3072</v>
      </c>
    </row>
    <row r="1352" spans="1:5" x14ac:dyDescent="0.3">
      <c r="A1352" s="3" t="s">
        <v>6555</v>
      </c>
      <c r="B1352" s="3" t="s">
        <v>6298</v>
      </c>
      <c r="C1352" s="3" t="s">
        <v>1146</v>
      </c>
      <c r="D1352" s="36" t="s">
        <v>4684</v>
      </c>
      <c r="E1352" s="3" t="s">
        <v>3068</v>
      </c>
    </row>
    <row r="1353" spans="1:5" x14ac:dyDescent="0.3">
      <c r="A1353" s="3" t="s">
        <v>6556</v>
      </c>
      <c r="B1353" s="3" t="s">
        <v>6557</v>
      </c>
      <c r="C1353" s="3" t="s">
        <v>1140</v>
      </c>
      <c r="D1353" s="3" t="s">
        <v>4278</v>
      </c>
      <c r="E1353" s="3" t="s">
        <v>3067</v>
      </c>
    </row>
    <row r="1354" spans="1:5" x14ac:dyDescent="0.3">
      <c r="A1354" s="3" t="s">
        <v>6558</v>
      </c>
      <c r="B1354" s="3" t="s">
        <v>6242</v>
      </c>
      <c r="C1354" s="3" t="s">
        <v>1143</v>
      </c>
      <c r="D1354" s="3" t="s">
        <v>5515</v>
      </c>
      <c r="E1354" s="3" t="s">
        <v>3073</v>
      </c>
    </row>
    <row r="1355" spans="1:5" x14ac:dyDescent="0.3">
      <c r="A1355" s="3" t="s">
        <v>6559</v>
      </c>
      <c r="B1355" s="3" t="s">
        <v>6560</v>
      </c>
      <c r="C1355" s="3" t="s">
        <v>1144</v>
      </c>
      <c r="D1355" s="36" t="s">
        <v>4684</v>
      </c>
      <c r="E1355" s="3" t="s">
        <v>3073</v>
      </c>
    </row>
    <row r="1356" spans="1:5" x14ac:dyDescent="0.3">
      <c r="A1356" s="3" t="s">
        <v>6561</v>
      </c>
      <c r="B1356" s="3" t="s">
        <v>6472</v>
      </c>
      <c r="C1356" s="3" t="s">
        <v>1141</v>
      </c>
      <c r="D1356" s="3" t="s">
        <v>4207</v>
      </c>
      <c r="E1356" s="3" t="s">
        <v>3065</v>
      </c>
    </row>
    <row r="1357" spans="1:5" x14ac:dyDescent="0.3">
      <c r="A1357" s="3" t="s">
        <v>6562</v>
      </c>
      <c r="B1357" s="3" t="s">
        <v>6563</v>
      </c>
      <c r="C1357" s="3" t="s">
        <v>1140</v>
      </c>
      <c r="D1357" s="3" t="s">
        <v>4278</v>
      </c>
      <c r="E1357" s="3" t="s">
        <v>3066</v>
      </c>
    </row>
    <row r="1358" spans="1:5" x14ac:dyDescent="0.3">
      <c r="A1358" s="3" t="s">
        <v>6564</v>
      </c>
      <c r="B1358" s="3" t="s">
        <v>6565</v>
      </c>
      <c r="C1358" s="3" t="s">
        <v>1140</v>
      </c>
      <c r="D1358" s="3" t="s">
        <v>4278</v>
      </c>
      <c r="E1358" s="3" t="s">
        <v>3073</v>
      </c>
    </row>
    <row r="1359" spans="1:5" x14ac:dyDescent="0.3">
      <c r="A1359" s="3" t="s">
        <v>6566</v>
      </c>
      <c r="B1359" s="3" t="s">
        <v>6246</v>
      </c>
      <c r="C1359" s="3" t="s">
        <v>1143</v>
      </c>
      <c r="D1359" s="3" t="s">
        <v>5515</v>
      </c>
      <c r="E1359" s="3" t="s">
        <v>3071</v>
      </c>
    </row>
    <row r="1360" spans="1:5" x14ac:dyDescent="0.3">
      <c r="A1360" s="3" t="s">
        <v>6567</v>
      </c>
      <c r="B1360" s="3" t="s">
        <v>6568</v>
      </c>
      <c r="C1360" s="3" t="s">
        <v>1147</v>
      </c>
      <c r="D1360" s="3" t="s">
        <v>4333</v>
      </c>
      <c r="E1360" s="3" t="s">
        <v>3066</v>
      </c>
    </row>
    <row r="1361" spans="1:5" x14ac:dyDescent="0.3">
      <c r="A1361" s="3" t="s">
        <v>6569</v>
      </c>
      <c r="B1361" s="3" t="s">
        <v>6298</v>
      </c>
      <c r="C1361" s="3" t="s">
        <v>1142</v>
      </c>
      <c r="D1361" s="3" t="s">
        <v>5461</v>
      </c>
      <c r="E1361" s="3" t="s">
        <v>3075</v>
      </c>
    </row>
    <row r="1362" spans="1:5" x14ac:dyDescent="0.3">
      <c r="A1362" s="3" t="s">
        <v>6570</v>
      </c>
      <c r="B1362" s="3" t="s">
        <v>6532</v>
      </c>
      <c r="C1362" s="3" t="s">
        <v>1148</v>
      </c>
      <c r="D1362" s="3" t="s">
        <v>4489</v>
      </c>
      <c r="E1362" s="3" t="s">
        <v>3072</v>
      </c>
    </row>
    <row r="1363" spans="1:5" x14ac:dyDescent="0.3">
      <c r="A1363" s="3" t="s">
        <v>6571</v>
      </c>
      <c r="B1363" s="3" t="s">
        <v>6572</v>
      </c>
      <c r="C1363" s="3" t="s">
        <v>1141</v>
      </c>
      <c r="D1363" s="3" t="s">
        <v>4207</v>
      </c>
      <c r="E1363" s="3" t="s">
        <v>3068</v>
      </c>
    </row>
    <row r="1364" spans="1:5" x14ac:dyDescent="0.3">
      <c r="A1364" s="3" t="s">
        <v>6573</v>
      </c>
      <c r="B1364" s="3" t="s">
        <v>6574</v>
      </c>
      <c r="C1364" s="3" t="s">
        <v>1148</v>
      </c>
      <c r="D1364" s="3" t="s">
        <v>4489</v>
      </c>
      <c r="E1364" s="3" t="s">
        <v>3065</v>
      </c>
    </row>
    <row r="1365" spans="1:5" x14ac:dyDescent="0.3">
      <c r="A1365" s="3" t="s">
        <v>6575</v>
      </c>
      <c r="B1365" s="3" t="s">
        <v>6576</v>
      </c>
      <c r="C1365" s="3" t="s">
        <v>1140</v>
      </c>
      <c r="D1365" s="3" t="s">
        <v>4278</v>
      </c>
      <c r="E1365" s="3" t="s">
        <v>3071</v>
      </c>
    </row>
    <row r="1366" spans="1:5" x14ac:dyDescent="0.3">
      <c r="A1366" s="3" t="s">
        <v>6577</v>
      </c>
      <c r="B1366" s="3" t="s">
        <v>6578</v>
      </c>
      <c r="C1366" s="3" t="s">
        <v>1149</v>
      </c>
      <c r="D1366" s="3" t="s">
        <v>5076</v>
      </c>
      <c r="E1366" s="3" t="s">
        <v>3068</v>
      </c>
    </row>
    <row r="1367" spans="1:5" x14ac:dyDescent="0.3">
      <c r="A1367" s="3" t="s">
        <v>6579</v>
      </c>
      <c r="B1367" s="3" t="s">
        <v>6506</v>
      </c>
      <c r="C1367" s="3" t="s">
        <v>1143</v>
      </c>
      <c r="D1367" s="3" t="s">
        <v>5515</v>
      </c>
      <c r="E1367" s="3" t="s">
        <v>3065</v>
      </c>
    </row>
    <row r="1368" spans="1:5" x14ac:dyDescent="0.3">
      <c r="A1368" s="3" t="s">
        <v>6580</v>
      </c>
      <c r="B1368" s="3" t="s">
        <v>6331</v>
      </c>
      <c r="C1368" s="3" t="s">
        <v>1145</v>
      </c>
      <c r="D1368" s="3" t="s">
        <v>4614</v>
      </c>
      <c r="E1368" s="3" t="s">
        <v>3069</v>
      </c>
    </row>
    <row r="1369" spans="1:5" x14ac:dyDescent="0.3">
      <c r="A1369" s="3" t="s">
        <v>6581</v>
      </c>
      <c r="B1369" s="3" t="s">
        <v>6255</v>
      </c>
      <c r="C1369" s="3" t="s">
        <v>1141</v>
      </c>
      <c r="D1369" s="3" t="s">
        <v>4207</v>
      </c>
      <c r="E1369" s="3" t="s">
        <v>3067</v>
      </c>
    </row>
    <row r="1370" spans="1:5" x14ac:dyDescent="0.3">
      <c r="A1370" s="3" t="s">
        <v>6582</v>
      </c>
      <c r="B1370" s="3" t="s">
        <v>6509</v>
      </c>
      <c r="C1370" s="3" t="s">
        <v>1146</v>
      </c>
      <c r="D1370" s="36" t="s">
        <v>4684</v>
      </c>
      <c r="E1370" s="3" t="s">
        <v>3136</v>
      </c>
    </row>
    <row r="1371" spans="1:5" x14ac:dyDescent="0.3">
      <c r="A1371" s="3" t="s">
        <v>6583</v>
      </c>
      <c r="B1371" s="3" t="s">
        <v>6460</v>
      </c>
      <c r="C1371" s="3" t="s">
        <v>1145</v>
      </c>
      <c r="D1371" s="3" t="s">
        <v>4614</v>
      </c>
      <c r="E1371" s="3" t="s">
        <v>3152</v>
      </c>
    </row>
    <row r="1372" spans="1:5" x14ac:dyDescent="0.3">
      <c r="A1372" s="3" t="s">
        <v>6584</v>
      </c>
      <c r="B1372" s="3" t="s">
        <v>6373</v>
      </c>
      <c r="C1372" s="3" t="s">
        <v>1144</v>
      </c>
      <c r="D1372" s="36" t="s">
        <v>4684</v>
      </c>
      <c r="E1372" s="3" t="s">
        <v>3068</v>
      </c>
    </row>
    <row r="1373" spans="1:5" x14ac:dyDescent="0.3">
      <c r="A1373" s="3" t="s">
        <v>6585</v>
      </c>
      <c r="B1373" s="3" t="s">
        <v>6586</v>
      </c>
      <c r="C1373" s="3" t="s">
        <v>1141</v>
      </c>
      <c r="D1373" s="3" t="s">
        <v>4207</v>
      </c>
      <c r="E1373" s="3" t="s">
        <v>3074</v>
      </c>
    </row>
    <row r="1374" spans="1:5" x14ac:dyDescent="0.3">
      <c r="A1374" s="3" t="s">
        <v>6587</v>
      </c>
      <c r="B1374" s="3" t="s">
        <v>6196</v>
      </c>
      <c r="C1374" s="3" t="s">
        <v>1143</v>
      </c>
      <c r="D1374" s="3" t="s">
        <v>5515</v>
      </c>
      <c r="E1374" s="3" t="s">
        <v>3067</v>
      </c>
    </row>
    <row r="1375" spans="1:5" x14ac:dyDescent="0.3">
      <c r="A1375" s="3" t="s">
        <v>6588</v>
      </c>
      <c r="B1375" s="3" t="s">
        <v>6589</v>
      </c>
      <c r="C1375" s="3" t="s">
        <v>1142</v>
      </c>
      <c r="D1375" s="3" t="s">
        <v>5461</v>
      </c>
      <c r="E1375" s="3" t="s">
        <v>3073</v>
      </c>
    </row>
    <row r="1376" spans="1:5" x14ac:dyDescent="0.3">
      <c r="A1376" s="3" t="s">
        <v>6590</v>
      </c>
      <c r="B1376" s="3" t="s">
        <v>6174</v>
      </c>
      <c r="C1376" s="3" t="s">
        <v>1145</v>
      </c>
      <c r="D1376" s="3" t="s">
        <v>4614</v>
      </c>
      <c r="E1376" s="3" t="s">
        <v>3076</v>
      </c>
    </row>
    <row r="1377" spans="1:5" x14ac:dyDescent="0.3">
      <c r="A1377" s="3" t="s">
        <v>6591</v>
      </c>
      <c r="B1377" s="3" t="s">
        <v>6224</v>
      </c>
      <c r="C1377" s="3" t="s">
        <v>1144</v>
      </c>
      <c r="D1377" s="36" t="s">
        <v>4684</v>
      </c>
      <c r="E1377" s="3" t="s">
        <v>3066</v>
      </c>
    </row>
    <row r="1378" spans="1:5" x14ac:dyDescent="0.3">
      <c r="A1378" s="3" t="s">
        <v>6592</v>
      </c>
      <c r="B1378" s="3" t="s">
        <v>6593</v>
      </c>
      <c r="C1378" s="3" t="s">
        <v>1142</v>
      </c>
      <c r="D1378" s="3" t="s">
        <v>5461</v>
      </c>
      <c r="E1378" s="3" t="s">
        <v>3065</v>
      </c>
    </row>
    <row r="1379" spans="1:5" x14ac:dyDescent="0.3">
      <c r="A1379" s="3" t="s">
        <v>6594</v>
      </c>
      <c r="B1379" s="3" t="s">
        <v>6511</v>
      </c>
      <c r="C1379" s="3" t="s">
        <v>1144</v>
      </c>
      <c r="D1379" s="36" t="s">
        <v>4684</v>
      </c>
      <c r="E1379" s="3" t="s">
        <v>3071</v>
      </c>
    </row>
    <row r="1380" spans="1:5" x14ac:dyDescent="0.3">
      <c r="A1380" s="3" t="s">
        <v>6595</v>
      </c>
      <c r="B1380" s="3" t="s">
        <v>6167</v>
      </c>
      <c r="C1380" s="3" t="s">
        <v>1146</v>
      </c>
      <c r="D1380" s="36" t="s">
        <v>4684</v>
      </c>
      <c r="E1380" s="3" t="s">
        <v>3075</v>
      </c>
    </row>
    <row r="1381" spans="1:5" x14ac:dyDescent="0.3">
      <c r="A1381" s="3" t="s">
        <v>6596</v>
      </c>
      <c r="B1381" s="3" t="s">
        <v>6496</v>
      </c>
      <c r="C1381" s="3" t="s">
        <v>1145</v>
      </c>
      <c r="D1381" s="3" t="s">
        <v>4614</v>
      </c>
      <c r="E1381" s="3" t="s">
        <v>3068</v>
      </c>
    </row>
    <row r="1382" spans="1:5" x14ac:dyDescent="0.3">
      <c r="A1382" s="3" t="s">
        <v>6597</v>
      </c>
      <c r="B1382" s="3" t="s">
        <v>6179</v>
      </c>
      <c r="C1382" s="3" t="s">
        <v>1143</v>
      </c>
      <c r="D1382" s="3" t="s">
        <v>5515</v>
      </c>
      <c r="E1382" s="3" t="s">
        <v>3065</v>
      </c>
    </row>
    <row r="1383" spans="1:5" x14ac:dyDescent="0.3">
      <c r="A1383" s="3" t="s">
        <v>6598</v>
      </c>
      <c r="B1383" s="3" t="s">
        <v>6599</v>
      </c>
      <c r="C1383" s="3" t="s">
        <v>1145</v>
      </c>
      <c r="D1383" s="3" t="s">
        <v>4614</v>
      </c>
      <c r="E1383" s="3" t="s">
        <v>3075</v>
      </c>
    </row>
    <row r="1384" spans="1:5" x14ac:dyDescent="0.3">
      <c r="A1384" s="3" t="s">
        <v>6600</v>
      </c>
      <c r="B1384" s="3" t="s">
        <v>6225</v>
      </c>
      <c r="C1384" s="3" t="s">
        <v>1146</v>
      </c>
      <c r="D1384" s="36" t="s">
        <v>4684</v>
      </c>
      <c r="E1384" s="3" t="s">
        <v>3145</v>
      </c>
    </row>
    <row r="1385" spans="1:5" x14ac:dyDescent="0.3">
      <c r="A1385" s="3" t="s">
        <v>6601</v>
      </c>
      <c r="B1385" s="3" t="s">
        <v>6602</v>
      </c>
      <c r="C1385" s="3" t="s">
        <v>1147</v>
      </c>
      <c r="D1385" s="3" t="s">
        <v>4333</v>
      </c>
      <c r="E1385" s="3" t="s">
        <v>3071</v>
      </c>
    </row>
    <row r="1386" spans="1:5" x14ac:dyDescent="0.3">
      <c r="A1386" s="3" t="s">
        <v>6603</v>
      </c>
      <c r="B1386" s="3" t="s">
        <v>6604</v>
      </c>
      <c r="C1386" s="3" t="s">
        <v>1147</v>
      </c>
      <c r="D1386" s="3" t="s">
        <v>4333</v>
      </c>
      <c r="E1386" s="3" t="s">
        <v>3074</v>
      </c>
    </row>
    <row r="1387" spans="1:5" x14ac:dyDescent="0.3">
      <c r="A1387" s="3" t="s">
        <v>6605</v>
      </c>
      <c r="B1387" s="3" t="s">
        <v>6396</v>
      </c>
      <c r="C1387" s="3" t="s">
        <v>1145</v>
      </c>
      <c r="D1387" s="3" t="s">
        <v>4614</v>
      </c>
      <c r="E1387" s="3" t="s">
        <v>3076</v>
      </c>
    </row>
    <row r="1388" spans="1:5" x14ac:dyDescent="0.3">
      <c r="A1388" s="3" t="s">
        <v>6606</v>
      </c>
      <c r="B1388" s="3" t="s">
        <v>6204</v>
      </c>
      <c r="C1388" s="3" t="s">
        <v>1140</v>
      </c>
      <c r="D1388" s="3" t="s">
        <v>4278</v>
      </c>
      <c r="E1388" s="3" t="s">
        <v>3068</v>
      </c>
    </row>
    <row r="1389" spans="1:5" x14ac:dyDescent="0.3">
      <c r="A1389" s="3" t="s">
        <v>6607</v>
      </c>
      <c r="B1389" s="3" t="s">
        <v>6446</v>
      </c>
      <c r="C1389" s="3" t="s">
        <v>1142</v>
      </c>
      <c r="D1389" s="3" t="s">
        <v>5461</v>
      </c>
      <c r="E1389" s="3" t="s">
        <v>3145</v>
      </c>
    </row>
    <row r="1390" spans="1:5" x14ac:dyDescent="0.3">
      <c r="A1390" s="3" t="s">
        <v>6608</v>
      </c>
      <c r="B1390" s="3" t="s">
        <v>6391</v>
      </c>
      <c r="C1390" s="3" t="s">
        <v>1148</v>
      </c>
      <c r="D1390" s="3" t="s">
        <v>4489</v>
      </c>
      <c r="E1390" s="3" t="s">
        <v>3067</v>
      </c>
    </row>
    <row r="1391" spans="1:5" x14ac:dyDescent="0.3">
      <c r="A1391" s="3" t="s">
        <v>6609</v>
      </c>
      <c r="B1391" s="3" t="s">
        <v>6309</v>
      </c>
      <c r="C1391" s="3" t="s">
        <v>1144</v>
      </c>
      <c r="D1391" s="36" t="s">
        <v>4684</v>
      </c>
      <c r="E1391" s="3" t="s">
        <v>3068</v>
      </c>
    </row>
    <row r="1392" spans="1:5" x14ac:dyDescent="0.3">
      <c r="A1392" s="3" t="s">
        <v>6610</v>
      </c>
      <c r="B1392" s="3" t="s">
        <v>6611</v>
      </c>
      <c r="C1392" s="3" t="s">
        <v>1147</v>
      </c>
      <c r="D1392" s="3" t="s">
        <v>4333</v>
      </c>
      <c r="E1392" s="3" t="s">
        <v>3145</v>
      </c>
    </row>
    <row r="1393" spans="1:5" x14ac:dyDescent="0.3">
      <c r="A1393" s="3" t="s">
        <v>6612</v>
      </c>
      <c r="B1393" s="3" t="s">
        <v>6613</v>
      </c>
      <c r="C1393" s="3" t="s">
        <v>1143</v>
      </c>
      <c r="D1393" s="3" t="s">
        <v>5515</v>
      </c>
      <c r="E1393" s="3" t="s">
        <v>3073</v>
      </c>
    </row>
    <row r="1394" spans="1:5" x14ac:dyDescent="0.3">
      <c r="A1394" s="3" t="s">
        <v>6614</v>
      </c>
      <c r="B1394" s="3" t="s">
        <v>6615</v>
      </c>
      <c r="C1394" s="3" t="s">
        <v>1142</v>
      </c>
      <c r="D1394" s="3" t="s">
        <v>5461</v>
      </c>
      <c r="E1394" s="3" t="s">
        <v>3065</v>
      </c>
    </row>
    <row r="1395" spans="1:5" x14ac:dyDescent="0.3">
      <c r="A1395" s="3" t="s">
        <v>6616</v>
      </c>
      <c r="B1395" s="3" t="s">
        <v>6617</v>
      </c>
      <c r="C1395" s="3" t="s">
        <v>1147</v>
      </c>
      <c r="D1395" s="3" t="s">
        <v>4333</v>
      </c>
      <c r="E1395" s="3" t="s">
        <v>3065</v>
      </c>
    </row>
    <row r="1396" spans="1:5" x14ac:dyDescent="0.3">
      <c r="A1396" s="3" t="s">
        <v>6618</v>
      </c>
      <c r="B1396" s="3" t="s">
        <v>6148</v>
      </c>
      <c r="C1396" s="3" t="s">
        <v>1143</v>
      </c>
      <c r="D1396" s="3" t="s">
        <v>5515</v>
      </c>
      <c r="E1396" s="3" t="s">
        <v>3074</v>
      </c>
    </row>
    <row r="1397" spans="1:5" x14ac:dyDescent="0.3">
      <c r="A1397" s="3" t="s">
        <v>6619</v>
      </c>
      <c r="B1397" s="3" t="s">
        <v>6293</v>
      </c>
      <c r="C1397" s="3" t="s">
        <v>1142</v>
      </c>
      <c r="D1397" s="3" t="s">
        <v>5461</v>
      </c>
      <c r="E1397" s="3" t="s">
        <v>3076</v>
      </c>
    </row>
    <row r="1398" spans="1:5" x14ac:dyDescent="0.3">
      <c r="A1398" s="3" t="s">
        <v>6620</v>
      </c>
      <c r="B1398" s="3" t="s">
        <v>6406</v>
      </c>
      <c r="C1398" s="3" t="s">
        <v>1145</v>
      </c>
      <c r="D1398" s="3" t="s">
        <v>4614</v>
      </c>
      <c r="E1398" s="3" t="s">
        <v>3072</v>
      </c>
    </row>
    <row r="1399" spans="1:5" x14ac:dyDescent="0.3">
      <c r="A1399" s="3" t="s">
        <v>6621</v>
      </c>
      <c r="B1399" s="3" t="s">
        <v>6622</v>
      </c>
      <c r="C1399" s="3" t="s">
        <v>1143</v>
      </c>
      <c r="D1399" s="3" t="s">
        <v>5515</v>
      </c>
      <c r="E1399" s="3" t="s">
        <v>3067</v>
      </c>
    </row>
    <row r="1400" spans="1:5" x14ac:dyDescent="0.3">
      <c r="A1400" s="3" t="s">
        <v>6623</v>
      </c>
      <c r="B1400" s="3" t="s">
        <v>6624</v>
      </c>
      <c r="C1400" s="3" t="s">
        <v>1143</v>
      </c>
      <c r="D1400" s="3" t="s">
        <v>5515</v>
      </c>
      <c r="E1400" s="3" t="s">
        <v>3072</v>
      </c>
    </row>
    <row r="1401" spans="1:5" x14ac:dyDescent="0.3">
      <c r="A1401" s="3" t="s">
        <v>6625</v>
      </c>
      <c r="B1401" s="3" t="s">
        <v>6154</v>
      </c>
      <c r="C1401" s="3" t="s">
        <v>1147</v>
      </c>
      <c r="D1401" s="3" t="s">
        <v>4333</v>
      </c>
      <c r="E1401" s="3" t="s">
        <v>3076</v>
      </c>
    </row>
    <row r="1402" spans="1:5" x14ac:dyDescent="0.3">
      <c r="A1402" s="3" t="s">
        <v>6626</v>
      </c>
      <c r="B1402" s="3" t="s">
        <v>6627</v>
      </c>
      <c r="C1402" s="3" t="s">
        <v>1146</v>
      </c>
      <c r="D1402" s="36" t="s">
        <v>4684</v>
      </c>
      <c r="E1402" s="3" t="s">
        <v>3075</v>
      </c>
    </row>
    <row r="1403" spans="1:5" x14ac:dyDescent="0.3">
      <c r="A1403" s="3" t="s">
        <v>6628</v>
      </c>
      <c r="B1403" s="3" t="s">
        <v>6629</v>
      </c>
      <c r="C1403" s="3" t="s">
        <v>1142</v>
      </c>
      <c r="D1403" s="3" t="s">
        <v>5461</v>
      </c>
      <c r="E1403" s="3" t="s">
        <v>3073</v>
      </c>
    </row>
    <row r="1404" spans="1:5" x14ac:dyDescent="0.3">
      <c r="A1404" s="3" t="s">
        <v>6630</v>
      </c>
      <c r="B1404" s="3" t="s">
        <v>6631</v>
      </c>
      <c r="C1404" s="3" t="s">
        <v>1145</v>
      </c>
      <c r="D1404" s="3" t="s">
        <v>4614</v>
      </c>
      <c r="E1404" s="3" t="s">
        <v>3068</v>
      </c>
    </row>
    <row r="1405" spans="1:5" x14ac:dyDescent="0.3">
      <c r="A1405" s="3" t="s">
        <v>6632</v>
      </c>
      <c r="B1405" s="3" t="s">
        <v>6234</v>
      </c>
      <c r="C1405" s="3" t="s">
        <v>1146</v>
      </c>
      <c r="D1405" s="36" t="s">
        <v>4684</v>
      </c>
      <c r="E1405" s="3" t="s">
        <v>3068</v>
      </c>
    </row>
    <row r="1406" spans="1:5" x14ac:dyDescent="0.3">
      <c r="A1406" s="3" t="s">
        <v>6633</v>
      </c>
      <c r="B1406" s="3" t="s">
        <v>6634</v>
      </c>
      <c r="C1406" s="3" t="s">
        <v>1147</v>
      </c>
      <c r="D1406" s="3" t="s">
        <v>4333</v>
      </c>
      <c r="E1406" s="3" t="s">
        <v>3145</v>
      </c>
    </row>
    <row r="1407" spans="1:5" x14ac:dyDescent="0.3">
      <c r="A1407" s="3" t="s">
        <v>6635</v>
      </c>
      <c r="B1407" s="3" t="s">
        <v>6636</v>
      </c>
      <c r="C1407" s="3" t="s">
        <v>1143</v>
      </c>
      <c r="D1407" s="3" t="s">
        <v>5515</v>
      </c>
      <c r="E1407" s="3" t="s">
        <v>3066</v>
      </c>
    </row>
    <row r="1408" spans="1:5" x14ac:dyDescent="0.3">
      <c r="A1408" s="3" t="s">
        <v>6637</v>
      </c>
      <c r="B1408" s="3" t="s">
        <v>6471</v>
      </c>
      <c r="C1408" s="3" t="s">
        <v>1147</v>
      </c>
      <c r="D1408" s="3" t="s">
        <v>4333</v>
      </c>
      <c r="E1408" s="3" t="s">
        <v>3145</v>
      </c>
    </row>
    <row r="1409" spans="1:5" x14ac:dyDescent="0.3">
      <c r="A1409" s="3" t="s">
        <v>6638</v>
      </c>
      <c r="B1409" s="3" t="s">
        <v>6639</v>
      </c>
      <c r="C1409" s="3" t="s">
        <v>1142</v>
      </c>
      <c r="D1409" s="3" t="s">
        <v>5461</v>
      </c>
      <c r="E1409" s="3" t="s">
        <v>3152</v>
      </c>
    </row>
    <row r="1410" spans="1:5" x14ac:dyDescent="0.3">
      <c r="A1410" s="3" t="s">
        <v>6640</v>
      </c>
      <c r="B1410" s="3" t="s">
        <v>6526</v>
      </c>
      <c r="C1410" s="3" t="s">
        <v>1143</v>
      </c>
      <c r="D1410" s="3" t="s">
        <v>5515</v>
      </c>
      <c r="E1410" s="3" t="s">
        <v>3066</v>
      </c>
    </row>
    <row r="1411" spans="1:5" x14ac:dyDescent="0.3">
      <c r="A1411" s="3" t="s">
        <v>6641</v>
      </c>
      <c r="B1411" s="3" t="s">
        <v>6446</v>
      </c>
      <c r="C1411" s="3" t="s">
        <v>1149</v>
      </c>
      <c r="D1411" s="3" t="s">
        <v>5076</v>
      </c>
      <c r="E1411" s="3" t="s">
        <v>3136</v>
      </c>
    </row>
    <row r="1412" spans="1:5" x14ac:dyDescent="0.3">
      <c r="A1412" s="3" t="s">
        <v>6642</v>
      </c>
      <c r="B1412" s="3" t="s">
        <v>6636</v>
      </c>
      <c r="C1412" s="3" t="s">
        <v>1147</v>
      </c>
      <c r="D1412" s="3" t="s">
        <v>4333</v>
      </c>
      <c r="E1412" s="3" t="s">
        <v>3152</v>
      </c>
    </row>
    <row r="1413" spans="1:5" x14ac:dyDescent="0.3">
      <c r="A1413" s="3" t="s">
        <v>6643</v>
      </c>
      <c r="B1413" s="3" t="s">
        <v>6326</v>
      </c>
      <c r="C1413" s="3" t="s">
        <v>1147</v>
      </c>
      <c r="D1413" s="3" t="s">
        <v>4333</v>
      </c>
      <c r="E1413" s="3" t="s">
        <v>3076</v>
      </c>
    </row>
    <row r="1414" spans="1:5" x14ac:dyDescent="0.3">
      <c r="A1414" s="3" t="s">
        <v>6644</v>
      </c>
      <c r="B1414" s="3" t="s">
        <v>6645</v>
      </c>
      <c r="C1414" s="3" t="s">
        <v>1140</v>
      </c>
      <c r="D1414" s="3" t="s">
        <v>4278</v>
      </c>
      <c r="E1414" s="3" t="s">
        <v>3065</v>
      </c>
    </row>
    <row r="1415" spans="1:5" x14ac:dyDescent="0.3">
      <c r="A1415" s="3" t="s">
        <v>6646</v>
      </c>
      <c r="B1415" s="3" t="s">
        <v>6647</v>
      </c>
      <c r="C1415" s="3" t="s">
        <v>1140</v>
      </c>
      <c r="D1415" s="3" t="s">
        <v>4278</v>
      </c>
      <c r="E1415" s="3" t="s">
        <v>3075</v>
      </c>
    </row>
    <row r="1416" spans="1:5" x14ac:dyDescent="0.3">
      <c r="A1416" s="3" t="s">
        <v>6648</v>
      </c>
      <c r="B1416" s="3" t="s">
        <v>6162</v>
      </c>
      <c r="C1416" s="3" t="s">
        <v>1145</v>
      </c>
      <c r="D1416" s="3" t="s">
        <v>4614</v>
      </c>
      <c r="E1416" s="3" t="s">
        <v>3145</v>
      </c>
    </row>
    <row r="1417" spans="1:5" x14ac:dyDescent="0.3">
      <c r="A1417" s="3" t="s">
        <v>6649</v>
      </c>
      <c r="B1417" s="3" t="s">
        <v>6187</v>
      </c>
      <c r="C1417" s="3" t="s">
        <v>1149</v>
      </c>
      <c r="D1417" s="3" t="s">
        <v>5076</v>
      </c>
      <c r="E1417" s="3" t="s">
        <v>3069</v>
      </c>
    </row>
    <row r="1418" spans="1:5" x14ac:dyDescent="0.3">
      <c r="A1418" s="3" t="s">
        <v>6650</v>
      </c>
      <c r="B1418" s="3" t="s">
        <v>6651</v>
      </c>
      <c r="C1418" s="3" t="s">
        <v>1144</v>
      </c>
      <c r="D1418" s="36" t="s">
        <v>4684</v>
      </c>
      <c r="E1418" s="3" t="s">
        <v>3068</v>
      </c>
    </row>
    <row r="1419" spans="1:5" x14ac:dyDescent="0.3">
      <c r="A1419" s="3" t="s">
        <v>6652</v>
      </c>
      <c r="B1419" s="3" t="s">
        <v>6245</v>
      </c>
      <c r="C1419" s="3" t="s">
        <v>1147</v>
      </c>
      <c r="D1419" s="3" t="s">
        <v>4333</v>
      </c>
      <c r="E1419" s="3" t="s">
        <v>3071</v>
      </c>
    </row>
    <row r="1420" spans="1:5" x14ac:dyDescent="0.3">
      <c r="A1420" s="3" t="s">
        <v>6653</v>
      </c>
      <c r="B1420" s="3" t="s">
        <v>6654</v>
      </c>
      <c r="C1420" s="3" t="s">
        <v>1146</v>
      </c>
      <c r="D1420" s="36" t="s">
        <v>4684</v>
      </c>
      <c r="E1420" s="3" t="s">
        <v>3065</v>
      </c>
    </row>
    <row r="1421" spans="1:5" x14ac:dyDescent="0.3">
      <c r="A1421" s="3" t="s">
        <v>6655</v>
      </c>
      <c r="B1421" s="3" t="s">
        <v>6175</v>
      </c>
      <c r="C1421" s="3" t="s">
        <v>1142</v>
      </c>
      <c r="D1421" s="3" t="s">
        <v>5461</v>
      </c>
      <c r="E1421" s="3" t="s">
        <v>3075</v>
      </c>
    </row>
    <row r="1422" spans="1:5" x14ac:dyDescent="0.3">
      <c r="A1422" s="3" t="s">
        <v>6656</v>
      </c>
      <c r="B1422" s="3" t="s">
        <v>6657</v>
      </c>
      <c r="C1422" s="3" t="s">
        <v>1144</v>
      </c>
      <c r="D1422" s="36" t="s">
        <v>4684</v>
      </c>
      <c r="E1422" s="3" t="s">
        <v>3073</v>
      </c>
    </row>
    <row r="1423" spans="1:5" x14ac:dyDescent="0.3">
      <c r="A1423" s="3" t="s">
        <v>6658</v>
      </c>
      <c r="B1423" s="3" t="s">
        <v>6394</v>
      </c>
      <c r="C1423" s="3" t="s">
        <v>1149</v>
      </c>
      <c r="D1423" s="3" t="s">
        <v>5076</v>
      </c>
      <c r="E1423" s="3" t="s">
        <v>3065</v>
      </c>
    </row>
    <row r="1424" spans="1:5" x14ac:dyDescent="0.3">
      <c r="A1424" s="3" t="s">
        <v>6659</v>
      </c>
      <c r="B1424" s="3" t="s">
        <v>6660</v>
      </c>
      <c r="C1424" s="3" t="s">
        <v>1145</v>
      </c>
      <c r="D1424" s="3" t="s">
        <v>4614</v>
      </c>
      <c r="E1424" s="3" t="s">
        <v>3071</v>
      </c>
    </row>
    <row r="1425" spans="1:5" x14ac:dyDescent="0.3">
      <c r="A1425" s="3" t="s">
        <v>6661</v>
      </c>
      <c r="B1425" s="3" t="s">
        <v>6285</v>
      </c>
      <c r="C1425" s="3" t="s">
        <v>1147</v>
      </c>
      <c r="D1425" s="3" t="s">
        <v>4333</v>
      </c>
      <c r="E1425" s="3" t="s">
        <v>3070</v>
      </c>
    </row>
    <row r="1426" spans="1:5" x14ac:dyDescent="0.3">
      <c r="A1426" s="3" t="s">
        <v>6662</v>
      </c>
      <c r="B1426" s="3" t="s">
        <v>6342</v>
      </c>
      <c r="C1426" s="3" t="s">
        <v>1146</v>
      </c>
      <c r="D1426" s="36" t="s">
        <v>4684</v>
      </c>
      <c r="E1426" s="3" t="s">
        <v>3072</v>
      </c>
    </row>
    <row r="1427" spans="1:5" x14ac:dyDescent="0.3">
      <c r="A1427" s="3" t="s">
        <v>6663</v>
      </c>
      <c r="B1427" s="3" t="s">
        <v>6149</v>
      </c>
      <c r="C1427" s="3" t="s">
        <v>1143</v>
      </c>
      <c r="D1427" s="3" t="s">
        <v>5515</v>
      </c>
      <c r="E1427" s="3" t="s">
        <v>3071</v>
      </c>
    </row>
    <row r="1428" spans="1:5" x14ac:dyDescent="0.3">
      <c r="A1428" s="3" t="s">
        <v>6664</v>
      </c>
      <c r="B1428" s="3" t="s">
        <v>6665</v>
      </c>
      <c r="C1428" s="3" t="s">
        <v>1143</v>
      </c>
      <c r="D1428" s="3" t="s">
        <v>5515</v>
      </c>
      <c r="E1428" s="3" t="s">
        <v>3066</v>
      </c>
    </row>
    <row r="1429" spans="1:5" x14ac:dyDescent="0.3">
      <c r="A1429" s="3" t="s">
        <v>6666</v>
      </c>
      <c r="B1429" s="3" t="s">
        <v>6274</v>
      </c>
      <c r="C1429" s="3" t="s">
        <v>1141</v>
      </c>
      <c r="D1429" s="3" t="s">
        <v>4207</v>
      </c>
      <c r="E1429" s="3" t="s">
        <v>3065</v>
      </c>
    </row>
    <row r="1430" spans="1:5" x14ac:dyDescent="0.3">
      <c r="A1430" s="3" t="s">
        <v>6667</v>
      </c>
      <c r="B1430" s="3" t="s">
        <v>6450</v>
      </c>
      <c r="C1430" s="3" t="s">
        <v>1144</v>
      </c>
      <c r="D1430" s="36" t="s">
        <v>4684</v>
      </c>
      <c r="E1430" s="3" t="s">
        <v>3136</v>
      </c>
    </row>
    <row r="1431" spans="1:5" x14ac:dyDescent="0.3">
      <c r="A1431" s="3" t="s">
        <v>6668</v>
      </c>
      <c r="B1431" s="3" t="s">
        <v>6669</v>
      </c>
      <c r="C1431" s="3" t="s">
        <v>1143</v>
      </c>
      <c r="D1431" s="3" t="s">
        <v>5515</v>
      </c>
      <c r="E1431" s="3" t="s">
        <v>3075</v>
      </c>
    </row>
    <row r="1432" spans="1:5" x14ac:dyDescent="0.3">
      <c r="A1432" s="3" t="s">
        <v>6670</v>
      </c>
      <c r="B1432" s="3" t="s">
        <v>6671</v>
      </c>
      <c r="C1432" s="3" t="s">
        <v>1142</v>
      </c>
      <c r="D1432" s="3" t="s">
        <v>5461</v>
      </c>
      <c r="E1432" s="3" t="s">
        <v>3076</v>
      </c>
    </row>
    <row r="1433" spans="1:5" x14ac:dyDescent="0.3">
      <c r="A1433" s="3" t="s">
        <v>6672</v>
      </c>
      <c r="B1433" s="3" t="s">
        <v>6329</v>
      </c>
      <c r="C1433" s="3" t="s">
        <v>1148</v>
      </c>
      <c r="D1433" s="3" t="s">
        <v>4489</v>
      </c>
      <c r="E1433" s="3" t="s">
        <v>3073</v>
      </c>
    </row>
    <row r="1434" spans="1:5" x14ac:dyDescent="0.3">
      <c r="A1434" s="3" t="s">
        <v>6673</v>
      </c>
      <c r="B1434" s="3" t="s">
        <v>6546</v>
      </c>
      <c r="C1434" s="3" t="s">
        <v>1145</v>
      </c>
      <c r="D1434" s="3" t="s">
        <v>4614</v>
      </c>
      <c r="E1434" s="3" t="s">
        <v>3065</v>
      </c>
    </row>
    <row r="1435" spans="1:5" x14ac:dyDescent="0.3">
      <c r="A1435" s="3" t="s">
        <v>6674</v>
      </c>
      <c r="B1435" s="3" t="s">
        <v>6200</v>
      </c>
      <c r="C1435" s="3" t="s">
        <v>1146</v>
      </c>
      <c r="D1435" s="36" t="s">
        <v>4684</v>
      </c>
      <c r="E1435" s="3" t="s">
        <v>3145</v>
      </c>
    </row>
    <row r="1436" spans="1:5" x14ac:dyDescent="0.3">
      <c r="A1436" s="3" t="s">
        <v>6675</v>
      </c>
      <c r="B1436" s="3" t="s">
        <v>6137</v>
      </c>
      <c r="C1436" s="3" t="s">
        <v>1149</v>
      </c>
      <c r="D1436" s="3" t="s">
        <v>5076</v>
      </c>
      <c r="E1436" s="3" t="s">
        <v>3071</v>
      </c>
    </row>
    <row r="1437" spans="1:5" x14ac:dyDescent="0.3">
      <c r="A1437" s="3" t="s">
        <v>6676</v>
      </c>
      <c r="B1437" s="3" t="s">
        <v>6461</v>
      </c>
      <c r="C1437" s="3" t="s">
        <v>1141</v>
      </c>
      <c r="D1437" s="3" t="s">
        <v>4207</v>
      </c>
      <c r="E1437" s="3" t="s">
        <v>3073</v>
      </c>
    </row>
    <row r="1438" spans="1:5" x14ac:dyDescent="0.3">
      <c r="A1438" s="3" t="s">
        <v>6677</v>
      </c>
      <c r="B1438" s="3" t="s">
        <v>6678</v>
      </c>
      <c r="C1438" s="3" t="s">
        <v>1142</v>
      </c>
      <c r="D1438" s="3" t="s">
        <v>5461</v>
      </c>
      <c r="E1438" s="3" t="s">
        <v>3066</v>
      </c>
    </row>
    <row r="1439" spans="1:5" x14ac:dyDescent="0.3">
      <c r="A1439" s="3" t="s">
        <v>6679</v>
      </c>
      <c r="B1439" s="3" t="s">
        <v>6680</v>
      </c>
      <c r="C1439" s="3" t="s">
        <v>1143</v>
      </c>
      <c r="D1439" s="3" t="s">
        <v>5515</v>
      </c>
      <c r="E1439" s="3" t="s">
        <v>3068</v>
      </c>
    </row>
    <row r="1440" spans="1:5" x14ac:dyDescent="0.3">
      <c r="A1440" s="3" t="s">
        <v>6681</v>
      </c>
      <c r="B1440" s="3" t="s">
        <v>6231</v>
      </c>
      <c r="C1440" s="3" t="s">
        <v>1143</v>
      </c>
      <c r="D1440" s="3" t="s">
        <v>5515</v>
      </c>
      <c r="E1440" s="3" t="s">
        <v>3072</v>
      </c>
    </row>
    <row r="1441" spans="1:5" x14ac:dyDescent="0.3">
      <c r="A1441" s="3" t="s">
        <v>6682</v>
      </c>
      <c r="B1441" s="3" t="s">
        <v>6203</v>
      </c>
      <c r="C1441" s="3" t="s">
        <v>1141</v>
      </c>
      <c r="D1441" s="3" t="s">
        <v>4207</v>
      </c>
      <c r="E1441" s="3" t="s">
        <v>3070</v>
      </c>
    </row>
    <row r="1442" spans="1:5" x14ac:dyDescent="0.3">
      <c r="A1442" s="3" t="s">
        <v>6683</v>
      </c>
      <c r="B1442" s="3" t="s">
        <v>6684</v>
      </c>
      <c r="C1442" s="3" t="s">
        <v>1140</v>
      </c>
      <c r="D1442" s="3" t="s">
        <v>4278</v>
      </c>
      <c r="E1442" s="3" t="s">
        <v>3069</v>
      </c>
    </row>
    <row r="1443" spans="1:5" x14ac:dyDescent="0.3">
      <c r="A1443" s="3" t="s">
        <v>6685</v>
      </c>
      <c r="B1443" s="3" t="s">
        <v>6245</v>
      </c>
      <c r="C1443" s="3" t="s">
        <v>1144</v>
      </c>
      <c r="D1443" s="36" t="s">
        <v>4684</v>
      </c>
      <c r="E1443" s="3" t="s">
        <v>3070</v>
      </c>
    </row>
    <row r="1444" spans="1:5" x14ac:dyDescent="0.3">
      <c r="A1444" s="3" t="s">
        <v>6686</v>
      </c>
      <c r="B1444" s="3" t="s">
        <v>6604</v>
      </c>
      <c r="C1444" s="3" t="s">
        <v>1142</v>
      </c>
      <c r="D1444" s="3" t="s">
        <v>5461</v>
      </c>
      <c r="E1444" s="3" t="s">
        <v>3073</v>
      </c>
    </row>
    <row r="1445" spans="1:5" x14ac:dyDescent="0.3">
      <c r="A1445" s="3" t="s">
        <v>6687</v>
      </c>
      <c r="B1445" s="3" t="s">
        <v>6578</v>
      </c>
      <c r="C1445" s="3" t="s">
        <v>1141</v>
      </c>
      <c r="D1445" s="3" t="s">
        <v>4207</v>
      </c>
      <c r="E1445" s="3" t="s">
        <v>3076</v>
      </c>
    </row>
    <row r="1446" spans="1:5" x14ac:dyDescent="0.3">
      <c r="A1446" s="3" t="s">
        <v>6688</v>
      </c>
      <c r="B1446" s="3" t="s">
        <v>6221</v>
      </c>
      <c r="C1446" s="3" t="s">
        <v>1147</v>
      </c>
      <c r="D1446" s="3" t="s">
        <v>4333</v>
      </c>
      <c r="E1446" s="3" t="s">
        <v>3076</v>
      </c>
    </row>
    <row r="1447" spans="1:5" x14ac:dyDescent="0.3">
      <c r="A1447" s="3" t="s">
        <v>6689</v>
      </c>
      <c r="B1447" s="3" t="s">
        <v>6219</v>
      </c>
      <c r="C1447" s="3" t="s">
        <v>1140</v>
      </c>
      <c r="D1447" s="3" t="s">
        <v>4278</v>
      </c>
      <c r="E1447" s="3" t="s">
        <v>3067</v>
      </c>
    </row>
    <row r="1448" spans="1:5" x14ac:dyDescent="0.3">
      <c r="A1448" s="3" t="s">
        <v>6690</v>
      </c>
      <c r="B1448" s="3" t="s">
        <v>6691</v>
      </c>
      <c r="C1448" s="3" t="s">
        <v>1140</v>
      </c>
      <c r="D1448" s="3" t="s">
        <v>4278</v>
      </c>
      <c r="E1448" s="3" t="s">
        <v>3066</v>
      </c>
    </row>
    <row r="1449" spans="1:5" x14ac:dyDescent="0.3">
      <c r="A1449" s="3" t="s">
        <v>6692</v>
      </c>
      <c r="B1449" s="3" t="s">
        <v>6226</v>
      </c>
      <c r="C1449" s="3" t="s">
        <v>1149</v>
      </c>
      <c r="D1449" s="3" t="s">
        <v>5076</v>
      </c>
      <c r="E1449" s="3" t="s">
        <v>3152</v>
      </c>
    </row>
    <row r="1450" spans="1:5" x14ac:dyDescent="0.3">
      <c r="A1450" s="3" t="s">
        <v>6693</v>
      </c>
      <c r="B1450" s="3" t="s">
        <v>6576</v>
      </c>
      <c r="C1450" s="3" t="s">
        <v>1146</v>
      </c>
      <c r="D1450" s="36" t="s">
        <v>4684</v>
      </c>
      <c r="E1450" s="3" t="s">
        <v>3067</v>
      </c>
    </row>
    <row r="1451" spans="1:5" x14ac:dyDescent="0.3">
      <c r="A1451" s="3" t="s">
        <v>6694</v>
      </c>
      <c r="B1451" s="3" t="s">
        <v>6485</v>
      </c>
      <c r="C1451" s="3" t="s">
        <v>1144</v>
      </c>
      <c r="D1451" s="36" t="s">
        <v>4684</v>
      </c>
      <c r="E1451" s="3" t="s">
        <v>3070</v>
      </c>
    </row>
    <row r="1452" spans="1:5" x14ac:dyDescent="0.3">
      <c r="A1452" s="3" t="s">
        <v>6695</v>
      </c>
      <c r="B1452" s="3" t="s">
        <v>6177</v>
      </c>
      <c r="C1452" s="3" t="s">
        <v>1145</v>
      </c>
      <c r="D1452" s="3" t="s">
        <v>4614</v>
      </c>
      <c r="E1452" s="3" t="s">
        <v>3075</v>
      </c>
    </row>
    <row r="1453" spans="1:5" x14ac:dyDescent="0.3">
      <c r="A1453" s="3" t="s">
        <v>6696</v>
      </c>
      <c r="B1453" s="3" t="s">
        <v>6342</v>
      </c>
      <c r="C1453" s="3" t="s">
        <v>1143</v>
      </c>
      <c r="D1453" s="3" t="s">
        <v>5515</v>
      </c>
      <c r="E1453" s="3" t="s">
        <v>3069</v>
      </c>
    </row>
    <row r="1454" spans="1:5" x14ac:dyDescent="0.3">
      <c r="A1454" s="3" t="s">
        <v>6697</v>
      </c>
      <c r="B1454" s="3" t="s">
        <v>6136</v>
      </c>
      <c r="C1454" s="3" t="s">
        <v>1146</v>
      </c>
      <c r="D1454" s="36" t="s">
        <v>4684</v>
      </c>
      <c r="E1454" s="3" t="s">
        <v>3066</v>
      </c>
    </row>
    <row r="1455" spans="1:5" x14ac:dyDescent="0.3">
      <c r="A1455" s="3" t="s">
        <v>6698</v>
      </c>
      <c r="B1455" s="3" t="s">
        <v>6699</v>
      </c>
      <c r="C1455" s="3" t="s">
        <v>1142</v>
      </c>
      <c r="D1455" s="3" t="s">
        <v>5461</v>
      </c>
      <c r="E1455" s="3" t="s">
        <v>3067</v>
      </c>
    </row>
    <row r="1456" spans="1:5" x14ac:dyDescent="0.3">
      <c r="A1456" s="3" t="s">
        <v>6700</v>
      </c>
      <c r="B1456" s="3" t="s">
        <v>6701</v>
      </c>
      <c r="C1456" s="3" t="s">
        <v>1146</v>
      </c>
      <c r="D1456" s="36" t="s">
        <v>4684</v>
      </c>
      <c r="E1456" s="3" t="s">
        <v>3076</v>
      </c>
    </row>
    <row r="1457" spans="1:5" x14ac:dyDescent="0.3">
      <c r="A1457" s="3" t="s">
        <v>6702</v>
      </c>
      <c r="B1457" s="3" t="s">
        <v>6156</v>
      </c>
      <c r="C1457" s="3" t="s">
        <v>1143</v>
      </c>
      <c r="D1457" s="3" t="s">
        <v>5515</v>
      </c>
      <c r="E1457" s="3" t="s">
        <v>3136</v>
      </c>
    </row>
    <row r="1458" spans="1:5" x14ac:dyDescent="0.3">
      <c r="A1458" s="3" t="s">
        <v>6703</v>
      </c>
      <c r="B1458" s="3" t="s">
        <v>6704</v>
      </c>
      <c r="C1458" s="3" t="s">
        <v>1142</v>
      </c>
      <c r="D1458" s="3" t="s">
        <v>5461</v>
      </c>
      <c r="E1458" s="3" t="s">
        <v>3067</v>
      </c>
    </row>
    <row r="1459" spans="1:5" x14ac:dyDescent="0.3">
      <c r="A1459" s="3" t="s">
        <v>6705</v>
      </c>
      <c r="B1459" s="3" t="s">
        <v>6706</v>
      </c>
      <c r="C1459" s="3" t="s">
        <v>1147</v>
      </c>
      <c r="D1459" s="3" t="s">
        <v>4333</v>
      </c>
      <c r="E1459" s="3" t="s">
        <v>3076</v>
      </c>
    </row>
    <row r="1460" spans="1:5" x14ac:dyDescent="0.3">
      <c r="A1460" s="3" t="s">
        <v>6707</v>
      </c>
      <c r="B1460" s="3" t="s">
        <v>6407</v>
      </c>
      <c r="C1460" s="3" t="s">
        <v>1147</v>
      </c>
      <c r="D1460" s="3" t="s">
        <v>4333</v>
      </c>
      <c r="E1460" s="3" t="s">
        <v>3076</v>
      </c>
    </row>
    <row r="1461" spans="1:5" x14ac:dyDescent="0.3">
      <c r="A1461" s="3" t="s">
        <v>6708</v>
      </c>
      <c r="B1461" s="3" t="s">
        <v>6709</v>
      </c>
      <c r="C1461" s="3" t="s">
        <v>1142</v>
      </c>
      <c r="D1461" s="3" t="s">
        <v>5461</v>
      </c>
      <c r="E1461" s="3" t="s">
        <v>3069</v>
      </c>
    </row>
    <row r="1462" spans="1:5" x14ac:dyDescent="0.3">
      <c r="A1462" s="3" t="s">
        <v>6710</v>
      </c>
      <c r="B1462" s="3" t="s">
        <v>6317</v>
      </c>
      <c r="C1462" s="3" t="s">
        <v>1142</v>
      </c>
      <c r="D1462" s="3" t="s">
        <v>5461</v>
      </c>
      <c r="E1462" s="3" t="s">
        <v>3152</v>
      </c>
    </row>
    <row r="1463" spans="1:5" x14ac:dyDescent="0.3">
      <c r="A1463" s="3" t="s">
        <v>6711</v>
      </c>
      <c r="B1463" s="3" t="s">
        <v>6463</v>
      </c>
      <c r="C1463" s="3" t="s">
        <v>1146</v>
      </c>
      <c r="D1463" s="36" t="s">
        <v>4684</v>
      </c>
      <c r="E1463" s="3" t="s">
        <v>3074</v>
      </c>
    </row>
    <row r="1464" spans="1:5" x14ac:dyDescent="0.3">
      <c r="A1464" s="3" t="s">
        <v>6712</v>
      </c>
      <c r="B1464" s="3" t="s">
        <v>6479</v>
      </c>
      <c r="C1464" s="3" t="s">
        <v>1147</v>
      </c>
      <c r="D1464" s="3" t="s">
        <v>4333</v>
      </c>
      <c r="E1464" s="3" t="s">
        <v>3068</v>
      </c>
    </row>
    <row r="1465" spans="1:5" x14ac:dyDescent="0.3">
      <c r="A1465" s="3" t="s">
        <v>6713</v>
      </c>
      <c r="B1465" s="3" t="s">
        <v>6164</v>
      </c>
      <c r="C1465" s="3" t="s">
        <v>1147</v>
      </c>
      <c r="D1465" s="3" t="s">
        <v>4333</v>
      </c>
      <c r="E1465" s="3" t="s">
        <v>3069</v>
      </c>
    </row>
    <row r="1466" spans="1:5" x14ac:dyDescent="0.3">
      <c r="A1466" s="3" t="s">
        <v>6714</v>
      </c>
      <c r="B1466" s="3" t="s">
        <v>6284</v>
      </c>
      <c r="C1466" s="3" t="s">
        <v>1145</v>
      </c>
      <c r="D1466" s="3" t="s">
        <v>4614</v>
      </c>
      <c r="E1466" s="3" t="s">
        <v>3067</v>
      </c>
    </row>
    <row r="1467" spans="1:5" x14ac:dyDescent="0.3">
      <c r="A1467" s="3" t="s">
        <v>6715</v>
      </c>
      <c r="B1467" s="3" t="s">
        <v>6716</v>
      </c>
      <c r="C1467" s="3" t="s">
        <v>1142</v>
      </c>
      <c r="D1467" s="3" t="s">
        <v>5461</v>
      </c>
      <c r="E1467" s="3" t="s">
        <v>3152</v>
      </c>
    </row>
    <row r="1468" spans="1:5" x14ac:dyDescent="0.3">
      <c r="A1468" s="3" t="s">
        <v>6717</v>
      </c>
      <c r="B1468" s="3" t="s">
        <v>6718</v>
      </c>
      <c r="C1468" s="3" t="s">
        <v>1149</v>
      </c>
      <c r="D1468" s="3" t="s">
        <v>5076</v>
      </c>
      <c r="E1468" s="3" t="s">
        <v>3136</v>
      </c>
    </row>
    <row r="1469" spans="1:5" x14ac:dyDescent="0.3">
      <c r="A1469" s="3" t="s">
        <v>6719</v>
      </c>
      <c r="B1469" s="3" t="s">
        <v>6720</v>
      </c>
      <c r="C1469" s="3" t="s">
        <v>1142</v>
      </c>
      <c r="D1469" s="3" t="s">
        <v>5461</v>
      </c>
      <c r="E1469" s="3" t="s">
        <v>3145</v>
      </c>
    </row>
    <row r="1470" spans="1:5" x14ac:dyDescent="0.3">
      <c r="A1470" s="3" t="s">
        <v>6721</v>
      </c>
      <c r="B1470" s="3" t="s">
        <v>6722</v>
      </c>
      <c r="C1470" s="3" t="s">
        <v>1143</v>
      </c>
      <c r="D1470" s="3" t="s">
        <v>5515</v>
      </c>
      <c r="E1470" s="3" t="s">
        <v>3067</v>
      </c>
    </row>
    <row r="1471" spans="1:5" x14ac:dyDescent="0.3">
      <c r="A1471" s="3" t="s">
        <v>6723</v>
      </c>
      <c r="B1471" s="3" t="s">
        <v>6347</v>
      </c>
      <c r="C1471" s="3" t="s">
        <v>1144</v>
      </c>
      <c r="D1471" s="36" t="s">
        <v>4684</v>
      </c>
      <c r="E1471" s="3" t="s">
        <v>3069</v>
      </c>
    </row>
    <row r="1472" spans="1:5" x14ac:dyDescent="0.3">
      <c r="A1472" s="3" t="s">
        <v>6724</v>
      </c>
      <c r="B1472" s="3" t="s">
        <v>6725</v>
      </c>
      <c r="C1472" s="3" t="s">
        <v>1142</v>
      </c>
      <c r="D1472" s="3" t="s">
        <v>5461</v>
      </c>
      <c r="E1472" s="3" t="s">
        <v>3073</v>
      </c>
    </row>
    <row r="1473" spans="1:5" x14ac:dyDescent="0.3">
      <c r="A1473" s="3" t="s">
        <v>6726</v>
      </c>
      <c r="B1473" s="3" t="s">
        <v>6419</v>
      </c>
      <c r="C1473" s="3" t="s">
        <v>1142</v>
      </c>
      <c r="D1473" s="3" t="s">
        <v>5461</v>
      </c>
      <c r="E1473" s="3" t="s">
        <v>3073</v>
      </c>
    </row>
    <row r="1474" spans="1:5" x14ac:dyDescent="0.3">
      <c r="A1474" s="3" t="s">
        <v>6727</v>
      </c>
      <c r="B1474" s="3" t="s">
        <v>6366</v>
      </c>
      <c r="C1474" s="3" t="s">
        <v>1140</v>
      </c>
      <c r="D1474" s="3" t="s">
        <v>4278</v>
      </c>
      <c r="E1474" s="3" t="s">
        <v>3073</v>
      </c>
    </row>
    <row r="1475" spans="1:5" x14ac:dyDescent="0.3">
      <c r="A1475" s="3" t="s">
        <v>6728</v>
      </c>
      <c r="B1475" s="3" t="s">
        <v>6405</v>
      </c>
      <c r="C1475" s="3" t="s">
        <v>1144</v>
      </c>
      <c r="D1475" s="36" t="s">
        <v>4684</v>
      </c>
      <c r="E1475" s="3" t="s">
        <v>3076</v>
      </c>
    </row>
    <row r="1476" spans="1:5" x14ac:dyDescent="0.3">
      <c r="A1476" s="3" t="s">
        <v>6729</v>
      </c>
      <c r="B1476" s="3" t="s">
        <v>6214</v>
      </c>
      <c r="C1476" s="3" t="s">
        <v>1140</v>
      </c>
      <c r="D1476" s="3" t="s">
        <v>4278</v>
      </c>
      <c r="E1476" s="3" t="s">
        <v>3065</v>
      </c>
    </row>
    <row r="1477" spans="1:5" x14ac:dyDescent="0.3">
      <c r="A1477" s="3" t="s">
        <v>6730</v>
      </c>
      <c r="B1477" s="3" t="s">
        <v>6433</v>
      </c>
      <c r="C1477" s="3" t="s">
        <v>1140</v>
      </c>
      <c r="D1477" s="3" t="s">
        <v>4278</v>
      </c>
      <c r="E1477" s="3" t="s">
        <v>3136</v>
      </c>
    </row>
    <row r="1478" spans="1:5" x14ac:dyDescent="0.3">
      <c r="A1478" s="3" t="s">
        <v>6731</v>
      </c>
      <c r="B1478" s="3" t="s">
        <v>6732</v>
      </c>
      <c r="C1478" s="3" t="s">
        <v>1140</v>
      </c>
      <c r="D1478" s="3" t="s">
        <v>4278</v>
      </c>
      <c r="E1478" s="3" t="s">
        <v>3066</v>
      </c>
    </row>
    <row r="1479" spans="1:5" x14ac:dyDescent="0.3">
      <c r="A1479" s="3" t="s">
        <v>6733</v>
      </c>
      <c r="B1479" s="3" t="s">
        <v>6734</v>
      </c>
      <c r="C1479" s="3" t="s">
        <v>1148</v>
      </c>
      <c r="D1479" s="3" t="s">
        <v>4489</v>
      </c>
      <c r="E1479" s="3" t="s">
        <v>3069</v>
      </c>
    </row>
    <row r="1480" spans="1:5" x14ac:dyDescent="0.3">
      <c r="A1480" s="3" t="s">
        <v>6735</v>
      </c>
      <c r="B1480" s="3" t="s">
        <v>6736</v>
      </c>
      <c r="C1480" s="3" t="s">
        <v>1143</v>
      </c>
      <c r="D1480" s="3" t="s">
        <v>5515</v>
      </c>
      <c r="E1480" s="3" t="s">
        <v>3075</v>
      </c>
    </row>
    <row r="1481" spans="1:5" x14ac:dyDescent="0.3">
      <c r="A1481" s="3" t="s">
        <v>6737</v>
      </c>
      <c r="B1481" s="3" t="s">
        <v>6298</v>
      </c>
      <c r="C1481" s="3" t="s">
        <v>1142</v>
      </c>
      <c r="D1481" s="3" t="s">
        <v>5461</v>
      </c>
      <c r="E1481" s="3" t="s">
        <v>3136</v>
      </c>
    </row>
    <row r="1482" spans="1:5" x14ac:dyDescent="0.3">
      <c r="A1482" s="3" t="s">
        <v>6738</v>
      </c>
      <c r="B1482" s="3" t="s">
        <v>6163</v>
      </c>
      <c r="C1482" s="3" t="s">
        <v>1147</v>
      </c>
      <c r="D1482" s="3" t="s">
        <v>4333</v>
      </c>
      <c r="E1482" s="3" t="s">
        <v>3075</v>
      </c>
    </row>
    <row r="1483" spans="1:5" x14ac:dyDescent="0.3">
      <c r="A1483" s="3" t="s">
        <v>6739</v>
      </c>
      <c r="B1483" s="3" t="s">
        <v>6740</v>
      </c>
      <c r="C1483" s="3" t="s">
        <v>1144</v>
      </c>
      <c r="D1483" s="36" t="s">
        <v>4684</v>
      </c>
      <c r="E1483" s="3" t="s">
        <v>3075</v>
      </c>
    </row>
    <row r="1484" spans="1:5" x14ac:dyDescent="0.3">
      <c r="A1484" s="3" t="s">
        <v>6741</v>
      </c>
      <c r="B1484" s="3" t="s">
        <v>6586</v>
      </c>
      <c r="C1484" s="3" t="s">
        <v>1145</v>
      </c>
      <c r="D1484" s="3" t="s">
        <v>4614</v>
      </c>
      <c r="E1484" s="3" t="s">
        <v>3068</v>
      </c>
    </row>
    <row r="1485" spans="1:5" x14ac:dyDescent="0.3">
      <c r="A1485" s="3" t="s">
        <v>6742</v>
      </c>
      <c r="B1485" s="3" t="s">
        <v>6277</v>
      </c>
      <c r="C1485" s="3" t="s">
        <v>1148</v>
      </c>
      <c r="D1485" s="3" t="s">
        <v>4489</v>
      </c>
      <c r="E1485" s="3" t="s">
        <v>3074</v>
      </c>
    </row>
    <row r="1486" spans="1:5" x14ac:dyDescent="0.3">
      <c r="A1486" s="3" t="s">
        <v>6743</v>
      </c>
      <c r="B1486" s="3" t="s">
        <v>6744</v>
      </c>
      <c r="C1486" s="3" t="s">
        <v>1140</v>
      </c>
      <c r="D1486" s="3" t="s">
        <v>4278</v>
      </c>
      <c r="E1486" s="3" t="s">
        <v>3069</v>
      </c>
    </row>
    <row r="1487" spans="1:5" x14ac:dyDescent="0.3">
      <c r="A1487" s="3" t="s">
        <v>6745</v>
      </c>
      <c r="B1487" s="3" t="s">
        <v>6746</v>
      </c>
      <c r="C1487" s="3" t="s">
        <v>1147</v>
      </c>
      <c r="D1487" s="3" t="s">
        <v>4333</v>
      </c>
      <c r="E1487" s="3" t="s">
        <v>3072</v>
      </c>
    </row>
    <row r="1488" spans="1:5" x14ac:dyDescent="0.3">
      <c r="A1488" s="3" t="s">
        <v>6747</v>
      </c>
      <c r="B1488" s="3" t="s">
        <v>6748</v>
      </c>
      <c r="C1488" s="3" t="s">
        <v>1144</v>
      </c>
      <c r="D1488" s="36" t="s">
        <v>4684</v>
      </c>
      <c r="E1488" s="3" t="s">
        <v>3076</v>
      </c>
    </row>
    <row r="1489" spans="1:5" x14ac:dyDescent="0.3">
      <c r="A1489" s="3" t="s">
        <v>6749</v>
      </c>
      <c r="B1489" s="3" t="s">
        <v>6750</v>
      </c>
      <c r="C1489" s="3" t="s">
        <v>1147</v>
      </c>
      <c r="D1489" s="3" t="s">
        <v>4333</v>
      </c>
      <c r="E1489" s="3" t="s">
        <v>3065</v>
      </c>
    </row>
    <row r="1490" spans="1:5" x14ac:dyDescent="0.3">
      <c r="A1490" s="3" t="s">
        <v>6751</v>
      </c>
      <c r="B1490" s="3" t="s">
        <v>6528</v>
      </c>
      <c r="C1490" s="3" t="s">
        <v>1140</v>
      </c>
      <c r="D1490" s="3" t="s">
        <v>4278</v>
      </c>
      <c r="E1490" s="3" t="s">
        <v>3066</v>
      </c>
    </row>
    <row r="1491" spans="1:5" x14ac:dyDescent="0.3">
      <c r="A1491" s="3" t="s">
        <v>6752</v>
      </c>
      <c r="B1491" s="3" t="s">
        <v>6753</v>
      </c>
      <c r="C1491" s="3" t="s">
        <v>1142</v>
      </c>
      <c r="D1491" s="3" t="s">
        <v>5461</v>
      </c>
      <c r="E1491" s="3" t="s">
        <v>3065</v>
      </c>
    </row>
    <row r="1492" spans="1:5" x14ac:dyDescent="0.3">
      <c r="A1492" s="3" t="s">
        <v>6754</v>
      </c>
      <c r="B1492" s="3" t="s">
        <v>6755</v>
      </c>
      <c r="C1492" s="3" t="s">
        <v>1149</v>
      </c>
      <c r="D1492" s="3" t="s">
        <v>5076</v>
      </c>
      <c r="E1492" s="3" t="s">
        <v>3068</v>
      </c>
    </row>
    <row r="1493" spans="1:5" x14ac:dyDescent="0.3">
      <c r="A1493" s="3" t="s">
        <v>6756</v>
      </c>
      <c r="B1493" s="3" t="s">
        <v>6757</v>
      </c>
      <c r="C1493" s="3" t="s">
        <v>1146</v>
      </c>
      <c r="D1493" s="36" t="s">
        <v>4684</v>
      </c>
      <c r="E1493" s="3" t="s">
        <v>3073</v>
      </c>
    </row>
    <row r="1494" spans="1:5" x14ac:dyDescent="0.3">
      <c r="A1494" s="3" t="s">
        <v>6758</v>
      </c>
      <c r="B1494" s="3" t="s">
        <v>6759</v>
      </c>
      <c r="C1494" s="3" t="s">
        <v>1146</v>
      </c>
      <c r="D1494" s="36" t="s">
        <v>4684</v>
      </c>
      <c r="E1494" s="3" t="s">
        <v>3071</v>
      </c>
    </row>
    <row r="1495" spans="1:5" x14ac:dyDescent="0.3">
      <c r="A1495" s="3" t="s">
        <v>6760</v>
      </c>
      <c r="B1495" s="3" t="s">
        <v>6761</v>
      </c>
      <c r="C1495" s="3" t="s">
        <v>1141</v>
      </c>
      <c r="D1495" s="3" t="s">
        <v>4207</v>
      </c>
      <c r="E1495" s="3" t="s">
        <v>3066</v>
      </c>
    </row>
    <row r="1496" spans="1:5" x14ac:dyDescent="0.3">
      <c r="A1496" s="3" t="s">
        <v>6762</v>
      </c>
      <c r="B1496" s="3" t="s">
        <v>6266</v>
      </c>
      <c r="C1496" s="3" t="s">
        <v>1148</v>
      </c>
      <c r="D1496" s="3" t="s">
        <v>4489</v>
      </c>
      <c r="E1496" s="3" t="s">
        <v>3066</v>
      </c>
    </row>
    <row r="1497" spans="1:5" x14ac:dyDescent="0.3">
      <c r="A1497" s="3" t="s">
        <v>6763</v>
      </c>
      <c r="B1497" s="3" t="s">
        <v>6272</v>
      </c>
      <c r="C1497" s="3" t="s">
        <v>1142</v>
      </c>
      <c r="D1497" s="3" t="s">
        <v>5461</v>
      </c>
      <c r="E1497" s="3" t="s">
        <v>3068</v>
      </c>
    </row>
    <row r="1498" spans="1:5" x14ac:dyDescent="0.3">
      <c r="A1498" s="3" t="s">
        <v>6764</v>
      </c>
      <c r="B1498" s="3" t="s">
        <v>6765</v>
      </c>
      <c r="C1498" s="3" t="s">
        <v>1143</v>
      </c>
      <c r="D1498" s="3" t="s">
        <v>5515</v>
      </c>
      <c r="E1498" s="3" t="s">
        <v>3136</v>
      </c>
    </row>
    <row r="1499" spans="1:5" x14ac:dyDescent="0.3">
      <c r="A1499" s="3" t="s">
        <v>6766</v>
      </c>
      <c r="B1499" s="3" t="s">
        <v>6345</v>
      </c>
      <c r="C1499" s="3" t="s">
        <v>1147</v>
      </c>
      <c r="D1499" s="3" t="s">
        <v>4333</v>
      </c>
      <c r="E1499" s="3" t="s">
        <v>3069</v>
      </c>
    </row>
    <row r="1500" spans="1:5" x14ac:dyDescent="0.3">
      <c r="A1500" s="3" t="s">
        <v>6767</v>
      </c>
      <c r="B1500" s="3" t="s">
        <v>6768</v>
      </c>
      <c r="C1500" s="3" t="s">
        <v>1142</v>
      </c>
      <c r="D1500" s="3" t="s">
        <v>5461</v>
      </c>
      <c r="E1500" s="3" t="s">
        <v>3071</v>
      </c>
    </row>
    <row r="1501" spans="1:5" x14ac:dyDescent="0.3">
      <c r="A1501" s="3" t="s">
        <v>6769</v>
      </c>
      <c r="B1501" s="3" t="s">
        <v>6770</v>
      </c>
      <c r="C1501" s="3" t="s">
        <v>1144</v>
      </c>
      <c r="D1501" s="36" t="s">
        <v>4684</v>
      </c>
      <c r="E1501" s="3" t="s">
        <v>3065</v>
      </c>
    </row>
    <row r="1502" spans="1:5" x14ac:dyDescent="0.3">
      <c r="A1502" s="3" t="s">
        <v>6771</v>
      </c>
      <c r="B1502" s="3" t="s">
        <v>6772</v>
      </c>
      <c r="C1502" s="3" t="s">
        <v>1146</v>
      </c>
      <c r="D1502" s="36" t="s">
        <v>4684</v>
      </c>
      <c r="E1502" s="3" t="s">
        <v>3075</v>
      </c>
    </row>
    <row r="1503" spans="1:5" x14ac:dyDescent="0.3">
      <c r="A1503" s="3" t="s">
        <v>6773</v>
      </c>
      <c r="B1503" s="3" t="s">
        <v>6492</v>
      </c>
      <c r="C1503" s="3" t="s">
        <v>1140</v>
      </c>
      <c r="D1503" s="3" t="s">
        <v>4278</v>
      </c>
      <c r="E1503" s="3" t="s">
        <v>3069</v>
      </c>
    </row>
    <row r="1504" spans="1:5" x14ac:dyDescent="0.3">
      <c r="A1504" s="3" t="s">
        <v>6774</v>
      </c>
      <c r="B1504" s="3" t="s">
        <v>6775</v>
      </c>
      <c r="C1504" s="3" t="s">
        <v>1140</v>
      </c>
      <c r="D1504" s="3" t="s">
        <v>4278</v>
      </c>
      <c r="E1504" s="3" t="s">
        <v>3067</v>
      </c>
    </row>
    <row r="1505" spans="1:5" x14ac:dyDescent="0.3">
      <c r="A1505" s="3" t="s">
        <v>6776</v>
      </c>
      <c r="B1505" s="3" t="s">
        <v>6196</v>
      </c>
      <c r="C1505" s="3" t="s">
        <v>1144</v>
      </c>
      <c r="D1505" s="36" t="s">
        <v>4684</v>
      </c>
      <c r="E1505" s="3" t="s">
        <v>3067</v>
      </c>
    </row>
    <row r="1506" spans="1:5" x14ac:dyDescent="0.3">
      <c r="A1506" s="3" t="s">
        <v>6777</v>
      </c>
      <c r="B1506" s="3" t="s">
        <v>6778</v>
      </c>
      <c r="C1506" s="3" t="s">
        <v>1145</v>
      </c>
      <c r="D1506" s="3" t="s">
        <v>4614</v>
      </c>
      <c r="E1506" s="3" t="s">
        <v>3069</v>
      </c>
    </row>
    <row r="1507" spans="1:5" x14ac:dyDescent="0.3">
      <c r="A1507" s="3" t="s">
        <v>6779</v>
      </c>
      <c r="B1507" s="3" t="s">
        <v>6780</v>
      </c>
      <c r="C1507" s="3" t="s">
        <v>1146</v>
      </c>
      <c r="D1507" s="36" t="s">
        <v>4684</v>
      </c>
      <c r="E1507" s="3" t="s">
        <v>3075</v>
      </c>
    </row>
    <row r="1508" spans="1:5" x14ac:dyDescent="0.3">
      <c r="A1508" s="3" t="s">
        <v>6781</v>
      </c>
      <c r="B1508" s="3" t="s">
        <v>6782</v>
      </c>
      <c r="C1508" s="3" t="s">
        <v>1144</v>
      </c>
      <c r="D1508" s="36" t="s">
        <v>4684</v>
      </c>
      <c r="E1508" s="3" t="s">
        <v>3067</v>
      </c>
    </row>
    <row r="1509" spans="1:5" x14ac:dyDescent="0.3">
      <c r="A1509" s="3" t="s">
        <v>6783</v>
      </c>
      <c r="B1509" s="3" t="s">
        <v>6429</v>
      </c>
      <c r="C1509" s="3" t="s">
        <v>1144</v>
      </c>
      <c r="D1509" s="36" t="s">
        <v>4684</v>
      </c>
      <c r="E1509" s="3" t="s">
        <v>3065</v>
      </c>
    </row>
    <row r="1510" spans="1:5" x14ac:dyDescent="0.3">
      <c r="A1510" s="3" t="s">
        <v>6784</v>
      </c>
      <c r="B1510" s="3" t="s">
        <v>6785</v>
      </c>
      <c r="C1510" s="3" t="s">
        <v>1148</v>
      </c>
      <c r="D1510" s="3" t="s">
        <v>4489</v>
      </c>
      <c r="E1510" s="3" t="s">
        <v>3075</v>
      </c>
    </row>
    <row r="1511" spans="1:5" x14ac:dyDescent="0.3">
      <c r="A1511" s="3" t="s">
        <v>6786</v>
      </c>
      <c r="B1511" s="3" t="s">
        <v>6496</v>
      </c>
      <c r="C1511" s="3" t="s">
        <v>1149</v>
      </c>
      <c r="D1511" s="3" t="s">
        <v>5076</v>
      </c>
      <c r="E1511" s="3" t="s">
        <v>3067</v>
      </c>
    </row>
    <row r="1512" spans="1:5" x14ac:dyDescent="0.3">
      <c r="A1512" s="3" t="s">
        <v>6787</v>
      </c>
      <c r="B1512" s="3" t="s">
        <v>6599</v>
      </c>
      <c r="C1512" s="3" t="s">
        <v>1146</v>
      </c>
      <c r="D1512" s="36" t="s">
        <v>4684</v>
      </c>
      <c r="E1512" s="3" t="s">
        <v>3076</v>
      </c>
    </row>
    <row r="1513" spans="1:5" x14ac:dyDescent="0.3">
      <c r="A1513" s="3" t="s">
        <v>6788</v>
      </c>
      <c r="B1513" s="3" t="s">
        <v>6270</v>
      </c>
      <c r="C1513" s="3" t="s">
        <v>1148</v>
      </c>
      <c r="D1513" s="3" t="s">
        <v>4489</v>
      </c>
      <c r="E1513" s="3" t="s">
        <v>3065</v>
      </c>
    </row>
    <row r="1514" spans="1:5" x14ac:dyDescent="0.3">
      <c r="A1514" s="3" t="s">
        <v>6789</v>
      </c>
      <c r="B1514" s="3" t="s">
        <v>6755</v>
      </c>
      <c r="C1514" s="3" t="s">
        <v>1149</v>
      </c>
      <c r="D1514" s="3" t="s">
        <v>5076</v>
      </c>
      <c r="E1514" s="3" t="s">
        <v>3073</v>
      </c>
    </row>
    <row r="1515" spans="1:5" x14ac:dyDescent="0.3">
      <c r="A1515" s="3" t="s">
        <v>6790</v>
      </c>
      <c r="B1515" s="3" t="s">
        <v>6249</v>
      </c>
      <c r="C1515" s="3" t="s">
        <v>1140</v>
      </c>
      <c r="D1515" s="3" t="s">
        <v>4278</v>
      </c>
      <c r="E1515" s="3" t="s">
        <v>3136</v>
      </c>
    </row>
    <row r="1516" spans="1:5" x14ac:dyDescent="0.3">
      <c r="A1516" s="3" t="s">
        <v>6791</v>
      </c>
      <c r="B1516" s="3" t="s">
        <v>6388</v>
      </c>
      <c r="C1516" s="3" t="s">
        <v>1148</v>
      </c>
      <c r="D1516" s="3" t="s">
        <v>4489</v>
      </c>
      <c r="E1516" s="3" t="s">
        <v>3073</v>
      </c>
    </row>
    <row r="1517" spans="1:5" x14ac:dyDescent="0.3">
      <c r="A1517" s="3" t="s">
        <v>6792</v>
      </c>
      <c r="B1517" s="3" t="s">
        <v>6426</v>
      </c>
      <c r="C1517" s="3" t="s">
        <v>1141</v>
      </c>
      <c r="D1517" s="3" t="s">
        <v>4207</v>
      </c>
      <c r="E1517" s="3" t="s">
        <v>3067</v>
      </c>
    </row>
    <row r="1518" spans="1:5" x14ac:dyDescent="0.3">
      <c r="A1518" s="3" t="s">
        <v>6793</v>
      </c>
      <c r="B1518" s="3" t="s">
        <v>6794</v>
      </c>
      <c r="C1518" s="3" t="s">
        <v>1147</v>
      </c>
      <c r="D1518" s="3" t="s">
        <v>4333</v>
      </c>
      <c r="E1518" s="3" t="s">
        <v>3065</v>
      </c>
    </row>
    <row r="1519" spans="1:5" x14ac:dyDescent="0.3">
      <c r="A1519" s="3" t="s">
        <v>6795</v>
      </c>
      <c r="B1519" s="3" t="s">
        <v>6417</v>
      </c>
      <c r="C1519" s="3" t="s">
        <v>1149</v>
      </c>
      <c r="D1519" s="3" t="s">
        <v>5076</v>
      </c>
      <c r="E1519" s="3" t="s">
        <v>3073</v>
      </c>
    </row>
    <row r="1520" spans="1:5" x14ac:dyDescent="0.3">
      <c r="A1520" s="3" t="s">
        <v>6796</v>
      </c>
      <c r="B1520" s="3" t="s">
        <v>6797</v>
      </c>
      <c r="C1520" s="3" t="s">
        <v>1148</v>
      </c>
      <c r="D1520" s="3" t="s">
        <v>4489</v>
      </c>
      <c r="E1520" s="3" t="s">
        <v>3136</v>
      </c>
    </row>
    <row r="1521" spans="1:5" x14ac:dyDescent="0.3">
      <c r="A1521" s="3" t="s">
        <v>6798</v>
      </c>
      <c r="B1521" s="3" t="s">
        <v>6799</v>
      </c>
      <c r="C1521" s="3" t="s">
        <v>1144</v>
      </c>
      <c r="D1521" s="36" t="s">
        <v>4684</v>
      </c>
      <c r="E1521" s="3" t="s">
        <v>3067</v>
      </c>
    </row>
    <row r="1522" spans="1:5" x14ac:dyDescent="0.3">
      <c r="A1522" s="3" t="s">
        <v>6800</v>
      </c>
      <c r="B1522" s="3" t="s">
        <v>6801</v>
      </c>
      <c r="C1522" s="3" t="s">
        <v>1140</v>
      </c>
      <c r="D1522" s="3" t="s">
        <v>4278</v>
      </c>
      <c r="E1522" s="3" t="s">
        <v>3065</v>
      </c>
    </row>
    <row r="1523" spans="1:5" x14ac:dyDescent="0.3">
      <c r="A1523" s="3" t="s">
        <v>6802</v>
      </c>
      <c r="B1523" s="3" t="s">
        <v>6244</v>
      </c>
      <c r="C1523" s="3" t="s">
        <v>1142</v>
      </c>
      <c r="D1523" s="3" t="s">
        <v>5461</v>
      </c>
      <c r="E1523" s="3" t="s">
        <v>3065</v>
      </c>
    </row>
    <row r="1524" spans="1:5" x14ac:dyDescent="0.3">
      <c r="A1524" s="3" t="s">
        <v>6803</v>
      </c>
      <c r="B1524" s="3" t="s">
        <v>6801</v>
      </c>
      <c r="C1524" s="3" t="s">
        <v>1141</v>
      </c>
      <c r="D1524" s="3" t="s">
        <v>4207</v>
      </c>
      <c r="E1524" s="3" t="s">
        <v>3069</v>
      </c>
    </row>
    <row r="1525" spans="1:5" x14ac:dyDescent="0.3">
      <c r="A1525" s="3" t="s">
        <v>6804</v>
      </c>
      <c r="B1525" s="3" t="s">
        <v>6356</v>
      </c>
      <c r="C1525" s="3" t="s">
        <v>1147</v>
      </c>
      <c r="D1525" s="3" t="s">
        <v>4333</v>
      </c>
      <c r="E1525" s="3" t="s">
        <v>3076</v>
      </c>
    </row>
  </sheetData>
  <hyperlinks>
    <hyperlink ref="C319" r:id="rId1" xr:uid="{00000000-0004-0000-08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�����������������������������
</file>

<file path=customXml/item2.xml>��
</file>

<file path=customXml/item3.xml>��
</file>

<file path=customXml/item4.xml>����� ���������� ������������ ��� �������� ������������ ������������ ��� �������� �����
</file>

<file path=customXml/item5.xml>��
</file>

<file path=customXml/item6.xml>��
</file>

<file path=customXml/item7.xml>�����������������������������
</file>

<file path=customXml/item8.xml>��������� ������������ ��� �������� ������������ ������������ ��� �������� ������������ ������������ ��� �������� ������������ ������������ ��� �������� ������������ ������������ ��� �������� ������������ ������������ ��� �������� ����������������������������������������������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 ������������ ��� �������� �������������� ���������������� ������������������� �������������������� �������������� ������������ ��� �������� �������������� ���������������� ������������������� �������������������� �������������� ������������ ��� �������� �������������� ���������������� ������������������� �������������������� ����������� ������ ������ 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���������������� �������������� ������������ ��� �������� �������������� ���������������� ������������������� �������������������� �������������� ������������ ��� �������� �������������� ���������������� ������������������� �������������������� �������������� ������������ ��� �������� �������������� ���������������� ������������������� �������������������� ����������� ������ ������ ����������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
</file>

<file path=customXml/item9.xml>��
</file>

<file path=customXml/item10.xml>��
</file>

<file path=customXml/item11.xml>�����������������������������
</file>

<file path=customXml/item12.xml>����� ���������� ������������ ��� �������� ������������������� ������������� ���������� ������������ ��� �������� �������� ���������� ������������ ��� �������� �����
</file>

<file path=customXml/item13.xml>��
</file>

<file path=customXml/item14.xml>��
</file>

<file path=customXml/item15.xml>��
</file>

<file path=customXml/item16.xml>����� ���,��� ���1,��� ���
</file>

<file path=customXml/item17.xml>��
</file>

<file path=customXml/item18.xml>��
</file>

<file path=customXml/item19.xml>����� ���������� ������������ ��� �������� ������������ ������������ ��� �������� �����
</file>

<file path=customXml/item20.xml>��
</file>

<file path=customXml/item21.xml>�����������������������������
</file>

<file path=customXml/item22.xml>��
</file>

<file path=customXml/item23.xml>��
</file>

<file path=customXml/item24.xml>��
</file>

<file path=customXml/item25.xml>�����������������������������
</file>

<file path=customXml/item26.xml>����� ������ ������ ���
</file>

<file path=customXml/item27.xml>����� ���������� ������������ ��� �������� ������������ ������������ ��� �������� �����
</file>

<file path=customXml/item28.xml>��
</file>

<file path=customXml/item29.xml>�����������������������������
</file>

<file path=customXml/itemProps1.xml><?xml version="1.0" encoding="utf-8"?>
<ds:datastoreItem xmlns:ds="http://schemas.openxmlformats.org/officeDocument/2006/customXml" ds:itemID="{DC91F0FD-57FC-4778-B6F5-5D82A5A1D4B4}">
  <ds:schemaRefs/>
</ds:datastoreItem>
</file>

<file path=customXml/itemProps2.xml><?xml version="1.0" encoding="utf-8"?>
<ds:datastoreItem xmlns:ds="http://schemas.openxmlformats.org/officeDocument/2006/customXml" ds:itemID="{6F17CF0A-E5CB-49E2-A329-64EF317626C2}">
  <ds:schemaRefs/>
</ds:datastoreItem>
</file>

<file path=customXml/itemProps3.xml><?xml version="1.0" encoding="utf-8"?>
<ds:datastoreItem xmlns:ds="http://schemas.openxmlformats.org/officeDocument/2006/customXml" ds:itemID="{3F41A752-EDB3-48C8-9136-335BFCD39DC7}">
  <ds:schemaRefs/>
</ds:datastoreItem>
</file>

<file path=customXml/itemProps4.xml><?xml version="1.0" encoding="utf-8"?>
<ds:datastoreItem xmlns:ds="http://schemas.openxmlformats.org/officeDocument/2006/customXml" ds:itemID="{DDDEE810-4615-4FE0-8BDE-1741AB911978}">
  <ds:schemaRefs/>
</ds:datastoreItem>
</file>

<file path=customXml/itemProps5.xml><?xml version="1.0" encoding="utf-8"?>
<ds:datastoreItem xmlns:ds="http://schemas.openxmlformats.org/officeDocument/2006/customXml" ds:itemID="{E2EE9F68-942D-494C-B226-F541D3F44AD2}">
  <ds:schemaRefs/>
</ds:datastoreItem>
</file>

<file path=customXml/itemProps6.xml><?xml version="1.0" encoding="utf-8"?>
<ds:datastoreItem xmlns:ds="http://schemas.openxmlformats.org/officeDocument/2006/customXml" ds:itemID="{96D2DC74-E1C7-414B-AE9F-EA33C08AE5D3}">
  <ds:schemaRefs/>
</ds:datastoreItem>
</file>

<file path=customXml/itemProps7.xml><?xml version="1.0" encoding="utf-8"?>
<ds:datastoreItem xmlns:ds="http://schemas.openxmlformats.org/officeDocument/2006/customXml" ds:itemID="{96C2EB6E-E95B-4AEE-9245-831031E8C236}">
  <ds:schemaRefs/>
</ds:datastoreItem>
</file>

<file path=customXml/itemProps8.xml><?xml version="1.0" encoding="utf-8"?>
<ds:datastoreItem xmlns:ds="http://schemas.openxmlformats.org/officeDocument/2006/customXml" ds:itemID="{F21DA889-A188-4F22-A6CD-7483FC92DE10}">
  <ds:schemaRefs/>
</ds:datastoreItem>
</file>

<file path=customXml/itemProps9.xml><?xml version="1.0" encoding="utf-8"?>
<ds:datastoreItem xmlns:ds="http://schemas.openxmlformats.org/officeDocument/2006/customXml" ds:itemID="{27E9FE42-CC3D-45B1-8594-BFB7824EF8FB}">
  <ds:schemaRefs/>
</ds:datastoreItem>
</file>

<file path=customXml/itemProps10.xml><?xml version="1.0" encoding="utf-8"?>
<ds:datastoreItem xmlns:ds="http://schemas.openxmlformats.org/officeDocument/2006/customXml" ds:itemID="{8A133CFA-1766-4664-AD80-6B76EFD61889}">
  <ds:schemaRefs/>
</ds:datastoreItem>
</file>

<file path=customXml/itemProps11.xml><?xml version="1.0" encoding="utf-8"?>
<ds:datastoreItem xmlns:ds="http://schemas.openxmlformats.org/officeDocument/2006/customXml" ds:itemID="{FE3E65B4-F666-4AE3-88F4-CF032DD6D08D}">
  <ds:schemaRefs/>
</ds:datastoreItem>
</file>

<file path=customXml/itemProps12.xml><?xml version="1.0" encoding="utf-8"?>
<ds:datastoreItem xmlns:ds="http://schemas.openxmlformats.org/officeDocument/2006/customXml" ds:itemID="{14E9AAFD-7A6C-46FA-A2C5-65B00BF10E33}">
  <ds:schemaRefs/>
</ds:datastoreItem>
</file>

<file path=customXml/itemProps13.xml><?xml version="1.0" encoding="utf-8"?>
<ds:datastoreItem xmlns:ds="http://schemas.openxmlformats.org/officeDocument/2006/customXml" ds:itemID="{64999946-4357-41D5-AF30-3A581B9E8A23}">
  <ds:schemaRefs/>
</ds:datastoreItem>
</file>

<file path=customXml/itemProps14.xml><?xml version="1.0" encoding="utf-8"?>
<ds:datastoreItem xmlns:ds="http://schemas.openxmlformats.org/officeDocument/2006/customXml" ds:itemID="{A5327BB0-5873-45AA-A485-14F7B45D536B}">
  <ds:schemaRefs/>
</ds:datastoreItem>
</file>

<file path=customXml/itemProps15.xml><?xml version="1.0" encoding="utf-8"?>
<ds:datastoreItem xmlns:ds="http://schemas.openxmlformats.org/officeDocument/2006/customXml" ds:itemID="{13D3C0CE-F57C-44C7-8EF9-885CC0416710}">
  <ds:schemaRefs/>
</ds:datastoreItem>
</file>

<file path=customXml/itemProps16.xml><?xml version="1.0" encoding="utf-8"?>
<ds:datastoreItem xmlns:ds="http://schemas.openxmlformats.org/officeDocument/2006/customXml" ds:itemID="{3887CE04-742C-41D8-B864-F5B8B09D44EF}">
  <ds:schemaRefs/>
</ds:datastoreItem>
</file>

<file path=customXml/itemProps17.xml><?xml version="1.0" encoding="utf-8"?>
<ds:datastoreItem xmlns:ds="http://schemas.openxmlformats.org/officeDocument/2006/customXml" ds:itemID="{BF4AFDA3-E50D-43C9-B077-30C211B72B43}">
  <ds:schemaRefs/>
</ds:datastoreItem>
</file>

<file path=customXml/itemProps18.xml><?xml version="1.0" encoding="utf-8"?>
<ds:datastoreItem xmlns:ds="http://schemas.openxmlformats.org/officeDocument/2006/customXml" ds:itemID="{362B9293-CA68-47F9-9B62-FB9DD4A0E6C4}">
  <ds:schemaRefs/>
</ds:datastoreItem>
</file>

<file path=customXml/itemProps19.xml><?xml version="1.0" encoding="utf-8"?>
<ds:datastoreItem xmlns:ds="http://schemas.openxmlformats.org/officeDocument/2006/customXml" ds:itemID="{F1B0EF1B-D4F6-452D-B20E-575E6701900E}">
  <ds:schemaRefs/>
</ds:datastoreItem>
</file>

<file path=customXml/itemProps20.xml><?xml version="1.0" encoding="utf-8"?>
<ds:datastoreItem xmlns:ds="http://schemas.openxmlformats.org/officeDocument/2006/customXml" ds:itemID="{FE0A8E39-C6FB-4EEB-8B43-AD5D62D2F99D}">
  <ds:schemaRefs/>
</ds:datastoreItem>
</file>

<file path=customXml/itemProps21.xml><?xml version="1.0" encoding="utf-8"?>
<ds:datastoreItem xmlns:ds="http://schemas.openxmlformats.org/officeDocument/2006/customXml" ds:itemID="{9FD866C7-7505-478E-BB8B-C9A25399415B}">
  <ds:schemaRefs/>
</ds:datastoreItem>
</file>

<file path=customXml/itemProps22.xml><?xml version="1.0" encoding="utf-8"?>
<ds:datastoreItem xmlns:ds="http://schemas.openxmlformats.org/officeDocument/2006/customXml" ds:itemID="{2393C972-27CF-4316-A4AF-0AE9EFB02E42}">
  <ds:schemaRefs/>
</ds:datastoreItem>
</file>

<file path=customXml/itemProps23.xml><?xml version="1.0" encoding="utf-8"?>
<ds:datastoreItem xmlns:ds="http://schemas.openxmlformats.org/officeDocument/2006/customXml" ds:itemID="{8922549D-DAE8-4F39-87E2-CA8797CAD56A}">
  <ds:schemaRefs/>
</ds:datastoreItem>
</file>

<file path=customXml/itemProps24.xml><?xml version="1.0" encoding="utf-8"?>
<ds:datastoreItem xmlns:ds="http://schemas.openxmlformats.org/officeDocument/2006/customXml" ds:itemID="{91E01D7D-9593-4C63-81CE-E0A0AB9EA43A}">
  <ds:schemaRefs/>
</ds:datastoreItem>
</file>

<file path=customXml/itemProps25.xml><?xml version="1.0" encoding="utf-8"?>
<ds:datastoreItem xmlns:ds="http://schemas.openxmlformats.org/officeDocument/2006/customXml" ds:itemID="{DD298275-BBBC-4A45-813D-CC6BB02F0D9E}">
  <ds:schemaRefs/>
</ds:datastoreItem>
</file>

<file path=customXml/itemProps26.xml><?xml version="1.0" encoding="utf-8"?>
<ds:datastoreItem xmlns:ds="http://schemas.openxmlformats.org/officeDocument/2006/customXml" ds:itemID="{B339C34A-40CF-4B1C-B6C7-10CB4E0F6483}">
  <ds:schemaRefs/>
</ds:datastoreItem>
</file>

<file path=customXml/itemProps27.xml><?xml version="1.0" encoding="utf-8"?>
<ds:datastoreItem xmlns:ds="http://schemas.openxmlformats.org/officeDocument/2006/customXml" ds:itemID="{E4E9C9E4-0218-4064-AC41-C520BD6D2CDE}">
  <ds:schemaRefs/>
</ds:datastoreItem>
</file>

<file path=customXml/itemProps28.xml><?xml version="1.0" encoding="utf-8"?>
<ds:datastoreItem xmlns:ds="http://schemas.openxmlformats.org/officeDocument/2006/customXml" ds:itemID="{E3ED3663-5A87-47BC-B8F1-1C344E6549DA}">
  <ds:schemaRefs/>
</ds:datastoreItem>
</file>

<file path=customXml/itemProps29.xml><?xml version="1.0" encoding="utf-8"?>
<ds:datastoreItem xmlns:ds="http://schemas.openxmlformats.org/officeDocument/2006/customXml" ds:itemID="{984F5B5B-F106-4543-AF74-70E930B769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14</vt:i4>
      </vt:variant>
    </vt:vector>
  </HeadingPairs>
  <TitlesOfParts>
    <vt:vector size="14" baseType="lpstr">
      <vt:lpstr>DIM _CUSTOMERS</vt:lpstr>
      <vt:lpstr>DIM_FLOWERSHOPS</vt:lpstr>
      <vt:lpstr>DIM_PRODUCTS</vt:lpstr>
      <vt:lpstr>FACT_ORDERS</vt:lpstr>
      <vt:lpstr>FACT_SEARCHES</vt:lpstr>
      <vt:lpstr>DIM_DATES</vt:lpstr>
      <vt:lpstr>PIVOT_AOV</vt:lpstr>
      <vt:lpstr>PIVOT_ConversionRate</vt:lpstr>
      <vt:lpstr>גיליון2</vt:lpstr>
      <vt:lpstr>PIVOT_OnTimeShipments</vt:lpstr>
      <vt:lpstr>PIVOT_RPR</vt:lpstr>
      <vt:lpstr>DIM_COUNTRIES</vt:lpstr>
      <vt:lpstr>ORDERS</vt:lpstr>
      <vt:lpstr>SEARCHES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</dc:creator>
  <cp:lastModifiedBy>User</cp:lastModifiedBy>
  <dcterms:created xsi:type="dcterms:W3CDTF">2024-07-02T13:28:28Z</dcterms:created>
  <dcterms:modified xsi:type="dcterms:W3CDTF">2025-06-11T09:48:39Z</dcterms:modified>
</cp:coreProperties>
</file>