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shalev_gil_intel_com/Documents/Desktop/משכנתא 2021-2022/אישור משכנתא/"/>
    </mc:Choice>
  </mc:AlternateContent>
  <xr:revisionPtr revIDLastSave="1" documentId="8_{9A388367-3471-4821-808D-2CCEED59C1A2}" xr6:coauthVersionLast="46" xr6:coauthVersionMax="46" xr10:uidLastSave="{A47A3299-AD1B-401A-93F1-FB4577599D23}"/>
  <bookViews>
    <workbookView xWindow="-120" yWindow="-120" windowWidth="29040" windowHeight="17640" xr2:uid="{E2BEB4A4-EB2D-4CAC-91BE-CFE2F6995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4" i="1"/>
  <c r="F13" i="1"/>
  <c r="G14" i="1"/>
  <c r="G13" i="1"/>
  <c r="A12" i="1"/>
  <c r="F11" i="1"/>
  <c r="F10" i="1"/>
  <c r="D2" i="1"/>
  <c r="F5" i="1"/>
  <c r="D5" i="1"/>
  <c r="E5" i="1"/>
  <c r="G10" i="1"/>
  <c r="G11" i="1" s="1"/>
  <c r="G18" i="1" l="1"/>
  <c r="G17" i="1"/>
</calcChain>
</file>

<file path=xl/sharedStrings.xml><?xml version="1.0" encoding="utf-8"?>
<sst xmlns="http://schemas.openxmlformats.org/spreadsheetml/2006/main" count="30" uniqueCount="28">
  <si>
    <t>מחיר</t>
  </si>
  <si>
    <t>תיווך</t>
  </si>
  <si>
    <t>רכישה</t>
  </si>
  <si>
    <t>עו"ד</t>
  </si>
  <si>
    <t>שמאי</t>
  </si>
  <si>
    <t>פתיחת תיק</t>
  </si>
  <si>
    <t>יועץ משכנתאות</t>
  </si>
  <si>
    <t>תוספות</t>
  </si>
  <si>
    <t>כולל</t>
  </si>
  <si>
    <t>הון ברוטו</t>
  </si>
  <si>
    <t>הון נטו</t>
  </si>
  <si>
    <t>משכנתא</t>
  </si>
  <si>
    <t>משכנתא מעוגלת</t>
  </si>
  <si>
    <t>15.5K</t>
  </si>
  <si>
    <t>החזר חודשי</t>
  </si>
  <si>
    <t>אחוז משכנתא</t>
  </si>
  <si>
    <t>אחוז הון</t>
  </si>
  <si>
    <t>הדירה</t>
  </si>
  <si>
    <t>הלבנה</t>
  </si>
  <si>
    <t>מיסוי מלא</t>
  </si>
  <si>
    <t>מיסוי מופחת</t>
  </si>
  <si>
    <t>חיסכון:</t>
  </si>
  <si>
    <t>כרגע</t>
  </si>
  <si>
    <t>ירושה</t>
  </si>
  <si>
    <t>חיסכון</t>
  </si>
  <si>
    <t>ירושה+חיסכון</t>
  </si>
  <si>
    <t>חסר למשכנתא בבנהפ</t>
  </si>
  <si>
    <t>בבנק מזרחי חסר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</si>
</sst>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10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074B-10C1-45BC-A8E0-63189593B999}">
  <dimension ref="A1:I21"/>
  <sheetViews>
    <sheetView tabSelected="1" workbookViewId="0">
      <selection activeCell="I21" sqref="I21"/>
    </sheetView>
  </sheetViews>
  <sheetFormatPr defaultRowHeight="15" x14ac:dyDescent="0.25"/>
  <cols>
    <col min="1" max="1" width="21.5703125" customWidth="1"/>
    <col min="2" max="2" width="29.5703125" customWidth="1"/>
    <col min="5" max="5" width="17.85546875" customWidth="1"/>
    <col min="6" max="6" width="15.5703125" customWidth="1"/>
    <col min="7" max="7" width="30.42578125" customWidth="1"/>
    <col min="9" max="9" width="29.42578125" customWidth="1"/>
  </cols>
  <sheetData>
    <row r="1" spans="1:9" x14ac:dyDescent="0.25">
      <c r="F1" s="1" t="s">
        <v>18</v>
      </c>
      <c r="G1" s="1" t="s">
        <v>18</v>
      </c>
      <c r="H1" s="1"/>
      <c r="I1" s="2" t="s">
        <v>17</v>
      </c>
    </row>
    <row r="2" spans="1:9" x14ac:dyDescent="0.25">
      <c r="D2" s="1">
        <f>G5-F5</f>
        <v>58400</v>
      </c>
      <c r="E2" t="s">
        <v>21</v>
      </c>
      <c r="F2" s="1" t="s">
        <v>20</v>
      </c>
      <c r="G2" s="1" t="s">
        <v>19</v>
      </c>
      <c r="H2" s="1"/>
      <c r="I2" s="2"/>
    </row>
    <row r="3" spans="1:9" x14ac:dyDescent="0.25">
      <c r="D3" s="9">
        <v>0.4</v>
      </c>
      <c r="E3" s="9">
        <v>0.6</v>
      </c>
      <c r="F3" s="1">
        <v>5250000</v>
      </c>
      <c r="G3" s="1">
        <v>5250000</v>
      </c>
      <c r="H3" s="1"/>
      <c r="I3" s="3" t="s">
        <v>0</v>
      </c>
    </row>
    <row r="4" spans="1:9" x14ac:dyDescent="0.25">
      <c r="D4">
        <v>170000</v>
      </c>
      <c r="E4">
        <v>316000</v>
      </c>
      <c r="F4">
        <v>97850</v>
      </c>
      <c r="G4">
        <v>97850</v>
      </c>
      <c r="I4" s="3" t="s">
        <v>1</v>
      </c>
    </row>
    <row r="5" spans="1:9" x14ac:dyDescent="0.25">
      <c r="D5">
        <f>D4*0.4</f>
        <v>68000</v>
      </c>
      <c r="E5">
        <f>0.6*E4</f>
        <v>189600</v>
      </c>
      <c r="F5">
        <f>D5+E5</f>
        <v>257600</v>
      </c>
      <c r="G5">
        <v>316000</v>
      </c>
      <c r="I5" s="3" t="s">
        <v>2</v>
      </c>
    </row>
    <row r="6" spans="1:9" x14ac:dyDescent="0.25">
      <c r="F6">
        <v>60000</v>
      </c>
      <c r="G6">
        <v>60000</v>
      </c>
      <c r="I6" s="3" t="s">
        <v>3</v>
      </c>
    </row>
    <row r="7" spans="1:9" x14ac:dyDescent="0.25">
      <c r="F7">
        <v>5000</v>
      </c>
      <c r="G7">
        <v>5000</v>
      </c>
      <c r="I7" s="3" t="s">
        <v>4</v>
      </c>
    </row>
    <row r="8" spans="1:9" x14ac:dyDescent="0.25">
      <c r="F8">
        <v>6000</v>
      </c>
      <c r="G8">
        <v>6000</v>
      </c>
      <c r="I8" s="3" t="s">
        <v>5</v>
      </c>
    </row>
    <row r="9" spans="1:9" x14ac:dyDescent="0.25">
      <c r="F9">
        <v>15000</v>
      </c>
      <c r="G9">
        <v>15000</v>
      </c>
      <c r="I9" s="3" t="s">
        <v>6</v>
      </c>
    </row>
    <row r="10" spans="1:9" x14ac:dyDescent="0.25">
      <c r="F10">
        <f>SUM(F4:F9)</f>
        <v>441450</v>
      </c>
      <c r="G10">
        <f t="shared" ref="G10" si="0">SUM(G4:G9)</f>
        <v>499850</v>
      </c>
      <c r="I10" s="3" t="s">
        <v>7</v>
      </c>
    </row>
    <row r="11" spans="1:9" x14ac:dyDescent="0.25">
      <c r="A11" t="s">
        <v>25</v>
      </c>
      <c r="B11" t="s">
        <v>24</v>
      </c>
      <c r="C11" t="s">
        <v>23</v>
      </c>
      <c r="D11" t="s">
        <v>22</v>
      </c>
      <c r="F11" s="1">
        <f>F3+F10</f>
        <v>5691450</v>
      </c>
      <c r="G11" s="1">
        <f t="shared" ref="G11" si="1">G3+G10</f>
        <v>5749850</v>
      </c>
      <c r="H11" s="1"/>
      <c r="I11" s="3" t="s">
        <v>8</v>
      </c>
    </row>
    <row r="12" spans="1:9" x14ac:dyDescent="0.25">
      <c r="A12">
        <f>B12+C12+D12</f>
        <v>3000000</v>
      </c>
      <c r="B12">
        <v>20000</v>
      </c>
      <c r="C12">
        <v>50000</v>
      </c>
      <c r="D12">
        <v>2930000</v>
      </c>
      <c r="F12">
        <v>3000000</v>
      </c>
      <c r="G12">
        <v>3000000</v>
      </c>
      <c r="I12" s="4" t="s">
        <v>9</v>
      </c>
    </row>
    <row r="13" spans="1:9" x14ac:dyDescent="0.25">
      <c r="F13">
        <f>F12-F10</f>
        <v>2558550</v>
      </c>
      <c r="G13">
        <f>G12-G10</f>
        <v>2500150</v>
      </c>
      <c r="I13" s="4" t="s">
        <v>10</v>
      </c>
    </row>
    <row r="14" spans="1:9" x14ac:dyDescent="0.25">
      <c r="F14">
        <f>F3-F13</f>
        <v>2691450</v>
      </c>
      <c r="G14">
        <f>G3-G13</f>
        <v>2749850</v>
      </c>
      <c r="I14" s="4" t="s">
        <v>11</v>
      </c>
    </row>
    <row r="15" spans="1:9" x14ac:dyDescent="0.25">
      <c r="F15" s="5">
        <v>2700000</v>
      </c>
      <c r="G15" s="5">
        <v>2750000</v>
      </c>
      <c r="H15" s="5"/>
      <c r="I15" s="4" t="s">
        <v>12</v>
      </c>
    </row>
    <row r="16" spans="1:9" x14ac:dyDescent="0.25">
      <c r="F16" s="6" t="s">
        <v>13</v>
      </c>
      <c r="G16" s="6" t="s">
        <v>13</v>
      </c>
      <c r="H16" s="6"/>
      <c r="I16" s="4" t="s">
        <v>14</v>
      </c>
    </row>
    <row r="17" spans="6:9" x14ac:dyDescent="0.25">
      <c r="F17" s="7">
        <f>F14/F3</f>
        <v>0.51265714285714281</v>
      </c>
      <c r="G17" s="7">
        <f>G14/G3</f>
        <v>0.52378095238095235</v>
      </c>
      <c r="H17" s="7"/>
      <c r="I17" s="4" t="s">
        <v>15</v>
      </c>
    </row>
    <row r="18" spans="6:9" x14ac:dyDescent="0.25">
      <c r="F18" s="7">
        <f>F13/F3</f>
        <v>0.48734285714285713</v>
      </c>
      <c r="G18" s="7">
        <f>G13/G3</f>
        <v>0.4762190476190476</v>
      </c>
      <c r="H18" s="7"/>
      <c r="I18" s="4" t="s">
        <v>16</v>
      </c>
    </row>
    <row r="19" spans="6:9" x14ac:dyDescent="0.25">
      <c r="F19">
        <v>0</v>
      </c>
      <c r="G19" s="6">
        <v>50000</v>
      </c>
      <c r="H19" s="8"/>
      <c r="I19" s="4" t="s">
        <v>26</v>
      </c>
    </row>
    <row r="21" spans="6:9" x14ac:dyDescent="0.25">
      <c r="I21" s="4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Gil, ShalevX</dc:creator>
  <cp:lastModifiedBy>Gil, Shalev</cp:lastModifiedBy>
  <dcterms:created xsi:type="dcterms:W3CDTF">2021-11-09T17:48:14Z</dcterms:created>
  <dcterms:modified xsi:type="dcterms:W3CDTF">2021-11-11T18:03:27Z</dcterms:modified>
</cp:coreProperties>
</file>