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ngarbayeva\Desktop\Тесты\"/>
    </mc:Choice>
  </mc:AlternateContent>
  <xr:revisionPtr revIDLastSave="0" documentId="13_ncr:1_{5561D170-4A67-4B25-A338-8B1DB2FFFDB8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НАЧАЛО" sheetId="11" r:id="rId1"/>
    <sheet name="Задание 5" sheetId="5" r:id="rId2"/>
    <sheet name="Задание 7" sheetId="8" r:id="rId3"/>
    <sheet name="Задание 8" sheetId="9" r:id="rId4"/>
    <sheet name="Задание 9" sheetId="10" r:id="rId5"/>
    <sheet name="ФИНАЛ" sheetId="12" r:id="rId6"/>
  </sheets>
  <definedNames>
    <definedName name="объемы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8" l="1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</calcChain>
</file>

<file path=xl/sharedStrings.xml><?xml version="1.0" encoding="utf-8"?>
<sst xmlns="http://schemas.openxmlformats.org/spreadsheetml/2006/main" count="389" uniqueCount="56">
  <si>
    <t>Выполнение</t>
  </si>
  <si>
    <t>Атырау</t>
  </si>
  <si>
    <t>Алматы</t>
  </si>
  <si>
    <t>Павлодар</t>
  </si>
  <si>
    <t>Тип скважины</t>
  </si>
  <si>
    <t>Регион</t>
  </si>
  <si>
    <t>Объем добычи</t>
  </si>
  <si>
    <t>откачная</t>
  </si>
  <si>
    <t>Северный</t>
  </si>
  <si>
    <t>закачная</t>
  </si>
  <si>
    <t>Южный</t>
  </si>
  <si>
    <t>Западный</t>
  </si>
  <si>
    <t>Восточный</t>
  </si>
  <si>
    <t>Полезная масса</t>
  </si>
  <si>
    <t>Плотность</t>
  </si>
  <si>
    <t>Количество</t>
  </si>
  <si>
    <t>Объем</t>
  </si>
  <si>
    <t>МАКСИМУМ</t>
  </si>
  <si>
    <t>Отгрузка</t>
  </si>
  <si>
    <t>Город</t>
  </si>
  <si>
    <t>Шымкент</t>
  </si>
  <si>
    <t>ниже среднего</t>
  </si>
  <si>
    <t>норма</t>
  </si>
  <si>
    <t>выше среднего</t>
  </si>
  <si>
    <r>
      <rPr>
        <b/>
        <sz val="11"/>
        <color theme="1"/>
        <rFont val="Segoe UI"/>
        <family val="2"/>
        <charset val="204"/>
        <scheme val="minor"/>
      </rPr>
      <t>Исправьте</t>
    </r>
    <r>
      <rPr>
        <sz val="11"/>
        <color theme="1"/>
        <rFont val="Segoe UI"/>
        <family val="2"/>
        <charset val="204"/>
        <scheme val="minor"/>
      </rPr>
      <t xml:space="preserve"> формулу в ячейке </t>
    </r>
    <r>
      <rPr>
        <b/>
        <sz val="11"/>
        <color theme="1"/>
        <rFont val="Segoe UI"/>
        <family val="2"/>
        <charset val="204"/>
        <scheme val="minor"/>
      </rPr>
      <t>G10</t>
    </r>
    <r>
      <rPr>
        <sz val="11"/>
        <color theme="1"/>
        <rFont val="Segoe UI"/>
        <family val="2"/>
        <charset val="204"/>
        <scheme val="minor"/>
      </rPr>
      <t xml:space="preserve"> так, чтобы умножение </t>
    </r>
    <r>
      <rPr>
        <b/>
        <sz val="11"/>
        <color theme="1"/>
        <rFont val="Segoe UI"/>
        <family val="2"/>
        <charset val="204"/>
        <scheme val="minor"/>
      </rPr>
      <t>ОБЪЕМА ДОБЫЧИ</t>
    </r>
    <r>
      <rPr>
        <sz val="11"/>
        <color theme="1"/>
        <rFont val="Segoe UI"/>
        <family val="2"/>
        <charset val="204"/>
        <scheme val="minor"/>
      </rPr>
      <t xml:space="preserve"> </t>
    </r>
    <r>
      <rPr>
        <b/>
        <sz val="11"/>
        <color theme="1"/>
        <rFont val="Segoe UI"/>
        <family val="2"/>
        <charset val="204"/>
        <scheme val="minor"/>
      </rPr>
      <t>на ПЛОТНОСТЬ</t>
    </r>
    <r>
      <rPr>
        <sz val="11"/>
        <color theme="1"/>
        <rFont val="Segoe UI"/>
        <family val="2"/>
        <charset val="204"/>
        <scheme val="minor"/>
      </rPr>
      <t xml:space="preserve"> по всему столбику</t>
    </r>
    <r>
      <rPr>
        <b/>
        <sz val="11"/>
        <color theme="1"/>
        <rFont val="Segoe UI"/>
        <family val="2"/>
        <charset val="204"/>
        <scheme val="minor"/>
      </rPr>
      <t xml:space="preserve"> выполнялось правильно</t>
    </r>
  </si>
  <si>
    <r>
      <t xml:space="preserve">К ячейке </t>
    </r>
    <r>
      <rPr>
        <b/>
        <sz val="11"/>
        <color theme="1"/>
        <rFont val="Segoe UI"/>
        <family val="2"/>
        <charset val="204"/>
        <scheme val="minor"/>
      </rPr>
      <t>G7</t>
    </r>
    <r>
      <rPr>
        <sz val="11"/>
        <color theme="1"/>
        <rFont val="Segoe UI"/>
        <family val="2"/>
        <charset val="204"/>
        <scheme val="minor"/>
      </rPr>
      <t xml:space="preserve"> добавьте </t>
    </r>
    <r>
      <rPr>
        <b/>
        <sz val="11"/>
        <color theme="1"/>
        <rFont val="Segoe UI"/>
        <family val="2"/>
        <charset val="204"/>
        <scheme val="minor"/>
      </rPr>
      <t>примечание</t>
    </r>
    <r>
      <rPr>
        <sz val="11"/>
        <color theme="1"/>
        <rFont val="Segoe UI"/>
        <family val="2"/>
        <charset val="204"/>
        <scheme val="minor"/>
      </rPr>
      <t xml:space="preserve"> </t>
    </r>
    <r>
      <rPr>
        <b/>
        <sz val="11"/>
        <color theme="1"/>
        <rFont val="Segoe UI"/>
        <family val="2"/>
        <charset val="204"/>
        <scheme val="minor"/>
      </rPr>
      <t>"Коэффициент"</t>
    </r>
  </si>
  <si>
    <r>
      <t xml:space="preserve">Вычислите </t>
    </r>
    <r>
      <rPr>
        <b/>
        <sz val="11"/>
        <color theme="1"/>
        <rFont val="Segoe UI"/>
        <family val="2"/>
        <charset val="204"/>
        <scheme val="minor"/>
      </rPr>
      <t>максимальные</t>
    </r>
    <r>
      <rPr>
        <sz val="11"/>
        <color theme="1"/>
        <rFont val="Segoe UI"/>
        <family val="2"/>
        <charset val="204"/>
        <scheme val="minor"/>
      </rPr>
      <t xml:space="preserve"> </t>
    </r>
    <r>
      <rPr>
        <b/>
        <sz val="11"/>
        <color theme="1"/>
        <rFont val="Segoe UI"/>
        <family val="2"/>
        <charset val="204"/>
        <scheme val="minor"/>
      </rPr>
      <t>значения</t>
    </r>
    <r>
      <rPr>
        <sz val="11"/>
        <color theme="1"/>
        <rFont val="Segoe UI"/>
        <family val="2"/>
        <charset val="204"/>
        <scheme val="minor"/>
      </rPr>
      <t xml:space="preserve"> в диапазоне</t>
    </r>
    <r>
      <rPr>
        <b/>
        <sz val="11"/>
        <color theme="1"/>
        <rFont val="Segoe UI"/>
        <family val="2"/>
        <charset val="204"/>
        <scheme val="minor"/>
      </rPr>
      <t xml:space="preserve"> J14:M14</t>
    </r>
    <r>
      <rPr>
        <sz val="11"/>
        <color theme="1"/>
        <rFont val="Segoe UI"/>
        <family val="2"/>
        <charset val="204"/>
        <scheme val="minor"/>
      </rPr>
      <t xml:space="preserve"> для каждого из </t>
    </r>
    <r>
      <rPr>
        <b/>
        <sz val="11"/>
        <color theme="1"/>
        <rFont val="Segoe UI"/>
        <family val="2"/>
        <charset val="204"/>
        <scheme val="minor"/>
      </rPr>
      <t>столбиков выше</t>
    </r>
  </si>
  <si>
    <r>
      <t xml:space="preserve">В поле </t>
    </r>
    <r>
      <rPr>
        <b/>
        <sz val="11"/>
        <color theme="1"/>
        <rFont val="Segoe UI"/>
        <family val="2"/>
        <charset val="204"/>
        <scheme val="minor"/>
      </rPr>
      <t>Отгрузка</t>
    </r>
    <r>
      <rPr>
        <sz val="11"/>
        <color theme="1"/>
        <rFont val="Segoe UI"/>
        <family val="2"/>
        <charset val="204"/>
        <scheme val="minor"/>
      </rPr>
      <t xml:space="preserve"> при помощи </t>
    </r>
    <r>
      <rPr>
        <b/>
        <sz val="11"/>
        <color theme="1"/>
        <rFont val="Segoe UI"/>
        <family val="2"/>
        <charset val="204"/>
        <scheme val="minor"/>
      </rPr>
      <t>формулы</t>
    </r>
    <r>
      <rPr>
        <sz val="11"/>
        <color theme="1"/>
        <rFont val="Segoe UI"/>
        <family val="2"/>
        <charset val="204"/>
        <scheme val="minor"/>
      </rPr>
      <t xml:space="preserve"> и </t>
    </r>
    <r>
      <rPr>
        <b/>
        <sz val="11"/>
        <color theme="1"/>
        <rFont val="Segoe UI"/>
        <family val="2"/>
        <charset val="204"/>
        <scheme val="minor"/>
      </rPr>
      <t>логических функций</t>
    </r>
    <r>
      <rPr>
        <sz val="11"/>
        <color theme="1"/>
        <rFont val="Segoe UI"/>
        <family val="2"/>
        <charset val="204"/>
        <scheme val="minor"/>
      </rPr>
      <t xml:space="preserve"> отобразите слово </t>
    </r>
    <r>
      <rPr>
        <b/>
        <sz val="11"/>
        <color theme="1"/>
        <rFont val="Segoe UI"/>
        <family val="2"/>
        <charset val="204"/>
        <scheme val="minor"/>
      </rPr>
      <t>"выполнена"</t>
    </r>
    <r>
      <rPr>
        <sz val="11"/>
        <color theme="1"/>
        <rFont val="Segoe UI"/>
        <family val="2"/>
        <charset val="204"/>
        <scheme val="minor"/>
      </rPr>
      <t xml:space="preserve">, если скважина </t>
    </r>
    <r>
      <rPr>
        <b/>
        <sz val="11"/>
        <color theme="1"/>
        <rFont val="Segoe UI"/>
        <family val="2"/>
        <charset val="204"/>
        <scheme val="minor"/>
      </rPr>
      <t>Откачная</t>
    </r>
    <r>
      <rPr>
        <sz val="11"/>
        <color theme="1"/>
        <rFont val="Segoe UI"/>
        <family val="2"/>
        <charset val="204"/>
        <scheme val="minor"/>
      </rPr>
      <t xml:space="preserve"> </t>
    </r>
    <r>
      <rPr>
        <b/>
        <sz val="11"/>
        <color theme="1"/>
        <rFont val="Segoe UI"/>
        <family val="2"/>
        <charset val="204"/>
        <scheme val="minor"/>
      </rPr>
      <t>и она находится в Северном регионе</t>
    </r>
    <r>
      <rPr>
        <sz val="11"/>
        <color theme="1"/>
        <rFont val="Segoe UI"/>
        <family val="2"/>
        <charset val="204"/>
        <scheme val="minor"/>
      </rPr>
      <t xml:space="preserve">, остальные ячейки заполните словом </t>
    </r>
    <r>
      <rPr>
        <b/>
        <sz val="11"/>
        <color theme="1"/>
        <rFont val="Segoe UI"/>
        <family val="2"/>
        <charset val="204"/>
        <scheme val="minor"/>
      </rPr>
      <t>"нет"</t>
    </r>
  </si>
  <si>
    <r>
      <t xml:space="preserve">то есть от </t>
    </r>
    <r>
      <rPr>
        <b/>
        <i/>
        <sz val="11"/>
        <color theme="1"/>
        <rFont val="Segoe UI"/>
        <family val="2"/>
        <charset val="204"/>
        <scheme val="minor"/>
      </rPr>
      <t xml:space="preserve">0 до 800 </t>
    </r>
    <r>
      <rPr>
        <i/>
        <sz val="11"/>
        <color theme="1"/>
        <rFont val="Segoe UI"/>
        <family val="2"/>
        <charset val="204"/>
        <scheme val="minor"/>
      </rPr>
      <t xml:space="preserve">- ниже среднего, </t>
    </r>
    <r>
      <rPr>
        <b/>
        <i/>
        <sz val="11"/>
        <color theme="1"/>
        <rFont val="Segoe UI"/>
        <family val="2"/>
        <charset val="204"/>
        <scheme val="minor"/>
      </rPr>
      <t>от 800 до 1000</t>
    </r>
    <r>
      <rPr>
        <i/>
        <sz val="11"/>
        <color theme="1"/>
        <rFont val="Segoe UI"/>
        <family val="2"/>
        <charset val="204"/>
        <scheme val="minor"/>
      </rPr>
      <t xml:space="preserve"> - норма и </t>
    </r>
    <r>
      <rPr>
        <b/>
        <i/>
        <sz val="11"/>
        <color theme="1"/>
        <rFont val="Segoe UI"/>
        <family val="2"/>
        <charset val="204"/>
        <scheme val="minor"/>
      </rPr>
      <t>выше 1000</t>
    </r>
    <r>
      <rPr>
        <i/>
        <sz val="11"/>
        <color theme="1"/>
        <rFont val="Segoe UI"/>
        <family val="2"/>
        <charset val="204"/>
        <scheme val="minor"/>
      </rPr>
      <t xml:space="preserve"> - выше среднего</t>
    </r>
  </si>
  <si>
    <r>
      <t xml:space="preserve">1) </t>
    </r>
    <r>
      <rPr>
        <b/>
        <sz val="11"/>
        <color theme="1"/>
        <rFont val="Segoe UI"/>
        <family val="2"/>
        <charset val="204"/>
        <scheme val="minor"/>
      </rPr>
      <t>Сводная таблица</t>
    </r>
    <r>
      <rPr>
        <sz val="11"/>
        <color theme="1"/>
        <rFont val="Segoe UI"/>
        <family val="2"/>
        <charset val="204"/>
        <scheme val="minor"/>
      </rPr>
      <t xml:space="preserve">, которая покажет </t>
    </r>
    <r>
      <rPr>
        <b/>
        <sz val="11"/>
        <color theme="1"/>
        <rFont val="Segoe UI"/>
        <family val="2"/>
        <charset val="204"/>
        <scheme val="minor"/>
      </rPr>
      <t>Количество</t>
    </r>
    <r>
      <rPr>
        <sz val="11"/>
        <color theme="1"/>
        <rFont val="Segoe UI"/>
        <family val="2"/>
        <charset val="204"/>
        <scheme val="minor"/>
      </rPr>
      <t xml:space="preserve"> </t>
    </r>
    <r>
      <rPr>
        <b/>
        <sz val="11"/>
        <color theme="1"/>
        <rFont val="Segoe UI"/>
        <family val="2"/>
        <charset val="204"/>
        <scheme val="minor"/>
      </rPr>
      <t>скважин,</t>
    </r>
    <r>
      <rPr>
        <sz val="11"/>
        <color theme="1"/>
        <rFont val="Segoe UI"/>
        <family val="2"/>
        <charset val="204"/>
        <scheme val="minor"/>
      </rPr>
      <t xml:space="preserve"> </t>
    </r>
    <r>
      <rPr>
        <b/>
        <sz val="11"/>
        <color theme="1"/>
        <rFont val="Segoe UI"/>
        <family val="2"/>
        <charset val="204"/>
        <scheme val="minor"/>
      </rPr>
      <t>суммарные Объемы</t>
    </r>
    <r>
      <rPr>
        <sz val="11"/>
        <color theme="1"/>
        <rFont val="Segoe UI"/>
        <family val="2"/>
        <charset val="204"/>
        <scheme val="minor"/>
      </rPr>
      <t xml:space="preserve"> </t>
    </r>
    <r>
      <rPr>
        <b/>
        <sz val="11"/>
        <color theme="1"/>
        <rFont val="Segoe UI"/>
        <family val="2"/>
        <charset val="204"/>
        <scheme val="minor"/>
      </rPr>
      <t>добычи</t>
    </r>
    <r>
      <rPr>
        <sz val="11"/>
        <color theme="1"/>
        <rFont val="Segoe UI"/>
        <family val="2"/>
        <charset val="204"/>
        <scheme val="minor"/>
      </rPr>
      <t xml:space="preserve"> и </t>
    </r>
    <r>
      <rPr>
        <b/>
        <sz val="11"/>
        <color theme="1"/>
        <rFont val="Segoe UI"/>
        <family val="2"/>
        <charset val="204"/>
        <scheme val="minor"/>
      </rPr>
      <t>долю по Объемам добычи</t>
    </r>
    <r>
      <rPr>
        <sz val="11"/>
        <color theme="1"/>
        <rFont val="Segoe UI"/>
        <family val="2"/>
        <charset val="204"/>
        <scheme val="minor"/>
      </rPr>
      <t xml:space="preserve"> по </t>
    </r>
    <r>
      <rPr>
        <b/>
        <sz val="11"/>
        <color theme="1"/>
        <rFont val="Segoe UI"/>
        <family val="2"/>
        <charset val="204"/>
        <scheme val="minor"/>
      </rPr>
      <t>регионам</t>
    </r>
  </si>
  <si>
    <r>
      <t xml:space="preserve">2) </t>
    </r>
    <r>
      <rPr>
        <b/>
        <sz val="11"/>
        <color theme="1"/>
        <rFont val="Segoe UI"/>
        <family val="2"/>
        <charset val="204"/>
        <scheme val="minor"/>
      </rPr>
      <t>Сводная таблица</t>
    </r>
    <r>
      <rPr>
        <sz val="11"/>
        <color theme="1"/>
        <rFont val="Segoe UI"/>
        <family val="2"/>
        <charset val="204"/>
        <scheme val="minor"/>
      </rPr>
      <t xml:space="preserve">, которая покажет </t>
    </r>
    <r>
      <rPr>
        <b/>
        <sz val="11"/>
        <color theme="1"/>
        <rFont val="Segoe UI"/>
        <family val="2"/>
        <charset val="204"/>
        <scheme val="minor"/>
      </rPr>
      <t>средние Объемы добычи</t>
    </r>
    <r>
      <rPr>
        <sz val="11"/>
        <color theme="1"/>
        <rFont val="Segoe UI"/>
        <family val="2"/>
        <charset val="204"/>
        <scheme val="minor"/>
      </rPr>
      <t xml:space="preserve"> в разрезе </t>
    </r>
    <r>
      <rPr>
        <b/>
        <sz val="11"/>
        <color theme="1"/>
        <rFont val="Segoe UI"/>
        <family val="2"/>
        <charset val="204"/>
        <scheme val="minor"/>
      </rPr>
      <t>Типов скважин</t>
    </r>
    <r>
      <rPr>
        <sz val="11"/>
        <color theme="1"/>
        <rFont val="Segoe UI"/>
        <family val="2"/>
        <charset val="204"/>
        <scheme val="minor"/>
      </rPr>
      <t xml:space="preserve"> и </t>
    </r>
    <r>
      <rPr>
        <b/>
        <sz val="11"/>
        <color theme="1"/>
        <rFont val="Segoe UI"/>
        <family val="2"/>
        <charset val="204"/>
        <scheme val="minor"/>
      </rPr>
      <t>Регионов</t>
    </r>
  </si>
  <si>
    <r>
      <t xml:space="preserve">При помощи функции </t>
    </r>
    <r>
      <rPr>
        <b/>
        <sz val="11"/>
        <color theme="1"/>
        <rFont val="Segoe UI"/>
        <family val="2"/>
        <charset val="204"/>
        <scheme val="minor"/>
      </rPr>
      <t>ВПР (VLOOKUP)</t>
    </r>
    <r>
      <rPr>
        <sz val="11"/>
        <color theme="1"/>
        <rFont val="Segoe UI"/>
        <family val="2"/>
        <charset val="204"/>
        <scheme val="minor"/>
      </rPr>
      <t xml:space="preserve"> напишите формулу в поле </t>
    </r>
    <r>
      <rPr>
        <b/>
        <sz val="11"/>
        <color theme="1"/>
        <rFont val="Segoe UI"/>
        <family val="2"/>
        <charset val="204"/>
        <scheme val="minor"/>
      </rPr>
      <t>Город</t>
    </r>
    <r>
      <rPr>
        <sz val="11"/>
        <color theme="1"/>
        <rFont val="Segoe UI"/>
        <family val="2"/>
        <charset val="204"/>
        <scheme val="minor"/>
      </rPr>
      <t xml:space="preserve"> большой таблицы так, чтобы </t>
    </r>
    <r>
      <rPr>
        <b/>
        <sz val="11"/>
        <color theme="1"/>
        <rFont val="Segoe UI"/>
        <family val="2"/>
        <charset val="204"/>
        <scheme val="minor"/>
      </rPr>
      <t>каждому региону</t>
    </r>
    <r>
      <rPr>
        <sz val="11"/>
        <color theme="1"/>
        <rFont val="Segoe UI"/>
        <family val="2"/>
        <charset val="204"/>
        <scheme val="minor"/>
      </rPr>
      <t xml:space="preserve"> был подставлен </t>
    </r>
    <r>
      <rPr>
        <b/>
        <sz val="11"/>
        <color theme="1"/>
        <rFont val="Segoe UI"/>
        <family val="2"/>
        <charset val="204"/>
        <scheme val="minor"/>
      </rPr>
      <t>соотвествующий город</t>
    </r>
    <r>
      <rPr>
        <sz val="11"/>
        <color theme="1"/>
        <rFont val="Segoe UI"/>
        <family val="2"/>
        <charset val="204"/>
        <scheme val="minor"/>
      </rPr>
      <t xml:space="preserve"> из диапазона </t>
    </r>
    <r>
      <rPr>
        <b/>
        <sz val="11"/>
        <color theme="1"/>
        <rFont val="Segoe UI"/>
        <family val="2"/>
        <charset val="204"/>
        <scheme val="minor"/>
      </rPr>
      <t>J9:K12</t>
    </r>
  </si>
  <si>
    <r>
      <t xml:space="preserve">При помощи функции </t>
    </r>
    <r>
      <rPr>
        <b/>
        <sz val="11"/>
        <color theme="1"/>
        <rFont val="Segoe UI"/>
        <family val="2"/>
        <charset val="204"/>
        <scheme val="minor"/>
      </rPr>
      <t>ВПР (VLOOKUP)</t>
    </r>
    <r>
      <rPr>
        <sz val="11"/>
        <color theme="1"/>
        <rFont val="Segoe UI"/>
        <family val="2"/>
        <charset val="204"/>
        <scheme val="minor"/>
      </rPr>
      <t xml:space="preserve"> напишите формулу в поле </t>
    </r>
    <r>
      <rPr>
        <b/>
        <sz val="11"/>
        <color theme="1"/>
        <rFont val="Segoe UI"/>
        <family val="2"/>
        <charset val="204"/>
        <scheme val="minor"/>
      </rPr>
      <t>Выполнение</t>
    </r>
    <r>
      <rPr>
        <sz val="11"/>
        <color theme="1"/>
        <rFont val="Segoe UI"/>
        <family val="2"/>
        <charset val="204"/>
        <scheme val="minor"/>
      </rPr>
      <t xml:space="preserve"> большой таблицы так, чтобы </t>
    </r>
    <r>
      <rPr>
        <b/>
        <sz val="11"/>
        <color theme="1"/>
        <rFont val="Segoe UI"/>
        <family val="2"/>
        <charset val="204"/>
        <scheme val="minor"/>
      </rPr>
      <t>объему</t>
    </r>
    <r>
      <rPr>
        <sz val="11"/>
        <color theme="1"/>
        <rFont val="Segoe UI"/>
        <family val="2"/>
        <charset val="204"/>
        <scheme val="minor"/>
      </rPr>
      <t xml:space="preserve"> было подставлено </t>
    </r>
    <r>
      <rPr>
        <b/>
        <sz val="11"/>
        <color theme="1"/>
        <rFont val="Segoe UI"/>
        <family val="2"/>
        <charset val="204"/>
        <scheme val="minor"/>
      </rPr>
      <t>выполнение</t>
    </r>
    <r>
      <rPr>
        <sz val="11"/>
        <color theme="1"/>
        <rFont val="Segoe UI"/>
        <family val="2"/>
        <charset val="204"/>
        <scheme val="minor"/>
      </rPr>
      <t xml:space="preserve"> согласно интервалам из таблицы </t>
    </r>
    <r>
      <rPr>
        <b/>
        <sz val="11"/>
        <color theme="1"/>
        <rFont val="Segoe UI"/>
        <family val="2"/>
        <charset val="204"/>
        <scheme val="minor"/>
      </rPr>
      <t>J17:K19</t>
    </r>
  </si>
  <si>
    <r>
      <t xml:space="preserve">При помощи функции </t>
    </r>
    <r>
      <rPr>
        <b/>
        <sz val="11"/>
        <color theme="1"/>
        <rFont val="Segoe UI"/>
        <family val="2"/>
        <charset val="204"/>
        <scheme val="minor"/>
      </rPr>
      <t>выборочного подсчета СЧЁТЕСЛИМН (COUNTIFS)</t>
    </r>
    <r>
      <rPr>
        <sz val="11"/>
        <color theme="1"/>
        <rFont val="Segoe UI"/>
        <family val="2"/>
        <charset val="204"/>
        <scheme val="minor"/>
      </rPr>
      <t xml:space="preserve"> посчитайте </t>
    </r>
    <r>
      <rPr>
        <b/>
        <sz val="11"/>
        <color theme="1"/>
        <rFont val="Segoe UI"/>
        <family val="2"/>
        <charset val="204"/>
        <scheme val="minor"/>
      </rPr>
      <t>количество</t>
    </r>
    <r>
      <rPr>
        <sz val="11"/>
        <color theme="1"/>
        <rFont val="Segoe UI"/>
        <family val="2"/>
        <charset val="204"/>
        <scheme val="minor"/>
      </rPr>
      <t xml:space="preserve"> </t>
    </r>
    <r>
      <rPr>
        <b/>
        <sz val="11"/>
        <color theme="1"/>
        <rFont val="Segoe UI"/>
        <family val="2"/>
        <charset val="204"/>
        <scheme val="minor"/>
      </rPr>
      <t>Откачных</t>
    </r>
    <r>
      <rPr>
        <sz val="11"/>
        <color theme="1"/>
        <rFont val="Segoe UI"/>
        <family val="2"/>
        <charset val="204"/>
        <scheme val="minor"/>
      </rPr>
      <t xml:space="preserve"> и </t>
    </r>
    <r>
      <rPr>
        <b/>
        <sz val="11"/>
        <color theme="1"/>
        <rFont val="Segoe UI"/>
        <family val="2"/>
        <charset val="204"/>
        <scheme val="minor"/>
      </rPr>
      <t>Закачных</t>
    </r>
    <r>
      <rPr>
        <sz val="11"/>
        <color theme="1"/>
        <rFont val="Segoe UI"/>
        <family val="2"/>
        <charset val="204"/>
        <scheme val="minor"/>
      </rPr>
      <t xml:space="preserve"> </t>
    </r>
    <r>
      <rPr>
        <b/>
        <sz val="11"/>
        <color theme="1"/>
        <rFont val="Segoe UI"/>
        <family val="2"/>
        <charset val="204"/>
        <scheme val="minor"/>
      </rPr>
      <t>скважин</t>
    </r>
    <r>
      <rPr>
        <sz val="11"/>
        <color theme="1"/>
        <rFont val="Segoe UI"/>
        <family val="2"/>
        <charset val="204"/>
        <scheme val="minor"/>
      </rPr>
      <t xml:space="preserve"> по </t>
    </r>
    <r>
      <rPr>
        <b/>
        <sz val="11"/>
        <color theme="1"/>
        <rFont val="Segoe UI"/>
        <family val="2"/>
        <charset val="204"/>
        <scheme val="minor"/>
      </rPr>
      <t>регионам</t>
    </r>
    <r>
      <rPr>
        <sz val="11"/>
        <color theme="1"/>
        <rFont val="Segoe UI"/>
        <family val="2"/>
        <charset val="204"/>
        <scheme val="minor"/>
      </rPr>
      <t xml:space="preserve"> в диапазоне </t>
    </r>
    <r>
      <rPr>
        <b/>
        <sz val="11"/>
        <color theme="1"/>
        <rFont val="Segoe UI"/>
        <family val="2"/>
        <charset val="204"/>
        <scheme val="minor"/>
      </rPr>
      <t>J10:K13</t>
    </r>
  </si>
  <si>
    <r>
      <t xml:space="preserve">При помощи функции </t>
    </r>
    <r>
      <rPr>
        <b/>
        <sz val="11"/>
        <color theme="1"/>
        <rFont val="Segoe UI"/>
        <family val="2"/>
        <charset val="204"/>
        <scheme val="minor"/>
      </rPr>
      <t>выборочного суммирования СУММЕСЛИМН (SUMIFS)</t>
    </r>
    <r>
      <rPr>
        <sz val="11"/>
        <color theme="1"/>
        <rFont val="Segoe UI"/>
        <family val="2"/>
        <charset val="204"/>
        <scheme val="minor"/>
      </rPr>
      <t xml:space="preserve"> посчитайте </t>
    </r>
    <r>
      <rPr>
        <b/>
        <sz val="11"/>
        <color theme="1"/>
        <rFont val="Segoe UI"/>
        <family val="2"/>
        <charset val="204"/>
        <scheme val="minor"/>
      </rPr>
      <t>объем добычи Откачных</t>
    </r>
    <r>
      <rPr>
        <sz val="11"/>
        <color theme="1"/>
        <rFont val="Segoe UI"/>
        <family val="2"/>
        <charset val="204"/>
        <scheme val="minor"/>
      </rPr>
      <t xml:space="preserve"> и </t>
    </r>
    <r>
      <rPr>
        <b/>
        <sz val="11"/>
        <color theme="1"/>
        <rFont val="Segoe UI"/>
        <family val="2"/>
        <charset val="204"/>
        <scheme val="minor"/>
      </rPr>
      <t>Закачных</t>
    </r>
    <r>
      <rPr>
        <sz val="11"/>
        <color theme="1"/>
        <rFont val="Segoe UI"/>
        <family val="2"/>
        <charset val="204"/>
        <scheme val="minor"/>
      </rPr>
      <t xml:space="preserve"> </t>
    </r>
    <r>
      <rPr>
        <b/>
        <sz val="11"/>
        <color theme="1"/>
        <rFont val="Segoe UI"/>
        <family val="2"/>
        <charset val="204"/>
        <scheme val="minor"/>
      </rPr>
      <t>скважин</t>
    </r>
    <r>
      <rPr>
        <sz val="11"/>
        <color theme="1"/>
        <rFont val="Segoe UI"/>
        <family val="2"/>
        <charset val="204"/>
        <scheme val="minor"/>
      </rPr>
      <t xml:space="preserve"> по </t>
    </r>
    <r>
      <rPr>
        <b/>
        <sz val="11"/>
        <color theme="1"/>
        <rFont val="Segoe UI"/>
        <family val="2"/>
        <charset val="204"/>
        <scheme val="minor"/>
      </rPr>
      <t>регионам</t>
    </r>
    <r>
      <rPr>
        <sz val="11"/>
        <color theme="1"/>
        <rFont val="Segoe UI"/>
        <family val="2"/>
        <charset val="204"/>
        <scheme val="minor"/>
      </rPr>
      <t xml:space="preserve"> в диапазоне </t>
    </r>
    <r>
      <rPr>
        <b/>
        <sz val="11"/>
        <color theme="1"/>
        <rFont val="Segoe UI"/>
        <family val="2"/>
        <charset val="204"/>
        <scheme val="minor"/>
      </rPr>
      <t>L10:M13</t>
    </r>
  </si>
  <si>
    <t>Добро пожаловать!</t>
  </si>
  <si>
    <t>Этот тест предназначен для оценки ваших знаний Excel в разных областях.</t>
  </si>
  <si>
    <t>0,5 балла - действие выполнено неполностью или не лучшим образом</t>
  </si>
  <si>
    <t>1 балл - дейтвие выполнено правильно</t>
  </si>
  <si>
    <t>0 баллов - действие выполнено неправильно</t>
  </si>
  <si>
    <t>Постарайтесь выполнить как можно больше действий правильно на каждом из листов с заданиями.</t>
  </si>
  <si>
    <t>Необходимые действия описаны в  верхней части каждого задания.</t>
  </si>
  <si>
    <t>Нашите вашу фамилию и имя здесь:</t>
  </si>
  <si>
    <t>Спасибо за выполнение заданий и потраченное время!</t>
  </si>
  <si>
    <r>
      <t xml:space="preserve">Сохраните файл, закройте его и переименуйте название, написав в названии свою </t>
    </r>
    <r>
      <rPr>
        <b/>
        <sz val="11"/>
        <color theme="1"/>
        <rFont val="Segoe UI"/>
        <family val="2"/>
        <charset val="204"/>
        <scheme val="minor"/>
      </rPr>
      <t>фамилию</t>
    </r>
    <r>
      <rPr>
        <sz val="11"/>
        <color theme="1"/>
        <rFont val="Segoe UI"/>
        <family val="2"/>
        <charset val="204"/>
        <scheme val="minor"/>
      </rPr>
      <t xml:space="preserve"> и </t>
    </r>
    <r>
      <rPr>
        <b/>
        <sz val="11"/>
        <color theme="1"/>
        <rFont val="Segoe UI"/>
        <family val="2"/>
        <charset val="204"/>
        <scheme val="minor"/>
      </rPr>
      <t xml:space="preserve">имя </t>
    </r>
    <r>
      <rPr>
        <sz val="11"/>
        <color theme="1"/>
        <rFont val="Segoe UI"/>
        <family val="2"/>
        <charset val="204"/>
        <scheme val="minor"/>
      </rPr>
      <t>и перешлите его организатору обучения.</t>
    </r>
  </si>
  <si>
    <t>Если у вас есть какие-либо замечания по заданиям или вопросы, пожалуйста, напишите их здесь:</t>
  </si>
  <si>
    <t>alexandr.semyonov@piq.kz</t>
  </si>
  <si>
    <t>http://www.piq.kz</t>
  </si>
  <si>
    <t xml:space="preserve">С уважением, </t>
  </si>
  <si>
    <t>АЛЕКСАНР СЕМЁНОВ</t>
  </si>
  <si>
    <t>В этом файле 9 заданий (листов), в каждом из которых нужно выполнить несколько действий.</t>
  </si>
  <si>
    <t xml:space="preserve">Результаты действий оцениваются проверяющим вручную по шкале: </t>
  </si>
  <si>
    <t>Сертифицированный тренер Microsoft, автор этого текста</t>
  </si>
  <si>
    <r>
      <t xml:space="preserve">Примените к ячейке </t>
    </r>
    <r>
      <rPr>
        <b/>
        <sz val="11"/>
        <color theme="1"/>
        <rFont val="Segoe UI"/>
        <family val="2"/>
        <charset val="204"/>
        <scheme val="minor"/>
      </rPr>
      <t>G7</t>
    </r>
    <r>
      <rPr>
        <sz val="11"/>
        <color theme="1"/>
        <rFont val="Segoe UI"/>
        <family val="2"/>
        <charset val="204"/>
        <scheme val="minor"/>
      </rPr>
      <t xml:space="preserve"> пользовательский формат (Формат ячеек&gt;Число&gt;Все форматы (Format&gt;Number&gt;Custom)) который</t>
    </r>
    <r>
      <rPr>
        <b/>
        <sz val="11"/>
        <color theme="1"/>
        <rFont val="Segoe UI"/>
        <family val="2"/>
        <charset val="204"/>
        <scheme val="minor"/>
      </rPr>
      <t xml:space="preserve"> добавит текст " гр."</t>
    </r>
    <r>
      <rPr>
        <sz val="11"/>
        <color theme="1"/>
        <rFont val="Segoe UI"/>
        <family val="2"/>
        <charset val="204"/>
        <scheme val="minor"/>
      </rPr>
      <t xml:space="preserve"> после самой цифры</t>
    </r>
  </si>
  <si>
    <r>
      <t>Рядом с существующей таблицей постройте</t>
    </r>
    <r>
      <rPr>
        <b/>
        <sz val="11"/>
        <color theme="1"/>
        <rFont val="Segoe UI"/>
        <family val="2"/>
        <charset val="204"/>
        <scheme val="minor"/>
      </rPr>
      <t xml:space="preserve"> две сводные таблицы (PivotTable)</t>
    </r>
    <r>
      <rPr>
        <sz val="11"/>
        <color theme="1"/>
        <rFont val="Segoe UI"/>
        <family val="2"/>
        <charset val="204"/>
        <scheme val="minor"/>
      </rPr>
      <t>:</t>
    </r>
  </si>
  <si>
    <r>
      <t xml:space="preserve">Скопируйте </t>
    </r>
    <r>
      <rPr>
        <b/>
        <sz val="11"/>
        <color theme="1"/>
        <rFont val="Segoe UI"/>
        <family val="2"/>
        <charset val="204"/>
        <scheme val="minor"/>
      </rPr>
      <t>только значения (values)</t>
    </r>
    <r>
      <rPr>
        <sz val="11"/>
        <color theme="1"/>
        <rFont val="Segoe UI"/>
        <family val="2"/>
        <charset val="204"/>
        <scheme val="minor"/>
      </rPr>
      <t xml:space="preserve"> из диапазона </t>
    </r>
    <r>
      <rPr>
        <b/>
        <sz val="11"/>
        <color theme="1"/>
        <rFont val="Segoe UI"/>
        <family val="2"/>
        <charset val="204"/>
        <scheme val="minor"/>
      </rPr>
      <t>G10:G16</t>
    </r>
    <r>
      <rPr>
        <sz val="11"/>
        <color theme="1"/>
        <rFont val="Segoe UI"/>
        <family val="2"/>
        <charset val="204"/>
        <scheme val="minor"/>
      </rPr>
      <t xml:space="preserve"> в диапазон </t>
    </r>
    <r>
      <rPr>
        <b/>
        <sz val="11"/>
        <color theme="1"/>
        <rFont val="Segoe UI"/>
        <family val="2"/>
        <charset val="204"/>
        <scheme val="minor"/>
      </rPr>
      <t>M10:M16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</si>
</sst>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Segoe UI"/>
      <family val="2"/>
      <charset val="204"/>
      <scheme val="minor"/>
    </font>
    <font>
      <b/>
      <sz val="11"/>
      <color theme="0"/>
      <name val="Segoe UI"/>
      <family val="2"/>
      <charset val="204"/>
      <scheme val="minor"/>
    </font>
    <font>
      <b/>
      <sz val="11"/>
      <color theme="1"/>
      <name val="Segoe UI"/>
      <family val="2"/>
      <charset val="204"/>
      <scheme val="minor"/>
    </font>
    <font>
      <sz val="18"/>
      <color theme="3"/>
      <name val="Segoe UI"/>
      <family val="2"/>
      <charset val="204"/>
      <scheme val="major"/>
    </font>
    <font>
      <b/>
      <sz val="11"/>
      <color rgb="FF3F3F3F"/>
      <name val="Segoe UI"/>
      <family val="2"/>
      <charset val="204"/>
      <scheme val="minor"/>
    </font>
    <font>
      <i/>
      <sz val="11"/>
      <color theme="1"/>
      <name val="Segoe UI"/>
      <family val="2"/>
      <charset val="204"/>
      <scheme val="minor"/>
    </font>
    <font>
      <b/>
      <i/>
      <sz val="11"/>
      <color theme="1"/>
      <name val="Segoe UI"/>
      <family val="2"/>
      <charset val="204"/>
      <scheme val="minor"/>
    </font>
    <font>
      <sz val="11"/>
      <color rgb="FF3F3F3F"/>
      <name val="Segoe UI"/>
      <family val="2"/>
      <charset val="204"/>
      <scheme val="minor"/>
    </font>
    <font>
      <u/>
      <sz val="11"/>
      <color theme="10"/>
      <name val="Segoe UI"/>
      <family val="2"/>
      <charset val="204"/>
      <scheme val="minor"/>
    </font>
    <font>
      <sz val="10"/>
      <color theme="1"/>
      <name val="Segoe U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5" borderId="3" applyNumberFormat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4" fontId="0" fillId="0" borderId="0" xfId="0" applyNumberFormat="1"/>
    <xf numFmtId="0" fontId="0" fillId="0" borderId="0" xfId="0" applyFont="1"/>
    <xf numFmtId="0" fontId="1" fillId="3" borderId="1" xfId="0" applyFont="1" applyFill="1" applyBorder="1"/>
    <xf numFmtId="0" fontId="1" fillId="3" borderId="2" xfId="0" applyFont="1" applyFill="1" applyBorder="1"/>
    <xf numFmtId="0" fontId="0" fillId="4" borderId="1" xfId="0" applyFont="1" applyFill="1" applyBorder="1"/>
    <xf numFmtId="0" fontId="0" fillId="0" borderId="1" xfId="0" applyFont="1" applyBorder="1"/>
    <xf numFmtId="0" fontId="2" fillId="4" borderId="0" xfId="0" applyFont="1" applyFill="1" applyBorder="1"/>
    <xf numFmtId="0" fontId="5" fillId="2" borderId="0" xfId="0" applyFont="1" applyFill="1" applyAlignment="1">
      <alignment horizontal="left" indent="1"/>
    </xf>
    <xf numFmtId="0" fontId="2" fillId="0" borderId="0" xfId="0" applyFont="1"/>
    <xf numFmtId="0" fontId="3" fillId="0" borderId="0" xfId="1"/>
    <xf numFmtId="0" fontId="8" fillId="0" borderId="0" xfId="3"/>
    <xf numFmtId="0" fontId="9" fillId="0" borderId="0" xfId="0" applyFont="1"/>
    <xf numFmtId="0" fontId="4" fillId="5" borderId="3" xfId="2" applyAlignment="1">
      <alignment horizontal="center"/>
    </xf>
    <xf numFmtId="0" fontId="2" fillId="0" borderId="0" xfId="0" applyFont="1" applyAlignment="1">
      <alignment horizontal="center"/>
    </xf>
    <xf numFmtId="0" fontId="7" fillId="5" borderId="3" xfId="2" applyFont="1" applyAlignment="1">
      <alignment horizontal="left" vertical="top" wrapText="1"/>
    </xf>
  </cellXfs>
  <cellStyles count="4">
    <cellStyle name="Вывод" xfId="2" builtinId="21"/>
    <cellStyle name="Гиперссылка" xfId="3" builtinId="8"/>
    <cellStyle name="Название" xfId="1" builtinId="15"/>
    <cellStyle name="Обычный" xfId="0" builtinId="0"/>
  </cellStyles>
  <dxfs count="11">
    <dxf>
      <numFmt numFmtId="4" formatCode="#,##0.00"/>
    </dxf>
    <dxf>
      <numFmt numFmtId="0" formatCode="General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minor"/>
      </font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minor"/>
      </font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minor"/>
      </font>
    </dxf>
    <dxf>
      <numFmt numFmtId="0" formatCode="General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&#1047;&#1072;&#1076;&#1072;&#1085;&#1080;&#1077; 1'!A1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435869</xdr:colOff>
      <xdr:row>5</xdr:row>
      <xdr:rowOff>9146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09550"/>
          <a:ext cx="2493269" cy="847346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3</xdr:col>
      <xdr:colOff>485775</xdr:colOff>
      <xdr:row>23</xdr:row>
      <xdr:rowOff>0</xdr:rowOff>
    </xdr:to>
    <xdr:sp macro="" textlink="">
      <xdr:nvSpPr>
        <xdr:cNvPr id="3" name="Скругленный прямоугольник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14350" y="4791075"/>
          <a:ext cx="1857375" cy="4191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Начать тестирование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D9:G47" totalsRowShown="0" headerRowDxfId="10">
  <autoFilter ref="D9:G47" xr:uid="{00000000-0009-0000-0100-000001000000}"/>
  <tableColumns count="4">
    <tableColumn id="1" xr3:uid="{00000000-0010-0000-0000-000001000000}" name="Тип скважины"/>
    <tableColumn id="2" xr3:uid="{00000000-0010-0000-0000-000002000000}" name="Регион"/>
    <tableColumn id="3" xr3:uid="{00000000-0010-0000-0000-000003000000}" name="Объем добычи" dataDxfId="9"/>
    <tableColumn id="4" xr3:uid="{00000000-0010-0000-0000-000004000000}" name="Полезная масса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Таблица1345" displayName="Таблица1345" ref="D9:G47" totalsRowShown="0" headerRowDxfId="7">
  <autoFilter ref="D9:G47" xr:uid="{00000000-0009-0000-0100-000004000000}"/>
  <tableColumns count="4">
    <tableColumn id="1" xr3:uid="{00000000-0010-0000-0200-000001000000}" name="Тип скважины"/>
    <tableColumn id="2" xr3:uid="{00000000-0010-0000-0200-000002000000}" name="Регион"/>
    <tableColumn id="3" xr3:uid="{00000000-0010-0000-0200-000003000000}" name="Объем добычи" dataDxfId="6"/>
    <tableColumn id="4" xr3:uid="{00000000-0010-0000-0200-000004000000}" name="Отгрузка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Таблица136" displayName="Таблица136" ref="D8:H46" totalsRowShown="0" headerRowDxfId="5">
  <autoFilter ref="D8:H46" xr:uid="{00000000-0009-0000-0100-000005000000}"/>
  <tableColumns count="5">
    <tableColumn id="1" xr3:uid="{00000000-0010-0000-0300-000001000000}" name="Тип скважины"/>
    <tableColumn id="2" xr3:uid="{00000000-0010-0000-0300-000002000000}" name="Регион"/>
    <tableColumn id="3" xr3:uid="{00000000-0010-0000-0300-000003000000}" name="Объем добычи" dataDxfId="4"/>
    <tableColumn id="4" xr3:uid="{00000000-0010-0000-0300-000004000000}" name="Город" dataDxfId="1">
      <calculatedColumnFormula>VLOOKUP(Таблица136[[#All],[Тип скважины]:[Регион]],J8:K12,10)</calculatedColumnFormula>
    </tableColumn>
    <tableColumn id="5" xr3:uid="{00000000-0010-0000-0300-000005000000}" name="Выполнение" dataDxfId="0">
      <calculatedColumnFormula>VLOOKUP(J16:K19,Таблица136[[#All],[Тип скважины]:[Объем добычи]],1)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Таблица137" displayName="Таблица137" ref="D8:F46" totalsRowShown="0" headerRowDxfId="3">
  <autoFilter ref="D8:F46" xr:uid="{00000000-0009-0000-0100-000006000000}"/>
  <tableColumns count="3">
    <tableColumn id="1" xr3:uid="{00000000-0010-0000-0400-000001000000}" name="Тип скважины"/>
    <tableColumn id="2" xr3:uid="{00000000-0010-0000-0400-000002000000}" name="Регион"/>
    <tableColumn id="3" xr3:uid="{00000000-0010-0000-0400-000003000000}" name="Объем добычи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unctional">
  <a:themeElements>
    <a:clrScheme name="Другая 4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DA1F28"/>
      </a:hlink>
      <a:folHlink>
        <a:srgbClr val="A3171E"/>
      </a:folHlink>
    </a:clrScheme>
    <a:fontScheme name="sTimate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q.kz/" TargetMode="External"/><Relationship Id="rId1" Type="http://schemas.openxmlformats.org/officeDocument/2006/relationships/hyperlink" Target="mailto:alexandr.semyonov@piq.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0"/>
  <sheetViews>
    <sheetView showGridLines="0" topLeftCell="A16" workbookViewId="0">
      <selection activeCell="F20" sqref="F20:J20"/>
    </sheetView>
  </sheetViews>
  <sheetFormatPr defaultRowHeight="16.8" x14ac:dyDescent="0.4"/>
  <cols>
    <col min="1" max="1" width="6.69921875" customWidth="1"/>
  </cols>
  <sheetData>
    <row r="1" spans="2:3" ht="28.5" customHeight="1" x14ac:dyDescent="0.4"/>
    <row r="6" spans="2:3" ht="25.5" customHeight="1" x14ac:dyDescent="0.4"/>
    <row r="7" spans="2:3" ht="27" x14ac:dyDescent="0.6">
      <c r="B7" s="11" t="s">
        <v>35</v>
      </c>
    </row>
    <row r="9" spans="2:3" x14ac:dyDescent="0.4">
      <c r="B9" t="s">
        <v>36</v>
      </c>
    </row>
    <row r="10" spans="2:3" x14ac:dyDescent="0.4">
      <c r="B10" t="s">
        <v>50</v>
      </c>
    </row>
    <row r="11" spans="2:3" x14ac:dyDescent="0.4">
      <c r="B11" t="s">
        <v>41</v>
      </c>
    </row>
    <row r="13" spans="2:3" x14ac:dyDescent="0.4">
      <c r="B13" s="10" t="s">
        <v>51</v>
      </c>
    </row>
    <row r="14" spans="2:3" x14ac:dyDescent="0.4">
      <c r="C14" t="s">
        <v>39</v>
      </c>
    </row>
    <row r="15" spans="2:3" x14ac:dyDescent="0.4">
      <c r="C15" t="s">
        <v>37</v>
      </c>
    </row>
    <row r="16" spans="2:3" x14ac:dyDescent="0.4">
      <c r="C16" t="s">
        <v>38</v>
      </c>
    </row>
    <row r="18" spans="2:10" x14ac:dyDescent="0.4">
      <c r="B18" t="s">
        <v>40</v>
      </c>
    </row>
    <row r="20" spans="2:10" x14ac:dyDescent="0.4">
      <c r="B20" t="s">
        <v>42</v>
      </c>
      <c r="F20" s="14"/>
      <c r="G20" s="14"/>
      <c r="H20" s="14"/>
      <c r="I20" s="14"/>
      <c r="J20" s="14"/>
    </row>
  </sheetData>
  <mergeCells count="1">
    <mergeCell ref="F20:J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7"/>
  <sheetViews>
    <sheetView workbookViewId="0">
      <selection activeCell="G10" sqref="G10:G47"/>
    </sheetView>
  </sheetViews>
  <sheetFormatPr defaultRowHeight="16.8" x14ac:dyDescent="0.4"/>
  <cols>
    <col min="4" max="4" width="16" customWidth="1"/>
    <col min="5" max="5" width="14.09765625" customWidth="1"/>
    <col min="6" max="6" width="16.59765625" customWidth="1"/>
    <col min="7" max="7" width="18.19921875" customWidth="1"/>
    <col min="12" max="12" width="11.59765625" customWidth="1"/>
    <col min="13" max="13" width="18.5" customWidth="1"/>
  </cols>
  <sheetData>
    <row r="1" spans="1:13" s="1" customFormat="1" x14ac:dyDescent="0.4">
      <c r="A1" s="1" t="s">
        <v>24</v>
      </c>
    </row>
    <row r="2" spans="1:13" s="1" customFormat="1" x14ac:dyDescent="0.4">
      <c r="A2" s="1" t="s">
        <v>53</v>
      </c>
    </row>
    <row r="3" spans="1:13" s="1" customFormat="1" x14ac:dyDescent="0.4">
      <c r="A3" s="1" t="s">
        <v>25</v>
      </c>
    </row>
    <row r="4" spans="1:13" s="1" customFormat="1" x14ac:dyDescent="0.4">
      <c r="A4" s="1" t="s">
        <v>55</v>
      </c>
    </row>
    <row r="7" spans="1:13" x14ac:dyDescent="0.4">
      <c r="F7" t="s">
        <v>14</v>
      </c>
      <c r="G7">
        <v>0.24</v>
      </c>
    </row>
    <row r="9" spans="1:13" x14ac:dyDescent="0.4">
      <c r="D9" s="3" t="s">
        <v>4</v>
      </c>
      <c r="E9" s="3" t="s">
        <v>5</v>
      </c>
      <c r="F9" s="3" t="s">
        <v>6</v>
      </c>
      <c r="G9" s="3" t="s">
        <v>13</v>
      </c>
      <c r="L9" s="4" t="s">
        <v>5</v>
      </c>
      <c r="M9" s="5" t="s">
        <v>13</v>
      </c>
    </row>
    <row r="10" spans="1:13" x14ac:dyDescent="0.4">
      <c r="D10" t="s">
        <v>7</v>
      </c>
      <c r="E10" t="s">
        <v>8</v>
      </c>
      <c r="F10" s="2">
        <v>1005</v>
      </c>
      <c r="L10" s="6" t="s">
        <v>8</v>
      </c>
      <c r="M10" s="6"/>
    </row>
    <row r="11" spans="1:13" x14ac:dyDescent="0.4">
      <c r="D11" t="s">
        <v>9</v>
      </c>
      <c r="E11" t="s">
        <v>8</v>
      </c>
      <c r="F11" s="2">
        <v>1200.5</v>
      </c>
      <c r="L11" s="7" t="s">
        <v>8</v>
      </c>
      <c r="M11" s="7"/>
    </row>
    <row r="12" spans="1:13" x14ac:dyDescent="0.4">
      <c r="D12" t="s">
        <v>7</v>
      </c>
      <c r="E12" t="s">
        <v>10</v>
      </c>
      <c r="F12" s="2">
        <v>1312.05</v>
      </c>
      <c r="L12" s="6" t="s">
        <v>10</v>
      </c>
      <c r="M12" s="6"/>
    </row>
    <row r="13" spans="1:13" x14ac:dyDescent="0.4">
      <c r="D13" t="s">
        <v>9</v>
      </c>
      <c r="E13" t="s">
        <v>10</v>
      </c>
      <c r="F13" s="2">
        <v>472.20500000000004</v>
      </c>
      <c r="L13" s="7" t="s">
        <v>10</v>
      </c>
      <c r="M13" s="7"/>
    </row>
    <row r="14" spans="1:13" x14ac:dyDescent="0.4">
      <c r="D14" t="s">
        <v>7</v>
      </c>
      <c r="E14" t="s">
        <v>11</v>
      </c>
      <c r="F14" s="2">
        <v>1543.2204999999999</v>
      </c>
      <c r="L14" s="6" t="s">
        <v>11</v>
      </c>
      <c r="M14" s="6"/>
    </row>
    <row r="15" spans="1:13" x14ac:dyDescent="0.4">
      <c r="D15" t="s">
        <v>9</v>
      </c>
      <c r="E15" t="s">
        <v>11</v>
      </c>
      <c r="F15" s="2">
        <v>1187.32205</v>
      </c>
      <c r="L15" s="7" t="s">
        <v>11</v>
      </c>
      <c r="M15" s="7"/>
    </row>
    <row r="16" spans="1:13" x14ac:dyDescent="0.4">
      <c r="D16" t="s">
        <v>7</v>
      </c>
      <c r="E16" t="s">
        <v>12</v>
      </c>
      <c r="F16" s="2">
        <v>1208.732205</v>
      </c>
      <c r="L16" s="6" t="s">
        <v>12</v>
      </c>
      <c r="M16" s="6"/>
    </row>
    <row r="17" spans="4:6" x14ac:dyDescent="0.4">
      <c r="D17" t="s">
        <v>9</v>
      </c>
      <c r="E17" t="s">
        <v>12</v>
      </c>
      <c r="F17" s="2">
        <v>1435.8732205000001</v>
      </c>
    </row>
    <row r="18" spans="4:6" x14ac:dyDescent="0.4">
      <c r="D18" t="s">
        <v>7</v>
      </c>
      <c r="E18" t="s">
        <v>8</v>
      </c>
      <c r="F18" s="2">
        <v>846.58732205000001</v>
      </c>
    </row>
    <row r="19" spans="4:6" x14ac:dyDescent="0.4">
      <c r="D19" t="s">
        <v>9</v>
      </c>
      <c r="E19" t="s">
        <v>8</v>
      </c>
      <c r="F19" s="2">
        <v>1512.658732205</v>
      </c>
    </row>
    <row r="20" spans="4:6" x14ac:dyDescent="0.4">
      <c r="D20" t="s">
        <v>7</v>
      </c>
      <c r="E20" t="s">
        <v>10</v>
      </c>
      <c r="F20" s="2">
        <v>1277.2658732205</v>
      </c>
    </row>
    <row r="21" spans="4:6" x14ac:dyDescent="0.4">
      <c r="D21" t="s">
        <v>9</v>
      </c>
      <c r="E21" t="s">
        <v>10</v>
      </c>
      <c r="F21" s="2">
        <v>1487.7265873220499</v>
      </c>
    </row>
    <row r="22" spans="4:6" x14ac:dyDescent="0.4">
      <c r="D22" t="s">
        <v>7</v>
      </c>
      <c r="E22" t="s">
        <v>11</v>
      </c>
      <c r="F22" s="2">
        <v>1468.7726587322049</v>
      </c>
    </row>
    <row r="23" spans="4:6" x14ac:dyDescent="0.4">
      <c r="D23" t="s">
        <v>9</v>
      </c>
      <c r="E23" t="s">
        <v>11</v>
      </c>
      <c r="F23" s="2">
        <v>1594.8772658732205</v>
      </c>
    </row>
    <row r="24" spans="4:6" x14ac:dyDescent="0.4">
      <c r="D24" t="s">
        <v>7</v>
      </c>
      <c r="E24" t="s">
        <v>12</v>
      </c>
      <c r="F24" s="2">
        <v>416.48772658732207</v>
      </c>
    </row>
    <row r="25" spans="4:6" x14ac:dyDescent="0.4">
      <c r="D25" t="s">
        <v>9</v>
      </c>
      <c r="E25" t="s">
        <v>12</v>
      </c>
      <c r="F25" s="2">
        <v>445.64877265873224</v>
      </c>
    </row>
    <row r="26" spans="4:6" x14ac:dyDescent="0.4">
      <c r="D26" t="s">
        <v>7</v>
      </c>
      <c r="E26" t="s">
        <v>8</v>
      </c>
      <c r="F26" s="2">
        <v>904.56487726587318</v>
      </c>
    </row>
    <row r="27" spans="4:6" x14ac:dyDescent="0.4">
      <c r="D27" t="s">
        <v>9</v>
      </c>
      <c r="E27" t="s">
        <v>8</v>
      </c>
      <c r="F27" s="2">
        <v>779.45648772658728</v>
      </c>
    </row>
    <row r="28" spans="4:6" x14ac:dyDescent="0.4">
      <c r="D28" t="s">
        <v>7</v>
      </c>
      <c r="E28" t="s">
        <v>10</v>
      </c>
      <c r="F28" s="2">
        <v>353.94564877265873</v>
      </c>
    </row>
    <row r="29" spans="4:6" x14ac:dyDescent="0.4">
      <c r="D29" t="s">
        <v>9</v>
      </c>
      <c r="E29" t="s">
        <v>10</v>
      </c>
      <c r="F29" s="2">
        <v>1227.3945648772658</v>
      </c>
    </row>
    <row r="30" spans="4:6" x14ac:dyDescent="0.4">
      <c r="D30" t="s">
        <v>7</v>
      </c>
      <c r="E30" t="s">
        <v>11</v>
      </c>
      <c r="F30" s="2">
        <v>880.73945648772656</v>
      </c>
    </row>
    <row r="31" spans="4:6" x14ac:dyDescent="0.4">
      <c r="D31" t="s">
        <v>9</v>
      </c>
      <c r="E31" t="s">
        <v>11</v>
      </c>
      <c r="F31" s="2">
        <v>1481.0739456487727</v>
      </c>
    </row>
    <row r="32" spans="4:6" x14ac:dyDescent="0.4">
      <c r="D32" t="s">
        <v>7</v>
      </c>
      <c r="E32" t="s">
        <v>12</v>
      </c>
      <c r="F32" s="2">
        <v>1308.1073945648773</v>
      </c>
    </row>
    <row r="33" spans="4:6" x14ac:dyDescent="0.4">
      <c r="D33" t="s">
        <v>9</v>
      </c>
      <c r="E33" t="s">
        <v>12</v>
      </c>
      <c r="F33" s="2">
        <v>685.81073945648768</v>
      </c>
    </row>
    <row r="34" spans="4:6" x14ac:dyDescent="0.4">
      <c r="D34" t="s">
        <v>7</v>
      </c>
      <c r="E34" t="s">
        <v>8</v>
      </c>
      <c r="F34" s="2">
        <v>1056.5810739456488</v>
      </c>
    </row>
    <row r="35" spans="4:6" x14ac:dyDescent="0.4">
      <c r="D35" t="s">
        <v>9</v>
      </c>
      <c r="E35" t="s">
        <v>8</v>
      </c>
      <c r="F35" s="2">
        <v>635.65810739456492</v>
      </c>
    </row>
    <row r="36" spans="4:6" x14ac:dyDescent="0.4">
      <c r="D36" t="s">
        <v>7</v>
      </c>
      <c r="E36" t="s">
        <v>10</v>
      </c>
      <c r="F36" s="2">
        <v>929.56581073945654</v>
      </c>
    </row>
    <row r="37" spans="4:6" x14ac:dyDescent="0.4">
      <c r="D37" t="s">
        <v>9</v>
      </c>
      <c r="E37" t="s">
        <v>10</v>
      </c>
      <c r="F37" s="2">
        <v>839.9565810739457</v>
      </c>
    </row>
    <row r="38" spans="4:6" x14ac:dyDescent="0.4">
      <c r="D38" t="s">
        <v>7</v>
      </c>
      <c r="E38" t="s">
        <v>11</v>
      </c>
      <c r="F38" s="2">
        <v>318.99565810739455</v>
      </c>
    </row>
    <row r="39" spans="4:6" x14ac:dyDescent="0.4">
      <c r="D39" t="s">
        <v>9</v>
      </c>
      <c r="E39" t="s">
        <v>11</v>
      </c>
      <c r="F39" s="2">
        <v>1404.8995658107394</v>
      </c>
    </row>
    <row r="40" spans="4:6" x14ac:dyDescent="0.4">
      <c r="D40" t="s">
        <v>7</v>
      </c>
      <c r="E40" t="s">
        <v>12</v>
      </c>
      <c r="F40" s="2">
        <v>1604.489956581074</v>
      </c>
    </row>
    <row r="41" spans="4:6" x14ac:dyDescent="0.4">
      <c r="D41" t="s">
        <v>9</v>
      </c>
      <c r="E41" t="s">
        <v>12</v>
      </c>
      <c r="F41" s="2">
        <v>902.44899565810738</v>
      </c>
    </row>
    <row r="42" spans="4:6" x14ac:dyDescent="0.4">
      <c r="D42" t="s">
        <v>7</v>
      </c>
      <c r="E42" t="s">
        <v>8</v>
      </c>
      <c r="F42" s="2">
        <v>1466.2448995658108</v>
      </c>
    </row>
    <row r="43" spans="4:6" x14ac:dyDescent="0.4">
      <c r="D43" t="s">
        <v>9</v>
      </c>
      <c r="E43" t="s">
        <v>8</v>
      </c>
      <c r="F43" s="2">
        <v>687.6244899565811</v>
      </c>
    </row>
    <row r="44" spans="4:6" x14ac:dyDescent="0.4">
      <c r="D44" t="s">
        <v>7</v>
      </c>
      <c r="E44" t="s">
        <v>10</v>
      </c>
      <c r="F44" s="2">
        <v>1373.7624489956581</v>
      </c>
    </row>
    <row r="45" spans="4:6" x14ac:dyDescent="0.4">
      <c r="D45" t="s">
        <v>9</v>
      </c>
      <c r="E45" t="s">
        <v>10</v>
      </c>
      <c r="F45" s="2">
        <v>527.37624489956579</v>
      </c>
    </row>
    <row r="46" spans="4:6" x14ac:dyDescent="0.4">
      <c r="D46" t="s">
        <v>7</v>
      </c>
      <c r="E46" t="s">
        <v>11</v>
      </c>
      <c r="F46" s="2">
        <v>384.7376244899566</v>
      </c>
    </row>
    <row r="47" spans="4:6" x14ac:dyDescent="0.4">
      <c r="D47" t="s">
        <v>9</v>
      </c>
      <c r="E47" t="s">
        <v>11</v>
      </c>
      <c r="F47" s="2">
        <v>275.47376244899567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7"/>
  <sheetViews>
    <sheetView workbookViewId="0">
      <selection activeCell="J10" sqref="J10"/>
    </sheetView>
  </sheetViews>
  <sheetFormatPr defaultRowHeight="16.8" x14ac:dyDescent="0.4"/>
  <cols>
    <col min="4" max="4" width="16" customWidth="1"/>
    <col min="5" max="5" width="14.09765625" customWidth="1"/>
    <col min="6" max="6" width="16.59765625" customWidth="1"/>
    <col min="7" max="7" width="12.19921875" customWidth="1"/>
    <col min="9" max="9" width="14.19921875" customWidth="1"/>
    <col min="10" max="10" width="10.09765625" customWidth="1"/>
    <col min="11" max="11" width="11.59765625" customWidth="1"/>
    <col min="12" max="12" width="13.69921875" customWidth="1"/>
    <col min="13" max="13" width="10.5" customWidth="1"/>
  </cols>
  <sheetData>
    <row r="1" spans="1:13" s="1" customFormat="1" x14ac:dyDescent="0.4">
      <c r="A1" s="1" t="s">
        <v>33</v>
      </c>
    </row>
    <row r="2" spans="1:13" s="1" customFormat="1" x14ac:dyDescent="0.4">
      <c r="A2" s="1" t="s">
        <v>34</v>
      </c>
    </row>
    <row r="3" spans="1:13" s="1" customFormat="1" x14ac:dyDescent="0.4">
      <c r="A3" s="1" t="s">
        <v>26</v>
      </c>
    </row>
    <row r="4" spans="1:13" s="1" customFormat="1" x14ac:dyDescent="0.4">
      <c r="A4" s="1" t="s">
        <v>27</v>
      </c>
    </row>
    <row r="8" spans="1:13" x14ac:dyDescent="0.4">
      <c r="J8" s="15" t="s">
        <v>15</v>
      </c>
      <c r="K8" s="15"/>
      <c r="L8" s="15" t="s">
        <v>16</v>
      </c>
      <c r="M8" s="15"/>
    </row>
    <row r="9" spans="1:13" x14ac:dyDescent="0.4">
      <c r="D9" s="3" t="s">
        <v>4</v>
      </c>
      <c r="E9" s="3" t="s">
        <v>5</v>
      </c>
      <c r="F9" s="3" t="s">
        <v>6</v>
      </c>
      <c r="G9" s="3" t="s">
        <v>18</v>
      </c>
      <c r="I9" s="4" t="s">
        <v>5</v>
      </c>
      <c r="J9" s="4" t="s">
        <v>7</v>
      </c>
      <c r="K9" s="4" t="s">
        <v>9</v>
      </c>
      <c r="L9" s="4" t="s">
        <v>7</v>
      </c>
      <c r="M9" s="4" t="s">
        <v>9</v>
      </c>
    </row>
    <row r="10" spans="1:13" x14ac:dyDescent="0.4">
      <c r="D10" t="s">
        <v>7</v>
      </c>
      <c r="E10" t="s">
        <v>8</v>
      </c>
      <c r="F10" s="2">
        <v>1005</v>
      </c>
      <c r="I10" s="6" t="s">
        <v>8</v>
      </c>
      <c r="J10" t="e">
        <f>СЧЁТЕСЛИМН</f>
        <v>#NAME?</v>
      </c>
    </row>
    <row r="11" spans="1:13" x14ac:dyDescent="0.4">
      <c r="D11" t="s">
        <v>9</v>
      </c>
      <c r="E11" t="s">
        <v>8</v>
      </c>
      <c r="F11" s="2">
        <v>1200.5</v>
      </c>
      <c r="I11" s="6" t="s">
        <v>10</v>
      </c>
    </row>
    <row r="12" spans="1:13" x14ac:dyDescent="0.4">
      <c r="D12" t="s">
        <v>7</v>
      </c>
      <c r="E12" t="s">
        <v>10</v>
      </c>
      <c r="F12" s="2">
        <v>1312.05</v>
      </c>
      <c r="I12" s="6" t="s">
        <v>11</v>
      </c>
    </row>
    <row r="13" spans="1:13" x14ac:dyDescent="0.4">
      <c r="D13" t="s">
        <v>9</v>
      </c>
      <c r="E13" t="s">
        <v>10</v>
      </c>
      <c r="F13" s="2">
        <v>472.20500000000004</v>
      </c>
      <c r="I13" s="6" t="s">
        <v>12</v>
      </c>
    </row>
    <row r="14" spans="1:13" x14ac:dyDescent="0.4">
      <c r="D14" t="s">
        <v>7</v>
      </c>
      <c r="E14" t="s">
        <v>11</v>
      </c>
      <c r="F14" s="2">
        <v>1543.2204999999999</v>
      </c>
      <c r="I14" s="8" t="s">
        <v>17</v>
      </c>
    </row>
    <row r="15" spans="1:13" x14ac:dyDescent="0.4">
      <c r="D15" t="s">
        <v>9</v>
      </c>
      <c r="E15" t="s">
        <v>11</v>
      </c>
      <c r="F15" s="2">
        <v>1187.32205</v>
      </c>
    </row>
    <row r="16" spans="1:13" x14ac:dyDescent="0.4">
      <c r="D16" t="s">
        <v>7</v>
      </c>
      <c r="E16" t="s">
        <v>12</v>
      </c>
      <c r="F16" s="2">
        <v>1208.732205</v>
      </c>
    </row>
    <row r="17" spans="4:6" x14ac:dyDescent="0.4">
      <c r="D17" t="s">
        <v>9</v>
      </c>
      <c r="E17" t="s">
        <v>12</v>
      </c>
      <c r="F17" s="2">
        <v>1435.8732205000001</v>
      </c>
    </row>
    <row r="18" spans="4:6" x14ac:dyDescent="0.4">
      <c r="D18" t="s">
        <v>7</v>
      </c>
      <c r="E18" t="s">
        <v>8</v>
      </c>
      <c r="F18" s="2">
        <v>846.58732205000001</v>
      </c>
    </row>
    <row r="19" spans="4:6" x14ac:dyDescent="0.4">
      <c r="D19" t="s">
        <v>9</v>
      </c>
      <c r="E19" t="s">
        <v>8</v>
      </c>
      <c r="F19" s="2">
        <v>1512.658732205</v>
      </c>
    </row>
    <row r="20" spans="4:6" x14ac:dyDescent="0.4">
      <c r="D20" t="s">
        <v>7</v>
      </c>
      <c r="E20" t="s">
        <v>10</v>
      </c>
      <c r="F20" s="2">
        <v>1277.2658732205</v>
      </c>
    </row>
    <row r="21" spans="4:6" x14ac:dyDescent="0.4">
      <c r="D21" t="s">
        <v>9</v>
      </c>
      <c r="E21" t="s">
        <v>10</v>
      </c>
      <c r="F21" s="2">
        <v>1487.7265873220499</v>
      </c>
    </row>
    <row r="22" spans="4:6" x14ac:dyDescent="0.4">
      <c r="D22" t="s">
        <v>7</v>
      </c>
      <c r="E22" t="s">
        <v>11</v>
      </c>
      <c r="F22" s="2">
        <v>1468.7726587322049</v>
      </c>
    </row>
    <row r="23" spans="4:6" x14ac:dyDescent="0.4">
      <c r="D23" t="s">
        <v>9</v>
      </c>
      <c r="E23" t="s">
        <v>11</v>
      </c>
      <c r="F23" s="2">
        <v>1594.8772658732205</v>
      </c>
    </row>
    <row r="24" spans="4:6" x14ac:dyDescent="0.4">
      <c r="D24" t="s">
        <v>7</v>
      </c>
      <c r="E24" t="s">
        <v>12</v>
      </c>
      <c r="F24" s="2">
        <v>416.48772658732207</v>
      </c>
    </row>
    <row r="25" spans="4:6" x14ac:dyDescent="0.4">
      <c r="D25" t="s">
        <v>9</v>
      </c>
      <c r="E25" t="s">
        <v>12</v>
      </c>
      <c r="F25" s="2">
        <v>445.64877265873224</v>
      </c>
    </row>
    <row r="26" spans="4:6" x14ac:dyDescent="0.4">
      <c r="D26" t="s">
        <v>7</v>
      </c>
      <c r="E26" t="s">
        <v>8</v>
      </c>
      <c r="F26" s="2">
        <v>904.56487726587318</v>
      </c>
    </row>
    <row r="27" spans="4:6" x14ac:dyDescent="0.4">
      <c r="D27" t="s">
        <v>9</v>
      </c>
      <c r="E27" t="s">
        <v>8</v>
      </c>
      <c r="F27" s="2">
        <v>779.45648772658728</v>
      </c>
    </row>
    <row r="28" spans="4:6" x14ac:dyDescent="0.4">
      <c r="D28" t="s">
        <v>7</v>
      </c>
      <c r="E28" t="s">
        <v>10</v>
      </c>
      <c r="F28" s="2">
        <v>353.94564877265873</v>
      </c>
    </row>
    <row r="29" spans="4:6" x14ac:dyDescent="0.4">
      <c r="D29" t="s">
        <v>9</v>
      </c>
      <c r="E29" t="s">
        <v>10</v>
      </c>
      <c r="F29" s="2">
        <v>1227.3945648772658</v>
      </c>
    </row>
    <row r="30" spans="4:6" x14ac:dyDescent="0.4">
      <c r="D30" t="s">
        <v>7</v>
      </c>
      <c r="E30" t="s">
        <v>11</v>
      </c>
      <c r="F30" s="2">
        <v>880.73945648772656</v>
      </c>
    </row>
    <row r="31" spans="4:6" x14ac:dyDescent="0.4">
      <c r="D31" t="s">
        <v>9</v>
      </c>
      <c r="E31" t="s">
        <v>11</v>
      </c>
      <c r="F31" s="2">
        <v>1481.0739456487727</v>
      </c>
    </row>
    <row r="32" spans="4:6" x14ac:dyDescent="0.4">
      <c r="D32" t="s">
        <v>7</v>
      </c>
      <c r="E32" t="s">
        <v>12</v>
      </c>
      <c r="F32" s="2">
        <v>1308.1073945648773</v>
      </c>
    </row>
    <row r="33" spans="4:6" x14ac:dyDescent="0.4">
      <c r="D33" t="s">
        <v>9</v>
      </c>
      <c r="E33" t="s">
        <v>12</v>
      </c>
      <c r="F33" s="2">
        <v>685.81073945648768</v>
      </c>
    </row>
    <row r="34" spans="4:6" x14ac:dyDescent="0.4">
      <c r="D34" t="s">
        <v>7</v>
      </c>
      <c r="E34" t="s">
        <v>8</v>
      </c>
      <c r="F34" s="2">
        <v>1056.5810739456488</v>
      </c>
    </row>
    <row r="35" spans="4:6" x14ac:dyDescent="0.4">
      <c r="D35" t="s">
        <v>9</v>
      </c>
      <c r="E35" t="s">
        <v>8</v>
      </c>
      <c r="F35" s="2">
        <v>635.65810739456492</v>
      </c>
    </row>
    <row r="36" spans="4:6" x14ac:dyDescent="0.4">
      <c r="D36" t="s">
        <v>7</v>
      </c>
      <c r="E36" t="s">
        <v>10</v>
      </c>
      <c r="F36" s="2">
        <v>929.56581073945654</v>
      </c>
    </row>
    <row r="37" spans="4:6" x14ac:dyDescent="0.4">
      <c r="D37" t="s">
        <v>9</v>
      </c>
      <c r="E37" t="s">
        <v>10</v>
      </c>
      <c r="F37" s="2">
        <v>839.9565810739457</v>
      </c>
    </row>
    <row r="38" spans="4:6" x14ac:dyDescent="0.4">
      <c r="D38" t="s">
        <v>7</v>
      </c>
      <c r="E38" t="s">
        <v>11</v>
      </c>
      <c r="F38" s="2">
        <v>318.99565810739455</v>
      </c>
    </row>
    <row r="39" spans="4:6" x14ac:dyDescent="0.4">
      <c r="D39" t="s">
        <v>9</v>
      </c>
      <c r="E39" t="s">
        <v>11</v>
      </c>
      <c r="F39" s="2">
        <v>1404.8995658107394</v>
      </c>
    </row>
    <row r="40" spans="4:6" x14ac:dyDescent="0.4">
      <c r="D40" t="s">
        <v>7</v>
      </c>
      <c r="E40" t="s">
        <v>12</v>
      </c>
      <c r="F40" s="2">
        <v>1604.489956581074</v>
      </c>
    </row>
    <row r="41" spans="4:6" x14ac:dyDescent="0.4">
      <c r="D41" t="s">
        <v>9</v>
      </c>
      <c r="E41" t="s">
        <v>12</v>
      </c>
      <c r="F41" s="2">
        <v>902.44899565810738</v>
      </c>
    </row>
    <row r="42" spans="4:6" x14ac:dyDescent="0.4">
      <c r="D42" t="s">
        <v>7</v>
      </c>
      <c r="E42" t="s">
        <v>8</v>
      </c>
      <c r="F42" s="2">
        <v>1466.2448995658108</v>
      </c>
    </row>
    <row r="43" spans="4:6" x14ac:dyDescent="0.4">
      <c r="D43" t="s">
        <v>9</v>
      </c>
      <c r="E43" t="s">
        <v>8</v>
      </c>
      <c r="F43" s="2">
        <v>687.6244899565811</v>
      </c>
    </row>
    <row r="44" spans="4:6" x14ac:dyDescent="0.4">
      <c r="D44" t="s">
        <v>7</v>
      </c>
      <c r="E44" t="s">
        <v>10</v>
      </c>
      <c r="F44" s="2">
        <v>1373.7624489956581</v>
      </c>
    </row>
    <row r="45" spans="4:6" x14ac:dyDescent="0.4">
      <c r="D45" t="s">
        <v>9</v>
      </c>
      <c r="E45" t="s">
        <v>10</v>
      </c>
      <c r="F45" s="2">
        <v>527.37624489956579</v>
      </c>
    </row>
    <row r="46" spans="4:6" x14ac:dyDescent="0.4">
      <c r="D46" t="s">
        <v>7</v>
      </c>
      <c r="E46" t="s">
        <v>11</v>
      </c>
      <c r="F46" s="2">
        <v>384.7376244899566</v>
      </c>
    </row>
    <row r="47" spans="4:6" x14ac:dyDescent="0.4">
      <c r="D47" t="s">
        <v>9</v>
      </c>
      <c r="E47" t="s">
        <v>11</v>
      </c>
      <c r="F47" s="2">
        <v>275.47376244899567</v>
      </c>
    </row>
  </sheetData>
  <mergeCells count="2">
    <mergeCell ref="J8:K8"/>
    <mergeCell ref="L8:M8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6"/>
  <sheetViews>
    <sheetView workbookViewId="0">
      <selection activeCell="M16" sqref="M16"/>
    </sheetView>
  </sheetViews>
  <sheetFormatPr defaultRowHeight="16.8" x14ac:dyDescent="0.4"/>
  <cols>
    <col min="4" max="4" width="16" customWidth="1"/>
    <col min="5" max="5" width="14.09765625" customWidth="1"/>
    <col min="6" max="6" width="16.59765625" customWidth="1"/>
    <col min="7" max="8" width="9.796875" customWidth="1"/>
    <col min="10" max="10" width="13.5" customWidth="1"/>
    <col min="11" max="11" width="16.19921875" customWidth="1"/>
    <col min="12" max="12" width="11.59765625" customWidth="1"/>
    <col min="13" max="13" width="18.5" customWidth="1"/>
  </cols>
  <sheetData>
    <row r="1" spans="1:11" s="1" customFormat="1" x14ac:dyDescent="0.4">
      <c r="A1" s="1" t="s">
        <v>31</v>
      </c>
    </row>
    <row r="2" spans="1:11" s="1" customFormat="1" x14ac:dyDescent="0.4">
      <c r="A2" s="1" t="s">
        <v>32</v>
      </c>
    </row>
    <row r="3" spans="1:11" s="1" customFormat="1" x14ac:dyDescent="0.4">
      <c r="A3" s="9" t="s">
        <v>28</v>
      </c>
    </row>
    <row r="8" spans="1:11" x14ac:dyDescent="0.4">
      <c r="D8" s="3" t="s">
        <v>4</v>
      </c>
      <c r="E8" s="3" t="s">
        <v>5</v>
      </c>
      <c r="F8" s="3" t="s">
        <v>6</v>
      </c>
      <c r="G8" s="3" t="s">
        <v>19</v>
      </c>
      <c r="H8" s="3" t="s">
        <v>0</v>
      </c>
      <c r="J8" s="4" t="s">
        <v>5</v>
      </c>
      <c r="K8" s="4" t="s">
        <v>19</v>
      </c>
    </row>
    <row r="9" spans="1:11" x14ac:dyDescent="0.4">
      <c r="D9" t="s">
        <v>7</v>
      </c>
      <c r="E9" t="s">
        <v>8</v>
      </c>
      <c r="F9" s="2">
        <v>1005</v>
      </c>
      <c r="G9" t="e">
        <f>VLOOKUP(Таблица136[[#All],[Тип скважины]:[Регион]],J8:K12,10)</f>
        <v>#VALUE!</v>
      </c>
      <c r="H9" s="2" t="e">
        <f>VLOOKUP(J16:K19,Таблица136[[#All],[Тип скважины]:[Объем добычи]],1)</f>
        <v>#VALUE!</v>
      </c>
      <c r="J9" s="6" t="s">
        <v>8</v>
      </c>
      <c r="K9" t="s">
        <v>3</v>
      </c>
    </row>
    <row r="10" spans="1:11" x14ac:dyDescent="0.4">
      <c r="D10" t="s">
        <v>9</v>
      </c>
      <c r="E10" t="s">
        <v>8</v>
      </c>
      <c r="F10" s="2">
        <v>1200.5</v>
      </c>
      <c r="G10" t="e">
        <f>VLOOKUP(Таблица136[[#All],[Тип скважины]:[Регион]],J9:K13,10)</f>
        <v>#VALUE!</v>
      </c>
      <c r="H10" s="2" t="e">
        <f>VLOOKUP(J17:K20,Таблица136[[#All],[Тип скважины]:[Объем добычи]],1)</f>
        <v>#VALUE!</v>
      </c>
      <c r="J10" s="6" t="s">
        <v>10</v>
      </c>
      <c r="K10" t="s">
        <v>20</v>
      </c>
    </row>
    <row r="11" spans="1:11" x14ac:dyDescent="0.4">
      <c r="D11" t="s">
        <v>7</v>
      </c>
      <c r="E11" t="s">
        <v>10</v>
      </c>
      <c r="F11" s="2">
        <v>1312.05</v>
      </c>
      <c r="G11" t="e">
        <f>VLOOKUP(Таблица136[[#All],[Тип скважины]:[Регион]],J10:K14,10)</f>
        <v>#VALUE!</v>
      </c>
      <c r="H11" s="2" t="e">
        <f>VLOOKUP(J18:K21,Таблица136[[#All],[Тип скважины]:[Объем добычи]],1)</f>
        <v>#VALUE!</v>
      </c>
      <c r="J11" s="6" t="s">
        <v>11</v>
      </c>
      <c r="K11" t="s">
        <v>1</v>
      </c>
    </row>
    <row r="12" spans="1:11" x14ac:dyDescent="0.4">
      <c r="D12" t="s">
        <v>9</v>
      </c>
      <c r="E12" t="s">
        <v>10</v>
      </c>
      <c r="F12" s="2">
        <v>472.20500000000004</v>
      </c>
      <c r="G12" t="e">
        <f>VLOOKUP(Таблица136[[#All],[Тип скважины]:[Регион]],J11:K15,10)</f>
        <v>#VALUE!</v>
      </c>
      <c r="H12" s="2" t="e">
        <f>VLOOKUP(J19:K22,Таблица136[[#All],[Тип скважины]:[Объем добычи]],1)</f>
        <v>#VALUE!</v>
      </c>
      <c r="J12" s="6" t="s">
        <v>12</v>
      </c>
      <c r="K12" t="s">
        <v>2</v>
      </c>
    </row>
    <row r="13" spans="1:11" x14ac:dyDescent="0.4">
      <c r="D13" t="s">
        <v>7</v>
      </c>
      <c r="E13" t="s">
        <v>11</v>
      </c>
      <c r="F13" s="2">
        <v>1543.2204999999999</v>
      </c>
      <c r="G13" t="e">
        <f>VLOOKUP(Таблица136[[#All],[Тип скважины]:[Регион]],J12:K16,10)</f>
        <v>#VALUE!</v>
      </c>
      <c r="H13" s="2" t="e">
        <f>VLOOKUP(J20:K23,Таблица136[[#All],[Тип скважины]:[Объем добычи]],1)</f>
        <v>#VALUE!</v>
      </c>
    </row>
    <row r="14" spans="1:11" x14ac:dyDescent="0.4">
      <c r="D14" t="s">
        <v>9</v>
      </c>
      <c r="E14" t="s">
        <v>11</v>
      </c>
      <c r="F14" s="2">
        <v>1187.32205</v>
      </c>
      <c r="G14" t="e">
        <f>VLOOKUP(Таблица136[[#All],[Тип скважины]:[Регион]],J13:K17,10)</f>
        <v>#VALUE!</v>
      </c>
      <c r="H14" s="2" t="e">
        <f>VLOOKUP(J21:K24,Таблица136[[#All],[Тип скважины]:[Объем добычи]],1)</f>
        <v>#VALUE!</v>
      </c>
    </row>
    <row r="15" spans="1:11" x14ac:dyDescent="0.4">
      <c r="D15" t="s">
        <v>7</v>
      </c>
      <c r="E15" t="s">
        <v>12</v>
      </c>
      <c r="F15" s="2">
        <v>1208.732205</v>
      </c>
      <c r="G15" t="e">
        <f>VLOOKUP(Таблица136[[#All],[Тип скважины]:[Регион]],J14:K18,10)</f>
        <v>#VALUE!</v>
      </c>
      <c r="H15" s="2" t="e">
        <f>VLOOKUP(J22:K25,Таблица136[[#All],[Тип скважины]:[Объем добычи]],1)</f>
        <v>#VALUE!</v>
      </c>
    </row>
    <row r="16" spans="1:11" x14ac:dyDescent="0.4">
      <c r="D16" t="s">
        <v>9</v>
      </c>
      <c r="E16" t="s">
        <v>12</v>
      </c>
      <c r="F16" s="2">
        <v>1435.8732205000001</v>
      </c>
      <c r="G16" t="e">
        <f>VLOOKUP(Таблица136[[#All],[Тип скважины]:[Регион]],J15:K19,10)</f>
        <v>#VALUE!</v>
      </c>
      <c r="H16" s="2" t="e">
        <f>VLOOKUP(J23:K26,Таблица136[[#All],[Тип скважины]:[Объем добычи]],1)</f>
        <v>#VALUE!</v>
      </c>
      <c r="J16" s="4" t="s">
        <v>16</v>
      </c>
      <c r="K16" s="4" t="s">
        <v>0</v>
      </c>
    </row>
    <row r="17" spans="4:11" x14ac:dyDescent="0.4">
      <c r="D17" t="s">
        <v>7</v>
      </c>
      <c r="E17" t="s">
        <v>8</v>
      </c>
      <c r="F17" s="2">
        <v>846.58732205000001</v>
      </c>
      <c r="G17" t="e">
        <f>VLOOKUP(Таблица136[[#All],[Тип скважины]:[Регион]],J16:K20,10)</f>
        <v>#VALUE!</v>
      </c>
      <c r="H17" s="2" t="e">
        <f>VLOOKUP(J24:K27,Таблица136[[#All],[Тип скважины]:[Объем добычи]],1)</f>
        <v>#VALUE!</v>
      </c>
      <c r="J17" s="6">
        <v>0</v>
      </c>
      <c r="K17" t="s">
        <v>21</v>
      </c>
    </row>
    <row r="18" spans="4:11" x14ac:dyDescent="0.4">
      <c r="D18" t="s">
        <v>9</v>
      </c>
      <c r="E18" t="s">
        <v>8</v>
      </c>
      <c r="F18" s="2">
        <v>1512.658732205</v>
      </c>
      <c r="G18" t="e">
        <f>VLOOKUP(Таблица136[[#All],[Тип скважины]:[Регион]],J17:K21,10)</f>
        <v>#VALUE!</v>
      </c>
      <c r="H18" s="2" t="e">
        <f>VLOOKUP(J25:K28,Таблица136[[#All],[Тип скважины]:[Объем добычи]],1)</f>
        <v>#VALUE!</v>
      </c>
      <c r="J18" s="6">
        <v>800</v>
      </c>
      <c r="K18" t="s">
        <v>22</v>
      </c>
    </row>
    <row r="19" spans="4:11" x14ac:dyDescent="0.4">
      <c r="D19" t="s">
        <v>7</v>
      </c>
      <c r="E19" t="s">
        <v>10</v>
      </c>
      <c r="F19" s="2">
        <v>1277.2658732205</v>
      </c>
      <c r="G19" t="e">
        <f>VLOOKUP(Таблица136[[#All],[Тип скважины]:[Регион]],J18:K22,10)</f>
        <v>#VALUE!</v>
      </c>
      <c r="H19" s="2" t="e">
        <f>VLOOKUP(J26:K29,Таблица136[[#All],[Тип скважины]:[Объем добычи]],1)</f>
        <v>#VALUE!</v>
      </c>
      <c r="J19" s="6">
        <v>1000</v>
      </c>
      <c r="K19" t="s">
        <v>23</v>
      </c>
    </row>
    <row r="20" spans="4:11" x14ac:dyDescent="0.4">
      <c r="D20" t="s">
        <v>9</v>
      </c>
      <c r="E20" t="s">
        <v>10</v>
      </c>
      <c r="F20" s="2">
        <v>1487.7265873220499</v>
      </c>
      <c r="G20" t="e">
        <f>VLOOKUP(Таблица136[[#All],[Тип скважины]:[Регион]],J19:K23,10)</f>
        <v>#VALUE!</v>
      </c>
      <c r="H20" s="2" t="e">
        <f>VLOOKUP(J27:K30,Таблица136[[#All],[Тип скважины]:[Объем добычи]],1)</f>
        <v>#VALUE!</v>
      </c>
    </row>
    <row r="21" spans="4:11" x14ac:dyDescent="0.4">
      <c r="D21" t="s">
        <v>7</v>
      </c>
      <c r="E21" t="s">
        <v>11</v>
      </c>
      <c r="F21" s="2">
        <v>1468.7726587322049</v>
      </c>
      <c r="G21" t="e">
        <f>VLOOKUP(Таблица136[[#All],[Тип скважины]:[Регион]],J20:K24,10)</f>
        <v>#VALUE!</v>
      </c>
      <c r="H21" s="2" t="e">
        <f>VLOOKUP(J28:K31,Таблица136[[#All],[Тип скважины]:[Объем добычи]],1)</f>
        <v>#VALUE!</v>
      </c>
    </row>
    <row r="22" spans="4:11" x14ac:dyDescent="0.4">
      <c r="D22" t="s">
        <v>9</v>
      </c>
      <c r="E22" t="s">
        <v>11</v>
      </c>
      <c r="F22" s="2">
        <v>1594.8772658732205</v>
      </c>
      <c r="G22" t="e">
        <f>VLOOKUP(Таблица136[[#All],[Тип скважины]:[Регион]],J21:K25,10)</f>
        <v>#VALUE!</v>
      </c>
      <c r="H22" s="2" t="e">
        <f>VLOOKUP(J29:K32,Таблица136[[#All],[Тип скважины]:[Объем добычи]],1)</f>
        <v>#VALUE!</v>
      </c>
    </row>
    <row r="23" spans="4:11" x14ac:dyDescent="0.4">
      <c r="D23" t="s">
        <v>7</v>
      </c>
      <c r="E23" t="s">
        <v>12</v>
      </c>
      <c r="F23" s="2">
        <v>416.48772658732207</v>
      </c>
      <c r="G23" t="e">
        <f>VLOOKUP(Таблица136[[#All],[Тип скважины]:[Регион]],J22:K26,10)</f>
        <v>#VALUE!</v>
      </c>
      <c r="H23" s="2" t="e">
        <f>VLOOKUP(J30:K33,Таблица136[[#All],[Тип скважины]:[Объем добычи]],1)</f>
        <v>#VALUE!</v>
      </c>
    </row>
    <row r="24" spans="4:11" x14ac:dyDescent="0.4">
      <c r="D24" t="s">
        <v>9</v>
      </c>
      <c r="E24" t="s">
        <v>12</v>
      </c>
      <c r="F24" s="2">
        <v>445.64877265873224</v>
      </c>
      <c r="G24" t="e">
        <f>VLOOKUP(Таблица136[[#All],[Тип скважины]:[Регион]],J23:K27,10)</f>
        <v>#VALUE!</v>
      </c>
      <c r="H24" s="2" t="e">
        <f>VLOOKUP(J31:K34,Таблица136[[#All],[Тип скважины]:[Объем добычи]],1)</f>
        <v>#VALUE!</v>
      </c>
    </row>
    <row r="25" spans="4:11" x14ac:dyDescent="0.4">
      <c r="D25" t="s">
        <v>7</v>
      </c>
      <c r="E25" t="s">
        <v>8</v>
      </c>
      <c r="F25" s="2">
        <v>904.56487726587318</v>
      </c>
      <c r="G25" t="e">
        <f>VLOOKUP(Таблица136[[#All],[Тип скважины]:[Регион]],J24:K28,10)</f>
        <v>#VALUE!</v>
      </c>
      <c r="H25" s="2" t="e">
        <f>VLOOKUP(J32:K35,Таблица136[[#All],[Тип скважины]:[Объем добычи]],1)</f>
        <v>#VALUE!</v>
      </c>
    </row>
    <row r="26" spans="4:11" x14ac:dyDescent="0.4">
      <c r="D26" t="s">
        <v>9</v>
      </c>
      <c r="E26" t="s">
        <v>8</v>
      </c>
      <c r="F26" s="2">
        <v>779.45648772658728</v>
      </c>
      <c r="G26" t="e">
        <f>VLOOKUP(Таблица136[[#All],[Тип скважины]:[Регион]],J25:K29,10)</f>
        <v>#VALUE!</v>
      </c>
      <c r="H26" s="2" t="e">
        <f>VLOOKUP(J33:K36,Таблица136[[#All],[Тип скважины]:[Объем добычи]],1)</f>
        <v>#VALUE!</v>
      </c>
    </row>
    <row r="27" spans="4:11" x14ac:dyDescent="0.4">
      <c r="D27" t="s">
        <v>7</v>
      </c>
      <c r="E27" t="s">
        <v>10</v>
      </c>
      <c r="F27" s="2">
        <v>353.94564877265873</v>
      </c>
      <c r="G27" t="e">
        <f>VLOOKUP(Таблица136[[#All],[Тип скважины]:[Регион]],J26:K30,10)</f>
        <v>#VALUE!</v>
      </c>
      <c r="H27" s="2" t="e">
        <f>VLOOKUP(J34:K37,Таблица136[[#All],[Тип скважины]:[Объем добычи]],1)</f>
        <v>#VALUE!</v>
      </c>
    </row>
    <row r="28" spans="4:11" x14ac:dyDescent="0.4">
      <c r="D28" t="s">
        <v>9</v>
      </c>
      <c r="E28" t="s">
        <v>10</v>
      </c>
      <c r="F28" s="2">
        <v>1227.3945648772658</v>
      </c>
      <c r="G28" t="e">
        <f>VLOOKUP(Таблица136[[#All],[Тип скважины]:[Регион]],J27:K31,10)</f>
        <v>#VALUE!</v>
      </c>
      <c r="H28" s="2" t="e">
        <f>VLOOKUP(J35:K38,Таблица136[[#All],[Тип скважины]:[Объем добычи]],1)</f>
        <v>#VALUE!</v>
      </c>
    </row>
    <row r="29" spans="4:11" x14ac:dyDescent="0.4">
      <c r="D29" t="s">
        <v>7</v>
      </c>
      <c r="E29" t="s">
        <v>11</v>
      </c>
      <c r="F29" s="2">
        <v>880.73945648772656</v>
      </c>
      <c r="G29" t="e">
        <f>VLOOKUP(Таблица136[[#All],[Тип скважины]:[Регион]],J28:K32,10)</f>
        <v>#VALUE!</v>
      </c>
      <c r="H29" s="2" t="e">
        <f>VLOOKUP(J36:K39,Таблица136[[#All],[Тип скважины]:[Объем добычи]],1)</f>
        <v>#VALUE!</v>
      </c>
    </row>
    <row r="30" spans="4:11" x14ac:dyDescent="0.4">
      <c r="D30" t="s">
        <v>9</v>
      </c>
      <c r="E30" t="s">
        <v>11</v>
      </c>
      <c r="F30" s="2">
        <v>1481.0739456487727</v>
      </c>
      <c r="G30" t="e">
        <f>VLOOKUP(Таблица136[[#All],[Тип скважины]:[Регион]],J29:K33,10)</f>
        <v>#VALUE!</v>
      </c>
      <c r="H30" s="2" t="e">
        <f>VLOOKUP(J37:K40,Таблица136[[#All],[Тип скважины]:[Объем добычи]],1)</f>
        <v>#VALUE!</v>
      </c>
    </row>
    <row r="31" spans="4:11" x14ac:dyDescent="0.4">
      <c r="D31" t="s">
        <v>7</v>
      </c>
      <c r="E31" t="s">
        <v>12</v>
      </c>
      <c r="F31" s="2">
        <v>1308.1073945648773</v>
      </c>
      <c r="G31" t="e">
        <f>VLOOKUP(Таблица136[[#All],[Тип скважины]:[Регион]],J30:K34,10)</f>
        <v>#VALUE!</v>
      </c>
      <c r="H31" s="2" t="e">
        <f>VLOOKUP(J38:K41,Таблица136[[#All],[Тип скважины]:[Объем добычи]],1)</f>
        <v>#VALUE!</v>
      </c>
    </row>
    <row r="32" spans="4:11" x14ac:dyDescent="0.4">
      <c r="D32" t="s">
        <v>9</v>
      </c>
      <c r="E32" t="s">
        <v>12</v>
      </c>
      <c r="F32" s="2">
        <v>685.81073945648768</v>
      </c>
      <c r="G32" t="e">
        <f>VLOOKUP(Таблица136[[#All],[Тип скважины]:[Регион]],J31:K35,10)</f>
        <v>#VALUE!</v>
      </c>
      <c r="H32" s="2" t="e">
        <f>VLOOKUP(J39:K42,Таблица136[[#All],[Тип скважины]:[Объем добычи]],1)</f>
        <v>#VALUE!</v>
      </c>
    </row>
    <row r="33" spans="4:8" x14ac:dyDescent="0.4">
      <c r="D33" t="s">
        <v>7</v>
      </c>
      <c r="E33" t="s">
        <v>8</v>
      </c>
      <c r="F33" s="2">
        <v>1056.5810739456488</v>
      </c>
      <c r="G33" t="e">
        <f>VLOOKUP(Таблица136[[#All],[Тип скважины]:[Регион]],J32:K36,10)</f>
        <v>#VALUE!</v>
      </c>
      <c r="H33" s="2" t="e">
        <f>VLOOKUP(J40:K43,Таблица136[[#All],[Тип скважины]:[Объем добычи]],1)</f>
        <v>#VALUE!</v>
      </c>
    </row>
    <row r="34" spans="4:8" x14ac:dyDescent="0.4">
      <c r="D34" t="s">
        <v>9</v>
      </c>
      <c r="E34" t="s">
        <v>8</v>
      </c>
      <c r="F34" s="2">
        <v>635.65810739456492</v>
      </c>
      <c r="G34" t="e">
        <f>VLOOKUP(Таблица136[[#All],[Тип скважины]:[Регион]],J33:K37,10)</f>
        <v>#VALUE!</v>
      </c>
      <c r="H34" s="2" t="e">
        <f>VLOOKUP(J41:K44,Таблица136[[#All],[Тип скважины]:[Объем добычи]],1)</f>
        <v>#VALUE!</v>
      </c>
    </row>
    <row r="35" spans="4:8" x14ac:dyDescent="0.4">
      <c r="D35" t="s">
        <v>7</v>
      </c>
      <c r="E35" t="s">
        <v>10</v>
      </c>
      <c r="F35" s="2">
        <v>929.56581073945654</v>
      </c>
      <c r="G35" t="e">
        <f>VLOOKUP(Таблица136[[#All],[Тип скважины]:[Регион]],J34:K38,10)</f>
        <v>#VALUE!</v>
      </c>
      <c r="H35" s="2" t="e">
        <f>VLOOKUP(J42:K45,Таблица136[[#All],[Тип скважины]:[Объем добычи]],1)</f>
        <v>#VALUE!</v>
      </c>
    </row>
    <row r="36" spans="4:8" x14ac:dyDescent="0.4">
      <c r="D36" t="s">
        <v>9</v>
      </c>
      <c r="E36" t="s">
        <v>10</v>
      </c>
      <c r="F36" s="2">
        <v>839.9565810739457</v>
      </c>
      <c r="G36" t="e">
        <f>VLOOKUP(Таблица136[[#All],[Тип скважины]:[Регион]],J35:K39,10)</f>
        <v>#VALUE!</v>
      </c>
      <c r="H36" s="2" t="e">
        <f>VLOOKUP(J43:K46,Таблица136[[#All],[Тип скважины]:[Объем добычи]],1)</f>
        <v>#VALUE!</v>
      </c>
    </row>
    <row r="37" spans="4:8" x14ac:dyDescent="0.4">
      <c r="D37" t="s">
        <v>7</v>
      </c>
      <c r="E37" t="s">
        <v>11</v>
      </c>
      <c r="F37" s="2">
        <v>318.99565810739455</v>
      </c>
      <c r="G37" t="e">
        <f>VLOOKUP(Таблица136[[#All],[Тип скважины]:[Регион]],J36:K40,10)</f>
        <v>#VALUE!</v>
      </c>
      <c r="H37" s="2" t="e">
        <f>VLOOKUP(J44:K47,Таблица136[[#All],[Тип скважины]:[Объем добычи]],1)</f>
        <v>#VALUE!</v>
      </c>
    </row>
    <row r="38" spans="4:8" x14ac:dyDescent="0.4">
      <c r="D38" t="s">
        <v>9</v>
      </c>
      <c r="E38" t="s">
        <v>11</v>
      </c>
      <c r="F38" s="2">
        <v>1404.8995658107394</v>
      </c>
      <c r="G38" t="e">
        <f>VLOOKUP(Таблица136[[#All],[Тип скважины]:[Регион]],J37:K41,10)</f>
        <v>#VALUE!</v>
      </c>
      <c r="H38" s="2" t="e">
        <f>VLOOKUP(J45:K48,Таблица136[[#All],[Тип скважины]:[Объем добычи]],1)</f>
        <v>#VALUE!</v>
      </c>
    </row>
    <row r="39" spans="4:8" x14ac:dyDescent="0.4">
      <c r="D39" t="s">
        <v>7</v>
      </c>
      <c r="E39" t="s">
        <v>12</v>
      </c>
      <c r="F39" s="2">
        <v>1604.489956581074</v>
      </c>
      <c r="G39" t="e">
        <f>VLOOKUP(Таблица136[[#All],[Тип скважины]:[Регион]],J38:K42,10)</f>
        <v>#VALUE!</v>
      </c>
      <c r="H39" s="2" t="e">
        <f>VLOOKUP(J46:K49,Таблица136[[#All],[Тип скважины]:[Объем добычи]],1)</f>
        <v>#VALUE!</v>
      </c>
    </row>
    <row r="40" spans="4:8" x14ac:dyDescent="0.4">
      <c r="D40" t="s">
        <v>9</v>
      </c>
      <c r="E40" t="s">
        <v>12</v>
      </c>
      <c r="F40" s="2">
        <v>902.44899565810738</v>
      </c>
      <c r="G40" t="e">
        <f>VLOOKUP(Таблица136[[#All],[Тип скважины]:[Регион]],J39:K43,10)</f>
        <v>#VALUE!</v>
      </c>
      <c r="H40" s="2" t="e">
        <f>VLOOKUP(J47:K50,Таблица136[[#All],[Тип скважины]:[Объем добычи]],1)</f>
        <v>#VALUE!</v>
      </c>
    </row>
    <row r="41" spans="4:8" x14ac:dyDescent="0.4">
      <c r="D41" t="s">
        <v>7</v>
      </c>
      <c r="E41" t="s">
        <v>8</v>
      </c>
      <c r="F41" s="2">
        <v>1466.2448995658108</v>
      </c>
      <c r="G41" t="e">
        <f>VLOOKUP(Таблица136[[#All],[Тип скважины]:[Регион]],J40:K44,10)</f>
        <v>#VALUE!</v>
      </c>
      <c r="H41" s="2" t="e">
        <f>VLOOKUP(J48:K51,Таблица136[[#All],[Тип скважины]:[Объем добычи]],1)</f>
        <v>#VALUE!</v>
      </c>
    </row>
    <row r="42" spans="4:8" x14ac:dyDescent="0.4">
      <c r="D42" t="s">
        <v>9</v>
      </c>
      <c r="E42" t="s">
        <v>8</v>
      </c>
      <c r="F42" s="2">
        <v>687.6244899565811</v>
      </c>
      <c r="G42" t="e">
        <f>VLOOKUP(Таблица136[[#All],[Тип скважины]:[Регион]],J41:K45,10)</f>
        <v>#VALUE!</v>
      </c>
      <c r="H42" s="2" t="e">
        <f>VLOOKUP(J49:K52,Таблица136[[#All],[Тип скважины]:[Объем добычи]],1)</f>
        <v>#VALUE!</v>
      </c>
    </row>
    <row r="43" spans="4:8" x14ac:dyDescent="0.4">
      <c r="D43" t="s">
        <v>7</v>
      </c>
      <c r="E43" t="s">
        <v>10</v>
      </c>
      <c r="F43" s="2">
        <v>1373.7624489956581</v>
      </c>
      <c r="G43" t="e">
        <f>VLOOKUP(Таблица136[[#All],[Тип скважины]:[Регион]],J42:K46,10)</f>
        <v>#VALUE!</v>
      </c>
      <c r="H43" s="2" t="e">
        <f>VLOOKUP(J50:K53,Таблица136[[#All],[Тип скважины]:[Объем добычи]],1)</f>
        <v>#VALUE!</v>
      </c>
    </row>
    <row r="44" spans="4:8" x14ac:dyDescent="0.4">
      <c r="D44" t="s">
        <v>9</v>
      </c>
      <c r="E44" t="s">
        <v>10</v>
      </c>
      <c r="F44" s="2">
        <v>527.37624489956579</v>
      </c>
      <c r="G44" t="e">
        <f>VLOOKUP(Таблица136[[#All],[Тип скважины]:[Регион]],J43:K47,10)</f>
        <v>#VALUE!</v>
      </c>
      <c r="H44" s="2" t="e">
        <f>VLOOKUP(J51:K54,Таблица136[[#All],[Тип скважины]:[Объем добычи]],1)</f>
        <v>#VALUE!</v>
      </c>
    </row>
    <row r="45" spans="4:8" x14ac:dyDescent="0.4">
      <c r="D45" t="s">
        <v>7</v>
      </c>
      <c r="E45" t="s">
        <v>11</v>
      </c>
      <c r="F45" s="2">
        <v>384.7376244899566</v>
      </c>
      <c r="G45" t="e">
        <f>VLOOKUP(Таблица136[[#All],[Тип скважины]:[Регион]],J44:K48,10)</f>
        <v>#VALUE!</v>
      </c>
      <c r="H45" s="2" t="e">
        <f>VLOOKUP(J52:K55,Таблица136[[#All],[Тип скважины]:[Объем добычи]],1)</f>
        <v>#VALUE!</v>
      </c>
    </row>
    <row r="46" spans="4:8" x14ac:dyDescent="0.4">
      <c r="D46" t="s">
        <v>9</v>
      </c>
      <c r="E46" t="s">
        <v>11</v>
      </c>
      <c r="F46" s="2">
        <v>275.47376244899567</v>
      </c>
      <c r="G46" t="e">
        <f>VLOOKUP(Таблица136[[#All],[Тип скважины]:[Регион]],J45:K49,10)</f>
        <v>#VALUE!</v>
      </c>
      <c r="H46" s="2" t="e">
        <f>VLOOKUP(J53:K56,Таблица136[[#All],[Тип скважины]:[Объем добычи]],1)</f>
        <v>#VALUE!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6"/>
  <sheetViews>
    <sheetView workbookViewId="0">
      <selection activeCell="F3" sqref="F3"/>
    </sheetView>
  </sheetViews>
  <sheetFormatPr defaultRowHeight="16.8" x14ac:dyDescent="0.4"/>
  <cols>
    <col min="4" max="4" width="16" customWidth="1"/>
    <col min="5" max="5" width="14.09765625" customWidth="1"/>
    <col min="6" max="6" width="16.59765625" customWidth="1"/>
    <col min="8" max="8" width="17.19921875" bestFit="1" customWidth="1"/>
    <col min="9" max="9" width="31.796875" bestFit="1" customWidth="1"/>
    <col min="11" max="11" width="11.59765625" customWidth="1"/>
    <col min="12" max="12" width="18.5" customWidth="1"/>
  </cols>
  <sheetData>
    <row r="1" spans="1:6" s="1" customFormat="1" x14ac:dyDescent="0.4">
      <c r="A1" s="1" t="s">
        <v>54</v>
      </c>
    </row>
    <row r="2" spans="1:6" s="1" customFormat="1" x14ac:dyDescent="0.4">
      <c r="A2" s="1" t="s">
        <v>29</v>
      </c>
    </row>
    <row r="3" spans="1:6" s="1" customFormat="1" x14ac:dyDescent="0.4">
      <c r="A3" s="1" t="s">
        <v>30</v>
      </c>
    </row>
    <row r="8" spans="1:6" x14ac:dyDescent="0.4">
      <c r="D8" s="3" t="s">
        <v>4</v>
      </c>
      <c r="E8" s="3" t="s">
        <v>5</v>
      </c>
      <c r="F8" s="3" t="s">
        <v>6</v>
      </c>
    </row>
    <row r="9" spans="1:6" x14ac:dyDescent="0.4">
      <c r="D9" t="s">
        <v>7</v>
      </c>
      <c r="E9" t="s">
        <v>8</v>
      </c>
      <c r="F9" s="2">
        <v>1005</v>
      </c>
    </row>
    <row r="10" spans="1:6" x14ac:dyDescent="0.4">
      <c r="D10" t="s">
        <v>9</v>
      </c>
      <c r="E10" t="s">
        <v>8</v>
      </c>
      <c r="F10" s="2">
        <v>1200.5</v>
      </c>
    </row>
    <row r="11" spans="1:6" x14ac:dyDescent="0.4">
      <c r="D11" t="s">
        <v>7</v>
      </c>
      <c r="E11" t="s">
        <v>10</v>
      </c>
      <c r="F11" s="2">
        <v>1312.05</v>
      </c>
    </row>
    <row r="12" spans="1:6" x14ac:dyDescent="0.4">
      <c r="D12" t="s">
        <v>9</v>
      </c>
      <c r="E12" t="s">
        <v>10</v>
      </c>
      <c r="F12" s="2">
        <v>472.20500000000004</v>
      </c>
    </row>
    <row r="13" spans="1:6" x14ac:dyDescent="0.4">
      <c r="D13" t="s">
        <v>7</v>
      </c>
      <c r="E13" t="s">
        <v>11</v>
      </c>
      <c r="F13" s="2">
        <v>1543.2204999999999</v>
      </c>
    </row>
    <row r="14" spans="1:6" x14ac:dyDescent="0.4">
      <c r="D14" t="s">
        <v>9</v>
      </c>
      <c r="E14" t="s">
        <v>11</v>
      </c>
      <c r="F14" s="2">
        <v>1187.32205</v>
      </c>
    </row>
    <row r="15" spans="1:6" x14ac:dyDescent="0.4">
      <c r="D15" t="s">
        <v>7</v>
      </c>
      <c r="E15" t="s">
        <v>12</v>
      </c>
      <c r="F15" s="2">
        <v>1208.732205</v>
      </c>
    </row>
    <row r="16" spans="1:6" x14ac:dyDescent="0.4">
      <c r="D16" t="s">
        <v>9</v>
      </c>
      <c r="E16" t="s">
        <v>12</v>
      </c>
      <c r="F16" s="2">
        <v>1435.8732205000001</v>
      </c>
    </row>
    <row r="17" spans="4:6" x14ac:dyDescent="0.4">
      <c r="D17" t="s">
        <v>7</v>
      </c>
      <c r="E17" t="s">
        <v>8</v>
      </c>
      <c r="F17" s="2">
        <v>846.58732205000001</v>
      </c>
    </row>
    <row r="18" spans="4:6" x14ac:dyDescent="0.4">
      <c r="D18" t="s">
        <v>9</v>
      </c>
      <c r="E18" t="s">
        <v>8</v>
      </c>
      <c r="F18" s="2">
        <v>1512.658732205</v>
      </c>
    </row>
    <row r="19" spans="4:6" x14ac:dyDescent="0.4">
      <c r="D19" t="s">
        <v>7</v>
      </c>
      <c r="E19" t="s">
        <v>10</v>
      </c>
      <c r="F19" s="2">
        <v>1277.2658732205</v>
      </c>
    </row>
    <row r="20" spans="4:6" x14ac:dyDescent="0.4">
      <c r="D20" t="s">
        <v>9</v>
      </c>
      <c r="E20" t="s">
        <v>10</v>
      </c>
      <c r="F20" s="2">
        <v>1487.7265873220499</v>
      </c>
    </row>
    <row r="21" spans="4:6" x14ac:dyDescent="0.4">
      <c r="D21" t="s">
        <v>7</v>
      </c>
      <c r="E21" t="s">
        <v>11</v>
      </c>
      <c r="F21" s="2">
        <v>1468.7726587322049</v>
      </c>
    </row>
    <row r="22" spans="4:6" x14ac:dyDescent="0.4">
      <c r="D22" t="s">
        <v>9</v>
      </c>
      <c r="E22" t="s">
        <v>11</v>
      </c>
      <c r="F22" s="2">
        <v>1594.8772658732205</v>
      </c>
    </row>
    <row r="23" spans="4:6" x14ac:dyDescent="0.4">
      <c r="D23" t="s">
        <v>7</v>
      </c>
      <c r="E23" t="s">
        <v>12</v>
      </c>
      <c r="F23" s="2">
        <v>416.48772658732207</v>
      </c>
    </row>
    <row r="24" spans="4:6" x14ac:dyDescent="0.4">
      <c r="D24" t="s">
        <v>9</v>
      </c>
      <c r="E24" t="s">
        <v>12</v>
      </c>
      <c r="F24" s="2">
        <v>445.64877265873224</v>
      </c>
    </row>
    <row r="25" spans="4:6" x14ac:dyDescent="0.4">
      <c r="D25" t="s">
        <v>7</v>
      </c>
      <c r="E25" t="s">
        <v>8</v>
      </c>
      <c r="F25" s="2">
        <v>904.56487726587318</v>
      </c>
    </row>
    <row r="26" spans="4:6" x14ac:dyDescent="0.4">
      <c r="D26" t="s">
        <v>9</v>
      </c>
      <c r="E26" t="s">
        <v>8</v>
      </c>
      <c r="F26" s="2">
        <v>779.45648772658728</v>
      </c>
    </row>
    <row r="27" spans="4:6" x14ac:dyDescent="0.4">
      <c r="D27" t="s">
        <v>7</v>
      </c>
      <c r="E27" t="s">
        <v>10</v>
      </c>
      <c r="F27" s="2">
        <v>353.94564877265873</v>
      </c>
    </row>
    <row r="28" spans="4:6" x14ac:dyDescent="0.4">
      <c r="D28" t="s">
        <v>9</v>
      </c>
      <c r="E28" t="s">
        <v>10</v>
      </c>
      <c r="F28" s="2">
        <v>1227.3945648772658</v>
      </c>
    </row>
    <row r="29" spans="4:6" x14ac:dyDescent="0.4">
      <c r="D29" t="s">
        <v>7</v>
      </c>
      <c r="E29" t="s">
        <v>11</v>
      </c>
      <c r="F29" s="2">
        <v>880.73945648772656</v>
      </c>
    </row>
    <row r="30" spans="4:6" x14ac:dyDescent="0.4">
      <c r="D30" t="s">
        <v>9</v>
      </c>
      <c r="E30" t="s">
        <v>11</v>
      </c>
      <c r="F30" s="2">
        <v>1481.0739456487727</v>
      </c>
    </row>
    <row r="31" spans="4:6" x14ac:dyDescent="0.4">
      <c r="D31" t="s">
        <v>7</v>
      </c>
      <c r="E31" t="s">
        <v>12</v>
      </c>
      <c r="F31" s="2">
        <v>1308.1073945648773</v>
      </c>
    </row>
    <row r="32" spans="4:6" x14ac:dyDescent="0.4">
      <c r="D32" t="s">
        <v>9</v>
      </c>
      <c r="E32" t="s">
        <v>12</v>
      </c>
      <c r="F32" s="2">
        <v>685.81073945648768</v>
      </c>
    </row>
    <row r="33" spans="4:6" x14ac:dyDescent="0.4">
      <c r="D33" t="s">
        <v>7</v>
      </c>
      <c r="E33" t="s">
        <v>8</v>
      </c>
      <c r="F33" s="2">
        <v>1056.5810739456488</v>
      </c>
    </row>
    <row r="34" spans="4:6" x14ac:dyDescent="0.4">
      <c r="D34" t="s">
        <v>9</v>
      </c>
      <c r="E34" t="s">
        <v>8</v>
      </c>
      <c r="F34" s="2">
        <v>635.65810739456492</v>
      </c>
    </row>
    <row r="35" spans="4:6" x14ac:dyDescent="0.4">
      <c r="D35" t="s">
        <v>7</v>
      </c>
      <c r="E35" t="s">
        <v>10</v>
      </c>
      <c r="F35" s="2">
        <v>929.56581073945654</v>
      </c>
    </row>
    <row r="36" spans="4:6" x14ac:dyDescent="0.4">
      <c r="D36" t="s">
        <v>9</v>
      </c>
      <c r="E36" t="s">
        <v>10</v>
      </c>
      <c r="F36" s="2">
        <v>839.9565810739457</v>
      </c>
    </row>
    <row r="37" spans="4:6" x14ac:dyDescent="0.4">
      <c r="D37" t="s">
        <v>7</v>
      </c>
      <c r="E37" t="s">
        <v>11</v>
      </c>
      <c r="F37" s="2">
        <v>318.99565810739455</v>
      </c>
    </row>
    <row r="38" spans="4:6" x14ac:dyDescent="0.4">
      <c r="D38" t="s">
        <v>9</v>
      </c>
      <c r="E38" t="s">
        <v>11</v>
      </c>
      <c r="F38" s="2">
        <v>1404.8995658107394</v>
      </c>
    </row>
    <row r="39" spans="4:6" x14ac:dyDescent="0.4">
      <c r="D39" t="s">
        <v>7</v>
      </c>
      <c r="E39" t="s">
        <v>12</v>
      </c>
      <c r="F39" s="2">
        <v>1604.489956581074</v>
      </c>
    </row>
    <row r="40" spans="4:6" x14ac:dyDescent="0.4">
      <c r="D40" t="s">
        <v>9</v>
      </c>
      <c r="E40" t="s">
        <v>12</v>
      </c>
      <c r="F40" s="2">
        <v>902.44899565810738</v>
      </c>
    </row>
    <row r="41" spans="4:6" x14ac:dyDescent="0.4">
      <c r="D41" t="s">
        <v>7</v>
      </c>
      <c r="E41" t="s">
        <v>8</v>
      </c>
      <c r="F41" s="2">
        <v>1466.2448995658108</v>
      </c>
    </row>
    <row r="42" spans="4:6" x14ac:dyDescent="0.4">
      <c r="D42" t="s">
        <v>9</v>
      </c>
      <c r="E42" t="s">
        <v>8</v>
      </c>
      <c r="F42" s="2">
        <v>687.6244899565811</v>
      </c>
    </row>
    <row r="43" spans="4:6" x14ac:dyDescent="0.4">
      <c r="D43" t="s">
        <v>7</v>
      </c>
      <c r="E43" t="s">
        <v>10</v>
      </c>
      <c r="F43" s="2">
        <v>1373.7624489956581</v>
      </c>
    </row>
    <row r="44" spans="4:6" x14ac:dyDescent="0.4">
      <c r="D44" t="s">
        <v>9</v>
      </c>
      <c r="E44" t="s">
        <v>10</v>
      </c>
      <c r="F44" s="2">
        <v>527.37624489956579</v>
      </c>
    </row>
    <row r="45" spans="4:6" x14ac:dyDescent="0.4">
      <c r="D45" t="s">
        <v>7</v>
      </c>
      <c r="E45" t="s">
        <v>11</v>
      </c>
      <c r="F45" s="2">
        <v>384.7376244899566</v>
      </c>
    </row>
    <row r="46" spans="4:6" x14ac:dyDescent="0.4">
      <c r="D46" t="s">
        <v>9</v>
      </c>
      <c r="E46" t="s">
        <v>11</v>
      </c>
      <c r="F46" s="2">
        <v>275.47376244899567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N21"/>
  <sheetViews>
    <sheetView showGridLines="0" tabSelected="1" zoomScale="115" zoomScaleNormal="115" workbookViewId="0">
      <selection activeCell="H2" sqref="H2"/>
    </sheetView>
  </sheetViews>
  <sheetFormatPr defaultRowHeight="16.8" x14ac:dyDescent="0.4"/>
  <cols>
    <col min="1" max="1" width="5.69921875" customWidth="1"/>
  </cols>
  <sheetData>
    <row r="1" spans="2:14" ht="28.5" customHeight="1" x14ac:dyDescent="0.4"/>
    <row r="2" spans="2:14" ht="27" x14ac:dyDescent="0.6">
      <c r="B2" s="11" t="s">
        <v>43</v>
      </c>
    </row>
    <row r="4" spans="2:14" x14ac:dyDescent="0.4">
      <c r="B4" t="s">
        <v>44</v>
      </c>
    </row>
    <row r="6" spans="2:14" x14ac:dyDescent="0.4">
      <c r="B6" t="s">
        <v>45</v>
      </c>
    </row>
    <row r="8" spans="2:14" x14ac:dyDescent="0.4"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2:14" x14ac:dyDescent="0.4"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2:14" x14ac:dyDescent="0.4"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2:14" x14ac:dyDescent="0.4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2:14" x14ac:dyDescent="0.4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2:14" x14ac:dyDescent="0.4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2:14" x14ac:dyDescent="0.4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6" spans="2:14" x14ac:dyDescent="0.4">
      <c r="B16" t="s">
        <v>48</v>
      </c>
    </row>
    <row r="17" spans="2:2" x14ac:dyDescent="0.4">
      <c r="B17" s="10" t="s">
        <v>49</v>
      </c>
    </row>
    <row r="18" spans="2:2" x14ac:dyDescent="0.4">
      <c r="B18" s="13" t="s">
        <v>52</v>
      </c>
    </row>
    <row r="20" spans="2:2" x14ac:dyDescent="0.4">
      <c r="B20" s="12" t="s">
        <v>46</v>
      </c>
    </row>
    <row r="21" spans="2:2" x14ac:dyDescent="0.4">
      <c r="B21" s="12" t="s">
        <v>47</v>
      </c>
    </row>
  </sheetData>
  <mergeCells count="1">
    <mergeCell ref="B8:N14"/>
  </mergeCells>
  <hyperlinks>
    <hyperlink ref="B20" r:id="rId1" xr:uid="{00000000-0004-0000-0A00-000000000000}"/>
    <hyperlink ref="B21" r:id="rId2" xr:uid="{00000000-0004-0000-0A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НАЧАЛО</vt:lpstr>
      <vt:lpstr>Задание 5</vt:lpstr>
      <vt:lpstr>Задание 7</vt:lpstr>
      <vt:lpstr>Задание 8</vt:lpstr>
      <vt:lpstr>Задание 9</vt:lpstr>
      <vt:lpstr>ФИНАЛ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Семёнов</dc:creator>
  <cp:lastModifiedBy>Онгарбаева Эльвира</cp:lastModifiedBy>
  <cp:lastPrinted>2021-11-10T04:30:14Z</cp:lastPrinted>
  <dcterms:created xsi:type="dcterms:W3CDTF">2013-10-17T01:40:35Z</dcterms:created>
  <dcterms:modified xsi:type="dcterms:W3CDTF">2021-11-10T09:18:21Z</dcterms:modified>
</cp:coreProperties>
</file>