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xcel Portfolio\"/>
    </mc:Choice>
  </mc:AlternateContent>
  <xr:revisionPtr revIDLastSave="0" documentId="8_{82ECC474-AF2C-4A9D-9842-49467D8134D1}" xr6:coauthVersionLast="47" xr6:coauthVersionMax="47" xr10:uidLastSave="{00000000-0000-0000-0000-000000000000}"/>
  <bookViews>
    <workbookView xWindow="-120" yWindow="-120" windowWidth="20730" windowHeight="11160" firstSheet="3" activeTab="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/>
  <c r="B2" i="7"/>
  <c r="B3" i="4"/>
  <c r="B4" i="4"/>
  <c r="B2" i="4"/>
  <c r="B5" i="9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J23" i="6"/>
  <c r="J22" i="6"/>
  <c r="I22" i="1"/>
  <c r="I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<sst xmlns="http://schemas.openxmlformats.org/spreadsheetml/2006/main" count="399" uniqueCount="95">
  <si>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</si>
  <si>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</si>
  <si>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</si>
  <si>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</si>
  <si>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</si>
  <si>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</si>
  <si>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</si>
  <si>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</si>
  <si>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</si>
  <si>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</si>
  <si>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</si>
  <si>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</si>
  <si>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</si>
  <si>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</si>
  <si>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</si>
  <si>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</si>
  <si>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</si>
  <si>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</si>
  <si>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</si>
  <si>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</si>
  <si>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</si>
  <si>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</si>
  <si>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</si>
  <si>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</si>
  <si>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</si>
  <si>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</si>
  <si>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</si>
  <si>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</si>
  <si>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</si>
  <si>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</si>
  <si>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</si>
  <si>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</si>
  <si>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</si>
  <si>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</si>
  <si>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</si>
  <si>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</si>
  <si>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</si>
  <si>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</si>
  <si>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</si>
  <si>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</si>
  <si>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</si>
  <si>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</si>
  <si>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</si>
  <si>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</si>
  <si>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</si>
  <si>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</si>
  <si>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</si>
  <si>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</si>
  <si>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</si>
  <si>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</si>
  <si>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</si>
  <si>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</si>
  <si>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</si>
  <si>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</si>
  <si>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</si>
  <si>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</si>
  <si>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</si>
  <si>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</si>
  <si>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</si>
  <si>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</si>
  <si>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</si>
  <si>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</si>
  <si>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</si>
  <si>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</si>
  <si>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</si>
  <si>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</si>
  <si>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</si>
  <si>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</si>
  <si>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</si>
  <si>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</si>
  <si>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</si>
  <si>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</si>
  <si>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</si>
  <si>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</si>
  <si>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</si>
  <si>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</si>
  <si>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</si>
  <si>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</si>
  <si>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</si>
  <si>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</si>
  <si>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</si>
  <si>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</si>
  <si>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</si>
  <si>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</si>
  <si>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</si>
  <si>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</si>
  <si>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</si>
  <si>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</si>
  <si>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</si>
  <si>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</si>
  <si>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</si>
  <si>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</si>
  <si>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use of not found &amp; match mode wildcard</t>
  </si>
  <si>
    <t>first-last</t>
  </si>
  <si>
    <t>last-first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</si>
</sst>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1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1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12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0" xfId="0" applyFill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 applyAlignment="1">
      <alignment horizontal="right"/>
    </xf>
    <xf numFmtId="0" fontId="0" fillId="3" borderId="11" xfId="0" applyFill="1" applyBorder="1" applyAlignment="1">
      <alignment horizontal="right"/>
    </xf>
    <xf numFmtId="0" fontId="0" fillId="3" borderId="12" xfId="0" applyFill="1" applyBorder="1" applyAlignment="1">
      <alignment horizontal="right"/>
    </xf>
    <xf numFmtId="0" fontId="1" fillId="0" borderId="0" xfId="0" applyFont="1" applyFill="1" applyBorder="1"/>
    <xf numFmtId="0" fontId="0" fillId="0" borderId="0" xfId="0" applyFill="1" applyBorder="1"/>
    <xf numFmtId="0" fontId="0" fillId="0" borderId="2" xfId="0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49" fontId="0" fillId="3" borderId="2" xfId="0" applyNumberFormat="1" applyFill="1" applyBorder="1"/>
    <xf numFmtId="0" fontId="0" fillId="3" borderId="4" xfId="0" applyFill="1" applyBorder="1"/>
    <xf numFmtId="49" fontId="0" fillId="3" borderId="5" xfId="0" applyNumberFormat="1" applyFill="1" applyBorder="1"/>
    <xf numFmtId="0" fontId="1" fillId="2" borderId="0" xfId="0" applyFont="1" applyFill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3" borderId="14" xfId="0" applyFill="1" applyBorder="1"/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Q23"/>
  <sheetViews>
    <sheetView workbookViewId="0">
      <selection activeCell="C15" sqref="C15"/>
    </sheetView>
  </sheetViews>
  <sheetFormatPr defaultRowHeight="15" x14ac:dyDescent="0.25"/>
  <cols>
    <col min="1" max="1" width="16.7109375" customWidth="1"/>
    <col min="2" max="2" width="24.5703125" customWidth="1"/>
    <col min="4" max="4" width="10.140625" customWidth="1"/>
    <col min="6" max="6" width="11.7109375" bestFit="1" customWidth="1"/>
    <col min="7" max="7" width="10.140625" bestFit="1" customWidth="1"/>
    <col min="8" max="8" width="11" bestFit="1" customWidth="1"/>
    <col min="9" max="9" width="16.140625" bestFit="1" customWidth="1"/>
    <col min="13" max="13" width="17.42578125" bestFit="1" customWidth="1"/>
    <col min="17" max="17" width="40.7109375" bestFit="1" customWidth="1"/>
  </cols>
  <sheetData>
    <row r="1" spans="1:17" ht="15.75" thickBot="1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91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 ht="15.75" thickBot="1" x14ac:dyDescent="0.3">
      <c r="A2" s="4" t="s">
        <v>60</v>
      </c>
      <c r="B2" s="5" t="s">
        <v>9</v>
      </c>
      <c r="C2" s="5"/>
      <c r="D2" s="6"/>
      <c r="F2">
        <v>1001</v>
      </c>
      <c r="G2" t="s">
        <v>10</v>
      </c>
      <c r="H2" t="s">
        <v>11</v>
      </c>
      <c r="I2" t="s">
        <v>61</v>
      </c>
      <c r="J2">
        <v>30</v>
      </c>
      <c r="L2" t="s">
        <v>12</v>
      </c>
      <c r="M2" t="s">
        <v>13</v>
      </c>
      <c r="N2">
        <v>45000</v>
      </c>
      <c r="O2" s="1" t="s">
        <v>14</v>
      </c>
      <c r="P2" s="1" t="s">
        <v>15</v>
      </c>
      <c r="Q2" s="2" t="s">
        <v>16</v>
      </c>
    </row>
    <row r="3" spans="1:17" x14ac:dyDescent="0.25">
      <c r="A3" s="7" t="s">
        <v>65</v>
      </c>
      <c r="B3" s="8" t="str">
        <f>_xlfn.XLOOKUP(A3,I2:I10,Q2:Q10)</f>
        <v>Toby.Flenderson@DunderMifflinCorporate.com</v>
      </c>
      <c r="C3" s="9"/>
      <c r="D3" s="10"/>
      <c r="F3">
        <v>1002</v>
      </c>
      <c r="G3" t="s">
        <v>17</v>
      </c>
      <c r="H3" t="s">
        <v>18</v>
      </c>
      <c r="I3" t="s">
        <v>62</v>
      </c>
      <c r="J3">
        <v>30</v>
      </c>
      <c r="L3" t="s">
        <v>19</v>
      </c>
      <c r="M3" t="s">
        <v>20</v>
      </c>
      <c r="N3">
        <v>36000</v>
      </c>
      <c r="O3" s="1" t="s">
        <v>21</v>
      </c>
      <c r="P3" s="1" t="s">
        <v>22</v>
      </c>
      <c r="Q3" s="2" t="s">
        <v>23</v>
      </c>
    </row>
    <row r="4" spans="1:17" x14ac:dyDescent="0.25">
      <c r="A4" s="11" t="s">
        <v>62</v>
      </c>
      <c r="B4" s="12" t="str">
        <f t="shared" ref="B4:B6" si="0">_xlfn.XLOOKUP(A4,I3:I11,Q3:Q11)</f>
        <v>Pam.Beasley@DunderMifflin.com</v>
      </c>
      <c r="C4" s="13"/>
      <c r="D4" s="14"/>
      <c r="F4">
        <v>1003</v>
      </c>
      <c r="G4" t="s">
        <v>24</v>
      </c>
      <c r="H4" t="s">
        <v>25</v>
      </c>
      <c r="I4" t="s">
        <v>63</v>
      </c>
      <c r="J4">
        <v>29</v>
      </c>
      <c r="L4" t="s">
        <v>12</v>
      </c>
      <c r="M4" t="s">
        <v>13</v>
      </c>
      <c r="N4">
        <v>63000</v>
      </c>
      <c r="O4" s="1" t="s">
        <v>26</v>
      </c>
      <c r="P4" s="1" t="s">
        <v>27</v>
      </c>
      <c r="Q4" s="2" t="s">
        <v>28</v>
      </c>
    </row>
    <row r="5" spans="1:17" x14ac:dyDescent="0.25">
      <c r="A5" s="11" t="s">
        <v>67</v>
      </c>
      <c r="B5" s="12" t="str">
        <f t="shared" si="0"/>
        <v>Meredith.Palmer@Yahoo.com</v>
      </c>
      <c r="C5" s="13"/>
      <c r="D5" s="14"/>
      <c r="F5">
        <v>1004</v>
      </c>
      <c r="G5" t="s">
        <v>29</v>
      </c>
      <c r="H5" t="s">
        <v>30</v>
      </c>
      <c r="I5" t="s">
        <v>64</v>
      </c>
      <c r="J5">
        <v>31</v>
      </c>
      <c r="L5" t="s">
        <v>19</v>
      </c>
      <c r="M5" t="s">
        <v>31</v>
      </c>
      <c r="N5">
        <v>47000</v>
      </c>
      <c r="O5" s="1" t="s">
        <v>32</v>
      </c>
      <c r="P5" s="1" t="s">
        <v>33</v>
      </c>
      <c r="Q5" s="2" t="s">
        <v>34</v>
      </c>
    </row>
    <row r="6" spans="1:17" ht="15.75" thickBot="1" x14ac:dyDescent="0.3">
      <c r="A6" s="15" t="s">
        <v>69</v>
      </c>
      <c r="B6" s="16" t="str">
        <f t="shared" si="0"/>
        <v>Kevin.Malone@DunderMifflin.com</v>
      </c>
      <c r="C6" s="17"/>
      <c r="D6" s="18"/>
      <c r="F6">
        <v>1005</v>
      </c>
      <c r="G6" t="s">
        <v>35</v>
      </c>
      <c r="H6" t="s">
        <v>36</v>
      </c>
      <c r="I6" t="s">
        <v>65</v>
      </c>
      <c r="J6">
        <v>32</v>
      </c>
      <c r="L6" t="s">
        <v>12</v>
      </c>
      <c r="M6" t="s">
        <v>37</v>
      </c>
      <c r="N6">
        <v>50000</v>
      </c>
      <c r="O6" s="1" t="s">
        <v>38</v>
      </c>
      <c r="P6" s="1" t="s">
        <v>39</v>
      </c>
      <c r="Q6" s="2" t="s">
        <v>40</v>
      </c>
    </row>
    <row r="7" spans="1:17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L7" t="s">
        <v>12</v>
      </c>
      <c r="M7" t="s">
        <v>43</v>
      </c>
      <c r="N7">
        <v>65000</v>
      </c>
      <c r="O7" s="1" t="s">
        <v>38</v>
      </c>
      <c r="P7" s="1" t="s">
        <v>44</v>
      </c>
      <c r="Q7" s="2" t="s">
        <v>45</v>
      </c>
    </row>
    <row r="8" spans="1:17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L8" t="s">
        <v>19</v>
      </c>
      <c r="M8" t="s">
        <v>48</v>
      </c>
      <c r="N8">
        <v>41000</v>
      </c>
      <c r="O8" s="1" t="s">
        <v>49</v>
      </c>
      <c r="P8" s="1" t="s">
        <v>44</v>
      </c>
      <c r="Q8" s="2" t="s">
        <v>50</v>
      </c>
    </row>
    <row r="9" spans="1:17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L9" t="s">
        <v>12</v>
      </c>
      <c r="M9" t="s">
        <v>13</v>
      </c>
      <c r="N9">
        <v>48000</v>
      </c>
      <c r="O9" s="1" t="s">
        <v>53</v>
      </c>
      <c r="P9" s="1" t="s">
        <v>54</v>
      </c>
      <c r="Q9" s="2" t="s">
        <v>55</v>
      </c>
    </row>
    <row r="10" spans="1:17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L10" t="s">
        <v>12</v>
      </c>
      <c r="M10" t="s">
        <v>31</v>
      </c>
      <c r="N10">
        <v>42000</v>
      </c>
      <c r="O10" s="1" t="s">
        <v>58</v>
      </c>
      <c r="P10" s="1" t="s">
        <v>54</v>
      </c>
      <c r="Q10" s="2" t="s">
        <v>59</v>
      </c>
    </row>
    <row r="22" spans="9:9" x14ac:dyDescent="0.25">
      <c r="I22" t="str">
        <f t="shared" ref="I22:I23" si="1">CONCATENATE(G12," ",H12)</f>
        <v xml:space="preserve"> </v>
      </c>
    </row>
    <row r="23" spans="9:9" x14ac:dyDescent="0.25">
      <c r="I23" t="str">
        <f t="shared" si="1"/>
        <v xml:space="preserve"> </v>
      </c>
    </row>
  </sheetData>
  <mergeCells count="5"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Q23"/>
  <sheetViews>
    <sheetView workbookViewId="0">
      <selection activeCell="E16" sqref="E16"/>
    </sheetView>
  </sheetViews>
  <sheetFormatPr defaultRowHeight="15" x14ac:dyDescent="0.25"/>
  <cols>
    <col min="1" max="1" width="16.140625" bestFit="1" customWidth="1"/>
    <col min="2" max="2" width="10.7109375" customWidth="1"/>
    <col min="3" max="3" width="5.85546875" bestFit="1" customWidth="1"/>
    <col min="5" max="5" width="31.28515625" customWidth="1"/>
    <col min="6" max="6" width="3.7109375" customWidth="1"/>
    <col min="7" max="7" width="11.7109375" bestFit="1" customWidth="1"/>
    <col min="8" max="8" width="10.140625" bestFit="1" customWidth="1"/>
    <col min="9" max="9" width="11" bestFit="1" customWidth="1"/>
    <col min="10" max="10" width="16.140625" bestFit="1" customWidth="1"/>
    <col min="11" max="11" width="4.42578125" bestFit="1" customWidth="1"/>
    <col min="12" max="12" width="7.5703125" bestFit="1" customWidth="1"/>
    <col min="13" max="13" width="17.42578125" bestFit="1" customWidth="1"/>
    <col min="14" max="14" width="6.28515625" bestFit="1" customWidth="1"/>
    <col min="15" max="15" width="9.7109375" bestFit="1" customWidth="1"/>
    <col min="16" max="16" width="10.7109375" bestFit="1" customWidth="1"/>
    <col min="17" max="17" width="44.5703125" bestFit="1" customWidth="1"/>
  </cols>
  <sheetData>
    <row r="1" spans="1:17" ht="15.75" thickBot="1" x14ac:dyDescent="0.3">
      <c r="G1" t="s">
        <v>0</v>
      </c>
      <c r="H1" t="s">
        <v>1</v>
      </c>
      <c r="I1" t="s">
        <v>2</v>
      </c>
      <c r="J1" t="s">
        <v>60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 ht="15.75" thickBot="1" x14ac:dyDescent="0.3">
      <c r="A2" s="4" t="s">
        <v>60</v>
      </c>
      <c r="B2" s="20" t="s">
        <v>8</v>
      </c>
      <c r="C2" s="20" t="s">
        <v>9</v>
      </c>
      <c r="D2" s="20"/>
      <c r="E2" s="21"/>
      <c r="F2" s="31"/>
      <c r="G2">
        <v>1001</v>
      </c>
      <c r="H2" t="s">
        <v>10</v>
      </c>
      <c r="I2" t="s">
        <v>11</v>
      </c>
      <c r="J2" t="s">
        <v>61</v>
      </c>
      <c r="K2">
        <v>30</v>
      </c>
      <c r="L2" t="s">
        <v>12</v>
      </c>
      <c r="M2" t="s">
        <v>13</v>
      </c>
      <c r="N2">
        <v>45000</v>
      </c>
      <c r="O2" s="1" t="s">
        <v>14</v>
      </c>
      <c r="P2" s="1" t="s">
        <v>15</v>
      </c>
      <c r="Q2" s="2" t="s">
        <v>16</v>
      </c>
    </row>
    <row r="3" spans="1:17" x14ac:dyDescent="0.25">
      <c r="A3" s="22" t="s">
        <v>65</v>
      </c>
      <c r="B3" s="28" t="str" cm="1">
        <f t="array" ref="B3:C3">_xlfn.XLOOKUP(A3,J2:J10,P2:Q10)</f>
        <v>8/30/2017</v>
      </c>
      <c r="C3" s="23" t="str">
        <v>Toby.Flenderson@DunderMifflinCorporate.com</v>
      </c>
      <c r="D3" s="23"/>
      <c r="E3" s="24"/>
      <c r="F3" s="32"/>
      <c r="G3">
        <v>1002</v>
      </c>
      <c r="H3" t="s">
        <v>17</v>
      </c>
      <c r="I3" t="s">
        <v>18</v>
      </c>
      <c r="J3" t="s">
        <v>62</v>
      </c>
      <c r="K3">
        <v>30</v>
      </c>
      <c r="L3" t="s">
        <v>19</v>
      </c>
      <c r="M3" t="s">
        <v>20</v>
      </c>
      <c r="N3">
        <v>36000</v>
      </c>
      <c r="O3" s="1" t="s">
        <v>21</v>
      </c>
      <c r="P3" s="1" t="s">
        <v>22</v>
      </c>
      <c r="Q3" s="2" t="s">
        <v>23</v>
      </c>
    </row>
    <row r="4" spans="1:17" x14ac:dyDescent="0.25">
      <c r="A4" s="22" t="s">
        <v>62</v>
      </c>
      <c r="B4" s="29" t="str" cm="1">
        <f t="array" ref="B4:C4">_xlfn.XLOOKUP(A4,J3:J11,P3:Q11)</f>
        <v>10/10/2015</v>
      </c>
      <c r="C4" s="23" t="str">
        <v>Pam.Beasley@DunderMifflin.com</v>
      </c>
      <c r="D4" s="23"/>
      <c r="E4" s="24"/>
      <c r="F4" s="32"/>
      <c r="G4">
        <v>1003</v>
      </c>
      <c r="H4" t="s">
        <v>24</v>
      </c>
      <c r="I4" t="s">
        <v>25</v>
      </c>
      <c r="J4" t="s">
        <v>63</v>
      </c>
      <c r="K4">
        <v>29</v>
      </c>
      <c r="L4" t="s">
        <v>12</v>
      </c>
      <c r="M4" t="s">
        <v>13</v>
      </c>
      <c r="N4">
        <v>63000</v>
      </c>
      <c r="O4" s="1" t="s">
        <v>26</v>
      </c>
      <c r="P4" s="1" t="s">
        <v>27</v>
      </c>
      <c r="Q4" s="2" t="s">
        <v>28</v>
      </c>
    </row>
    <row r="5" spans="1:17" x14ac:dyDescent="0.25">
      <c r="A5" s="22" t="s">
        <v>67</v>
      </c>
      <c r="B5" s="29" t="str" cm="1">
        <f t="array" ref="B5:C5">_xlfn.XLOOKUP(A5,J4:J12,P4:Q12)</f>
        <v>9/11/2013</v>
      </c>
      <c r="C5" s="23" t="str">
        <v>Meredith.Palmer@Yahoo.com</v>
      </c>
      <c r="D5" s="23"/>
      <c r="E5" s="24"/>
      <c r="F5" s="32"/>
      <c r="G5">
        <v>1004</v>
      </c>
      <c r="H5" t="s">
        <v>29</v>
      </c>
      <c r="I5" t="s">
        <v>30</v>
      </c>
      <c r="J5" t="s">
        <v>64</v>
      </c>
      <c r="K5">
        <v>31</v>
      </c>
      <c r="L5" t="s">
        <v>19</v>
      </c>
      <c r="M5" t="s">
        <v>31</v>
      </c>
      <c r="N5">
        <v>47000</v>
      </c>
      <c r="O5" s="1" t="s">
        <v>32</v>
      </c>
      <c r="P5" s="1" t="s">
        <v>33</v>
      </c>
      <c r="Q5" s="2" t="s">
        <v>34</v>
      </c>
    </row>
    <row r="6" spans="1:17" ht="15.75" thickBot="1" x14ac:dyDescent="0.3">
      <c r="A6" s="25" t="s">
        <v>69</v>
      </c>
      <c r="B6" s="30" t="str" cm="1">
        <f t="array" ref="B6:C6">_xlfn.XLOOKUP(A6,J5:J13,P5:Q13)</f>
        <v>4/22/2015</v>
      </c>
      <c r="C6" s="26" t="str">
        <v>Kevin.Malone@DunderMifflin.com</v>
      </c>
      <c r="D6" s="26"/>
      <c r="E6" s="27"/>
      <c r="F6" s="32"/>
      <c r="G6">
        <v>1005</v>
      </c>
      <c r="H6" t="s">
        <v>35</v>
      </c>
      <c r="I6" t="s">
        <v>36</v>
      </c>
      <c r="J6" t="s">
        <v>65</v>
      </c>
      <c r="K6">
        <v>32</v>
      </c>
      <c r="L6" t="s">
        <v>12</v>
      </c>
      <c r="M6" t="s">
        <v>37</v>
      </c>
      <c r="N6">
        <v>50000</v>
      </c>
      <c r="O6" s="1" t="s">
        <v>38</v>
      </c>
      <c r="P6" s="1" t="s">
        <v>39</v>
      </c>
      <c r="Q6" s="2" t="s">
        <v>40</v>
      </c>
    </row>
    <row r="7" spans="1:17" x14ac:dyDescent="0.25">
      <c r="G7">
        <v>1006</v>
      </c>
      <c r="H7" t="s">
        <v>41</v>
      </c>
      <c r="I7" t="s">
        <v>42</v>
      </c>
      <c r="J7" t="s">
        <v>66</v>
      </c>
      <c r="K7">
        <v>35</v>
      </c>
      <c r="L7" t="s">
        <v>12</v>
      </c>
      <c r="M7" t="s">
        <v>43</v>
      </c>
      <c r="N7">
        <v>65000</v>
      </c>
      <c r="O7" s="1" t="s">
        <v>38</v>
      </c>
      <c r="P7" s="1" t="s">
        <v>44</v>
      </c>
      <c r="Q7" s="2" t="s">
        <v>45</v>
      </c>
    </row>
    <row r="8" spans="1:17" x14ac:dyDescent="0.25">
      <c r="G8">
        <v>1007</v>
      </c>
      <c r="H8" t="s">
        <v>46</v>
      </c>
      <c r="I8" t="s">
        <v>47</v>
      </c>
      <c r="J8" t="s">
        <v>67</v>
      </c>
      <c r="K8">
        <v>32</v>
      </c>
      <c r="L8" t="s">
        <v>19</v>
      </c>
      <c r="M8" t="s">
        <v>48</v>
      </c>
      <c r="N8">
        <v>41000</v>
      </c>
      <c r="O8" s="1" t="s">
        <v>49</v>
      </c>
      <c r="P8" s="1" t="s">
        <v>44</v>
      </c>
      <c r="Q8" s="2" t="s">
        <v>50</v>
      </c>
    </row>
    <row r="9" spans="1:17" x14ac:dyDescent="0.25">
      <c r="A9" s="23"/>
      <c r="G9">
        <v>1008</v>
      </c>
      <c r="H9" t="s">
        <v>51</v>
      </c>
      <c r="I9" t="s">
        <v>52</v>
      </c>
      <c r="J9" t="s">
        <v>68</v>
      </c>
      <c r="K9">
        <v>38</v>
      </c>
      <c r="L9" t="s">
        <v>12</v>
      </c>
      <c r="M9" t="s">
        <v>13</v>
      </c>
      <c r="N9">
        <v>48000</v>
      </c>
      <c r="O9" s="1" t="s">
        <v>53</v>
      </c>
      <c r="P9" s="1" t="s">
        <v>54</v>
      </c>
      <c r="Q9" s="2" t="s">
        <v>55</v>
      </c>
    </row>
    <row r="10" spans="1:17" x14ac:dyDescent="0.25">
      <c r="G10">
        <v>1009</v>
      </c>
      <c r="H10" t="s">
        <v>56</v>
      </c>
      <c r="I10" t="s">
        <v>57</v>
      </c>
      <c r="J10" t="s">
        <v>69</v>
      </c>
      <c r="K10">
        <v>31</v>
      </c>
      <c r="L10" t="s">
        <v>12</v>
      </c>
      <c r="M10" t="s">
        <v>31</v>
      </c>
      <c r="N10">
        <v>42000</v>
      </c>
      <c r="O10" s="1" t="s">
        <v>58</v>
      </c>
      <c r="P10" s="1" t="s">
        <v>54</v>
      </c>
      <c r="Q10" s="2" t="s">
        <v>59</v>
      </c>
    </row>
    <row r="22" spans="10:10" x14ac:dyDescent="0.25">
      <c r="J22" t="str">
        <f t="shared" ref="J22:J23" si="0">CONCATENATE(H12," ",I12)</f>
        <v xml:space="preserve"> </v>
      </c>
    </row>
    <row r="23" spans="10:10" x14ac:dyDescent="0.25">
      <c r="J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C13" sqref="C13"/>
    </sheetView>
  </sheetViews>
  <sheetFormatPr defaultRowHeight="15" x14ac:dyDescent="0.25"/>
  <cols>
    <col min="1" max="1" width="12.5703125" bestFit="1" customWidth="1"/>
    <col min="2" max="2" width="38.28515625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7.5703125" bestFit="1" customWidth="1"/>
    <col min="11" max="11" width="17.42578125" bestFit="1" customWidth="1"/>
    <col min="12" max="12" width="6.28515625" bestFit="1" customWidth="1"/>
    <col min="13" max="13" width="9.7109375" bestFit="1" customWidth="1"/>
    <col min="14" max="14" width="10.7109375" bestFit="1" customWidth="1"/>
    <col min="15" max="15" width="44.5703125" bestFit="1" customWidth="1"/>
  </cols>
  <sheetData>
    <row r="1" spans="1:15" ht="15.75" thickBot="1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s="34" t="s">
        <v>60</v>
      </c>
      <c r="B2" s="35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s="22" t="s">
        <v>86</v>
      </c>
      <c r="B3" s="24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s="22" t="s">
        <v>18</v>
      </c>
      <c r="B4" s="2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s="22" t="s">
        <v>46</v>
      </c>
      <c r="B5" s="24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ht="15.75" thickBot="1" x14ac:dyDescent="0.3">
      <c r="A6" s="25" t="s">
        <v>87</v>
      </c>
      <c r="B6" s="27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B9" t="s">
        <v>92</v>
      </c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7" sqref="B7"/>
    </sheetView>
  </sheetViews>
  <sheetFormatPr defaultRowHeight="15" x14ac:dyDescent="0.25"/>
  <cols>
    <col min="1" max="1" width="9.7109375" bestFit="1" customWidth="1"/>
    <col min="2" max="2" width="19.140625" customWidth="1"/>
    <col min="3" max="3" width="24.5703125" customWidth="1"/>
    <col min="6" max="6" width="11.7109375" bestFit="1" customWidth="1"/>
    <col min="7" max="7" width="10.140625" bestFit="1" customWidth="1"/>
    <col min="8" max="8" width="11" bestFit="1" customWidth="1"/>
    <col min="9" max="9" width="16.140625" bestFit="1" customWidth="1"/>
    <col min="10" max="10" width="4.425781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ht="15.75" thickBot="1" x14ac:dyDescent="0.3">
      <c r="A2" s="36" t="s">
        <v>88</v>
      </c>
      <c r="B2" s="36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37" t="s">
        <v>90</v>
      </c>
      <c r="B3" s="38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39" t="s">
        <v>38</v>
      </c>
      <c r="B4" s="24" t="str">
        <f>_xlfn.XLOOKUP(A4,N2:N10,I2:I10,,,1)</f>
        <v>Toby Flenderson</v>
      </c>
      <c r="C4" t="s">
        <v>93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ht="15.75" thickBot="1" x14ac:dyDescent="0.3">
      <c r="A5" s="25"/>
      <c r="B5" s="27" t="str">
        <f>_xlfn.XLOOKUP(A4,N2:N10,I2:I10,,,-1)</f>
        <v>Michael Scott</v>
      </c>
      <c r="C5" t="s">
        <v>94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C4" sqref="C4"/>
    </sheetView>
  </sheetViews>
  <sheetFormatPr defaultColWidth="10.140625" defaultRowHeight="15" x14ac:dyDescent="0.25"/>
  <cols>
    <col min="1" max="1" width="13.28515625" bestFit="1" customWidth="1"/>
    <col min="2" max="2" width="9.28515625" bestFit="1" customWidth="1"/>
    <col min="7" max="7" width="13.28515625" bestFit="1" customWidth="1"/>
    <col min="8" max="8" width="7.7109375" bestFit="1" customWidth="1"/>
    <col min="9" max="9" width="9.28515625" bestFit="1" customWidth="1"/>
    <col min="10" max="10" width="6.42578125" bestFit="1" customWidth="1"/>
    <col min="11" max="11" width="5.28515625" bestFit="1" customWidth="1"/>
    <col min="12" max="12" width="4.7109375" bestFit="1" customWidth="1"/>
    <col min="13" max="13" width="5.140625" bestFit="1" customWidth="1"/>
    <col min="14" max="14" width="4.42578125" bestFit="1" customWidth="1"/>
    <col min="15" max="15" width="7.140625" bestFit="1" customWidth="1"/>
    <col min="16" max="16" width="10.85546875" bestFit="1" customWidth="1"/>
    <col min="17" max="17" width="8.140625" bestFit="1" customWidth="1"/>
    <col min="18" max="18" width="10.42578125" bestFit="1" customWidth="1"/>
  </cols>
  <sheetData>
    <row r="1" spans="1:19" x14ac:dyDescent="0.25">
      <c r="B1" s="3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s="3" t="s">
        <v>70</v>
      </c>
      <c r="B2" s="19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s="3" t="s">
        <v>71</v>
      </c>
      <c r="B3" s="19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s="3" t="s">
        <v>84</v>
      </c>
      <c r="B4" s="19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abSelected="1" workbookViewId="0">
      <selection activeCell="B10" sqref="B10"/>
    </sheetView>
  </sheetViews>
  <sheetFormatPr defaultColWidth="10.140625" defaultRowHeight="15" x14ac:dyDescent="0.25"/>
  <cols>
    <col min="1" max="1" width="13.28515625" bestFit="1" customWidth="1"/>
    <col min="2" max="2" width="15.140625" bestFit="1" customWidth="1"/>
    <col min="7" max="7" width="13.28515625" bestFit="1" customWidth="1"/>
    <col min="8" max="8" width="7.7109375" bestFit="1" customWidth="1"/>
    <col min="9" max="9" width="9.28515625" bestFit="1" customWidth="1"/>
    <col min="10" max="10" width="6.42578125" bestFit="1" customWidth="1"/>
    <col min="11" max="11" width="5.28515625" bestFit="1" customWidth="1"/>
    <col min="12" max="12" width="4.7109375" bestFit="1" customWidth="1"/>
    <col min="13" max="13" width="5.140625" bestFit="1" customWidth="1"/>
    <col min="14" max="14" width="4.42578125" bestFit="1" customWidth="1"/>
    <col min="15" max="15" width="7.140625" bestFit="1" customWidth="1"/>
    <col min="16" max="16" width="10.85546875" bestFit="1" customWidth="1"/>
    <col min="17" max="17" width="8.140625" bestFit="1" customWidth="1"/>
    <col min="18" max="18" width="10.42578125" bestFit="1" customWidth="1"/>
  </cols>
  <sheetData>
    <row r="1" spans="1:19" ht="15.75" thickBot="1" x14ac:dyDescent="0.3">
      <c r="A1" s="33"/>
      <c r="B1" s="46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s="43" t="s">
        <v>70</v>
      </c>
      <c r="B2" s="7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s="44" t="s">
        <v>71</v>
      </c>
      <c r="B3" s="11"/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ht="15.75" thickBot="1" x14ac:dyDescent="0.3">
      <c r="A4" s="45" t="s">
        <v>84</v>
      </c>
      <c r="B4" s="15"/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ht="15.75" thickBot="1" x14ac:dyDescent="0.3">
      <c r="B6" s="40" t="s">
        <v>85</v>
      </c>
    </row>
    <row r="7" spans="1:19" ht="15.75" thickBot="1" x14ac:dyDescent="0.3">
      <c r="A7" s="41" t="s">
        <v>70</v>
      </c>
      <c r="B7" s="42">
        <f>SUM(_xlfn.XLOOKUP(I1,H1:S1,H2:S2):_xlfn.XLOOKUP(J1,H1:S1,H2:S2))</f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Admin</cp:lastModifiedBy>
  <dcterms:created xsi:type="dcterms:W3CDTF">2021-12-20T02:45:32Z</dcterms:created>
  <dcterms:modified xsi:type="dcterms:W3CDTF">2023-05-31T14:13:19Z</dcterms:modified>
</cp:coreProperties>
</file>