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24n\Documents\PUE_R\xrf_R\data\York_Grab_pXRF_IDs\"/>
    </mc:Choice>
  </mc:AlternateContent>
  <xr:revisionPtr revIDLastSave="0" documentId="13_ncr:1_{542CEB31-9545-418B-AE8C-15B4792C20EE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26aug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D77" i="3" l="1"/>
  <c r="D76" i="3"/>
  <c r="D75" i="3"/>
  <c r="D74" i="3"/>
  <c r="D73" i="3"/>
  <c r="D72" i="3"/>
  <c r="D71" i="3"/>
  <c r="D70" i="3"/>
  <c r="D69" i="3"/>
  <c r="D68" i="3"/>
  <c r="D67" i="3"/>
  <c r="D66" i="3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" i="3" l="1"/>
  <c r="D3" i="3"/>
  <c r="D4" i="3"/>
  <c r="D5" i="3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<sst xmlns="http://schemas.openxmlformats.org/spreadsheetml/2006/main" count="16481" uniqueCount="9551">
  <si>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</si>
  <si>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</si>
  <si>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</si>
  <si>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</si>
  <si>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</si>
  <si>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</si>
  <si>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</si>
  <si>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</si>
  <si>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</si>
  <si>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</si>
  <si>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</si>
  <si>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</si>
  <si>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</si>
  <si>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</si>
  <si>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</si>
  <si>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</si>
  <si>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</si>
  <si>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</si>
  <si>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</si>
  <si>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</si>
  <si>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</si>
  <si>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</si>
  <si>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</si>
  <si>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</si>
  <si>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</si>
  <si>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</si>
  <si>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</si>
  <si>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</si>
  <si>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</si>
  <si>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</si>
  <si>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</si>
  <si>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</si>
  <si>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</si>
  <si>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</si>
  <si>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</si>
  <si>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</si>
  <si>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</si>
  <si>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</si>
  <si>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</si>
  <si>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</si>
  <si>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</si>
  <si>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</si>
  <si>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</si>
  <si>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</si>
  <si>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</si>
  <si>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</si>
  <si>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</si>
  <si>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</si>
  <si>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</si>
  <si>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</si>
  <si>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</si>
  <si>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</si>
  <si>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</si>
  <si>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</si>
  <si>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</si>
  <si>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</si>
  <si>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</si>
  <si>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</si>
  <si>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</si>
  <si>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</si>
  <si>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</si>
  <si>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</si>
  <si>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</si>
  <si>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</si>
  <si>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</si>
  <si>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</si>
  <si>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</si>
  <si>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</si>
  <si>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</si>
  <si>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</si>
  <si>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</si>
  <si>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</si>
  <si>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</si>
  <si>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</si>
  <si>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</si>
  <si>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</si>
  <si>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</si>
  <si>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</si>
  <si>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</si>
  <si>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</si>
  <si>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</si>
  <si>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</si>
  <si>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</si>
  <si>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</si>
  <si>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</si>
  <si>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</si>
  <si>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</si>
  <si>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</si>
  <si>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</si>
  <si>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</si>
  <si>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</si>
  <si>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</si>
  <si>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</si>
  <si>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</si>
  <si>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</si>
  <si>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</si>
  <si>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</si>
  <si>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</si>
  <si>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</si>
  <si>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</si>
  <si>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</si>
  <si>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</si>
  <si>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</si>
  <si>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</si>
  <si>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</si>
  <si>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</si>
  <si>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</si>
  <si>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</si>
  <si>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</si>
  <si>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</si>
  <si>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</si>
  <si>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</si>
  <si>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</si>
  <si>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</si>
  <si>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</si>
  <si>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</si>
  <si>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</si>
  <si>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</si>
  <si>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</si>
  <si>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</si>
  <si>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</si>
  <si>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</si>
  <si>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</si>
  <si>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</si>
  <si>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</si>
  <si>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</si>
  <si>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</si>
  <si>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</si>
  <si>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</si>
  <si>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</si>
  <si>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</si>
  <si>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</si>
  <si>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</si>
  <si>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</si>
  <si>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</si>
  <si>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</si>
  <si>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</si>
  <si>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</si>
  <si>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</si>
  <si>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</si>
  <si>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</si>
  <si>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</si>
  <si>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</si>
  <si>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</si>
  <si>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</si>
  <si>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</si>
  <si>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</si>
  <si>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</si>
  <si>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</si>
  <si>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</si>
  <si>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</si>
  <si>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</si>
  <si>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</si>
  <si>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</si>
  <si>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</si>
  <si>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</si>
  <si>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</si>
  <si>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</si>
  <si>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</si>
  <si>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</si>
  <si>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</si>
  <si>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</si>
  <si>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</si>
  <si>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</si>
  <si>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</si>
  <si>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</si>
  <si>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</si>
  <si>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</si>
  <si>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</si>
  <si>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</si>
  <si>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</si>
  <si>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</si>
  <si>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</si>
  <si>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</si>
  <si>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</si>
  <si>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</si>
  <si>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</si>
  <si>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</si>
  <si>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</si>
  <si>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</si>
  <si>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</si>
  <si>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</si>
  <si>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</si>
  <si>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</si>
  <si>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</si>
  <si>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</si>
  <si>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</si>
  <si>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</si>
  <si>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</si>
  <si>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</si>
  <si>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</si>
  <si>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</si>
  <si>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</si>
  <si>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</si>
  <si>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</si>
  <si>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</si>
  <si>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</si>
  <si>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</si>
  <si>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</si>
  <si>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</si>
  <si>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</si>
  <si>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</si>
  <si>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</si>
  <si>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</si>
  <si>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</si>
  <si>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</si>
  <si>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</si>
  <si>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</si>
  <si>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</si>
  <si>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</si>
  <si>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</si>
  <si>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</si>
  <si>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</si>
  <si>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</si>
  <si>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</si>
  <si>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</si>
  <si>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</si>
  <si>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</si>
  <si>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</si>
  <si>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</si>
  <si>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</si>
  <si>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</si>
  <si>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</si>
  <si>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</si>
  <si>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</si>
  <si>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</si>
  <si>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</si>
  <si>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</si>
  <si>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</si>
  <si>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</si>
  <si>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</si>
  <si>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</si>
  <si>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</si>
  <si>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</si>
  <si>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</si>
  <si>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</si>
  <si>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</si>
  <si>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</si>
  <si>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</si>
  <si>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</si>
  <si>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</si>
  <si>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</si>
  <si>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</si>
  <si>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</si>
  <si>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</si>
  <si>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</si>
  <si>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</si>
  <si>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</si>
  <si>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</si>
  <si>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</si>
  <si>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</si>
  <si>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</si>
  <si>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</si>
  <si>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</si>
  <si>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</si>
  <si>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</si>
  <si>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</si>
  <si>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</si>
  <si>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</si>
  <si>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</si>
  <si>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</si>
  <si>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</si>
  <si>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</si>
  <si>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</si>
  <si>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</si>
  <si>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</si>
  <si>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</si>
  <si>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</si>
  <si>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</si>
  <si>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</si>
  <si>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</si>
  <si>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</si>
  <si>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</si>
  <si>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</si>
  <si>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</si>
  <si>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</si>
  <si>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</si>
  <si>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</si>
  <si>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</si>
  <si>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</si>
  <si>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</si>
  <si>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</si>
  <si>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</si>
  <si>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</si>
  <si>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</si>
  <si>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</si>
  <si>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</si>
  <si>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</si>
  <si>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</si>
  <si>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</si>
  <si>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</si>
  <si>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</si>
  <si>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</si>
  <si>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</si>
  <si>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</si>
  <si>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</si>
  <si>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</si>
  <si>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</si>
  <si>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</si>
  <si>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</si>
  <si>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</si>
  <si>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</si>
  <si>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</si>
  <si>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</si>
  <si>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</si>
  <si>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</si>
  <si>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</si>
  <si>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</si>
  <si>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</si>
  <si>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</si>
  <si>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</si>
  <si>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</si>
  <si>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</si>
  <si>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</si>
  <si>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</si>
  <si>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</si>
  <si>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</si>
  <si>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</si>
  <si>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</si>
  <si>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</si>
  <si>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</si>
  <si>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</si>
  <si>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</si>
  <si>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</si>
  <si>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</si>
  <si>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</si>
  <si>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</si>
  <si>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</si>
  <si>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</si>
  <si>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</si>
  <si>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</si>
  <si>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</si>
  <si>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</si>
  <si>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</si>
  <si>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</si>
  <si>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</si>
  <si>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</si>
  <si>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</si>
  <si>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</si>
  <si>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</si>
  <si>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</si>
  <si>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</si>
  <si>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</si>
  <si>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</si>
  <si>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</si>
  <si>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</si>
  <si>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</si>
  <si>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</si>
  <si>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</si>
  <si>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</si>
  <si>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</si>
  <si>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</si>
  <si>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</si>
  <si>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</si>
  <si>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</si>
  <si>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</si>
  <si>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</si>
  <si>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</si>
  <si>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</si>
  <si>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</si>
  <si>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</si>
  <si>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</si>
  <si>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</si>
  <si>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</si>
  <si>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</si>
  <si>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</si>
  <si>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</si>
  <si>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</si>
  <si>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</si>
  <si>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</si>
  <si>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</si>
  <si>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</si>
  <si>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</si>
  <si>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</si>
  <si>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</si>
  <si>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</si>
  <si>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</si>
  <si>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</si>
  <si>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</si>
  <si>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</si>
  <si>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</si>
  <si>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</si>
  <si>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</si>
  <si>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</si>
  <si>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</si>
  <si>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</si>
  <si>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</si>
  <si>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</si>
  <si>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</si>
  <si>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</si>
  <si>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</si>
  <si>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</si>
  <si>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</si>
  <si>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</si>
  <si>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</si>
  <si>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</si>
  <si>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</si>
  <si>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</si>
  <si>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</si>
  <si>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</si>
  <si>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</si>
  <si>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</si>
  <si>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</si>
  <si>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</si>
  <si>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</si>
  <si>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</si>
  <si>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</si>
  <si>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</si>
  <si>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</si>
  <si>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</si>
  <si>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</si>
  <si>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</si>
  <si>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</si>
  <si>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</si>
  <si>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</si>
  <si>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</si>
  <si>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</si>
  <si>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</si>
  <si>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</si>
  <si>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</si>
  <si>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</si>
  <si>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</si>
  <si>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</si>
  <si>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</si>
  <si>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</si>
  <si>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</si>
  <si>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</si>
  <si>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</si>
  <si>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</si>
  <si>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</si>
  <si>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</si>
  <si>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</si>
  <si>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</si>
  <si>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</si>
  <si>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</si>
  <si>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</si>
  <si>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</si>
  <si>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</si>
  <si>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</si>
  <si>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</si>
  <si>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</si>
  <si>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</si>
  <si>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</si>
  <si>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</si>
  <si>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</si>
  <si>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</si>
  <si>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</si>
  <si>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</si>
  <si>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</si>
  <si>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</si>
  <si>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</si>
  <si>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</si>
  <si>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</si>
  <si>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</si>
  <si>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</si>
  <si>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</si>
  <si>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</si>
  <si>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</si>
  <si>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</si>
  <si>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</si>
  <si>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</si>
  <si>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</si>
  <si>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</si>
  <si>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</si>
  <si>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</si>
  <si>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</si>
  <si>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</si>
  <si>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</si>
  <si>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</si>
  <si>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</si>
  <si>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</si>
  <si>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</si>
  <si>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</si>
  <si>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</si>
  <si>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</si>
  <si>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</si>
  <si>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</si>
  <si>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</si>
  <si>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</si>
  <si>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</si>
  <si>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</si>
  <si>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</si>
  <si>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</si>
  <si>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</si>
  <si>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</si>
  <si>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</si>
  <si>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</si>
  <si>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</si>
  <si>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</si>
  <si>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</si>
  <si>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</si>
  <si>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</si>
  <si>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</si>
  <si>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</si>
  <si>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</si>
  <si>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</si>
  <si>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</si>
  <si>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</si>
  <si>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</si>
  <si>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</si>
  <si>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</si>
  <si>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</si>
  <si>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</si>
  <si>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</si>
  <si>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</si>
  <si>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</si>
  <si>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</si>
  <si>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</si>
  <si>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</si>
  <si>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</si>
  <si>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</si>
  <si>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</si>
  <si>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</si>
  <si>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</si>
  <si>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</si>
  <si>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</si>
  <si>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</si>
  <si>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</si>
  <si>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</si>
  <si>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</si>
  <si>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</si>
  <si>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</si>
  <si>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</si>
  <si>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</si>
  <si>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</si>
  <si>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</si>
  <si>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</si>
  <si>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</si>
  <si>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</si>
  <si>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</si>
  <si>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</si>
  <si>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</si>
  <si>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</si>
  <si>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</si>
  <si>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</si>
  <si>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</si>
  <si>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</si>
  <si>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</si>
  <si>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</si>
  <si>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</si>
  <si>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</si>
  <si>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</si>
  <si>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</si>
  <si>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</si>
  <si>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</si>
  <si>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</si>
  <si>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</si>
  <si>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</si>
  <si>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</si>
  <si>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</si>
  <si>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</si>
  <si>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</si>
  <si>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</si>
  <si>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</si>
  <si>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</si>
  <si>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</si>
  <si>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</si>
  <si>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</si>
  <si>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</si>
  <si>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</si>
  <si>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</si>
  <si>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</si>
  <si>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</si>
  <si>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</si>
  <si>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</si>
  <si>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</si>
  <si>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</si>
  <si>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</si>
  <si>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</si>
  <si>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</si>
  <si>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</si>
  <si>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</si>
  <si>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</si>
  <si>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</si>
  <si>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</si>
  <si>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</si>
  <si>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</si>
  <si>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</si>
  <si>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</si>
  <si>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</si>
  <si>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</si>
  <si>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</si>
  <si>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</si>
  <si>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</si>
  <si>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</si>
  <si>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</si>
  <si>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</si>
  <si>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</si>
  <si>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</si>
  <si>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</si>
  <si>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</si>
  <si>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</si>
  <si>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</si>
  <si>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</si>
  <si>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</si>
  <si>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</si>
  <si>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</si>
  <si>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</si>
  <si>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</si>
  <si>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</si>
  <si>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</si>
  <si>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</si>
  <si>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</si>
  <si>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</si>
  <si>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</si>
  <si>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</si>
  <si>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</si>
  <si>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</si>
  <si>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</si>
  <si>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</si>
  <si>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</si>
  <si>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</si>
  <si>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</si>
  <si>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</si>
  <si>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</si>
  <si>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</si>
  <si>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</si>
  <si>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</si>
  <si>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</si>
  <si>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</si>
  <si>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</si>
  <si>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</si>
  <si>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</si>
  <si>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</si>
  <si>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</si>
  <si>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</si>
  <si>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</si>
  <si>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</si>
  <si>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</si>
  <si>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</si>
  <si>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</si>
  <si>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</si>
  <si>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</si>
  <si>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</si>
  <si>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</si>
  <si>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</si>
  <si>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</si>
  <si>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</si>
  <si>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</si>
  <si>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</si>
  <si>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</si>
  <si>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</si>
  <si>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</si>
  <si>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</si>
  <si>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</si>
  <si>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</si>
  <si>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</si>
  <si>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</si>
  <si>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</si>
  <si>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</si>
  <si>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</si>
  <si>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</si>
  <si>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</si>
  <si>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</si>
  <si>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</si>
  <si>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</si>
  <si>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</si>
  <si>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</si>
  <si>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</si>
  <si>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</si>
  <si>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</si>
  <si>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</si>
  <si>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</si>
  <si>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</si>
  <si>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</si>
  <si>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</si>
  <si>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</si>
  <si>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</si>
  <si>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</si>
  <si>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</si>
  <si>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</si>
  <si>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</si>
  <si>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</si>
  <si>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</si>
  <si>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</si>
  <si>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</si>
  <si>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</si>
  <si>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</si>
  <si>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</si>
  <si>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</si>
  <si>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</si>
  <si>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</si>
  <si>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</si>
  <si>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</si>
  <si>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</si>
  <si>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</si>
  <si>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</si>
  <si>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</si>
  <si>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</si>
  <si>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</si>
  <si>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</si>
  <si>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</si>
  <si>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</si>
  <si>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</si>
  <si>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</si>
  <si>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</si>
  <si>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</si>
  <si>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</si>
  <si>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</si>
  <si>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</si>
  <si>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</si>
  <si>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</si>
  <si>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</si>
  <si>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</si>
  <si>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</si>
  <si>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</si>
  <si>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</si>
  <si>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</si>
  <si>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</si>
  <si>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</si>
  <si>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</si>
  <si>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</si>
  <si>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</si>
  <si>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</si>
  <si>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</si>
  <si>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</si>
  <si>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</si>
  <si>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</si>
  <si>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</si>
  <si>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</si>
  <si>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</si>
  <si>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</si>
  <si>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</si>
  <si>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</si>
  <si>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</si>
  <si>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</si>
  <si>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</si>
  <si>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</si>
  <si>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</si>
  <si>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</si>
  <si>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</si>
  <si>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</si>
  <si>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</si>
  <si>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</si>
  <si>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</si>
  <si>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</si>
  <si>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</si>
  <si>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</si>
  <si>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</si>
  <si>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</si>
  <si>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</si>
  <si>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</si>
  <si>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</si>
  <si>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</si>
  <si>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</si>
  <si>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</si>
  <si>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</si>
  <si>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</si>
  <si>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</si>
  <si>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</si>
  <si>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</si>
  <si>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</si>
  <si>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</si>
  <si>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</si>
  <si>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</si>
  <si>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</si>
  <si>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</si>
  <si>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</si>
  <si>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</si>
  <si>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</si>
  <si>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</si>
  <si>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</si>
  <si>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</si>
  <si>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</si>
  <si>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</si>
  <si>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</si>
  <si>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</si>
  <si>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</si>
  <si>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</si>
  <si>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</si>
  <si>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</si>
  <si>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</si>
  <si>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</si>
  <si>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</si>
  <si>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</si>
  <si>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</si>
  <si>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</si>
  <si>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</si>
  <si>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</si>
  <si>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</si>
  <si>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</si>
  <si>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</si>
  <si>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</si>
  <si>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</si>
  <si>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</si>
  <si>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</si>
  <si>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</si>
  <si>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</si>
  <si>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</si>
  <si>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</si>
  <si>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</si>
  <si>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</si>
  <si>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</si>
  <si>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</si>
  <si>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</si>
  <si>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</si>
  <si>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</si>
  <si>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</si>
  <si>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</si>
  <si>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</si>
  <si>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</si>
  <si>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</si>
  <si>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</si>
  <si>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</si>
  <si>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</si>
  <si>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</si>
  <si>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</si>
  <si>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</si>
  <si>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</si>
  <si>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</si>
  <si>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</si>
  <si>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</si>
  <si>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</si>
  <si>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</si>
  <si>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</si>
  <si>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</si>
  <si>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</si>
  <si>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</si>
  <si>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</si>
  <si>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</si>
  <si>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</si>
  <si>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</si>
  <si>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</si>
  <si>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</si>
  <si>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</si>
  <si>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</si>
  <si>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</si>
  <si>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</si>
  <si>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</si>
  <si>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</si>
  <si>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</si>
  <si>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</si>
  <si>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</si>
  <si>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</si>
  <si>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</si>
  <si>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</si>
  <si>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</si>
  <si>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</si>
  <si>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</si>
  <si>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</si>
  <si>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</si>
  <si>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</si>
  <si>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</si>
  <si>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</si>
  <si>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</si>
  <si>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</si>
  <si>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</si>
  <si>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</si>
  <si>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</si>
  <si>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</si>
  <si>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</si>
  <si>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</si>
  <si>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</si>
  <si>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</si>
  <si>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</si>
  <si>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</si>
  <si>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</si>
  <si>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</si>
  <si>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</si>
  <si>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</si>
  <si>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</si>
  <si>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</si>
  <si>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</si>
  <si>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</si>
  <si>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</si>
  <si>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</si>
  <si>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</si>
  <si>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</si>
  <si>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</si>
  <si>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</si>
  <si>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</si>
  <si>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</si>
  <si>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</si>
  <si>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</si>
  <si>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</si>
  <si>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</si>
  <si>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</si>
  <si>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</si>
  <si>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</si>
  <si>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</si>
  <si>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</si>
  <si>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</si>
  <si>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</si>
  <si>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</si>
  <si>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</si>
  <si>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</si>
  <si>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</si>
  <si>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</si>
  <si>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</si>
  <si>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</si>
  <si>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</si>
  <si>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</si>
  <si>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</si>
  <si>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</si>
  <si>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</si>
  <si>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</si>
  <si>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</si>
  <si>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</si>
  <si>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</si>
  <si>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</si>
  <si>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</si>
  <si>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</si>
  <si>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</si>
  <si>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</si>
  <si>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</si>
  <si>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</si>
  <si>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</si>
  <si>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</si>
  <si>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</si>
  <si>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</si>
  <si>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</si>
  <si>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</si>
  <si>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</si>
  <si>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</si>
  <si>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</si>
  <si>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</si>
  <si>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</si>
  <si>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</si>
  <si>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</si>
  <si>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</si>
  <si>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</si>
  <si>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</si>
  <si>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</si>
  <si>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</si>
  <si>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</si>
  <si>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</si>
  <si>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</si>
  <si>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</si>
  <si>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</si>
  <si>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</si>
  <si>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</si>
  <si>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</si>
  <si>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</si>
  <si>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</si>
  <si>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</si>
  <si>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</si>
  <si>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</si>
  <si>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</si>
  <si>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</si>
  <si>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</si>
  <si>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</si>
  <si>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</si>
  <si>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</si>
  <si>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</si>
  <si>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</si>
  <si>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</si>
  <si>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</si>
  <si>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</si>
  <si>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</si>
  <si>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</si>
  <si>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</si>
  <si>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</si>
  <si>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</si>
  <si>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</si>
  <si>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</si>
  <si>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</si>
  <si>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</si>
  <si>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</si>
  <si>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</si>
  <si>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</si>
  <si>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</si>
  <si>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</si>
  <si>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</si>
  <si>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</si>
  <si>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</si>
  <si>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</si>
  <si>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</si>
  <si>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</si>
  <si>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</si>
  <si>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</si>
  <si>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</si>
  <si>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</si>
  <si>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</si>
  <si>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</si>
  <si>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</si>
  <si>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</si>
  <si>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</si>
  <si>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</si>
  <si>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</si>
  <si>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</si>
  <si>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</si>
  <si>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</si>
  <si>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</si>
  <si>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</si>
  <si>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</si>
  <si>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</si>
  <si>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</si>
  <si>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</si>
  <si>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</si>
  <si>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</si>
  <si>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</si>
  <si>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</si>
  <si>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</si>
  <si>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</si>
  <si>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</si>
  <si>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</si>
  <si>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</si>
  <si>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</si>
  <si>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</si>
  <si>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</si>
  <si>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</si>
  <si>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</si>
  <si>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</si>
  <si>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</si>
  <si>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</si>
  <si>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</si>
  <si>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</si>
  <si>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</si>
  <si>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</si>
  <si>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</si>
  <si>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</si>
  <si>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</si>
  <si>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</si>
  <si>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</si>
  <si>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</si>
  <si>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</si>
  <si>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</si>
  <si>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</si>
  <si>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</si>
  <si>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</si>
  <si>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</si>
  <si>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</si>
  <si>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</si>
  <si>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</si>
  <si>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</si>
  <si>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</si>
  <si>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</si>
  <si>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</si>
  <si>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</si>
  <si>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</si>
  <si>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</si>
  <si>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</si>
  <si>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</si>
  <si>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</si>
  <si>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</si>
  <si>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</si>
  <si>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</si>
  <si>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</si>
  <si>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</si>
  <si>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</si>
  <si>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</si>
  <si>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</si>
  <si>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</si>
  <si>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</si>
  <si>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</si>
  <si>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</si>
  <si>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</si>
  <si>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</si>
  <si>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</si>
  <si>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</si>
  <si>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</si>
  <si>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</si>
  <si>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</si>
  <si>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</si>
  <si>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</si>
  <si>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</si>
  <si>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</si>
  <si>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</si>
  <si>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</si>
  <si>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</si>
  <si>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</si>
  <si>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</si>
  <si>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</si>
  <si>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</si>
  <si>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</si>
  <si>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</si>
  <si>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</si>
  <si>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</si>
  <si>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</si>
  <si>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</si>
  <si>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</si>
  <si>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</si>
  <si>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</si>
  <si>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</si>
  <si>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</si>
  <si>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</si>
  <si>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</si>
  <si>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</si>
  <si>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</si>
  <si>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</si>
  <si>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</si>
  <si>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</si>
  <si>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</si>
  <si>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</si>
  <si>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</si>
  <si>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</si>
  <si>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</si>
  <si>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</si>
  <si>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</si>
  <si>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</si>
  <si>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</si>
  <si>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</si>
  <si>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</si>
  <si>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</si>
  <si>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</si>
  <si>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</si>
  <si>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</si>
  <si>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</si>
  <si>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</si>
  <si>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</si>
  <si>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</si>
  <si>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</si>
  <si>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</si>
  <si>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</si>
  <si>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</si>
  <si>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</si>
  <si>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</si>
  <si>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</si>
  <si>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</si>
  <si>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</si>
  <si>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</si>
  <si>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</si>
  <si>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</si>
  <si>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</si>
  <si>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</si>
  <si>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</si>
  <si>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</si>
  <si>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</si>
  <si>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</si>
  <si>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</si>
  <si>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</si>
  <si>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</si>
  <si>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</si>
  <si>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</si>
  <si>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</si>
  <si>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</si>
  <si>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</si>
  <si>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</si>
  <si>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</si>
  <si>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</si>
  <si>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</si>
  <si>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</si>
  <si>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</si>
  <si>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</si>
  <si>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</si>
  <si>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</si>
  <si>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</si>
  <si>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</si>
  <si>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</si>
  <si>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</si>
  <si>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</si>
  <si>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</si>
  <si>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</si>
  <si>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</si>
  <si>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</si>
  <si>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</si>
  <si>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</si>
  <si>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</si>
  <si>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</si>
  <si>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</si>
  <si>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</si>
  <si>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</si>
  <si>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</si>
  <si>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</si>
  <si>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</si>
  <si>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</si>
  <si>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</si>
  <si>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</si>
  <si>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</si>
  <si>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</si>
  <si>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</si>
  <si>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</si>
  <si>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</si>
  <si>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</si>
  <si>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</si>
  <si>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</si>
  <si>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</si>
  <si>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</si>
  <si>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</si>
  <si>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</si>
  <si>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</si>
  <si>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</si>
  <si>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</si>
  <si>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</si>
  <si>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</si>
  <si>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</si>
  <si>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</si>
  <si>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</si>
  <si>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</si>
  <si>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</si>
  <si>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</si>
  <si>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</si>
  <si>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</si>
  <si>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</si>
  <si>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</si>
  <si>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</si>
  <si>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</si>
  <si>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</si>
  <si>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</si>
  <si>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</si>
  <si>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</si>
  <si>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</si>
  <si>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</si>
  <si>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</si>
  <si>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</si>
  <si>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</si>
  <si>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</si>
  <si>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</si>
  <si>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</si>
  <si>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</si>
  <si>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</si>
  <si>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</si>
  <si>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</si>
  <si>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</si>
  <si>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</si>
  <si>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</si>
  <si>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</si>
  <si>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</si>
  <si>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</si>
  <si>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</si>
  <si>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</si>
  <si>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</si>
  <si>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</si>
  <si>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</si>
  <si>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</si>
  <si>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</si>
  <si>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</si>
  <si>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</si>
  <si>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</si>
  <si>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</si>
  <si>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</si>
  <si>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</si>
  <si>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</si>
  <si>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</si>
  <si>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</si>
  <si>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</si>
  <si>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</si>
  <si>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</si>
  <si>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</si>
  <si>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</si>
  <si>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</si>
  <si>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</si>
  <si>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</si>
  <si>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</si>
  <si>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</si>
  <si>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</si>
  <si>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</si>
  <si>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</si>
  <si>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</si>
  <si>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</si>
  <si>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</si>
  <si>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</si>
  <si>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</si>
  <si>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</si>
  <si>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</si>
  <si>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</si>
  <si>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</si>
  <si>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</si>
  <si>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</si>
  <si>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</si>
  <si>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</si>
  <si>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</si>
  <si>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</si>
  <si>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</si>
  <si>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</si>
  <si>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</si>
  <si>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</si>
  <si>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</si>
  <si>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</si>
  <si>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</si>
  <si>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</si>
  <si>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</si>
  <si>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</si>
  <si>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</si>
  <si>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</si>
  <si>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</si>
  <si>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</si>
  <si>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</si>
  <si>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</si>
  <si>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</si>
  <si>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</si>
  <si>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</si>
  <si>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</si>
  <si>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</si>
  <si>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</si>
  <si>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</si>
  <si>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</si>
  <si>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</si>
  <si>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</si>
  <si>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</si>
  <si>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</si>
  <si>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</si>
  <si>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</si>
  <si>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</si>
  <si>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</si>
  <si>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</si>
  <si>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</si>
  <si>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</si>
  <si>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</si>
  <si>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</si>
  <si>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</si>
  <si>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</si>
  <si>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</si>
  <si>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</si>
  <si>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</si>
  <si>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</si>
  <si>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</si>
  <si>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</si>
  <si>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</si>
  <si>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</si>
  <si>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</si>
  <si>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</si>
  <si>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</si>
  <si>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</si>
  <si>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</si>
  <si>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</si>
  <si>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</si>
  <si>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</si>
  <si>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</si>
  <si>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</si>
  <si>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</si>
  <si>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</si>
  <si>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</si>
  <si>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</si>
  <si>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</si>
  <si>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</si>
  <si>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</si>
  <si>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</si>
  <si>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</si>
  <si>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</si>
  <si>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</si>
  <si>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</si>
  <si>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</si>
  <si>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</si>
  <si>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</si>
  <si>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</si>
  <si>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</si>
  <si>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</si>
  <si>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</si>
  <si>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</si>
  <si>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</si>
  <si>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</si>
  <si>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</si>
  <si>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</si>
  <si>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</si>
  <si>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</si>
  <si>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</si>
  <si>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</si>
  <si>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</si>
  <si>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</si>
  <si>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</si>
  <si>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</si>
  <si>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</si>
  <si>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</si>
  <si>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</si>
  <si>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</si>
  <si>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</si>
  <si>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</si>
  <si>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</si>
  <si>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</si>
  <si>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</si>
  <si>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</si>
  <si>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</si>
  <si>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</si>
  <si>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</si>
  <si>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</si>
  <si>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</si>
  <si>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</si>
  <si>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</si>
  <si>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</si>
  <si>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</si>
  <si>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</si>
  <si>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</si>
  <si>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</si>
  <si>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</si>
  <si>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</si>
  <si>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</si>
  <si>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</si>
  <si>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</si>
  <si>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</si>
  <si>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</si>
  <si>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</si>
  <si>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</si>
  <si>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</si>
  <si>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</si>
  <si>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</si>
  <si>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</si>
  <si>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</si>
  <si>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</si>
  <si>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</si>
  <si>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</si>
  <si>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</si>
  <si>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</si>
  <si>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</si>
  <si>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</si>
  <si>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</si>
  <si>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</si>
  <si>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</si>
  <si>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</si>
  <si>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</si>
  <si>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</si>
  <si>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</si>
  <si>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</si>
  <si>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</si>
  <si>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</si>
  <si>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</si>
  <si>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</si>
  <si>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</si>
  <si>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</si>
  <si>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</si>
  <si>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</si>
  <si>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</si>
  <si>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</si>
  <si>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</si>
  <si>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</si>
  <si>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</si>
  <si>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</si>
  <si>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</si>
  <si>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</si>
  <si>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</si>
  <si>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</si>
  <si>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</si>
  <si>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</si>
  <si>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</si>
  <si>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</si>
  <si>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</si>
  <si>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</si>
  <si>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</si>
  <si>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</si>
  <si>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</si>
  <si>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</si>
  <si>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</si>
  <si>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</si>
  <si>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</si>
  <si>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</si>
  <si>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</si>
  <si>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</si>
  <si>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</si>
  <si>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</si>
  <si>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</si>
  <si>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</si>
  <si>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</si>
  <si>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</si>
  <si>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</si>
  <si>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</si>
  <si>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</si>
  <si>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</si>
  <si>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</si>
  <si>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</si>
  <si>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</si>
  <si>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</si>
  <si>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</si>
  <si>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</si>
  <si>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</si>
  <si>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</si>
  <si>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</si>
  <si>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</si>
  <si>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</si>
  <si>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</si>
  <si>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</si>
  <si>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</si>
  <si>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</si>
  <si>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</si>
  <si>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</si>
  <si>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</si>
  <si>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</si>
  <si>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</si>
  <si>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</si>
  <si>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</si>
  <si>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</si>
  <si>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</si>
  <si>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</si>
  <si>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</si>
  <si>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</si>
  <si>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</si>
  <si>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</si>
  <si>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</si>
  <si>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</si>
  <si>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</si>
  <si>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</si>
  <si>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</si>
  <si>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</si>
  <si>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</si>
  <si>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</si>
  <si>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</si>
  <si>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</si>
  <si>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</si>
  <si>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</si>
  <si>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</si>
  <si>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</si>
  <si>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</si>
  <si>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</si>
  <si>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</si>
  <si>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</si>
  <si>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</si>
  <si>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</si>
  <si>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</si>
  <si>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</si>
  <si>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</si>
  <si>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</si>
  <si>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</si>
  <si>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</si>
  <si>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</si>
  <si>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</si>
  <si>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</si>
  <si>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</si>
  <si>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</si>
  <si>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</si>
  <si>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</si>
  <si>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</si>
  <si>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</si>
  <si>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</si>
  <si>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</si>
  <si>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</si>
  <si>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</si>
  <si>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</si>
  <si>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</si>
  <si>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</si>
  <si>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</si>
  <si>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</si>
  <si>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</si>
  <si>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</si>
  <si>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</si>
  <si>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</si>
  <si>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</si>
  <si>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</si>
  <si>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</si>
  <si>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</si>
  <si>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</si>
  <si>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</si>
  <si>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</si>
  <si>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</si>
  <si>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</si>
  <si>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</si>
  <si>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</si>
  <si>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</si>
  <si>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</si>
  <si>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</si>
  <si>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</si>
  <si>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</si>
  <si>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</si>
  <si>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</si>
  <si>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</si>
  <si>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</si>
  <si>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</si>
  <si>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</si>
  <si>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</si>
  <si>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</si>
  <si>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</si>
  <si>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</si>
  <si>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</si>
  <si>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</si>
  <si>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</si>
  <si>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</si>
  <si>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</si>
  <si>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</si>
  <si>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</si>
  <si>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</si>
  <si>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</si>
  <si>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</si>
  <si>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</si>
  <si>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</si>
  <si>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</si>
  <si>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</si>
  <si>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</si>
  <si>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</si>
  <si>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</si>
  <si>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</si>
  <si>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</si>
  <si>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</si>
  <si>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</si>
  <si>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</si>
  <si>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</si>
  <si>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</si>
  <si>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</si>
  <si>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</si>
  <si>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</si>
  <si>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</si>
  <si>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</si>
  <si>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</si>
  <si>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</si>
  <si>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</si>
  <si>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</si>
  <si>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</si>
  <si>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</si>
  <si>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</si>
  <si>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</si>
  <si>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</si>
  <si>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</si>
  <si>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</si>
  <si>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</si>
  <si>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</si>
  <si>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</si>
  <si>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</si>
  <si>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</si>
  <si>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</si>
  <si>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</si>
  <si>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</si>
  <si>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</si>
  <si>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</si>
  <si>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</si>
  <si>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</si>
  <si>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</si>
  <si>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</si>
  <si>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</si>
  <si>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</si>
  <si>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</si>
  <si>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</si>
  <si>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</si>
  <si>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</si>
  <si>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</si>
  <si>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</si>
  <si>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</si>
  <si>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</si>
  <si>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</si>
  <si>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</si>
  <si>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</si>
  <si>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</si>
  <si>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</si>
  <si>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</si>
  <si>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</si>
  <si>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</si>
  <si>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</si>
  <si>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</si>
  <si>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</si>
  <si>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</si>
  <si>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</si>
  <si>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</si>
  <si>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</si>
  <si>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</si>
  <si>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</si>
  <si>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</si>
  <si>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</si>
  <si>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</si>
  <si>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</si>
  <si>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</si>
  <si>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</si>
  <si>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</si>
  <si>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</si>
  <si>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</si>
  <si>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</si>
  <si>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</si>
  <si>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</si>
  <si>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</si>
  <si>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</si>
  <si>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</si>
  <si>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</si>
  <si>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</si>
  <si>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</si>
  <si>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</si>
  <si>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</si>
  <si>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</si>
  <si>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</si>
  <si>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</si>
  <si>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</si>
  <si>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</si>
  <si>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</si>
  <si>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</si>
  <si>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</si>
  <si>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</si>
  <si>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</si>
  <si>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</si>
  <si>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</si>
  <si>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</si>
  <si>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</si>
  <si>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</si>
  <si>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</si>
  <si>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</si>
  <si>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</si>
  <si>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</si>
  <si>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</si>
  <si>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</si>
  <si>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</si>
  <si>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</si>
  <si>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</si>
  <si>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</si>
  <si>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</si>
  <si>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</si>
  <si>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</si>
  <si>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</si>
  <si>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</si>
  <si>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</si>
  <si>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</si>
  <si>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</si>
  <si>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</si>
  <si>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</si>
  <si>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</si>
  <si>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</si>
  <si>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</si>
  <si>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</si>
  <si>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</si>
  <si>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</si>
  <si>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</si>
  <si>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</si>
  <si>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</si>
  <si>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</si>
  <si>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</si>
  <si>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</si>
  <si>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</si>
  <si>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</si>
  <si>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</si>
  <si>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</si>
  <si>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</si>
  <si>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</si>
  <si>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</si>
  <si>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</si>
  <si>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</si>
  <si>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</si>
  <si>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</si>
  <si>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</si>
  <si>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</si>
  <si>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</si>
  <si>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</si>
  <si>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</si>
  <si>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</si>
  <si>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</si>
  <si>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</si>
  <si>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</si>
  <si>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</si>
  <si>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</si>
  <si>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</si>
  <si>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</si>
  <si>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</si>
  <si>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</si>
  <si>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</si>
  <si>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</si>
  <si>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</si>
  <si>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</si>
  <si>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</si>
  <si>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</si>
  <si>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</si>
  <si>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</si>
  <si>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</si>
  <si>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</si>
  <si>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</si>
  <si>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</si>
  <si>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</si>
  <si>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</si>
  <si>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</si>
  <si>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</si>
  <si>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</si>
  <si>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</si>
  <si>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</si>
  <si>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</si>
  <si>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</si>
  <si>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</si>
  <si>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</si>
  <si>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</si>
  <si>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</si>
  <si>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</si>
  <si>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</si>
  <si>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</si>
  <si>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</si>
  <si>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</si>
  <si>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</si>
  <si>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</si>
  <si>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</si>
  <si>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</si>
  <si>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</si>
  <si>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</si>
  <si>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</si>
  <si>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</si>
  <si>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</si>
  <si>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</si>
  <si>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</si>
  <si>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</si>
  <si>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</si>
  <si>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</si>
  <si>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</si>
  <si>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</si>
  <si>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</si>
  <si>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</si>
  <si>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</si>
  <si>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</si>
  <si>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</si>
  <si>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</si>
  <si>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</si>
  <si>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</si>
  <si>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</si>
  <si>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</si>
  <si>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</si>
  <si>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</si>
  <si>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</si>
  <si>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</si>
  <si>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</si>
  <si>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</si>
  <si>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</si>
  <si>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</si>
  <si>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</si>
  <si>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</si>
  <si>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</si>
  <si>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</si>
  <si>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</si>
  <si>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</si>
  <si>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</si>
  <si>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</si>
  <si>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</si>
  <si>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</si>
  <si>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</si>
  <si>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</si>
  <si>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</si>
  <si>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</si>
  <si>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</si>
  <si>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</si>
  <si>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</si>
  <si>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</si>
  <si>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</si>
  <si>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</si>
  <si>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</si>
  <si>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</si>
  <si>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</si>
  <si>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</si>
  <si>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</si>
  <si>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</si>
  <si>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</si>
  <si>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</si>
  <si>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</si>
  <si>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</si>
  <si>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</si>
  <si>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</si>
  <si>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</si>
  <si>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</si>
  <si>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</si>
  <si>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</si>
  <si>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</si>
  <si>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</si>
  <si>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</si>
  <si>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</si>
  <si>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</si>
  <si>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</si>
  <si>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</si>
  <si>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</si>
  <si>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</si>
  <si>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</si>
  <si>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</si>
  <si>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</si>
  <si>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</si>
  <si>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</si>
  <si>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</si>
  <si>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</si>
  <si>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</si>
  <si>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</si>
  <si>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</si>
  <si>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</si>
  <si>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</si>
  <si>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</si>
  <si>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</si>
  <si>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</si>
  <si>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</si>
  <si>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</si>
  <si>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</si>
  <si>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</si>
  <si>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</si>
  <si>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</si>
  <si>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</si>
  <si>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</si>
  <si>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</si>
  <si>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</si>
  <si>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</si>
  <si>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</si>
  <si>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</si>
  <si>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</si>
  <si>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</si>
  <si>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</si>
  <si>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</si>
  <si>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</si>
  <si>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</si>
  <si>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</si>
  <si>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</si>
  <si>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</si>
  <si>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</si>
  <si>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</si>
  <si>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</si>
  <si>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</si>
  <si>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</si>
  <si>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</si>
  <si>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</si>
  <si>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</si>
  <si>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</si>
  <si>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</si>
  <si>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</si>
  <si>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</si>
  <si>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</si>
  <si>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</si>
  <si>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</si>
  <si>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</si>
  <si>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</si>
  <si>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</si>
  <si>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</si>
  <si>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</si>
  <si>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</si>
  <si>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</si>
  <si>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</si>
  <si>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</si>
  <si>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</si>
  <si>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</si>
  <si>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</si>
  <si>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</si>
  <si>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</si>
  <si>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</si>
  <si>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</si>
  <si>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</si>
  <si>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</si>
  <si>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</si>
  <si>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</si>
  <si>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</si>
  <si>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</si>
  <si>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</si>
  <si>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</si>
  <si>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</si>
  <si>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</si>
  <si>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</si>
  <si>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</si>
  <si>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</si>
  <si>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</si>
  <si>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</si>
  <si>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</si>
  <si>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</si>
  <si>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</si>
  <si>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</si>
  <si>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</si>
  <si>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</si>
  <si>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</si>
  <si>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</si>
  <si>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</si>
  <si>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</si>
  <si>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</si>
  <si>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</si>
  <si>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</si>
  <si>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</si>
  <si>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</si>
  <si>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</si>
  <si>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</si>
  <si>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</si>
  <si>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</si>
  <si>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</si>
  <si>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</si>
  <si>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</si>
  <si>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</si>
  <si>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</si>
  <si>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</si>
  <si>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</si>
  <si>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</si>
  <si>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</si>
  <si>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</si>
  <si>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</si>
  <si>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</si>
  <si>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</si>
  <si>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</si>
  <si>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</si>
  <si>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</si>
  <si>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</si>
  <si>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</si>
  <si>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</si>
  <si>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</si>
  <si>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</si>
  <si>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</si>
  <si>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</si>
  <si>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</si>
  <si>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</si>
  <si>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</si>
  <si>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</si>
  <si>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</si>
  <si>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</si>
  <si>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</si>
  <si>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</si>
  <si>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</si>
  <si>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</si>
  <si>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</si>
  <si>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</si>
  <si>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</si>
  <si>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</si>
  <si>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</si>
  <si>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</si>
  <si>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</si>
  <si>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</si>
  <si>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</si>
  <si>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</si>
  <si>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</si>
  <si>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</si>
  <si>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</si>
  <si>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</si>
  <si>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</si>
  <si>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</si>
  <si>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</si>
  <si>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</si>
  <si>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</si>
  <si>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</si>
  <si>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</si>
  <si>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</si>
  <si>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</si>
  <si>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</si>
  <si>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</si>
  <si>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</si>
  <si>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</si>
  <si>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</si>
  <si>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</si>
  <si>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</si>
  <si>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</si>
  <si>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</si>
  <si>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</si>
  <si>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</si>
  <si>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</si>
  <si>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</si>
  <si>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</si>
  <si>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</si>
  <si>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</si>
  <si>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</si>
  <si>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</si>
  <si>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</si>
  <si>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</si>
  <si>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</si>
  <si>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</si>
  <si>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</si>
  <si>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</si>
  <si>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</si>
  <si>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</si>
  <si>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</si>
  <si>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</si>
  <si>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</si>
  <si>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</si>
  <si>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</si>
  <si>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</si>
  <si>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</si>
  <si>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</si>
  <si>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</si>
  <si>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</si>
  <si>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</si>
  <si>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</si>
  <si>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</si>
  <si>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</si>
  <si>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</si>
  <si>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</si>
  <si>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</si>
  <si>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</si>
  <si>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</si>
  <si>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</si>
  <si>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</si>
  <si>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</si>
  <si>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</si>
  <si>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</si>
  <si>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</si>
  <si>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</si>
  <si>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</si>
  <si>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</si>
  <si>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</si>
  <si>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</si>
  <si>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</si>
  <si>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</si>
  <si>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</si>
  <si>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</si>
  <si>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</si>
  <si>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</si>
  <si>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</si>
  <si>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</si>
  <si>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</si>
  <si>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</si>
  <si>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</si>
  <si>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</si>
  <si>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</si>
  <si>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</si>
  <si>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</si>
  <si>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</si>
  <si>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</si>
  <si>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</si>
  <si>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</si>
  <si>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</si>
  <si>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</si>
  <si>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</si>
  <si>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</si>
  <si>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</si>
  <si>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</si>
  <si>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</si>
  <si>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</si>
  <si>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</si>
  <si>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</si>
  <si>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</si>
  <si>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</si>
  <si>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</si>
  <si>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</si>
  <si>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</si>
  <si>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</si>
  <si>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</si>
  <si>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</si>
  <si>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</si>
  <si>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</si>
  <si>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</si>
  <si>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</si>
  <si>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</si>
  <si>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</si>
  <si>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</si>
  <si>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</si>
  <si>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</si>
  <si>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</si>
  <si>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</si>
  <si>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</si>
  <si>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</si>
  <si>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</si>
  <si>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</si>
  <si>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</si>
  <si>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</si>
  <si>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</si>
  <si>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</si>
  <si>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</si>
  <si>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</si>
  <si>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</si>
  <si>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</si>
  <si>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</si>
  <si>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</si>
  <si>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</si>
  <si>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</si>
  <si>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</si>
  <si>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</si>
  <si>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</si>
  <si>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</si>
  <si>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</si>
  <si>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</si>
  <si>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</si>
  <si>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</si>
  <si>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</si>
  <si>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</si>
  <si>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</si>
  <si>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</si>
  <si>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</si>
  <si>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</si>
  <si>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</si>
  <si>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</si>
  <si>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</si>
  <si>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</si>
  <si>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</si>
  <si>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</si>
  <si>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</si>
  <si>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</si>
  <si>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</si>
  <si>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</si>
  <si>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</si>
  <si>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</si>
  <si>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</si>
  <si>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</si>
  <si>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</si>
  <si>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</si>
  <si>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</si>
  <si>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</si>
  <si>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</si>
  <si>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</si>
  <si>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</si>
  <si>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</si>
  <si>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</si>
  <si>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</si>
  <si>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</si>
  <si>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</si>
  <si>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</si>
  <si>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</si>
  <si>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</si>
  <si>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</si>
  <si>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</si>
  <si>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</si>
  <si>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</si>
  <si>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</si>
  <si>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</si>
  <si>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</si>
  <si>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</si>
  <si>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</si>
  <si>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</si>
  <si>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</si>
  <si>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</si>
  <si>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</si>
  <si>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</si>
  <si>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</si>
  <si>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</si>
  <si>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</si>
  <si>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</si>
  <si>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</si>
  <si>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</si>
  <si>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</si>
  <si>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</si>
  <si>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</si>
  <si>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</si>
  <si>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</si>
  <si>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</si>
  <si>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</si>
  <si>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</si>
  <si>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</si>
  <si>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</si>
  <si>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</si>
  <si>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</si>
  <si>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</si>
  <si>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</si>
  <si>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</si>
  <si>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</si>
  <si>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</si>
  <si>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</si>
  <si>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</si>
  <si>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</si>
  <si>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</si>
  <si>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</si>
  <si>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</si>
  <si>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</si>
  <si>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</si>
  <si>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</si>
  <si>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</si>
  <si>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</si>
  <si>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</si>
  <si>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</si>
  <si>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</si>
  <si>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</si>
  <si>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</si>
  <si>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</si>
  <si>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</si>
  <si>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</si>
  <si>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</si>
  <si>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</si>
  <si>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</si>
  <si>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</si>
  <si>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</si>
  <si>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</si>
  <si>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</si>
  <si>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</si>
  <si>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</si>
  <si>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</si>
  <si>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</si>
  <si>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</si>
  <si>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</si>
  <si>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</si>
  <si>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</si>
  <si>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</si>
  <si>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</si>
  <si>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</si>
  <si>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</si>
  <si>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</si>
  <si>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</si>
  <si>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</si>
  <si>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</si>
  <si>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</si>
  <si>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</si>
  <si>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</si>
  <si>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</si>
  <si>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</si>
  <si>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</si>
  <si>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</si>
  <si>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</si>
  <si>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</si>
  <si>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</si>
  <si>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</si>
  <si>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</si>
  <si>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</si>
  <si>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</si>
  <si>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</si>
  <si>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</si>
  <si>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</si>
  <si>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</si>
  <si>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</si>
  <si>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</si>
  <si>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</si>
  <si>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</si>
  <si>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</si>
  <si>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</si>
  <si>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</si>
  <si>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</si>
  <si>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</si>
  <si>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</si>
  <si>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</si>
  <si>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</si>
  <si>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</si>
  <si>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</si>
  <si>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</si>
  <si>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</si>
  <si>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</si>
  <si>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</si>
  <si>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</si>
  <si>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</si>
  <si>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</si>
  <si>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</si>
  <si>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</si>
  <si>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</si>
  <si>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</si>
  <si>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</si>
  <si>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</si>
  <si>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</si>
  <si>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</si>
  <si>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</si>
  <si>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</si>
  <si>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</si>
  <si>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</si>
  <si>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</si>
  <si>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</si>
  <si>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</si>
  <si>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</si>
  <si>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</si>
  <si>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</si>
  <si>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</si>
  <si>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</si>
  <si>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</si>
  <si>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</si>
  <si>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</si>
  <si>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</si>
  <si>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</si>
  <si>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</si>
  <si>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</si>
  <si>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</si>
  <si>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</si>
  <si>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</si>
  <si>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</si>
  <si>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</si>
  <si>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</si>
  <si>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</si>
  <si>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</si>
  <si>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</si>
  <si>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</si>
  <si>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</si>
  <si>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</si>
  <si>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</si>
  <si>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</si>
  <si>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</si>
  <si>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</si>
  <si>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</si>
  <si>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</si>
  <si>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</si>
  <si>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</si>
  <si>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</si>
  <si>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</si>
  <si>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</si>
  <si>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</si>
  <si>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</si>
  <si>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</si>
  <si>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</si>
  <si>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</si>
  <si>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</si>
  <si>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</si>
  <si>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</si>
  <si>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</si>
  <si>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</si>
  <si>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</si>
  <si>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</si>
  <si>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</si>
  <si>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</si>
  <si>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</si>
  <si>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</si>
  <si>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</si>
  <si>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</si>
  <si>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</si>
  <si>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</si>
  <si>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</si>
  <si>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</si>
  <si>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</si>
  <si>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</si>
  <si>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</si>
  <si>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</si>
  <si>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</si>
  <si>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</si>
  <si>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</si>
  <si>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</si>
  <si>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</si>
  <si>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</si>
  <si>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</si>
  <si>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</si>
  <si>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</si>
  <si>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</si>
  <si>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</si>
  <si>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</si>
  <si>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</si>
  <si>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</si>
  <si>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</si>
  <si>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</si>
  <si>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</si>
  <si>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</si>
  <si>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</si>
  <si>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</si>
  <si>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</si>
  <si>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</si>
  <si>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</si>
  <si>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</si>
  <si>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</si>
  <si>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</si>
  <si>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</si>
  <si>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</si>
  <si>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</si>
  <si>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</si>
  <si>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</si>
  <si>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</si>
  <si>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</si>
  <si>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</si>
  <si>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</si>
  <si>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</si>
  <si>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</si>
  <si>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</si>
  <si>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</si>
  <si>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</si>
  <si>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</si>
  <si>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</si>
  <si>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</si>
  <si>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</si>
  <si>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</si>
  <si>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</si>
  <si>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</si>
  <si>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</si>
  <si>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</si>
  <si>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</si>
  <si>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</si>
  <si>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</si>
  <si>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</si>
  <si>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</si>
  <si>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</si>
  <si>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</si>
  <si>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</si>
  <si>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</si>
  <si>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</si>
  <si>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</si>
  <si>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</si>
  <si>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</si>
  <si>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</si>
  <si>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</si>
  <si>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</si>
  <si>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</si>
  <si>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</si>
  <si>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</si>
  <si>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</si>
  <si>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</si>
  <si>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</si>
  <si>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</si>
  <si>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</si>
  <si>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</si>
  <si>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</si>
  <si>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</si>
  <si>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</si>
  <si>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</si>
  <si>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</si>
  <si>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</si>
  <si>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</si>
  <si>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</si>
  <si>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</si>
  <si>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</si>
  <si>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</si>
  <si>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</si>
  <si>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</si>
  <si>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</si>
  <si>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</si>
  <si>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</si>
  <si>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</si>
  <si>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</si>
  <si>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</si>
  <si>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</si>
  <si>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</si>
  <si>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</si>
  <si>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</si>
  <si>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</si>
  <si>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</si>
  <si>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</si>
  <si>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</si>
  <si>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</si>
  <si>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</si>
  <si>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</si>
  <si>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</si>
  <si>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</si>
  <si>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</si>
  <si>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</si>
  <si>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</si>
  <si>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</si>
  <si>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</si>
  <si>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</si>
  <si>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</si>
  <si>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</si>
  <si>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</si>
  <si>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</si>
  <si>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</si>
  <si>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</si>
  <si>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</si>
  <si>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</si>
  <si>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</si>
  <si>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</si>
  <si>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</si>
  <si>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</si>
  <si>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</si>
  <si>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</si>
  <si>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</si>
  <si>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</si>
  <si>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</si>
  <si>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</si>
  <si>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</si>
  <si>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</si>
  <si>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</si>
  <si>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</si>
  <si>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</si>
  <si>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</si>
  <si>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</si>
  <si>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</si>
  <si>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</si>
  <si>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</si>
  <si>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</si>
  <si>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</si>
  <si>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</si>
  <si>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</si>
  <si>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</si>
  <si>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</si>
  <si>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</si>
  <si>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</si>
  <si>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</si>
  <si>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</si>
  <si>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</si>
  <si>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</si>
  <si>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</si>
  <si>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</si>
  <si>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</si>
  <si>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</si>
  <si>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</si>
  <si>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</si>
  <si>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</si>
  <si>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</si>
  <si>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</si>
  <si>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</si>
  <si>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</si>
  <si>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</si>
  <si>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</si>
  <si>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</si>
  <si>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</si>
  <si>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</si>
  <si>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</si>
  <si>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</si>
  <si>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</si>
  <si>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</si>
  <si>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</si>
  <si>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</si>
  <si>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</si>
  <si>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</si>
  <si>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</si>
  <si>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</si>
  <si>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</si>
  <si>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</si>
  <si>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</si>
  <si>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</si>
  <si>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</si>
  <si>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</si>
  <si>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</si>
  <si>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</si>
  <si>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</si>
  <si>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</si>
  <si>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</si>
  <si>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</si>
  <si>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</si>
  <si>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</si>
  <si>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</si>
  <si>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</si>
  <si>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</si>
  <si>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</si>
  <si>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</si>
  <si>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</si>
  <si>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</si>
  <si>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</si>
  <si>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</si>
  <si>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</si>
  <si>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</si>
  <si>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</si>
  <si>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</si>
  <si>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</si>
  <si>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</si>
  <si>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</si>
  <si>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</si>
  <si>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</si>
  <si>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</si>
  <si>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</si>
  <si>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</si>
  <si>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</si>
  <si>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</si>
  <si>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</si>
  <si>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</si>
  <si>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</si>
  <si>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</si>
  <si>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</si>
  <si>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</si>
  <si>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</si>
  <si>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</si>
  <si>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</si>
  <si>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</si>
  <si>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</si>
  <si>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</si>
  <si>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</si>
  <si>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</si>
  <si>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</si>
  <si>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</si>
  <si>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</si>
  <si>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</si>
  <si>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</si>
  <si>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</si>
  <si>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</si>
  <si>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</si>
  <si>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</si>
  <si>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</si>
  <si>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</si>
  <si>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</si>
  <si>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</si>
  <si>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</si>
  <si>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</si>
  <si>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</si>
  <si>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</si>
  <si>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</si>
  <si>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</si>
  <si>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</si>
  <si>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</si>
  <si>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</si>
  <si>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</si>
  <si>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</si>
  <si>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</si>
  <si>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</si>
  <si>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</si>
  <si>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</si>
  <si>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</si>
  <si>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</si>
  <si>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</si>
  <si>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</si>
  <si>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</si>
  <si>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</si>
  <si>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</si>
  <si>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</si>
  <si>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</si>
  <si>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</si>
  <si>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</si>
  <si>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</si>
  <si>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</si>
  <si>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</si>
  <si>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</si>
  <si>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</si>
  <si>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</si>
  <si>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</si>
  <si>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</si>
  <si>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</si>
  <si>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</si>
  <si>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</si>
  <si>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</si>
  <si>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</si>
  <si>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</si>
  <si>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</si>
  <si>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</si>
  <si>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</si>
  <si>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</si>
  <si>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</si>
  <si>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</si>
  <si>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</si>
  <si>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</si>
  <si>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</si>
  <si>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</si>
  <si>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</si>
  <si>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</si>
  <si>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</si>
  <si>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</si>
  <si>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</si>
  <si>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</si>
  <si>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</si>
  <si>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</si>
  <si>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</si>
  <si>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</si>
  <si>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</si>
  <si>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</si>
  <si>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</si>
  <si>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</si>
  <si>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</si>
  <si>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</si>
  <si>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</si>
  <si>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</si>
  <si>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</si>
  <si>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</si>
  <si>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</si>
  <si>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</si>
  <si>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</si>
  <si>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</si>
  <si>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</si>
  <si>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</si>
  <si>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</si>
  <si>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</si>
  <si>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</si>
  <si>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</si>
  <si>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</si>
  <si>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</si>
  <si>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</si>
  <si>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</si>
  <si>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</si>
  <si>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</si>
  <si>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</si>
  <si>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</si>
  <si>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</si>
  <si>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</si>
  <si>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</si>
  <si>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</si>
  <si>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</si>
  <si>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</si>
  <si>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</si>
  <si>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</si>
  <si>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</si>
  <si>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</si>
  <si>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</si>
  <si>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</si>
  <si>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</si>
  <si>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</si>
  <si>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</si>
  <si>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</si>
  <si>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</si>
  <si>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</si>
  <si>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</si>
  <si>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</si>
  <si>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</si>
  <si>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</si>
  <si>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</si>
  <si>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</si>
  <si>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</si>
  <si>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</si>
  <si>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</si>
  <si>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</si>
  <si>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</si>
  <si>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</si>
  <si>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</si>
  <si>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</si>
  <si>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</si>
  <si>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</si>
  <si>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</si>
  <si>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</si>
  <si>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</si>
  <si>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</si>
  <si>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</si>
  <si>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</si>
  <si>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</si>
  <si>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</si>
  <si>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</si>
  <si>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</si>
  <si>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</si>
  <si>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</si>
  <si>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</si>
  <si>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</si>
  <si>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</si>
  <si>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</si>
  <si>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</si>
  <si>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</si>
  <si>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</si>
  <si>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</si>
  <si>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</si>
  <si>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</si>
  <si>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</si>
  <si>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</si>
  <si>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</si>
  <si>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</si>
  <si>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</si>
  <si>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</si>
  <si>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</si>
  <si>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</si>
  <si>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</si>
  <si>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</si>
  <si>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</si>
  <si>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</si>
  <si>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</si>
  <si>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</si>
  <si>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</si>
  <si>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</si>
  <si>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</si>
  <si>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</si>
  <si>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</si>
  <si>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</si>
  <si>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</si>
  <si>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</si>
  <si>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</si>
  <si>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</si>
  <si>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</si>
  <si>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</si>
  <si>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</si>
  <si>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</si>
  <si>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</si>
  <si>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</si>
  <si>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</si>
  <si>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</si>
  <si>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</si>
  <si>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</si>
  <si>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</si>
  <si>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</si>
  <si>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</si>
  <si>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</si>
  <si>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</si>
  <si>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</si>
  <si>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</si>
  <si>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</si>
  <si>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</si>
  <si>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</si>
  <si>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</si>
  <si>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</si>
  <si>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</si>
  <si>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</si>
  <si>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</si>
  <si>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</si>
  <si>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</si>
  <si>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</si>
  <si>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</si>
  <si>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</si>
  <si>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</si>
  <si>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</si>
  <si>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</si>
  <si>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</si>
  <si>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</si>
  <si>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</si>
  <si>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</si>
  <si>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</si>
  <si>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</si>
  <si>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</si>
  <si>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</si>
  <si>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</si>
  <si>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</si>
  <si>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</si>
  <si>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</si>
  <si>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</si>
  <si>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</si>
  <si>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</si>
  <si>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</si>
  <si>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</si>
  <si>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</si>
  <si>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</si>
  <si>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</si>
  <si>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</si>
  <si>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</si>
  <si>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</si>
  <si>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</si>
  <si>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</si>
  <si>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</si>
  <si>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</si>
  <si>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</si>
  <si>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</si>
  <si>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</si>
  <si>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</si>
  <si>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</si>
  <si>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</si>
  <si>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</si>
  <si>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</si>
  <si>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</si>
  <si>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</si>
  <si>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</si>
  <si>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</si>
  <si>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</si>
  <si>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</si>
  <si>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</si>
  <si>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</si>
  <si>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</si>
  <si>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</si>
  <si>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</si>
  <si>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</si>
  <si>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</si>
  <si>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</si>
  <si>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</si>
  <si>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</si>
  <si>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</si>
  <si>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</si>
  <si>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</si>
  <si>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</si>
  <si>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</si>
  <si>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</si>
  <si>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</si>
  <si>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</si>
  <si>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</si>
  <si>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</si>
  <si>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</si>
  <si>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</si>
  <si>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</si>
  <si>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</si>
  <si>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</si>
  <si>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</si>
  <si>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</si>
  <si>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</si>
  <si>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</si>
  <si>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</si>
  <si>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</si>
  <si>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</si>
  <si>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</si>
  <si>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</si>
  <si>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</si>
  <si>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</si>
  <si>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</si>
  <si>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</si>
  <si>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</si>
  <si>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</si>
  <si>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</si>
  <si>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</si>
  <si>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</si>
  <si>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</si>
  <si>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</si>
  <si>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</si>
  <si>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</si>
  <si>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</si>
  <si>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</si>
  <si>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</si>
  <si>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</si>
  <si>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</si>
  <si>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</si>
  <si>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</si>
  <si>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</si>
  <si>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</si>
  <si>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</si>
  <si>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</si>
  <si>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</si>
  <si>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</si>
  <si>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</si>
  <si>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</si>
  <si>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</si>
  <si>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</si>
  <si>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</si>
  <si>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</si>
  <si>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</si>
  <si>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</si>
  <si>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</si>
  <si>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</si>
  <si>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</si>
  <si>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</si>
  <si>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</si>
  <si>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</si>
  <si>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</si>
  <si>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</si>
  <si>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</si>
  <si>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</si>
  <si>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</si>
  <si>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</si>
  <si>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</si>
  <si>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</si>
  <si>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</si>
  <si>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</si>
  <si>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</si>
  <si>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</si>
  <si>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</si>
  <si>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</si>
  <si>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</si>
  <si>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</si>
  <si>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</si>
  <si>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</si>
  <si>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</si>
  <si>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</si>
  <si>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</si>
  <si>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</si>
  <si>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</si>
  <si>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</si>
  <si>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</si>
  <si>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</si>
  <si>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</si>
  <si>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</si>
  <si>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</si>
  <si>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</si>
  <si>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</si>
  <si>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</si>
  <si>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</si>
  <si>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</si>
  <si>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</si>
  <si>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</si>
  <si>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</si>
  <si>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</si>
  <si>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</si>
  <si>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</si>
  <si>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</si>
  <si>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</si>
  <si>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</si>
  <si>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</si>
  <si>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</si>
  <si>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</si>
  <si>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</si>
  <si>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</si>
  <si>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</si>
  <si>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</si>
  <si>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</si>
  <si>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</si>
  <si>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</si>
  <si>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</si>
  <si>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</si>
  <si>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</si>
  <si>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</si>
  <si>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</si>
  <si>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</si>
  <si>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</si>
  <si>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</si>
  <si>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</si>
  <si>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</si>
  <si>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</si>
  <si>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</si>
  <si>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</si>
  <si>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</si>
  <si>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</si>
  <si>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</si>
  <si>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</si>
  <si>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</si>
  <si>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</si>
  <si>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</si>
  <si>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</si>
  <si>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</si>
  <si>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</si>
  <si>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</si>
  <si>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</si>
  <si>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</si>
  <si>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</si>
  <si>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</si>
  <si>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</si>
  <si>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</si>
  <si>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</si>
  <si>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</si>
  <si>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</si>
  <si>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</si>
  <si>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</si>
  <si>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</si>
  <si>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</si>
  <si>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</si>
  <si>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</si>
  <si>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</si>
  <si>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</si>
  <si>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</si>
  <si>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</si>
  <si>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</si>
  <si>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</si>
  <si>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</si>
  <si>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</si>
  <si>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</si>
  <si>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</si>
  <si>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</si>
  <si>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</si>
  <si>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</si>
  <si>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</si>
  <si>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</si>
  <si>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</si>
  <si>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</si>
  <si>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</si>
  <si>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</si>
  <si>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</si>
  <si>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</si>
  <si>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</si>
  <si>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</si>
  <si>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</si>
  <si>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</si>
  <si>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</si>
  <si>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</si>
  <si>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</si>
  <si>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</si>
  <si>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</si>
  <si>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</si>
  <si>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</si>
  <si>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</si>
  <si>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</si>
  <si>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</si>
  <si>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</si>
  <si>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</si>
  <si>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</si>
  <si>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</si>
  <si>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</si>
  <si>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</si>
  <si>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</si>
  <si>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</si>
  <si>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</si>
  <si>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</si>
  <si>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</si>
  <si>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</si>
  <si>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</si>
  <si>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</si>
  <si>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</si>
  <si>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</si>
  <si>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</si>
  <si>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</si>
  <si>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</si>
  <si>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</si>
  <si>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</si>
  <si>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</si>
  <si>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</si>
  <si>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</si>
  <si>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</si>
  <si>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</si>
  <si>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</si>
  <si>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</si>
  <si>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</si>
  <si>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</si>
  <si>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</si>
  <si>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</si>
  <si>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</si>
  <si>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</si>
  <si>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</si>
  <si>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</si>
  <si>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</si>
  <si>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</si>
  <si>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</si>
  <si>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</si>
  <si>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</si>
  <si>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</si>
  <si>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</si>
  <si>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</si>
  <si>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</si>
  <si>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</si>
  <si>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</si>
  <si>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</si>
  <si>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</si>
  <si>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</si>
  <si>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</si>
  <si>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</si>
  <si>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</si>
  <si>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</si>
  <si>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</si>
  <si>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</si>
  <si>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</si>
  <si>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</si>
  <si>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</si>
  <si>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</si>
  <si>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</si>
  <si>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</si>
  <si>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</si>
  <si>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</si>
  <si>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</si>
  <si>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</si>
  <si>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</si>
  <si>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</si>
  <si>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</si>
  <si>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</si>
  <si>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</si>
  <si>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</si>
  <si>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</si>
  <si>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</si>
  <si>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</si>
  <si>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</si>
  <si>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</si>
  <si>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</si>
  <si>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</si>
  <si>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</si>
  <si>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</si>
  <si>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</si>
  <si>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</si>
  <si>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</si>
  <si>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</si>
  <si>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</si>
  <si>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</si>
  <si>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</si>
  <si>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</si>
  <si>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</si>
  <si>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</si>
  <si>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</si>
  <si>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</si>
  <si>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</si>
  <si>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</si>
  <si>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</si>
  <si>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</si>
  <si>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</si>
  <si>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</si>
  <si>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</si>
  <si>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</si>
  <si>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</si>
  <si>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</si>
  <si>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</si>
  <si>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</si>
  <si>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</si>
  <si>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</si>
  <si>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</si>
  <si>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</si>
  <si>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</si>
  <si>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</si>
  <si>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</si>
  <si>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</si>
  <si>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</si>
  <si>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</si>
  <si>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</si>
  <si>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</si>
  <si>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</si>
  <si>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</si>
  <si>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</si>
  <si>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</si>
  <si>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</si>
  <si>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</si>
  <si>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</si>
  <si>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</si>
  <si>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</si>
  <si>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</si>
  <si>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</si>
  <si>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</si>
  <si>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</si>
  <si>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</si>
  <si>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</si>
  <si>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</si>
  <si>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</si>
  <si>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</si>
  <si>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</si>
  <si>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</si>
  <si>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</si>
  <si>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</si>
  <si>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</si>
  <si>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</si>
  <si>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</si>
  <si>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</si>
  <si>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</si>
  <si>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</si>
  <si>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</si>
  <si>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</si>
  <si>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</si>
  <si>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</si>
  <si>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</si>
  <si>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</si>
  <si>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</si>
  <si>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</si>
  <si>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</si>
  <si>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</si>
  <si>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</si>
  <si>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</si>
  <si>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</si>
  <si>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</si>
  <si>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</si>
  <si>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</si>
  <si>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</si>
  <si>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</si>
  <si>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</si>
  <si>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</si>
  <si>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</si>
  <si>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</si>
  <si>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</si>
  <si>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</si>
  <si>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</si>
  <si>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</si>
  <si>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</si>
  <si>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</si>
  <si>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</si>
  <si>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</si>
  <si>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</si>
  <si>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</si>
  <si>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</si>
  <si>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</si>
  <si>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</si>
  <si>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</si>
  <si>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</si>
  <si>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</si>
  <si>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</si>
  <si>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</si>
  <si>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</si>
  <si>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</si>
  <si>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</si>
  <si>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</si>
  <si>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</si>
  <si>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</si>
  <si>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</si>
  <si>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</si>
  <si>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</si>
  <si>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</si>
  <si>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</si>
  <si>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</si>
  <si>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</si>
  <si>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</si>
  <si>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</si>
  <si>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</si>
  <si>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</si>
  <si>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</si>
  <si>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</si>
  <si>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</si>
  <si>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</si>
  <si>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</si>
  <si>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</si>
  <si>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</si>
  <si>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</si>
  <si>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</si>
  <si>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</si>
  <si>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</si>
  <si>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</si>
  <si>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</si>
  <si>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</si>
  <si>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</si>
  <si>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</si>
  <si>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</si>
  <si>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</si>
  <si>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</si>
  <si>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</si>
  <si>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</si>
  <si>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</si>
  <si>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</si>
  <si>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</si>
  <si>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</si>
  <si>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</si>
  <si>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</si>
  <si>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</si>
  <si>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</si>
  <si>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</si>
  <si>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</si>
  <si>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</si>
  <si>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</si>
  <si>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</si>
  <si>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</si>
  <si>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</si>
  <si>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</si>
  <si>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</si>
  <si>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</si>
  <si>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</si>
  <si>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</si>
  <si>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</si>
  <si>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</si>
  <si>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</si>
  <si>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</si>
  <si>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</si>
  <si>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</si>
  <si>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</si>
  <si>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</si>
  <si>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</si>
  <si>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</si>
  <si>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</si>
  <si>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</si>
  <si>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</si>
  <si>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</si>
  <si>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</si>
  <si>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</si>
  <si>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</si>
  <si>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</si>
  <si>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</si>
  <si>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</si>
  <si>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</si>
  <si>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</si>
  <si>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</si>
  <si>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</si>
  <si>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</si>
  <si>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</si>
  <si>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</si>
  <si>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</si>
  <si>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</si>
  <si>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</si>
  <si>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</si>
  <si>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</si>
  <si>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</si>
  <si>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</si>
  <si>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</si>
  <si>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</si>
  <si>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</si>
  <si>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</si>
  <si>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</si>
  <si>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</si>
  <si>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</si>
  <si>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</si>
  <si>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</si>
  <si>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</si>
  <si>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</si>
  <si>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</si>
  <si>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</si>
  <si>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</si>
  <si>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</si>
  <si>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</si>
  <si>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</si>
  <si>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</si>
  <si>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</si>
  <si>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</si>
  <si>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</si>
  <si>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</si>
  <si>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</si>
  <si>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</si>
  <si>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</si>
  <si>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</si>
  <si>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</si>
  <si>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</si>
  <si>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</si>
  <si>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</si>
  <si>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</si>
  <si>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</si>
  <si>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</si>
  <si>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</si>
  <si>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</si>
  <si>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</si>
  <si>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</si>
  <si>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</si>
  <si>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</si>
  <si>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</si>
  <si>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</si>
  <si>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</si>
  <si>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</si>
  <si>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</si>
  <si>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</si>
  <si>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</si>
  <si>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</si>
  <si>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</si>
  <si>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</si>
  <si>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</si>
  <si>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</si>
  <si>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</si>
  <si>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</si>
  <si>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</si>
  <si>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</si>
  <si>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</si>
  <si>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</si>
  <si>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</si>
  <si>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</si>
  <si>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</si>
  <si>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</si>
  <si>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</si>
  <si>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</si>
  <si>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</si>
  <si>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</si>
  <si>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</si>
  <si>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</si>
  <si>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</si>
  <si>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</si>
  <si>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</si>
  <si>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</si>
  <si>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</si>
  <si>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</si>
  <si>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</si>
  <si>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</si>
  <si>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</si>
  <si>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</si>
  <si>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</si>
  <si>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</si>
  <si>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</si>
  <si>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</si>
  <si>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</si>
  <si>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</si>
  <si>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</si>
  <si>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</si>
  <si>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</si>
  <si>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</si>
  <si>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</si>
  <si>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</si>
  <si>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</si>
  <si>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</si>
  <si>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</si>
  <si>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</si>
  <si>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</si>
  <si>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</si>
  <si>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</si>
  <si>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</si>
  <si>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</si>
  <si>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</si>
  <si>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</si>
  <si>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</si>
  <si>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</si>
  <si>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</si>
  <si>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</si>
  <si>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</si>
  <si>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</si>
  <si>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</si>
  <si>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</si>
  <si>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</si>
  <si>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</si>
  <si>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</si>
  <si>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</si>
  <si>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</si>
  <si>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</si>
  <si>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</si>
  <si>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</si>
  <si>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</si>
  <si>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</si>
  <si>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</si>
  <si>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</si>
  <si>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</si>
  <si>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</si>
  <si>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</si>
  <si>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</si>
  <si>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</si>
  <si>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</si>
  <si>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</si>
  <si>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</si>
  <si>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</si>
  <si>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</si>
  <si>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</si>
  <si>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</si>
  <si>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</si>
  <si>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</si>
  <si>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</si>
  <si>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</si>
  <si>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</si>
  <si>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</si>
  <si>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</si>
  <si>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</si>
  <si>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</si>
  <si>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</si>
  <si>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</si>
  <si>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</si>
  <si>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</si>
  <si>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</si>
  <si>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</si>
  <si>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</si>
  <si>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</si>
  <si>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</si>
  <si>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</si>
  <si>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</si>
  <si>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</si>
  <si>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</si>
  <si>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</si>
  <si>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</si>
  <si>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</si>
  <si>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</si>
  <si>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</si>
  <si>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</si>
  <si>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</si>
  <si>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</si>
  <si>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</si>
  <si>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</si>
  <si>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</si>
  <si>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</si>
  <si>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</si>
  <si>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</si>
  <si>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</si>
  <si>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</si>
  <si>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</si>
  <si>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</si>
  <si>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</si>
  <si>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</si>
  <si>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</si>
  <si>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</si>
  <si>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</si>
  <si>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</si>
  <si>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</si>
  <si>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</si>
  <si>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</si>
  <si>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</si>
  <si>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</si>
  <si>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</si>
  <si>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</si>
  <si>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</si>
  <si>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</si>
  <si>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</si>
  <si>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</si>
  <si>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</si>
  <si>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</si>
  <si>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</si>
  <si>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</si>
  <si>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</si>
  <si>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</si>
  <si>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</si>
  <si>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</si>
  <si>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</si>
  <si>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</si>
  <si>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</si>
  <si>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</si>
  <si>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</si>
  <si>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</si>
  <si>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</si>
  <si>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</si>
  <si>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</si>
  <si>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</si>
  <si>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</si>
  <si>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</si>
  <si>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</si>
  <si>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</si>
  <si>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</si>
  <si>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</si>
  <si>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</si>
  <si>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</si>
  <si>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</si>
  <si>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</si>
  <si>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</si>
  <si>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</si>
  <si>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</si>
  <si>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</si>
  <si>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</si>
  <si>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</si>
  <si>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</si>
  <si>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</si>
  <si>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</si>
  <si>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</si>
  <si>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</si>
  <si>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</si>
  <si>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</si>
  <si>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</si>
  <si>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</si>
  <si>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</si>
  <si>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</si>
  <si>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</si>
  <si>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</si>
  <si>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</si>
  <si>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</si>
  <si>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</si>
  <si>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</si>
  <si>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</si>
  <si>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</si>
  <si>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</si>
  <si>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</si>
  <si>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</si>
  <si>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</si>
  <si>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</si>
  <si>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</si>
  <si>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</si>
  <si>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</si>
  <si>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</si>
  <si>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</si>
  <si>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</si>
  <si>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</si>
  <si>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</si>
  <si>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</si>
  <si>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</si>
  <si>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</si>
  <si>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</si>
  <si>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</si>
  <si>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</si>
  <si>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</si>
  <si>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</si>
  <si>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</si>
  <si>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</si>
  <si>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</si>
  <si>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</si>
  <si>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</si>
  <si>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</si>
  <si>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</si>
  <si>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</si>
  <si>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</si>
  <si>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</si>
  <si>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</si>
  <si>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</si>
  <si>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</si>
  <si>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</si>
  <si>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</si>
  <si>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</si>
  <si>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</si>
  <si>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</si>
  <si>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</si>
  <si>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</si>
  <si>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</si>
  <si>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</si>
  <si>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</si>
  <si>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</si>
  <si>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</si>
  <si>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</si>
  <si>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</si>
  <si>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</si>
  <si>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</si>
  <si>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</si>
  <si>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</si>
  <si>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</si>
  <si>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</si>
  <si>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</si>
  <si>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</si>
  <si>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</si>
  <si>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</si>
  <si>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</si>
  <si>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</si>
  <si>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</si>
  <si>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</si>
  <si>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</si>
  <si>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</si>
  <si>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</si>
  <si>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</si>
  <si>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</si>
  <si>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</si>
  <si>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</si>
  <si>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</si>
  <si>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</si>
  <si>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</si>
  <si>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</si>
  <si>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</si>
  <si>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</si>
  <si>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</si>
  <si>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</si>
  <si>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</si>
  <si>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</si>
  <si>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</si>
  <si>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</si>
  <si>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</si>
  <si>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</si>
  <si>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</si>
  <si>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</si>
  <si>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</si>
  <si>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</si>
  <si>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</si>
  <si>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</si>
  <si>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</si>
  <si>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</si>
  <si>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</si>
  <si>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</si>
  <si>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</si>
  <si>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</si>
  <si>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</si>
  <si>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</si>
  <si>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</si>
  <si>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</si>
  <si>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</si>
  <si>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</si>
  <si>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</si>
  <si>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</si>
  <si>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</si>
  <si>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</si>
  <si>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</si>
  <si>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</si>
  <si>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</si>
  <si>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</si>
  <si>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</si>
  <si>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</si>
  <si>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</si>
  <si>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</si>
  <si>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</si>
  <si>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</si>
  <si>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</si>
  <si>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</si>
  <si>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</si>
  <si>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</si>
  <si>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</si>
  <si>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</si>
  <si>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</si>
  <si>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</si>
  <si>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</si>
  <si>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</si>
  <si>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</si>
  <si>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</si>
  <si>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</si>
  <si>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</si>
  <si>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</si>
  <si>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</si>
  <si>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</si>
  <si>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</si>
  <si>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</si>
  <si>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</si>
  <si>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</si>
  <si>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</si>
  <si>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</si>
  <si>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</si>
  <si>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</si>
  <si>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</si>
  <si>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</si>
  <si>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</si>
  <si>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</si>
  <si>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</si>
  <si>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</si>
  <si>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</si>
  <si>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</si>
  <si>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</si>
  <si>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</si>
  <si>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</si>
  <si>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</si>
  <si>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</si>
  <si>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</si>
  <si>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</si>
  <si>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</si>
  <si>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</si>
  <si>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</si>
  <si>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</si>
  <si>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</si>
  <si>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</si>
  <si>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</si>
  <si>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</si>
  <si>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</si>
  <si>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</si>
  <si>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</si>
  <si>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</si>
  <si>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</si>
  <si>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</si>
  <si>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</si>
  <si>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</si>
  <si>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</si>
  <si>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</si>
  <si>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</si>
  <si>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</si>
  <si>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</si>
  <si>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</si>
  <si>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</si>
  <si>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</si>
  <si>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</si>
  <si>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</si>
  <si>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</si>
  <si>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</si>
  <si>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</si>
  <si>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</si>
  <si>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</si>
  <si>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</si>
  <si>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</si>
  <si>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</si>
  <si>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</si>
  <si>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</si>
  <si>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</si>
  <si>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</si>
  <si>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</si>
  <si>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</si>
  <si>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</si>
  <si>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</si>
  <si>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</si>
  <si>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</si>
  <si>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</si>
  <si>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</si>
  <si>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</si>
  <si>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</si>
  <si>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</si>
  <si>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</si>
  <si>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</si>
  <si>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</si>
  <si>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</si>
  <si>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</si>
  <si>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</si>
  <si>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</si>
  <si>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</si>
  <si>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</si>
  <si>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</si>
  <si>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</si>
  <si>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</si>
  <si>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</si>
  <si>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</si>
  <si>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</si>
  <si>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</si>
  <si>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</si>
  <si>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</si>
  <si>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</si>
  <si>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</si>
  <si>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</si>
  <si>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</si>
  <si>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</si>
  <si>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</si>
  <si>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</si>
  <si>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</si>
  <si>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</si>
  <si>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</si>
  <si>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</si>
  <si>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</si>
  <si>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</si>
  <si>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</si>
  <si>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</si>
  <si>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</si>
  <si>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</si>
  <si>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</si>
  <si>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</si>
  <si>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</si>
  <si>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</si>
  <si>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</si>
  <si>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</si>
  <si>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</si>
  <si>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</si>
  <si>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</si>
  <si>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</si>
  <si>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</si>
  <si>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</si>
  <si>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</si>
  <si>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</si>
  <si>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</si>
  <si>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</si>
  <si>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</si>
  <si>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</si>
  <si>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</si>
  <si>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</si>
  <si>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</si>
  <si>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</si>
  <si>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</si>
  <si>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</si>
  <si>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</si>
  <si>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</si>
  <si>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</si>
  <si>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</si>
  <si>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</si>
  <si>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</si>
  <si>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</si>
  <si>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</si>
  <si>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</si>
  <si>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</si>
  <si>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</si>
  <si>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</si>
  <si>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</si>
  <si>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</si>
  <si>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</si>
  <si>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</si>
  <si>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</si>
  <si>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</si>
  <si>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</si>
  <si>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</si>
  <si>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</si>
  <si>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</si>
  <si>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</si>
  <si>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</si>
  <si>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</si>
  <si>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</si>
  <si>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</si>
  <si>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</si>
  <si>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</si>
  <si>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</si>
  <si>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</si>
  <si>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</si>
  <si>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</si>
  <si>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</si>
  <si>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</si>
  <si>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</si>
  <si>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</si>
  <si>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</si>
  <si>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</si>
  <si>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</si>
  <si>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</si>
  <si>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</si>
  <si>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</si>
  <si>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</si>
  <si>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</si>
  <si>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</si>
  <si>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</si>
  <si>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</si>
  <si>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</si>
  <si>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</si>
  <si>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</si>
  <si>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</si>
  <si>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</si>
  <si>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</si>
  <si>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</si>
  <si>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</si>
  <si>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</si>
  <si>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</si>
  <si>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</si>
  <si>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</si>
  <si>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</si>
  <si>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</si>
  <si>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</si>
  <si>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</si>
  <si>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</si>
  <si>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</si>
  <si>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</si>
  <si>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</si>
  <si>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</si>
  <si>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</si>
  <si>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</si>
  <si>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</si>
  <si>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</si>
  <si>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</si>
  <si>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</si>
  <si>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</si>
  <si>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</si>
  <si>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</si>
  <si>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</si>
  <si>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</si>
  <si>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</si>
  <si>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</si>
  <si>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</si>
  <si>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</si>
  <si>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</si>
  <si>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</si>
  <si>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</si>
  <si>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</si>
  <si>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</si>
  <si>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</si>
  <si>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</si>
  <si>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</si>
  <si>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</si>
  <si>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</si>
  <si>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</si>
  <si>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</si>
  <si>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</si>
  <si>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</si>
  <si>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</si>
  <si>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</si>
  <si>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</si>
  <si>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</si>
  <si>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</si>
  <si>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</si>
  <si>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</si>
  <si>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</si>
  <si>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</si>
  <si>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</si>
  <si>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</si>
  <si>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</si>
  <si>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</si>
  <si>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</si>
  <si>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</si>
  <si>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</si>
  <si>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</si>
  <si>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</si>
  <si>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</si>
  <si>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</si>
  <si>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</si>
  <si>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</si>
  <si>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</si>
  <si>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</si>
  <si>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</si>
  <si>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</si>
  <si>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</si>
  <si>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</si>
  <si>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</si>
  <si>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</si>
  <si>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</si>
  <si>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</si>
  <si>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</si>
  <si>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</si>
  <si>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</si>
  <si>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</si>
  <si>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</si>
  <si>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</si>
  <si>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</si>
  <si>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</si>
  <si>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</si>
  <si>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</si>
  <si>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</si>
  <si>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</si>
  <si>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</si>
  <si>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</si>
  <si>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</si>
  <si>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</si>
  <si>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</si>
  <si>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</si>
  <si>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</si>
  <si>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</si>
  <si>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</si>
  <si>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</si>
  <si>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</si>
  <si>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</si>
  <si>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</si>
  <si>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</si>
  <si>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</si>
  <si>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</si>
  <si>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</si>
  <si>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</si>
  <si>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</si>
  <si>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</si>
  <si>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</si>
  <si>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</si>
  <si>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</si>
  <si>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</si>
  <si>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</si>
  <si>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</si>
  <si>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</si>
  <si>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</si>
  <si>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</si>
  <si>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</si>
  <si>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</si>
  <si>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</si>
  <si>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</si>
  <si>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</si>
  <si>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</si>
  <si>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</si>
  <si>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</si>
  <si>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</si>
  <si>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</si>
  <si>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</si>
  <si>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</si>
  <si>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</si>
  <si>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</si>
  <si>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</si>
  <si>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</si>
  <si>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</si>
  <si>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</si>
  <si>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</si>
  <si>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</si>
  <si>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</si>
  <si>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</si>
  <si>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</si>
  <si>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</si>
  <si>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</si>
  <si>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</si>
  <si>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</si>
  <si>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</si>
  <si>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</si>
  <si>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</si>
  <si>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</si>
  <si>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</si>
  <si>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</si>
  <si>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</si>
  <si>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</si>
  <si>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</si>
  <si>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</si>
  <si>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</si>
  <si>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</si>
  <si>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</si>
  <si>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</si>
  <si>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</si>
  <si>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</si>
  <si>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</si>
  <si>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</si>
  <si>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</si>
  <si>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</si>
  <si>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</si>
  <si>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</si>
  <si>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</si>
  <si>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</si>
  <si>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</si>
  <si>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</si>
  <si>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</si>
  <si>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</si>
  <si>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</si>
  <si>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</si>
  <si>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</si>
  <si>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</si>
  <si>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</si>
  <si>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</si>
  <si>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</si>
  <si>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</si>
  <si>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</si>
  <si>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</si>
  <si>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</si>
  <si>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</si>
  <si>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</si>
  <si>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</si>
  <si>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</si>
  <si>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</si>
  <si>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</si>
  <si>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</si>
  <si>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</si>
  <si>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</si>
  <si>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</si>
  <si>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</si>
  <si>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</si>
  <si>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</si>
  <si>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</si>
  <si>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</si>
  <si>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</si>
  <si>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</si>
  <si>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</si>
  <si>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</si>
  <si>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</si>
  <si>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</si>
  <si>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</si>
  <si>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</si>
  <si>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</si>
  <si>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</si>
  <si>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</si>
  <si>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</si>
  <si>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</si>
  <si>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</si>
  <si>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</si>
  <si>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</si>
  <si>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</si>
  <si>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</si>
  <si>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</si>
  <si>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</si>
  <si>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</si>
  <si>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</si>
  <si>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</si>
  <si>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</si>
  <si>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</si>
  <si>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</si>
  <si>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</si>
  <si>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</si>
  <si>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</si>
  <si>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</si>
  <si>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</si>
  <si>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</si>
  <si>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</si>
  <si>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</si>
  <si>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</si>
  <si>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</si>
  <si>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</si>
  <si>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</si>
  <si>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</si>
  <si>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</si>
  <si>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</si>
  <si>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</si>
  <si>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</si>
  <si>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</si>
  <si>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</si>
  <si>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</si>
  <si>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</si>
  <si>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</si>
  <si>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</si>
  <si>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</si>
  <si>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</si>
  <si>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</si>
  <si>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</si>
  <si>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</si>
  <si>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</si>
  <si>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</si>
  <si>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</si>
  <si>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</si>
  <si>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</si>
  <si>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</si>
  <si>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</si>
  <si>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</si>
  <si>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</si>
  <si>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</si>
  <si>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</si>
  <si>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</si>
  <si>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</si>
  <si>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</si>
  <si>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</si>
  <si>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</si>
  <si>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</si>
  <si>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</si>
  <si>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</si>
  <si>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</si>
  <si>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</si>
  <si>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</si>
  <si>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</si>
  <si>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</si>
  <si>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</si>
  <si>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</si>
  <si>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</si>
  <si>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</si>
  <si>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</si>
  <si>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</si>
  <si>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</si>
  <si>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</si>
  <si>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</si>
  <si>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</si>
  <si>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</si>
  <si>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</si>
  <si>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</si>
  <si>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</si>
  <si>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</si>
  <si>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</si>
  <si>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</si>
  <si>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</si>
  <si>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</si>
  <si>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</si>
  <si>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</si>
  <si>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</si>
  <si>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</si>
  <si>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</si>
  <si>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</si>
  <si>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</si>
  <si>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</si>
  <si>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</si>
  <si>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</si>
  <si>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</si>
  <si>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</si>
  <si>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</si>
  <si>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</si>
  <si>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</si>
  <si>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</si>
  <si>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</si>
  <si>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</si>
  <si>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</si>
  <si>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</si>
  <si>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</si>
  <si>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</si>
  <si>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</si>
  <si>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</si>
  <si>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</si>
  <si>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</si>
  <si>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</si>
  <si>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</si>
  <si>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</si>
  <si>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</si>
  <si>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</si>
  <si>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</si>
  <si>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</si>
  <si>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</si>
  <si>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</si>
  <si>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</si>
  <si>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</si>
  <si>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</si>
  <si>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</si>
  <si>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</si>
  <si>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</si>
  <si>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</si>
  <si>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</si>
  <si>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</si>
  <si>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</si>
  <si>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</si>
  <si>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</si>
  <si>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</si>
  <si>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</si>
  <si>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</si>
  <si>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</si>
  <si>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</si>
  <si>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</si>
  <si>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</si>
  <si>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</si>
  <si>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</si>
  <si>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</si>
  <si>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</si>
  <si>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</si>
  <si>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</si>
  <si>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</si>
  <si>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</si>
  <si>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</si>
  <si>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</si>
  <si>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</si>
  <si>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</si>
  <si>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</si>
  <si>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</si>
  <si>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</si>
  <si>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</si>
  <si>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</si>
  <si>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</si>
  <si>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</si>
  <si>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</si>
  <si>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</si>
  <si>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</si>
  <si>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</si>
  <si>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</si>
  <si>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</si>
  <si>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</si>
  <si>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</si>
  <si>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</si>
  <si>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</si>
  <si>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</si>
  <si>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</si>
  <si>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</si>
  <si>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</si>
  <si>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</si>
  <si>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</si>
  <si>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</si>
  <si>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</si>
  <si>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</si>
  <si>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</si>
  <si>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</si>
  <si>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</si>
  <si>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</si>
  <si>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</si>
  <si>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</si>
  <si>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</si>
  <si>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</si>
  <si>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</si>
  <si>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</si>
  <si>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</si>
  <si>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</si>
  <si>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</si>
  <si>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</si>
  <si>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</si>
  <si>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</si>
  <si>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</si>
  <si>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</si>
  <si>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</si>
  <si>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</si>
  <si>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</si>
  <si>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</si>
  <si>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</si>
  <si>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</si>
  <si>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</si>
  <si>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</si>
  <si>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</si>
  <si>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</si>
  <si>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</si>
  <si>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</si>
  <si>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</si>
  <si>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</si>
  <si>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</si>
  <si>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</si>
  <si>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</si>
  <si>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</si>
  <si>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</si>
  <si>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</si>
  <si>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</si>
  <si>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</si>
  <si>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</si>
  <si>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</si>
  <si>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</si>
  <si>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</si>
  <si>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</si>
  <si>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</si>
  <si>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</si>
  <si>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</si>
  <si>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</si>
  <si>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</si>
  <si>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</si>
  <si>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</si>
  <si>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</si>
  <si>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</si>
  <si>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</si>
  <si>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</si>
  <si>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</si>
  <si>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</si>
  <si>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</si>
  <si>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</si>
  <si>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</si>
  <si>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</si>
  <si>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</si>
  <si>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</si>
  <si>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</si>
  <si>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</si>
  <si>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</si>
  <si>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</si>
  <si>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</si>
  <si>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</si>
  <si>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</si>
  <si>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</si>
  <si>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</si>
  <si>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</si>
  <si>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</si>
  <si>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</si>
  <si>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</si>
  <si>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</si>
  <si>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</si>
  <si>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</si>
  <si>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</si>
  <si>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</si>
  <si>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</si>
  <si>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</si>
  <si>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</si>
  <si>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</si>
  <si>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</si>
  <si>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</si>
  <si>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</si>
  <si>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</si>
  <si>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</si>
  <si>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</si>
  <si>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</si>
  <si>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</si>
  <si>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</si>
  <si>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</si>
  <si>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</si>
  <si>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</si>
  <si>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</si>
  <si>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</si>
  <si>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</si>
  <si>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</si>
  <si>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</si>
  <si>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</si>
  <si>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</si>
  <si>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</si>
  <si>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</si>
  <si>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</si>
  <si>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</si>
  <si>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</si>
  <si>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</si>
  <si>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</si>
  <si>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</si>
  <si>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</si>
  <si>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</si>
  <si>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</si>
  <si>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</si>
  <si>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</si>
  <si>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</si>
  <si>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</si>
  <si>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</si>
  <si>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</si>
  <si>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</si>
  <si>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</si>
  <si>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</si>
  <si>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</si>
  <si>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</si>
  <si>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</si>
  <si>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</si>
  <si>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</si>
  <si>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</si>
  <si>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</si>
  <si>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</si>
  <si>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</si>
  <si>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</si>
  <si>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</si>
  <si>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</si>
  <si>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</si>
  <si>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</si>
  <si>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</si>
  <si>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</si>
  <si>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</si>
  <si>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</si>
  <si>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</si>
  <si>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</si>
  <si>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</si>
  <si>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</si>
  <si>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</si>
  <si>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</si>
  <si>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</si>
  <si>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</si>
  <si>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</si>
  <si>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</si>
  <si>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</si>
  <si>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</si>
  <si>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</si>
  <si>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</si>
  <si>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</si>
  <si>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</si>
  <si>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</si>
  <si>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</si>
  <si>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</si>
  <si>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</si>
  <si>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</si>
  <si>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</si>
  <si>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</si>
  <si>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</si>
  <si>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</si>
  <si>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</si>
  <si>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</si>
  <si>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</si>
  <si>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</si>
  <si>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</si>
  <si>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</si>
  <si>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</si>
  <si>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</si>
  <si>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</si>
  <si>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</si>
  <si>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</si>
  <si>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</si>
  <si>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</si>
  <si>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</si>
  <si>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</si>
  <si>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</si>
  <si>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</si>
  <si>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</si>
  <si>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</si>
  <si>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</si>
  <si>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</si>
  <si>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</si>
  <si>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</si>
  <si>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</si>
  <si>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</si>
  <si>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</si>
  <si>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</si>
  <si>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</si>
  <si>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</si>
  <si>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</si>
  <si>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</si>
  <si>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</si>
  <si>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</si>
  <si>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</si>
  <si>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</si>
  <si>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</si>
  <si>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</si>
  <si>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</si>
  <si>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</si>
  <si>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</si>
  <si>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</si>
  <si>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</si>
  <si>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</si>
  <si>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</si>
  <si>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</si>
  <si>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</si>
  <si>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</si>
  <si>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</si>
  <si>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</si>
  <si>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</si>
  <si>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</si>
  <si>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</si>
  <si>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</si>
  <si>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</si>
  <si>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</si>
  <si>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</si>
  <si>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</si>
  <si>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</si>
  <si>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</si>
  <si>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</si>
  <si>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</si>
  <si>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</si>
  <si>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</si>
  <si>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</si>
  <si>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</si>
  <si>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</si>
  <si>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</si>
  <si>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</si>
  <si>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</si>
  <si>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</si>
  <si>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</si>
  <si>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</si>
  <si>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</si>
  <si>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</si>
  <si>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</si>
  <si>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</si>
  <si>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</si>
  <si>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</si>
  <si>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</si>
  <si>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</si>
  <si>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</si>
  <si>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</si>
  <si>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</si>
  <si>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</si>
  <si>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</si>
  <si>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</si>
  <si>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</si>
  <si>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</si>
  <si>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</si>
  <si>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</si>
  <si>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</si>
  <si>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</si>
  <si>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</si>
  <si>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</si>
  <si>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</si>
  <si>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</si>
  <si>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</si>
  <si>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</si>
  <si>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</si>
  <si>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</si>
  <si>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</si>
  <si>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</si>
  <si>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</si>
  <si>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</si>
  <si>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</si>
  <si>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</si>
  <si>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</si>
  <si>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</si>
  <si>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</si>
  <si>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</si>
  <si>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</si>
  <si>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</si>
  <si>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</si>
  <si>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</si>
  <si>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</si>
  <si>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</si>
  <si>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</si>
  <si>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</si>
  <si>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</si>
  <si>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</si>
  <si>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</si>
  <si>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</si>
  <si>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</si>
  <si>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</si>
  <si>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</si>
  <si>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</si>
  <si>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</si>
  <si>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</si>
  <si>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</si>
  <si>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</si>
  <si>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</si>
  <si>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</si>
  <si>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</si>
  <si>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</si>
  <si>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</si>
  <si>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</si>
  <si>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</si>
  <si>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</si>
  <si>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</si>
  <si>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</si>
  <si>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</si>
  <si>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</si>
  <si>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</si>
  <si>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</si>
  <si>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</si>
  <si>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</si>
  <si>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</si>
  <si>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</si>
  <si>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</si>
  <si>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</si>
  <si>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</si>
  <si>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</si>
  <si>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</si>
  <si>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</si>
  <si>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</si>
  <si>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</si>
  <si>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</si>
  <si>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</si>
  <si>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</si>
  <si>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</si>
  <si>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</si>
  <si>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</si>
  <si>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</si>
  <si>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</si>
  <si>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</si>
  <si>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</si>
  <si>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</si>
  <si>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</si>
  <si>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</si>
  <si>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</si>
  <si>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</si>
  <si>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</si>
  <si>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</si>
  <si>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</si>
  <si>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</si>
  <si>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</si>
  <si>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</si>
  <si>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</si>
  <si>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</si>
  <si>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</si>
  <si>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</si>
  <si>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</si>
  <si>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</si>
  <si>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</si>
  <si>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</si>
  <si>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</si>
  <si>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</si>
  <si>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</si>
  <si>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</si>
  <si>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</si>
  <si>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</si>
  <si>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</si>
  <si>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</si>
  <si>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</si>
  <si>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</si>
  <si>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</si>
  <si>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</si>
  <si>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</si>
  <si>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</si>
  <si>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</si>
  <si>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</si>
  <si>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</si>
  <si>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</si>
  <si>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</si>
  <si>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</si>
  <si>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</si>
  <si>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</si>
  <si>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</si>
  <si>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</si>
  <si>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</si>
  <si>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</si>
  <si>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</si>
  <si>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</si>
  <si>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</si>
  <si>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</si>
  <si>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</si>
  <si>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</si>
  <si>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</si>
  <si>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</si>
  <si>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</si>
  <si>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</si>
  <si>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</si>
  <si>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</si>
  <si>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</si>
  <si>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</si>
  <si>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</si>
  <si>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</si>
  <si>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</si>
  <si>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</si>
  <si>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</si>
  <si>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</si>
  <si>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</si>
  <si>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</si>
  <si>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</si>
  <si>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</si>
  <si>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</si>
  <si>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</si>
  <si>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</si>
  <si>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</si>
  <si>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</si>
  <si>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</si>
  <si>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</si>
  <si>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</si>
  <si>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</si>
  <si>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</si>
  <si>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</si>
  <si>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</si>
  <si>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</si>
  <si>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</si>
  <si>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</si>
  <si>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</si>
  <si>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</si>
  <si>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</si>
  <si>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</si>
  <si>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</si>
  <si>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</si>
  <si>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</si>
  <si>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</si>
  <si>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</si>
  <si>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</si>
  <si>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</si>
  <si>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</si>
  <si>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</si>
  <si>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</si>
  <si>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</si>
  <si>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</si>
  <si>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</si>
  <si>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</si>
  <si>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</si>
  <si>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</si>
  <si>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</si>
  <si>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</si>
  <si>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</si>
  <si>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</si>
  <si>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</si>
  <si>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</si>
  <si>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</si>
  <si>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</si>
  <si>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</si>
  <si>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</si>
  <si>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</si>
  <si>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</si>
  <si>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</si>
  <si>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</si>
  <si>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</si>
  <si>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</si>
  <si>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</si>
  <si>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</si>
  <si>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</si>
  <si>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</si>
  <si>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</si>
  <si>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</si>
  <si>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</si>
  <si>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</si>
  <si>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</si>
  <si>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</si>
  <si>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</si>
  <si>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</si>
  <si>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</si>
  <si>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</si>
  <si>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</si>
  <si>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</si>
  <si>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</si>
  <si>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</si>
  <si>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</si>
  <si>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</si>
  <si>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</si>
  <si>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</si>
  <si>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</si>
  <si>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</si>
  <si>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</si>
  <si>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</si>
  <si>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</si>
  <si>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</si>
  <si>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</si>
  <si>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</si>
  <si>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</si>
  <si>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</si>
  <si>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</si>
  <si>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</si>
  <si>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</si>
  <si>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</si>
  <si>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</si>
  <si>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</si>
  <si>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</si>
  <si>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</si>
  <si>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</si>
  <si>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</si>
  <si>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</si>
  <si>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</si>
  <si>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</si>
  <si>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</si>
  <si>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</si>
  <si>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</si>
  <si>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</si>
  <si>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</si>
  <si>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</si>
  <si>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</si>
  <si>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</si>
  <si>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</si>
  <si>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</si>
  <si>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</si>
  <si>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</si>
  <si>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</si>
  <si>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</si>
  <si>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</si>
  <si>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</si>
  <si>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</si>
  <si>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</si>
  <si>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</si>
  <si>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</si>
  <si>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</si>
  <si>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</si>
  <si>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</si>
  <si>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</si>
  <si>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</si>
  <si>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</si>
  <si>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</si>
  <si>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</si>
  <si>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</si>
  <si>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</si>
  <si>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</si>
  <si>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</si>
  <si>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</si>
  <si>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</si>
  <si>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</si>
  <si>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</si>
  <si>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</si>
  <si>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</si>
  <si>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</si>
  <si>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</si>
  <si>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</si>
  <si>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</si>
  <si>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</si>
  <si>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</si>
  <si>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</si>
  <si>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</si>
  <si>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</si>
  <si>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</si>
  <si>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</si>
  <si>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</si>
  <si>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</si>
  <si>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</si>
  <si>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</si>
  <si>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</si>
  <si>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</si>
  <si>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</si>
  <si>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</si>
  <si>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</si>
  <si>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</si>
  <si>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</si>
  <si>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</si>
  <si>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</si>
  <si>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</si>
  <si>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</si>
  <si>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</si>
  <si>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</si>
  <si>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</si>
  <si>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</si>
  <si>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</si>
  <si>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</si>
  <si>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</si>
  <si>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</si>
  <si>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</si>
  <si>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</si>
  <si>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</si>
  <si>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</si>
  <si>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</si>
  <si>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</si>
  <si>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</si>
  <si>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</si>
  <si>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</si>
  <si>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</si>
  <si>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</si>
  <si>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</si>
  <si>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</si>
  <si>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</si>
  <si>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</si>
  <si>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</si>
  <si>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</si>
  <si>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</si>
  <si>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</si>
  <si>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</si>
  <si>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</si>
  <si>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</si>
  <si>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</si>
  <si>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</si>
  <si>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</si>
  <si>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</si>
  <si>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</si>
  <si>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</si>
  <si>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</si>
  <si>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</si>
  <si>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</si>
  <si>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</si>
  <si>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</si>
  <si>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</si>
  <si>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</si>
  <si>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</si>
  <si>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</si>
  <si>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</si>
  <si>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</si>
  <si>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</si>
  <si>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</si>
  <si>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</si>
  <si>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</si>
  <si>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</si>
  <si>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</si>
  <si>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</si>
  <si>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</si>
  <si>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</si>
  <si>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</si>
  <si>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</si>
  <si>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</si>
  <si>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</si>
  <si>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</si>
  <si>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</si>
  <si>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</si>
  <si>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</si>
  <si>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</si>
  <si>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</si>
  <si>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</si>
  <si>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</si>
  <si>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</si>
  <si>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</si>
  <si>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</si>
  <si>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</si>
  <si>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</si>
  <si>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</si>
  <si>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</si>
  <si>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</si>
  <si>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</si>
  <si>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</si>
  <si>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</si>
  <si>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</si>
  <si>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</si>
  <si>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</si>
  <si>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</si>
  <si>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</si>
  <si>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</si>
  <si>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</si>
  <si>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</si>
  <si>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</si>
  <si>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</si>
  <si>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</si>
  <si>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</si>
  <si>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</si>
  <si>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</si>
  <si>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</si>
  <si>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</si>
  <si>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</si>
  <si>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</si>
  <si>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</si>
  <si>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</si>
  <si>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</si>
  <si>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</si>
  <si>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</si>
  <si>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</si>
  <si>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</si>
  <si>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</si>
  <si>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</si>
  <si>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</si>
  <si>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</si>
  <si>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</si>
  <si>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</si>
  <si>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</si>
  <si>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</si>
  <si>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</si>
  <si>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</si>
  <si>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</si>
  <si>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</si>
  <si>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</si>
  <si>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</si>
  <si>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</si>
  <si>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</si>
  <si>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</si>
  <si>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</si>
  <si>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</si>
  <si>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</si>
  <si>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</si>
  <si>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</si>
  <si>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</si>
  <si>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</si>
  <si>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</si>
  <si>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</si>
  <si>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</si>
  <si>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</si>
  <si>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</si>
  <si>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</si>
  <si>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</si>
  <si>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</si>
  <si>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</si>
  <si>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</si>
  <si>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</si>
  <si>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</si>
  <si>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</si>
  <si>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</si>
  <si>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</si>
  <si>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</si>
  <si>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</si>
  <si>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</si>
  <si>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</si>
  <si>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</si>
  <si>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</si>
  <si>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</si>
  <si>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</si>
  <si>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</si>
  <si>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</si>
  <si>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</si>
  <si>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</si>
  <si>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</si>
  <si>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</si>
  <si>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</si>
  <si>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</si>
  <si>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</si>
  <si>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</si>
  <si>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</si>
  <si>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</si>
  <si>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</si>
  <si>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</si>
  <si>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</si>
  <si>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</si>
  <si>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</si>
  <si>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</si>
  <si>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</si>
  <si>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</si>
  <si>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</si>
  <si>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</si>
  <si>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</si>
  <si>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</si>
  <si>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</si>
  <si>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</si>
  <si>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</si>
  <si>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</si>
  <si>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</si>
  <si>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</si>
  <si>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</si>
  <si>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</si>
  <si>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</si>
  <si>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</si>
  <si>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</si>
  <si>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</si>
  <si>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</si>
  <si>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</si>
  <si>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</si>
  <si>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</si>
  <si>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</si>
  <si>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</si>
  <si>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</si>
  <si>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</si>
  <si>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</si>
  <si>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</si>
  <si>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</si>
  <si>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</si>
  <si>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</si>
  <si>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</si>
  <si>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</si>
  <si>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</si>
  <si>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</si>
  <si>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</si>
  <si>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</si>
  <si>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</si>
  <si>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</si>
  <si>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</si>
  <si>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</si>
  <si>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</si>
  <si>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</si>
  <si>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</si>
  <si>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</si>
  <si>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</si>
  <si>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</si>
  <si>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</si>
  <si>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</si>
  <si>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</si>
  <si>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</si>
  <si>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</si>
  <si>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</si>
  <si>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</si>
  <si>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</si>
  <si>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</si>
  <si>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</si>
  <si>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</si>
  <si>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</si>
  <si>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</si>
  <si>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</si>
  <si>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</si>
  <si>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</si>
  <si>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</si>
  <si>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</si>
  <si>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</si>
  <si>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</si>
  <si>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</si>
  <si>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</si>
  <si>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</si>
  <si>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</si>
  <si>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</si>
  <si>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</si>
  <si>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</si>
  <si>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</si>
  <si>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</si>
  <si>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</si>
  <si>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</si>
  <si>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</si>
  <si>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</si>
  <si>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</si>
  <si>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</si>
  <si>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</si>
  <si>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</si>
  <si>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</si>
  <si>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</si>
  <si>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</si>
  <si>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</si>
  <si>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</si>
  <si>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</si>
  <si>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</si>
  <si>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</si>
  <si>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</si>
  <si>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</si>
  <si>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</si>
  <si>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</si>
  <si>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</si>
  <si>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</si>
  <si>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</si>
  <si>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</si>
  <si>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</si>
  <si>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</si>
  <si>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</si>
  <si>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</si>
  <si>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</si>
  <si>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</si>
  <si>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</si>
  <si>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</si>
  <si>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</si>
  <si>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</si>
  <si>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</si>
  <si>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</si>
  <si>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</si>
  <si>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</si>
  <si>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</si>
  <si>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</si>
  <si>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</si>
  <si>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</si>
  <si>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</si>
  <si>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</si>
  <si>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</si>
  <si>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</si>
  <si>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</si>
  <si>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</si>
  <si>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</si>
  <si>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</si>
  <si>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</si>
  <si>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</si>
  <si>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</si>
  <si>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</si>
  <si>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</si>
  <si>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</si>
  <si>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</si>
  <si>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</si>
  <si>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</si>
  <si>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</si>
  <si>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</si>
  <si>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</si>
  <si>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</si>
  <si>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</si>
  <si>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</si>
  <si>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</si>
  <si>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</si>
  <si>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</si>
  <si>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</si>
  <si>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</si>
  <si>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</si>
  <si>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</si>
  <si>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</si>
  <si>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</si>
  <si>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</si>
  <si>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</si>
  <si>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</si>
  <si>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</si>
  <si>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</si>
  <si>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</si>
  <si>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</si>
  <si>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</si>
  <si>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</si>
  <si>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</si>
  <si>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</si>
  <si>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</si>
  <si>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</si>
  <si>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</si>
  <si>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</si>
  <si>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</si>
  <si>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</si>
  <si>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</si>
  <si>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</si>
  <si>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</si>
  <si>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</si>
  <si>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</si>
  <si>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</si>
  <si>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</si>
  <si>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</si>
  <si>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</si>
  <si>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</si>
  <si>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</si>
  <si>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</si>
  <si>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</si>
  <si>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</si>
  <si>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</si>
  <si>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</si>
  <si>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</si>
  <si>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</si>
  <si>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</si>
  <si>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</si>
  <si>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</si>
  <si>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</si>
  <si>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</si>
  <si>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</si>
  <si>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</si>
  <si>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</si>
  <si>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</si>
  <si>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</si>
  <si>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</si>
  <si>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</si>
  <si>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</si>
  <si>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</si>
  <si>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</si>
  <si>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</si>
  <si>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</si>
  <si>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</si>
  <si>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</si>
  <si>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</si>
  <si>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</si>
  <si>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</si>
  <si>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</si>
  <si>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</si>
  <si>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</si>
  <si>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</si>
  <si>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</si>
  <si>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</si>
  <si>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</si>
  <si>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</si>
  <si>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</si>
  <si>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</si>
  <si>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</si>
  <si>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</si>
  <si>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</si>
  <si>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</si>
  <si>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</si>
  <si>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</si>
  <si>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</si>
  <si>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</si>
  <si>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</si>
  <si>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</si>
  <si>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</si>
  <si>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</si>
  <si>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</si>
  <si>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</si>
  <si>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</si>
  <si>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</si>
  <si>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</si>
  <si>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</si>
  <si>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</si>
  <si>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</si>
  <si>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</si>
  <si>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</si>
  <si>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</si>
  <si>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</si>
  <si>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</si>
  <si>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</si>
  <si>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</si>
  <si>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</si>
  <si>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</si>
  <si>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</si>
  <si>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</si>
  <si>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</si>
  <si>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</si>
  <si>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</si>
  <si>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</si>
  <si>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</si>
  <si>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</si>
  <si>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</si>
  <si>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</si>
  <si>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</si>
  <si>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</si>
  <si>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</si>
  <si>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</si>
  <si>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</si>
  <si>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</si>
  <si>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</si>
  <si>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</si>
  <si>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</si>
  <si>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</si>
  <si>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</si>
  <si>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</si>
  <si>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</si>
  <si>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</si>
  <si>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</si>
  <si>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</si>
  <si>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</si>
  <si>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</si>
  <si>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</si>
  <si>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</si>
  <si>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</si>
  <si>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</si>
  <si>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</si>
  <si>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</si>
  <si>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</si>
  <si>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</si>
  <si>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</si>
  <si>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</si>
  <si>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</si>
  <si>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</si>
  <si>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</si>
  <si>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</si>
  <si>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</si>
  <si>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</si>
  <si>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</si>
  <si>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</si>
  <si>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</si>
  <si>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</si>
  <si>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</si>
  <si>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</si>
  <si>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</si>
  <si>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</si>
  <si>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</si>
  <si>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</si>
  <si>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</si>
  <si>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</si>
  <si>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</si>
  <si>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</si>
  <si>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</si>
  <si>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</si>
  <si>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</si>
  <si>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</si>
  <si>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</si>
  <si>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</si>
  <si>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</si>
  <si>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</si>
  <si>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</si>
  <si>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</si>
  <si>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</si>
  <si>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</si>
  <si>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</si>
  <si>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</si>
  <si>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</si>
  <si>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</si>
  <si>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</si>
  <si>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</si>
  <si>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</si>
  <si>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</si>
  <si>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</si>
  <si>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</si>
  <si>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</si>
  <si>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</si>
  <si>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</si>
  <si>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</si>
  <si>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</si>
  <si>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</si>
  <si>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</si>
  <si>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</si>
  <si>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</si>
  <si>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</si>
  <si>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</si>
  <si>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</si>
  <si>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</si>
  <si>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</si>
  <si>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</si>
  <si>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</si>
  <si>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</si>
  <si>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</si>
  <si>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</si>
  <si>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</si>
  <si>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</si>
  <si>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</si>
  <si>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</si>
  <si>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</si>
  <si>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</si>
  <si>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</si>
  <si>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</si>
  <si>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</si>
  <si>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</si>
  <si>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</si>
  <si>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</si>
  <si>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</si>
  <si>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</si>
  <si>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</si>
  <si>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</si>
  <si>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</si>
  <si>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</si>
  <si>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</si>
  <si>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</si>
  <si>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</si>
  <si>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</si>
  <si>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</si>
  <si>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</si>
  <si>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</si>
  <si>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</si>
  <si>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</si>
  <si>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</si>
  <si>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</si>
  <si>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</si>
  <si>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</si>
  <si>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</si>
  <si>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</si>
  <si>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</si>
  <si>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</si>
  <si>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</si>
  <si>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</si>
  <si>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</si>
  <si>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</si>
  <si>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</si>
  <si>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</si>
  <si>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</si>
  <si>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</si>
  <si>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</si>
  <si>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</si>
  <si>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</si>
  <si>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</si>
  <si>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</si>
  <si>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</si>
  <si>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</si>
  <si>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</si>
  <si>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</si>
  <si>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</si>
  <si>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</si>
  <si>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</si>
  <si>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</si>
  <si>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</si>
  <si>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</si>
  <si>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</si>
  <si>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</si>
  <si>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</si>
  <si>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</si>
  <si>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</si>
  <si>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</si>
  <si>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</si>
  <si>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</si>
  <si>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</si>
  <si>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</si>
  <si>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</si>
  <si>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</si>
  <si>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</si>
  <si>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</si>
  <si>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</si>
  <si>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</si>
  <si>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</si>
  <si>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</si>
  <si>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</si>
  <si>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</si>
  <si>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</si>
  <si>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</si>
  <si>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</si>
  <si>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</si>
  <si>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</si>
  <si>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</si>
  <si>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</si>
  <si>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</si>
  <si>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</si>
  <si>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</si>
  <si>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</si>
  <si>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</si>
  <si>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</si>
  <si>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</si>
  <si>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</si>
  <si>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</si>
  <si>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</si>
  <si>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</si>
  <si>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</si>
  <si>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</si>
  <si>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</si>
  <si>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</si>
  <si>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</si>
  <si>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</si>
  <si>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</si>
  <si>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</si>
  <si>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</si>
  <si>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</si>
  <si>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</si>
  <si>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</si>
  <si>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</si>
  <si>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</si>
  <si>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</si>
  <si>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</si>
  <si>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</si>
  <si>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</si>
  <si>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</si>
  <si>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</si>
  <si>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</si>
  <si>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</si>
  <si>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</si>
  <si>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</si>
  <si>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</si>
  <si>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</si>
  <si>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</si>
  <si>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</si>
  <si>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</si>
  <si>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</si>
  <si>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</si>
  <si>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</si>
  <si>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</si>
  <si>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</si>
  <si>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</si>
  <si>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</si>
  <si>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</si>
  <si>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</si>
  <si>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</si>
  <si>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</si>
  <si>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</si>
  <si>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</si>
  <si>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</si>
  <si>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</si>
  <si>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</si>
  <si>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</si>
  <si>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</si>
  <si>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</si>
  <si>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</si>
  <si>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</si>
  <si>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</si>
  <si>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</si>
  <si>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</si>
  <si>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</si>
  <si>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</si>
  <si>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</si>
  <si>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</si>
  <si>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</si>
  <si>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</si>
  <si>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</si>
  <si>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</si>
  <si>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</si>
  <si>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</si>
  <si>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</si>
  <si>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</si>
  <si>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</si>
  <si>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</si>
  <si>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</si>
  <si>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</si>
  <si>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</si>
  <si>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</si>
  <si>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</si>
  <si>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</si>
  <si>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</si>
  <si>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</si>
  <si>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</si>
  <si>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</si>
  <si>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</si>
  <si>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</si>
  <si>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</si>
  <si>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</si>
  <si>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</si>
  <si>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</si>
  <si>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</si>
  <si>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</si>
  <si>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</si>
  <si>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</si>
  <si>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</si>
  <si>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</si>
  <si>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</si>
  <si>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</si>
  <si>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</si>
  <si>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</si>
  <si>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</si>
  <si>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</si>
  <si>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</si>
  <si>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</si>
  <si>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</si>
  <si>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</si>
  <si>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</si>
  <si>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</si>
  <si>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</si>
  <si>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</si>
  <si>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</si>
  <si>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</si>
  <si>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</si>
  <si>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</si>
  <si>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</si>
  <si>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</si>
  <si>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</si>
  <si>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</si>
  <si>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</si>
  <si>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</si>
  <si>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</si>
  <si>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</si>
  <si>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</si>
  <si>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</si>
  <si>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</si>
  <si>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</si>
  <si>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</si>
  <si>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</si>
  <si>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</si>
  <si>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</si>
  <si>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</si>
  <si>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</si>
  <si>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</si>
  <si>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</si>
  <si>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</si>
  <si>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</si>
  <si>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</si>
  <si>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</si>
  <si>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</si>
  <si>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</si>
  <si>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</si>
  <si>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</si>
  <si>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</si>
  <si>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</si>
  <si>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</si>
  <si>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</si>
  <si>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</si>
  <si>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</si>
  <si>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</si>
  <si>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</si>
  <si>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</si>
  <si>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</si>
  <si>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</si>
  <si>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</si>
  <si>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</si>
  <si>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</si>
  <si>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</si>
  <si>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</si>
  <si>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</si>
  <si>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</si>
  <si>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</si>
  <si>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</si>
  <si>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</si>
  <si>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</si>
  <si>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</si>
  <si>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</si>
  <si>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</si>
  <si>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</si>
  <si>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</si>
  <si>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</si>
  <si>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</si>
  <si>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</si>
  <si>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</si>
  <si>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</si>
  <si>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</si>
  <si>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</si>
  <si>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</si>
  <si>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</si>
  <si>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</si>
  <si>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</si>
  <si>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</si>
  <si>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</si>
  <si>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</si>
  <si>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</si>
  <si>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</si>
  <si>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</si>
  <si>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</si>
  <si>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</si>
  <si>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</si>
  <si>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</si>
  <si>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</si>
  <si>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</si>
  <si>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</si>
  <si>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</si>
  <si>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</si>
  <si>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</si>
  <si>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</si>
  <si>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</si>
  <si>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</si>
  <si>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</si>
  <si>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</si>
  <si>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</si>
  <si>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</si>
  <si>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</si>
  <si>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</si>
  <si>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</si>
  <si>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</si>
  <si>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</si>
  <si>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</si>
  <si>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</si>
  <si>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</si>
  <si>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</si>
  <si>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</si>
  <si>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</si>
  <si>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</si>
  <si>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</si>
  <si>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</si>
  <si>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</si>
  <si>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</si>
  <si>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</si>
  <si>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</si>
  <si>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</si>
  <si>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</si>
  <si>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</si>
  <si>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</si>
  <si>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</si>
  <si>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</si>
  <si>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</si>
  <si>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</si>
  <si>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</si>
  <si>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</si>
  <si>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</si>
  <si>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</si>
  <si>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</si>
  <si>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</si>
  <si>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</si>
  <si>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</si>
  <si>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</si>
  <si>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</si>
  <si>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</si>
  <si>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</si>
  <si>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</si>
  <si>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</si>
  <si>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</si>
  <si>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</si>
  <si>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</si>
  <si>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</si>
  <si>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</si>
  <si>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</si>
  <si>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</si>
  <si>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</si>
  <si>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</si>
  <si>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</si>
  <si>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</si>
  <si>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</si>
  <si>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</si>
  <si>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</si>
  <si>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</si>
  <si>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</si>
  <si>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</si>
  <si>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</si>
  <si>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</si>
  <si>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</si>
  <si>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</si>
  <si>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</si>
  <si>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</si>
  <si>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</si>
  <si>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</si>
  <si>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</si>
  <si>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</si>
  <si>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</si>
  <si>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</si>
  <si>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</si>
  <si>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</si>
  <si>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</si>
  <si>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</si>
  <si>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</si>
  <si>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</si>
  <si>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</si>
  <si>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</si>
  <si>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</si>
  <si>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</si>
  <si>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</si>
  <si>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</si>
  <si>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</si>
  <si>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</si>
  <si>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</si>
  <si>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</si>
  <si>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</si>
  <si>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</si>
  <si>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</si>
  <si>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</si>
  <si>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</si>
  <si>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</si>
  <si>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</si>
  <si>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</si>
  <si>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</si>
  <si>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</si>
  <si>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</si>
  <si>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</si>
  <si>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</si>
  <si>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</si>
  <si>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</si>
  <si>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</si>
  <si>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</si>
  <si>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</si>
  <si>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</si>
  <si>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</si>
  <si>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</si>
  <si>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</si>
  <si>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</si>
  <si>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</si>
  <si>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</si>
  <si>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</si>
  <si>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</si>
  <si>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</si>
  <si>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</si>
  <si>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</si>
  <si>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</si>
  <si>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</si>
  <si>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</si>
  <si>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</si>
  <si>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</si>
  <si>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</si>
  <si>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</si>
  <si>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</si>
  <si>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</si>
  <si>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</si>
  <si>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</si>
  <si>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</si>
  <si>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</si>
  <si>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</si>
  <si>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</si>
  <si>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</si>
  <si>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</si>
  <si>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</si>
  <si>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</si>
  <si>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</si>
  <si>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</si>
  <si>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</si>
  <si>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</si>
  <si>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</si>
  <si>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</si>
  <si>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</si>
  <si>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</si>
  <si>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</si>
  <si>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</si>
  <si>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</si>
  <si>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</si>
  <si>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</si>
  <si>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</si>
  <si>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</si>
  <si>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</si>
  <si>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</si>
  <si>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</si>
  <si>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</si>
  <si>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</si>
  <si>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</si>
  <si>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</si>
  <si>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</si>
  <si>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</si>
  <si>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</si>
  <si>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</si>
  <si>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</si>
  <si>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</si>
  <si>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</si>
  <si>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</si>
  <si>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</si>
  <si>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</si>
  <si>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</si>
  <si>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</si>
  <si>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</si>
  <si>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</si>
  <si>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</si>
  <si>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</si>
  <si>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</si>
  <si>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</si>
  <si>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</si>
  <si>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</si>
  <si>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</si>
  <si>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</si>
  <si>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</si>
  <si>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</si>
  <si>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</si>
  <si>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</si>
  <si>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</si>
  <si>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</si>
  <si>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</si>
  <si>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</si>
  <si>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</si>
  <si>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</si>
  <si>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</si>
  <si>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</si>
  <si>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</si>
  <si>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</si>
  <si>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</si>
  <si>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</si>
  <si>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</si>
  <si>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</si>
  <si>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</si>
  <si>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</si>
  <si>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</si>
  <si>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</si>
  <si>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</si>
  <si>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</si>
  <si>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</si>
  <si>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</si>
  <si>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</si>
  <si>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</si>
  <si>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</si>
  <si>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</si>
  <si>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</si>
  <si>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</si>
  <si>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</si>
  <si>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</si>
  <si>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</si>
  <si>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</si>
  <si>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</si>
  <si>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</si>
  <si>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</si>
  <si>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</si>
  <si>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</si>
  <si>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</si>
  <si>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</si>
  <si>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</si>
  <si>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</si>
  <si>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</si>
  <si>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</si>
  <si>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</si>
  <si>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</si>
  <si>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</si>
  <si>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</si>
  <si>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</si>
  <si>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</si>
  <si>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</si>
  <si>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</si>
  <si>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</si>
  <si>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</si>
  <si>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</si>
  <si>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</si>
  <si>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</si>
  <si>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</si>
  <si>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</si>
  <si>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</si>
  <si>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</si>
  <si>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</si>
  <si>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</si>
  <si>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</si>
  <si>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</si>
  <si>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</si>
  <si>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</si>
  <si>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</si>
  <si>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</si>
  <si>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</si>
  <si>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</si>
  <si>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</si>
  <si>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</si>
  <si>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</si>
  <si>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</si>
  <si>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</si>
  <si>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</si>
  <si>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</si>
  <si>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</si>
  <si>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</si>
  <si>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</si>
  <si>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</si>
  <si>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</si>
  <si>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</si>
  <si>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</si>
  <si>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</si>
  <si>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</si>
  <si>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</si>
  <si>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</si>
  <si>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</si>
  <si>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</si>
  <si>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</si>
  <si>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</si>
  <si>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</si>
  <si>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</si>
  <si>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</si>
  <si>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</si>
  <si>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</si>
  <si>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</si>
  <si>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</si>
  <si>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</si>
  <si>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</si>
  <si>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</si>
  <si>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</si>
  <si>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</si>
  <si>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</si>
  <si>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</si>
  <si>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</si>
  <si>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</si>
  <si>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</si>
  <si>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</si>
  <si>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</si>
  <si>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</si>
  <si>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</si>
  <si>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</si>
  <si>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</si>
  <si>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</si>
  <si>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</si>
  <si>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</si>
  <si>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</si>
  <si>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</si>
  <si>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</si>
  <si>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</si>
  <si>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</si>
  <si>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</si>
  <si>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</si>
  <si>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</si>
  <si>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</si>
  <si>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</si>
  <si>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</si>
  <si>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</si>
  <si>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</si>
  <si>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</si>
  <si>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</si>
  <si>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</si>
  <si>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</si>
  <si>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</si>
  <si>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</si>
  <si>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</si>
  <si>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</si>
  <si>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</si>
  <si>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</si>
  <si>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</si>
  <si>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</si>
  <si>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</si>
  <si>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</si>
  <si>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</si>
  <si>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</si>
  <si>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</si>
  <si>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</si>
  <si>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</si>
  <si>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</si>
  <si>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</si>
  <si>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</si>
  <si>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</si>
  <si>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</si>
  <si>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</si>
  <si>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</si>
  <si>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</si>
  <si>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</si>
  <si>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</si>
  <si>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</si>
  <si>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</si>
  <si>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</si>
  <si>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</si>
  <si>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</si>
  <si>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</si>
  <si>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</si>
  <si>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</si>
  <si>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</si>
  <si>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</si>
  <si>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</si>
  <si>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</si>
  <si>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</si>
  <si>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</si>
  <si>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</si>
  <si>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</si>
  <si>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</si>
  <si>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</si>
  <si>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</si>
  <si>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</si>
  <si>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</si>
  <si>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</si>
  <si>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</si>
  <si>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</si>
  <si>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</si>
  <si>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</si>
  <si>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</si>
  <si>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</si>
  <si>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</si>
  <si>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</si>
  <si>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</si>
  <si>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</si>
  <si>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</si>
  <si>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</si>
  <si>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</si>
  <si>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</si>
  <si>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</si>
  <si>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</si>
  <si>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</si>
  <si>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</si>
  <si>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</si>
  <si>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</si>
  <si>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</si>
  <si>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</si>
  <si>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</si>
  <si>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</si>
  <si>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</si>
  <si>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</si>
  <si>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</si>
  <si>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</si>
  <si>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</si>
  <si>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</si>
  <si>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</si>
  <si>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</si>
  <si>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</si>
  <si>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</si>
  <si>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</si>
  <si>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</si>
  <si>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</si>
  <si>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</si>
  <si>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</si>
  <si>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</si>
  <si>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</si>
  <si>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</si>
  <si>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</si>
  <si>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</si>
  <si>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</si>
  <si>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</si>
  <si>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</si>
  <si>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</si>
  <si>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</si>
  <si>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</si>
  <si>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</si>
  <si>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</si>
  <si>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</si>
  <si>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</si>
  <si>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</si>
  <si>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</si>
  <si>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</si>
  <si>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</si>
  <si>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</si>
  <si>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</si>
  <si>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</si>
  <si>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</si>
  <si>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</si>
  <si>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</si>
  <si>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</si>
  <si>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</si>
  <si>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</si>
  <si>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</si>
  <si>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</si>
  <si>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</si>
  <si>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</si>
  <si>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</si>
  <si>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</si>
  <si>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</si>
  <si>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</si>
  <si>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</si>
  <si>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</si>
  <si>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</si>
  <si>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</si>
  <si>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</si>
  <si>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</si>
  <si>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</si>
  <si>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</si>
  <si>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</si>
  <si>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</si>
  <si>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</si>
  <si>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</si>
  <si>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</si>
  <si>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</si>
  <si>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</si>
  <si>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</si>
  <si>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</si>
  <si>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</si>
  <si>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</si>
  <si>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</si>
  <si>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</si>
  <si>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</si>
  <si>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</si>
  <si>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</si>
  <si>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</si>
  <si>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</si>
  <si>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</si>
  <si>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</si>
  <si>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</si>
  <si>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</si>
  <si>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</si>
  <si>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</si>
  <si>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</si>
  <si>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</si>
  <si>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</si>
  <si>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</si>
  <si>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</si>
  <si>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</si>
  <si>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</si>
  <si>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</si>
  <si>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</si>
  <si>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</si>
  <si>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</si>
  <si>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</si>
  <si>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</si>
  <si>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</si>
  <si>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</si>
  <si>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</si>
  <si>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</si>
  <si>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</si>
  <si>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</si>
  <si>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</si>
  <si>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</si>
  <si>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</si>
  <si>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</si>
  <si>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</si>
  <si>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</si>
  <si>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</si>
  <si>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</si>
  <si>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</si>
  <si>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</si>
  <si>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</si>
  <si>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</si>
  <si>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</si>
  <si>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</si>
  <si>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</si>
  <si>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</si>
  <si>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</si>
  <si>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</si>
  <si>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</si>
  <si>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</si>
  <si>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</si>
  <si>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</si>
  <si>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</si>
  <si>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</si>
  <si>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</si>
  <si>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</si>
  <si>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</si>
  <si>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</si>
  <si>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</si>
  <si>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</si>
  <si>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</si>
  <si>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</si>
  <si>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</si>
  <si>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</si>
  <si>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</si>
  <si>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</si>
  <si>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</si>
  <si>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</si>
  <si>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</si>
  <si>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</si>
  <si>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</si>
  <si>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</si>
  <si>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</si>
  <si>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</si>
  <si>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</si>
  <si>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</si>
  <si>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</si>
  <si>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</si>
  <si>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</si>
  <si>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</si>
  <si>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</si>
  <si>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</si>
  <si>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</si>
  <si>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</si>
  <si>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</si>
  <si>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</si>
  <si>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</si>
  <si>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</si>
  <si>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</si>
  <si>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</si>
  <si>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</si>
  <si>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</si>
  <si>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</si>
  <si>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</si>
  <si>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</si>
  <si>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</si>
  <si>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</si>
  <si>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</si>
  <si>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</si>
  <si>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</si>
  <si>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</si>
  <si>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</si>
  <si>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</si>
  <si>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</si>
  <si>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</si>
  <si>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</si>
  <si>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</si>
  <si>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</si>
  <si>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</si>
  <si>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</si>
  <si>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</si>
  <si>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</si>
  <si>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</si>
  <si>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</si>
  <si>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</si>
  <si>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</si>
  <si>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</si>
  <si>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</si>
  <si>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</si>
  <si>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</si>
  <si>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</si>
  <si>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</si>
  <si>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</si>
  <si>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</si>
  <si>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</si>
  <si>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</si>
  <si>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</si>
  <si>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</si>
  <si>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</si>
  <si>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</si>
  <si>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</si>
  <si>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</si>
  <si>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</si>
  <si>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</si>
  <si>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</si>
  <si>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</si>
  <si>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</si>
  <si>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</si>
  <si>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</si>
  <si>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</si>
  <si>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</si>
  <si>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</si>
  <si>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</si>
  <si>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</si>
  <si>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</si>
  <si>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</si>
  <si>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</si>
  <si>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</si>
  <si>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</si>
  <si>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</si>
  <si>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</si>
  <si>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</si>
  <si>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</si>
  <si>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</si>
  <si>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</si>
  <si>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</si>
  <si>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</si>
  <si>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</si>
  <si>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</si>
  <si>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</si>
  <si>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</si>
  <si>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</si>
  <si>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</si>
  <si>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</si>
  <si>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</si>
  <si>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</si>
  <si>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</si>
  <si>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</si>
  <si>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</si>
  <si>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</si>
  <si>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</si>
  <si>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</si>
  <si>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</si>
  <si>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</si>
  <si>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</si>
  <si>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</si>
  <si>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</si>
  <si>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</si>
  <si>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</si>
  <si>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</si>
  <si>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</si>
  <si>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</si>
  <si>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</si>
  <si>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</si>
  <si>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</si>
  <si>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</si>
  <si>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</si>
  <si>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</si>
  <si>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</si>
  <si>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</si>
  <si>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</si>
  <si>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</si>
  <si>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</si>
  <si>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</si>
  <si>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</si>
  <si>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</si>
  <si>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</si>
  <si>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</si>
  <si>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</si>
  <si>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</si>
  <si>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</si>
  <si>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</si>
  <si>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</si>
  <si>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</si>
  <si>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</si>
  <si>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</si>
  <si>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</si>
  <si>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</si>
  <si>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</si>
  <si>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</si>
  <si>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</si>
  <si>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</si>
  <si>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</si>
  <si>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</si>
  <si>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</si>
  <si>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</si>
  <si>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</si>
  <si>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</si>
  <si>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</si>
  <si>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</si>
  <si>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</si>
  <si>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</si>
  <si>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</si>
  <si>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</si>
  <si>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</si>
  <si>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</si>
  <si>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</si>
  <si>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</si>
  <si>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</si>
  <si>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</si>
  <si>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</si>
  <si>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</si>
  <si>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</si>
  <si>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</si>
  <si>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</si>
  <si>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</si>
  <si>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</si>
  <si>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</si>
  <si>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</si>
  <si>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</si>
  <si>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</si>
  <si>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</si>
  <si>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</si>
  <si>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</si>
  <si>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</si>
  <si>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</si>
  <si>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</si>
  <si>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</si>
  <si>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</si>
  <si>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</si>
  <si>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</si>
  <si>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</si>
  <si>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</si>
  <si>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</si>
  <si>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</si>
  <si>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</si>
  <si>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</si>
  <si>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</si>
  <si>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</si>
  <si>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</si>
  <si>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</si>
  <si>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</si>
  <si>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</si>
  <si>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</si>
  <si>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</si>
  <si>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</si>
  <si>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</si>
  <si>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</si>
  <si>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</si>
  <si>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</si>
  <si>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</si>
  <si>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</si>
  <si>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</si>
  <si>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</si>
  <si>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</si>
  <si>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</si>
  <si>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</si>
  <si>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</si>
  <si>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</si>
  <si>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</si>
  <si>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</si>
  <si>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</si>
  <si>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</si>
  <si>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</si>
  <si>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</si>
  <si>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</si>
  <si>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</si>
  <si>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</si>
  <si>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</si>
  <si>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</si>
  <si>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</si>
  <si>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</si>
  <si>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</si>
  <si>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</si>
  <si>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</si>
  <si>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</si>
  <si>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</si>
  <si>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</si>
  <si>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</si>
  <si>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</si>
  <si>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</si>
  <si>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</si>
  <si>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</si>
  <si>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</si>
  <si>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</si>
  <si>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</si>
  <si>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</si>
  <si>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</si>
  <si>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</si>
  <si>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</si>
  <si>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</si>
  <si>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</si>
  <si>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</si>
  <si>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</si>
  <si>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</si>
  <si>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</si>
  <si>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</si>
  <si>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</si>
  <si>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</si>
  <si>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</si>
  <si>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</si>
  <si>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</si>
  <si>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</si>
  <si>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</si>
  <si>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</si>
  <si>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</si>
  <si>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</si>
  <si>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</si>
  <si>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</si>
  <si>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</si>
  <si>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</si>
  <si>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</si>
  <si>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</si>
  <si>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</si>
  <si>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</si>
  <si>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</si>
  <si>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</si>
  <si>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</si>
  <si>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</si>
  <si>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</si>
  <si>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</si>
  <si>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</si>
  <si>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</si>
  <si>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</si>
  <si>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</si>
  <si>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</si>
  <si>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</si>
  <si>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</si>
  <si>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</si>
  <si>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</si>
  <si>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</si>
  <si>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</si>
  <si>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</si>
  <si>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</si>
  <si>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</si>
  <si>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</si>
  <si>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</si>
  <si>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</si>
  <si>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</si>
  <si>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</si>
  <si>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</si>
  <si>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</si>
  <si>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</si>
  <si>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</si>
  <si>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</si>
  <si>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</si>
  <si>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</si>
  <si>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</si>
  <si>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</si>
  <si>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</si>
  <si>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</si>
  <si>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</si>
  <si>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</si>
  <si>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</si>
  <si>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</si>
  <si>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</si>
  <si>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</si>
  <si>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</si>
  <si>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</si>
  <si>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</si>
  <si>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</si>
  <si>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</si>
  <si>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</si>
  <si>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</si>
  <si>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</si>
  <si>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</si>
  <si>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</si>
  <si>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</si>
  <si>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</si>
  <si>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</si>
  <si>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</si>
  <si>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</si>
  <si>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</si>
  <si>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</si>
  <si>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</si>
  <si>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</si>
  <si>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</si>
  <si>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</si>
  <si>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</si>
  <si>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</si>
  <si>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</si>
  <si>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</si>
  <si>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</si>
  <si>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</si>
  <si>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</si>
  <si>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</si>
  <si>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</si>
  <si>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</si>
  <si>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</si>
  <si>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</si>
  <si>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</si>
  <si>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</si>
  <si>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</si>
  <si>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</si>
  <si>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</si>
  <si>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</si>
  <si>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</si>
  <si>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</si>
  <si>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</si>
  <si>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</si>
  <si>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</si>
  <si>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</si>
  <si>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</si>
  <si>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</si>
  <si>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</si>
  <si>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</si>
  <si>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</si>
  <si>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</si>
  <si>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</si>
  <si>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</si>
  <si>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</si>
  <si>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</si>
  <si>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</si>
  <si>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</si>
  <si>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</si>
  <si>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</si>
  <si>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</si>
  <si>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</si>
  <si>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</si>
  <si>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</si>
  <si>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</si>
  <si>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</si>
  <si>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</si>
  <si>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</si>
  <si>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</si>
  <si>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</si>
  <si>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</si>
  <si>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</si>
  <si>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</si>
  <si>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</si>
  <si>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</si>
  <si>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</si>
  <si>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</si>
  <si>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</si>
  <si>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</si>
  <si>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</si>
  <si>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</si>
  <si>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</si>
  <si>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</si>
  <si>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</si>
  <si>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</si>
  <si>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</si>
  <si>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</si>
  <si>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</si>
  <si>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</si>
  <si>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</si>
  <si>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</si>
  <si>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</si>
  <si>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</si>
  <si>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</si>
  <si>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</si>
  <si>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</si>
  <si>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</si>
  <si>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</si>
  <si>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</si>
  <si>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</si>
  <si>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</si>
  <si>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</si>
  <si>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</si>
  <si>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</si>
  <si>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</si>
  <si>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</si>
  <si>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</si>
  <si>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</si>
  <si>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</si>
  <si>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</si>
  <si>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</si>
  <si>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</si>
  <si>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</si>
  <si>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</si>
  <si>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</si>
  <si>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</si>
  <si>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</si>
  <si>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</si>
  <si>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</si>
  <si>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</si>
  <si>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</si>
  <si>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</si>
  <si>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</si>
  <si>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</si>
  <si>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</si>
  <si>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</si>
  <si>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</si>
  <si>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</si>
  <si>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</si>
  <si>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</si>
  <si>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</si>
  <si>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</si>
  <si>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</si>
  <si>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</si>
  <si>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</si>
  <si>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</si>
  <si>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</si>
  <si>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</si>
  <si>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</si>
  <si>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</si>
  <si>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</si>
  <si>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</si>
  <si>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</si>
  <si>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</si>
  <si>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</si>
  <si>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</si>
  <si>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</si>
  <si>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</si>
  <si>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</si>
  <si>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</si>
  <si>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</si>
  <si>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</si>
  <si>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</si>
  <si>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</si>
  <si>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</si>
  <si>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</si>
  <si>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</si>
  <si>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</si>
  <si>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</si>
  <si>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</si>
  <si>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</si>
  <si>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</si>
  <si>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</si>
  <si>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</si>
  <si>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</si>
  <si>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</si>
  <si>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</si>
  <si>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</si>
  <si>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</si>
  <si>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</si>
  <si>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</si>
  <si>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</si>
  <si>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</si>
  <si>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</si>
  <si>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</si>
  <si>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</si>
  <si>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</si>
  <si>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</si>
  <si>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</si>
  <si>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</si>
  <si>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</si>
  <si>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</si>
  <si>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</si>
  <si>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</si>
  <si>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</si>
  <si>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</si>
  <si>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</si>
  <si>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</si>
  <si>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</si>
  <si>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</si>
  <si>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</si>
  <si>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</si>
  <si>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</si>
  <si>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</si>
  <si>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</si>
  <si>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</si>
  <si>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</si>
  <si>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</si>
  <si>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</si>
  <si>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</si>
  <si>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</si>
  <si>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</si>
  <si>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</si>
  <si>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</si>
  <si>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</si>
  <si>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</si>
  <si>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</si>
  <si>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</si>
  <si>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</si>
  <si>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</si>
  <si>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</si>
  <si>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</si>
  <si>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</si>
  <si>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</si>
  <si>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</si>
  <si>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</si>
  <si>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</si>
  <si>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</si>
  <si>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</si>
  <si>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</si>
  <si>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</si>
  <si>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</si>
  <si>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</si>
  <si>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</si>
  <si>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</si>
  <si>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</si>
  <si>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</si>
  <si>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</si>
  <si>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</si>
  <si>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</si>
  <si>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</si>
  <si>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</si>
  <si>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</si>
  <si>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</si>
  <si>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</si>
  <si>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</si>
  <si>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</si>
  <si>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</si>
  <si>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</si>
  <si>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</si>
  <si>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</si>
  <si>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</si>
  <si>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</si>
  <si>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</si>
  <si>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</si>
  <si>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</si>
  <si>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</si>
  <si>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</si>
  <si>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</si>
  <si>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</si>
  <si>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</si>
  <si>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</si>
  <si>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</si>
  <si>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</si>
  <si>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</si>
  <si>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</si>
  <si>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</si>
  <si>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</si>
  <si>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</si>
  <si>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</si>
  <si>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</si>
  <si>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</si>
  <si>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</si>
  <si>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</si>
  <si>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</si>
  <si>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</si>
  <si>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</si>
  <si>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</si>
  <si>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</si>
  <si>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</si>
  <si>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</si>
  <si>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</si>
  <si>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</si>
  <si>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</si>
  <si>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</si>
  <si>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</si>
  <si>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</si>
  <si>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</si>
  <si>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</si>
  <si>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</si>
  <si>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</si>
  <si>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</si>
  <si>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</si>
  <si>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</si>
  <si>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</si>
  <si>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</si>
  <si>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</si>
  <si>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</si>
  <si>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</si>
  <si>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</si>
  <si>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</si>
  <si>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</si>
  <si>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</si>
  <si>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</si>
  <si>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</si>
  <si>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</si>
  <si>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</si>
  <si>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</si>
  <si>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</si>
  <si>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</si>
  <si>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</si>
  <si>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</si>
  <si>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</si>
  <si>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</si>
  <si>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</si>
  <si>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</si>
  <si>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</si>
  <si>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</si>
  <si>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</si>
  <si>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</si>
  <si>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</si>
  <si>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</si>
  <si>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</si>
  <si>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</si>
  <si>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</si>
  <si>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</si>
  <si>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</si>
  <si>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</si>
  <si>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</si>
  <si>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</si>
  <si>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</si>
  <si>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</si>
  <si>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</si>
  <si>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</si>
  <si>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</si>
  <si>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</si>
  <si>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</si>
  <si>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</si>
  <si>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</si>
  <si>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</si>
  <si>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</si>
  <si>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</si>
  <si>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</si>
  <si>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</si>
  <si>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</si>
  <si>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</si>
  <si>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</si>
  <si>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</si>
  <si>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</si>
  <si>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</si>
  <si>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</si>
  <si>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</si>
  <si>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</si>
  <si>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</si>
  <si>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</si>
  <si>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</si>
  <si>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</si>
  <si>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</si>
  <si>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</si>
  <si>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</si>
  <si>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</si>
  <si>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</si>
  <si>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</si>
  <si>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</si>
  <si>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</si>
  <si>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</si>
  <si>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</si>
  <si>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</si>
  <si>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</si>
  <si>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</si>
  <si>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</si>
  <si>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</si>
  <si>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</si>
  <si>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</si>
  <si>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</si>
  <si>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</si>
  <si>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</si>
  <si>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</si>
  <si>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</si>
  <si>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</si>
  <si>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</si>
  <si>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</si>
  <si>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</si>
  <si>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</si>
  <si>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</si>
  <si>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</si>
  <si>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</si>
  <si>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</si>
  <si>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</si>
  <si>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</si>
  <si>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</si>
  <si>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</si>
  <si>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</si>
  <si>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</si>
  <si>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</si>
  <si>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</si>
  <si>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</si>
  <si>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</si>
  <si>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</si>
  <si>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</si>
  <si>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</si>
  <si>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</si>
  <si>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</si>
  <si>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</si>
  <si>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</si>
  <si>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</si>
  <si>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</si>
  <si>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</si>
  <si>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</si>
  <si>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</si>
  <si>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</si>
  <si>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</si>
  <si>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</si>
  <si>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</si>
  <si>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</si>
  <si>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</si>
  <si>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</si>
  <si>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</si>
  <si>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</si>
  <si>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</si>
  <si>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</si>
  <si>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</si>
  <si>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</si>
  <si>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</si>
  <si>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</si>
  <si>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</si>
  <si>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</si>
  <si>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</si>
  <si>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</si>
  <si>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</si>
  <si>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</si>
  <si>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</si>
  <si>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</si>
  <si>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</si>
  <si>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</si>
  <si>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</si>
  <si>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</si>
  <si>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</si>
  <si>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</si>
  <si>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</si>
  <si>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</si>
  <si>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</si>
  <si>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</si>
  <si>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</si>
  <si>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</si>
  <si>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</si>
  <si>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</si>
  <si>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</si>
  <si>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</si>
  <si>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</si>
  <si>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</si>
  <si>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</si>
  <si>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</si>
  <si>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</si>
  <si>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</si>
  <si>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</si>
  <si>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</si>
  <si>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</si>
  <si>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</si>
  <si>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</si>
  <si>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</si>
  <si>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</si>
  <si>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</si>
  <si>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</si>
  <si>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</si>
  <si>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</si>
  <si>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</si>
  <si>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</si>
  <si>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</si>
  <si>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</si>
  <si>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</si>
  <si>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</si>
  <si>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</si>
  <si>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</si>
  <si>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</si>
  <si>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</si>
  <si>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</si>
  <si>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</si>
  <si>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</si>
  <si>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</si>
  <si>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</si>
  <si>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</si>
  <si>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</si>
  <si>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</si>
  <si>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</si>
  <si>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</si>
  <si>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</si>
  <si>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</si>
  <si>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</si>
  <si>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</si>
  <si>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</si>
  <si>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</si>
  <si>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</si>
  <si>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</si>
  <si>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</si>
  <si>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</si>
  <si>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</si>
  <si>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</si>
  <si>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</si>
  <si>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</si>
  <si>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</si>
  <si>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</si>
  <si>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</si>
  <si>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</si>
  <si>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</si>
  <si>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</si>
  <si>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</si>
  <si>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</si>
  <si>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</si>
  <si>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</si>
  <si>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</si>
  <si>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</si>
  <si>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</si>
  <si>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</si>
  <si>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</si>
  <si>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</si>
  <si>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</si>
  <si>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</si>
  <si>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</si>
  <si>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</si>
  <si>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</si>
  <si>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</si>
  <si>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</si>
  <si>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</si>
  <si>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</si>
  <si>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</si>
  <si>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</si>
  <si>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</si>
  <si>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</si>
  <si>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</si>
  <si>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</si>
  <si>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</si>
  <si>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</si>
  <si>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</si>
  <si>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</si>
  <si>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</si>
  <si>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</si>
  <si>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</si>
  <si>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</si>
  <si>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</si>
  <si>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</si>
  <si>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</si>
  <si>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</si>
  <si>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</si>
  <si>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</si>
  <si>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</si>
  <si>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</si>
  <si>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</si>
  <si>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</si>
  <si>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</si>
  <si>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</si>
  <si>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</si>
  <si>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</si>
  <si>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</si>
  <si>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</si>
  <si>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</si>
  <si>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</si>
  <si>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</si>
  <si>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</si>
  <si>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</si>
  <si>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</si>
  <si>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</si>
  <si>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</si>
  <si>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</si>
  <si>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</si>
  <si>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</si>
  <si>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</si>
  <si>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</si>
  <si>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</si>
  <si>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</si>
  <si>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</si>
  <si>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</si>
  <si>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</si>
  <si>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</si>
  <si>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</si>
  <si>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</si>
  <si>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</si>
  <si>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</si>
  <si>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</si>
  <si>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</si>
  <si>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</si>
  <si>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</si>
  <si>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</si>
  <si>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</si>
  <si>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</si>
  <si>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</si>
  <si>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</si>
  <si>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</si>
  <si>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</si>
  <si>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</si>
  <si>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</si>
  <si>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</si>
  <si>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</si>
  <si>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</si>
  <si>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</si>
  <si>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</si>
  <si>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</si>
  <si>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</si>
  <si>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</si>
  <si>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</si>
  <si>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</si>
  <si>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</si>
  <si>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</si>
  <si>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</si>
  <si>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</si>
  <si>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</si>
  <si>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</si>
  <si>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</si>
  <si>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</si>
  <si>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</si>
  <si>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</si>
  <si>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</si>
  <si>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</si>
  <si>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</si>
  <si>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</si>
  <si>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</si>
  <si>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</si>
  <si>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</si>
  <si>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</si>
  <si>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</si>
  <si>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</si>
  <si>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</si>
  <si>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</si>
  <si>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</si>
  <si>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</si>
  <si>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</si>
  <si>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</si>
  <si>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</si>
  <si>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</si>
  <si>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</si>
  <si>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</si>
  <si>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</si>
  <si>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</si>
  <si>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</si>
  <si>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</si>
  <si>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</si>
  <si>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</si>
  <si>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</si>
  <si>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</si>
  <si>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</si>
  <si>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</si>
  <si>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</si>
  <si>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</si>
  <si>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</si>
  <si>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</si>
  <si>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</si>
  <si>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</si>
  <si>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</si>
  <si>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</si>
  <si>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</si>
  <si>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</si>
  <si>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</si>
  <si>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</si>
  <si>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</si>
  <si>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</si>
  <si>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</si>
  <si>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</si>
  <si>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</si>
  <si>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</si>
  <si>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</si>
  <si>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</si>
  <si>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</si>
  <si>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</si>
  <si>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</si>
  <si>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</si>
  <si>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</si>
  <si>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</si>
  <si>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</si>
  <si>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</si>
  <si>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</si>
  <si>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</si>
  <si>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</si>
  <si>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</si>
  <si>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</si>
  <si>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</si>
  <si>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</si>
  <si>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</si>
  <si>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</si>
  <si>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</si>
  <si>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</si>
  <si>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</si>
  <si>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</si>
  <si>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</si>
  <si>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</si>
  <si>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</si>
  <si>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</si>
  <si>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</si>
  <si>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</si>
  <si>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</si>
  <si>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</si>
  <si>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</si>
  <si>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</si>
  <si>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</si>
  <si>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</si>
  <si>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</si>
  <si>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</si>
  <si>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</si>
  <si>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</si>
  <si>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</si>
  <si>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</si>
  <si>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</si>
  <si>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</si>
  <si>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</si>
  <si>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</si>
  <si>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</si>
  <si>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</si>
  <si>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</si>
  <si>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</si>
  <si>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</si>
  <si>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</si>
  <si>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</si>
  <si>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</si>
  <si>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</si>
  <si>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</si>
  <si>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</si>
  <si>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</si>
  <si>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</si>
  <si>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</si>
  <si>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</si>
  <si>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</si>
  <si>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</si>
  <si>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</si>
  <si>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</si>
  <si>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</si>
  <si>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</si>
  <si>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</si>
  <si>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</si>
  <si>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</si>
  <si>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</si>
  <si>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</si>
  <si>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</si>
  <si>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</si>
  <si>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</si>
  <si>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</si>
  <si>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</si>
  <si>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</si>
  <si>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</si>
  <si>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</si>
  <si>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</si>
  <si>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</si>
  <si>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</si>
  <si>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</si>
  <si>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</si>
  <si>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</si>
  <si>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</si>
  <si>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</si>
  <si>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</si>
  <si>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</si>
  <si>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</si>
  <si>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</si>
  <si>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</si>
  <si>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</si>
  <si>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</si>
  <si>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</si>
  <si>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</si>
  <si>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</si>
  <si>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</si>
  <si>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</si>
  <si>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</si>
  <si>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</si>
  <si>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</si>
  <si>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</si>
  <si>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</si>
  <si>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</si>
  <si>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</si>
  <si>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</si>
  <si>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</si>
  <si>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</si>
  <si>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</si>
  <si>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</si>
  <si>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</si>
  <si>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</si>
  <si>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</si>
  <si>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</si>
  <si>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</si>
  <si>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</si>
  <si>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</si>
  <si>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</si>
  <si>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</si>
  <si>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</si>
  <si>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</si>
  <si>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</si>
  <si>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</si>
  <si>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</si>
  <si>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</si>
  <si>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</si>
  <si>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</si>
  <si>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</si>
  <si>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</si>
  <si>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</si>
  <si>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</si>
  <si>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</si>
  <si>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</si>
  <si>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</si>
  <si>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</si>
  <si>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</si>
  <si>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</si>
  <si>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</si>
  <si>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</si>
  <si>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</si>
  <si>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</si>
  <si>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</si>
  <si>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</si>
  <si>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</si>
  <si>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</si>
  <si>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</si>
  <si>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</si>
  <si>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</si>
  <si>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</si>
  <si>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</si>
  <si>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</si>
  <si>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</si>
  <si>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</si>
  <si>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</si>
  <si>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</si>
  <si>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</si>
  <si>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</si>
  <si>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</si>
  <si>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</si>
  <si>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</si>
  <si>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</si>
  <si>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</si>
  <si>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</si>
  <si>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</si>
  <si>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</si>
  <si>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</si>
  <si>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</si>
  <si>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</si>
  <si>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</si>
  <si>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</si>
  <si>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</si>
  <si>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</si>
  <si>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</si>
  <si>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</si>
  <si>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</si>
  <si>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</si>
  <si>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</si>
  <si>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</si>
  <si>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</si>
  <si>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</si>
  <si>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</si>
  <si>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</si>
  <si>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</si>
  <si>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</si>
  <si>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</si>
  <si>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</si>
  <si>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</si>
  <si>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</si>
  <si>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</si>
  <si>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</si>
  <si>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</si>
  <si>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</si>
  <si>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</si>
  <si>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</si>
  <si>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</si>
  <si>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</si>
  <si>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</si>
  <si>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</si>
  <si>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</si>
  <si>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</si>
  <si>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</si>
  <si>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</si>
  <si>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</si>
  <si>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</si>
  <si>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</si>
  <si>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</si>
  <si>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</si>
  <si>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</si>
  <si>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</si>
  <si>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</si>
  <si>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</si>
  <si>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</si>
  <si>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</si>
  <si>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</si>
  <si>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</si>
  <si>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</si>
  <si>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</si>
  <si>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</si>
  <si>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</si>
  <si>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</si>
  <si>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</si>
  <si>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</si>
  <si>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</si>
  <si>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</si>
  <si>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</si>
  <si>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</si>
  <si>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</si>
  <si>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</si>
  <si>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</si>
  <si>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</si>
  <si>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</si>
  <si>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</si>
  <si>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</si>
  <si>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</si>
  <si>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</si>
  <si>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</si>
  <si>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</si>
  <si>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</si>
  <si>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</si>
  <si>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</si>
  <si>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</si>
  <si>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</si>
  <si>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</si>
  <si>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</si>
  <si>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</si>
  <si>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</si>
  <si>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</si>
  <si>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</si>
  <si>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</si>
  <si>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</si>
  <si>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</si>
  <si>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</si>
  <si>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</si>
  <si>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</si>
  <si>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</si>
  <si>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</si>
  <si>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</si>
  <si>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</si>
  <si>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</si>
  <si>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</si>
  <si>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</si>
  <si>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</si>
  <si>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</si>
  <si>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</si>
  <si>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</si>
  <si>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</si>
  <si>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</si>
  <si>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</si>
  <si>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</si>
  <si>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</si>
  <si>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</si>
  <si>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</si>
  <si>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</si>
  <si>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</si>
  <si>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</si>
  <si>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</si>
  <si>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</si>
  <si>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</si>
  <si>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</si>
  <si>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</si>
  <si>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</si>
  <si>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</si>
  <si>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</si>
  <si>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</si>
  <si>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</si>
  <si>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</si>
  <si>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</si>
  <si>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</si>
  <si>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</si>
  <si>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</si>
  <si>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</si>
  <si>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</si>
  <si>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</si>
  <si>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</si>
  <si>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</si>
  <si>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</si>
  <si>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</si>
  <si>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</si>
  <si>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</si>
  <si>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</si>
  <si>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</si>
  <si>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</si>
  <si>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</si>
  <si>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</si>
  <si>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</si>
  <si>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</si>
  <si>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</si>
  <si>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</si>
  <si>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</si>
  <si>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</si>
  <si>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</si>
  <si>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</si>
  <si>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</si>
  <si>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</si>
  <si>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</si>
  <si>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</si>
  <si>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</si>
  <si>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</si>
  <si>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</si>
  <si>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</si>
  <si>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</si>
  <si>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</si>
  <si>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</si>
  <si>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</si>
  <si>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</si>
  <si>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</si>
  <si>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</si>
  <si>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</si>
  <si>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</si>
  <si>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</si>
  <si>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</si>
  <si>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</si>
  <si>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</si>
  <si>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</si>
  <si>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</si>
  <si>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</si>
  <si>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</si>
  <si>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</si>
  <si>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</si>
  <si>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</si>
  <si>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</si>
  <si>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</si>
  <si>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</si>
  <si>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</si>
  <si>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</si>
  <si>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</si>
  <si>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</si>
  <si>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</si>
  <si>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</si>
  <si>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</si>
  <si>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</si>
  <si>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</si>
  <si>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</si>
  <si>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</si>
  <si>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</si>
  <si>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</si>
  <si>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</si>
  <si>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</si>
  <si>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</si>
  <si>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</si>
  <si>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</si>
  <si>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</si>
  <si>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</si>
  <si>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</si>
  <si>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</si>
  <si>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</si>
  <si>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</si>
  <si>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</si>
  <si>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</si>
  <si>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</si>
  <si>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</si>
  <si>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</si>
  <si>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</si>
  <si>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</si>
  <si>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</si>
  <si>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</si>
  <si>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</si>
  <si>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</si>
  <si>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</si>
  <si>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</si>
  <si>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</si>
  <si>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</si>
  <si>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</si>
  <si>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</si>
  <si>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</si>
  <si>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</si>
  <si>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</si>
  <si>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</si>
  <si>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</si>
  <si>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</si>
  <si>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</si>
  <si>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</si>
  <si>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</si>
  <si>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</si>
  <si>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</si>
  <si>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</si>
  <si>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</si>
  <si>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</si>
  <si>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</si>
  <si>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</si>
  <si>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</si>
  <si>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</si>
  <si>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</si>
  <si>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</si>
  <si>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</si>
  <si>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</si>
  <si>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</si>
  <si>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</si>
  <si>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</si>
  <si>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</si>
  <si>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</si>
  <si>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</si>
  <si>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</si>
  <si>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</si>
  <si>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</si>
  <si>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</si>
  <si>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</si>
  <si>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</si>
  <si>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</si>
  <si>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</si>
  <si>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</si>
  <si>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</si>
  <si>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</si>
  <si>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</si>
  <si>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</si>
  <si>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</si>
  <si>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</si>
  <si>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</si>
  <si>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</si>
  <si>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</si>
  <si>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</si>
  <si>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</si>
  <si>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</si>
  <si>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</si>
  <si>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</si>
  <si>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</si>
  <si>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</si>
  <si>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</si>
  <si>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</si>
  <si>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</si>
  <si>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</si>
  <si>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</si>
  <si>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</si>
  <si>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</si>
  <si>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</si>
  <si>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</si>
  <si>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</si>
  <si>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</si>
  <si>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</si>
  <si>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</si>
  <si>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</si>
  <si>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</si>
  <si>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</si>
  <si>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</si>
  <si>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</si>
  <si>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</si>
  <si>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</si>
  <si>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</si>
  <si>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</si>
  <si>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</si>
  <si>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</si>
  <si>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</si>
  <si>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</si>
  <si>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</si>
  <si>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</si>
  <si>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</si>
  <si>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</si>
  <si>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</si>
  <si>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</si>
  <si>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</si>
  <si>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</si>
  <si>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</si>
  <si>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</si>
  <si>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</si>
  <si>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</si>
  <si>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</si>
  <si>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</si>
  <si>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</si>
  <si>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</si>
  <si>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</si>
  <si>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</si>
  <si>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</si>
  <si>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</si>
  <si>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</si>
  <si>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</si>
  <si>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</si>
  <si>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</si>
  <si>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</si>
  <si>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</si>
  <si>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</si>
  <si>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</si>
  <si>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</si>
  <si>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</si>
  <si>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</si>
  <si>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</si>
  <si>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</si>
  <si>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</si>
  <si>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</si>
  <si>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</si>
  <si>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</si>
  <si>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</si>
  <si>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</si>
  <si>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</si>
  <si>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</si>
  <si>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</si>
  <si>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</si>
  <si>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</si>
  <si>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</si>
  <si>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</si>
  <si>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</si>
  <si>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</si>
  <si>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</si>
  <si>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</si>
  <si>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</si>
  <si>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</si>
  <si>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</si>
  <si>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</si>
  <si>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</si>
  <si>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</si>
  <si>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</si>
  <si>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</si>
  <si>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</si>
  <si>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</si>
  <si>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</si>
  <si>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</si>
  <si>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</si>
  <si>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</si>
  <si>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</si>
  <si>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</si>
  <si>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</si>
  <si>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</si>
  <si>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</si>
  <si>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</si>
  <si>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</si>
  <si>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</si>
  <si>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</si>
  <si>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</si>
  <si>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</si>
  <si>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</si>
  <si>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</si>
  <si>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</si>
  <si>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</si>
  <si>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</si>
  <si>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</si>
  <si>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</si>
  <si>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</si>
  <si>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</si>
  <si>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</si>
  <si>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</si>
  <si>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</si>
  <si>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</si>
  <si>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</si>
  <si>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</si>
  <si>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</si>
  <si>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</si>
  <si>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</si>
  <si>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</si>
  <si>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</si>
  <si>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</si>
  <si>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</si>
  <si>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</si>
  <si>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</si>
  <si>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</si>
  <si>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</si>
  <si>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</si>
  <si>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</si>
  <si>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</si>
  <si>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</si>
  <si>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</si>
  <si>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</si>
  <si>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</si>
  <si>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</si>
  <si>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</si>
  <si>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</si>
  <si>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</si>
  <si>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</si>
  <si>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</si>
  <si>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</si>
  <si>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</si>
  <si>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</si>
  <si>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</si>
  <si>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</si>
  <si>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</si>
  <si>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</si>
  <si>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</si>
  <si>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</si>
  <si>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</si>
  <si>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</si>
  <si>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</si>
  <si>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</si>
  <si>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</si>
  <si>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</si>
  <si>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</si>
  <si>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</si>
  <si>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</si>
  <si>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</si>
  <si>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</si>
  <si>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</si>
  <si>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</si>
  <si>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</si>
  <si>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</si>
  <si>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</si>
  <si>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</si>
  <si>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</si>
  <si>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</si>
  <si>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</si>
  <si>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</si>
  <si>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</si>
  <si>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</si>
  <si>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</si>
  <si>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</si>
  <si>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</si>
  <si>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</si>
  <si>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</si>
  <si>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</si>
  <si>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</si>
  <si>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</si>
  <si>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</si>
  <si>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</si>
  <si>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</si>
  <si>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</si>
  <si>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</si>
  <si>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</si>
  <si>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</si>
  <si>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</si>
  <si>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</si>
  <si>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</si>
  <si>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</si>
  <si>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</si>
  <si>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</si>
  <si>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</si>
  <si>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</si>
  <si>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</si>
  <si>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</si>
  <si>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</si>
  <si>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</si>
  <si>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</si>
  <si>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</si>
  <si>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</si>
  <si>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</si>
  <si>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</si>
  <si>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</si>
  <si>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</si>
  <si>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</si>
  <si>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</si>
  <si>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</si>
  <si>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</si>
  <si>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</si>
  <si>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</si>
  <si>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</si>
  <si>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</si>
  <si>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</si>
  <si>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</si>
  <si>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</si>
  <si>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</si>
  <si>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</si>
  <si>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</si>
  <si>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</si>
  <si>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</si>
  <si>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</si>
  <si>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</si>
  <si>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</si>
  <si>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</si>
  <si>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</si>
  <si>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</si>
  <si>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</si>
  <si>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</si>
  <si>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</si>
  <si>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</si>
  <si>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</si>
  <si>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</si>
  <si>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</si>
  <si>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</si>
  <si>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</si>
  <si>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</si>
  <si>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</si>
  <si>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</si>
  <si>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</si>
  <si>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</si>
  <si>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</si>
  <si>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</si>
  <si>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</si>
  <si>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</si>
  <si>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</si>
  <si>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</si>
  <si>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</si>
  <si>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</si>
  <si>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</si>
  <si>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</si>
  <si>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</si>
  <si>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</si>
  <si>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</si>
  <si>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</si>
  <si>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</si>
  <si>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</si>
  <si>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</si>
  <si>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</si>
  <si>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</si>
  <si>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</si>
  <si>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</si>
  <si>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</si>
  <si>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</si>
  <si>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</si>
  <si>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</si>
  <si>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</si>
  <si>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</si>
  <si>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</si>
  <si>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</si>
  <si>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</si>
  <si>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</si>
  <si>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</si>
  <si>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</si>
  <si>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</si>
  <si>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</si>
  <si>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</si>
  <si>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</si>
  <si>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</si>
  <si>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</si>
  <si>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</si>
  <si>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</si>
  <si>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</si>
  <si>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</si>
  <si>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</si>
  <si>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</si>
  <si>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</si>
  <si>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</si>
  <si>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</si>
  <si>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</si>
  <si>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</si>
  <si>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</si>
  <si>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</si>
  <si>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</si>
  <si>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</si>
  <si>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</si>
  <si>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</si>
  <si>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</si>
  <si>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</si>
  <si>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</si>
  <si>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</si>
  <si>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</si>
  <si>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</si>
  <si>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</si>
  <si>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</si>
  <si>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</si>
  <si>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</si>
  <si>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</si>
  <si>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</si>
  <si>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</si>
  <si>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</si>
  <si>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</si>
  <si>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</si>
  <si>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</si>
  <si>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</si>
  <si>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</si>
  <si>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</si>
  <si>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</si>
  <si>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</si>
  <si>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</si>
  <si>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</si>
  <si>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</si>
  <si>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</si>
  <si>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</si>
  <si>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</si>
  <si>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</si>
  <si>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</si>
  <si>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</si>
  <si>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</si>
  <si>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</si>
  <si>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</si>
  <si>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</si>
  <si>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</si>
  <si>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</si>
  <si>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</si>
  <si>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</si>
  <si>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</si>
  <si>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</si>
  <si>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</si>
  <si>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</si>
  <si>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</si>
  <si>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</si>
  <si>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</si>
  <si>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</si>
  <si>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</si>
  <si>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</si>
  <si>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</si>
  <si>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</si>
  <si>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</si>
  <si>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</si>
  <si>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</si>
  <si>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</si>
  <si>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</si>
  <si>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</si>
  <si>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</si>
  <si>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</si>
  <si>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</si>
  <si>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</si>
  <si>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</si>
  <si>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</si>
  <si>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</si>
  <si>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</si>
  <si>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</si>
  <si>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</si>
  <si>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</si>
  <si>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</si>
  <si>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</si>
  <si>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</si>
  <si>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</si>
  <si>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</si>
  <si>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</si>
  <si>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</si>
  <si>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</si>
  <si>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</si>
  <si>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</si>
  <si>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</si>
  <si>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</si>
  <si>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</si>
  <si>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</si>
  <si>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</si>
  <si>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</si>
  <si>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</si>
  <si>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</si>
  <si>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</si>
  <si>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</si>
  <si>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</si>
  <si>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</si>
  <si>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</si>
  <si>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</si>
  <si>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</si>
  <si>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</si>
  <si>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</si>
  <si>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</si>
  <si>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</si>
  <si>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</si>
  <si>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</si>
  <si>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</si>
  <si>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</si>
  <si>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</si>
  <si>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</si>
  <si>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</si>
  <si>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</si>
  <si>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</si>
  <si>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</si>
  <si>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</si>
  <si>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</si>
  <si>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</si>
  <si>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</si>
  <si>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</si>
  <si>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</si>
  <si>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</si>
  <si>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</si>
  <si>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</si>
  <si>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</si>
  <si>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</si>
  <si>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</si>
  <si>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</si>
  <si>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</si>
  <si>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</si>
  <si>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</si>
  <si>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</si>
  <si>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</si>
  <si>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</si>
  <si>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</si>
  <si>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</si>
  <si>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</si>
  <si>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</si>
  <si>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</si>
  <si>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</si>
  <si>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</si>
  <si>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</si>
  <si>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</si>
  <si>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</si>
  <si>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</si>
  <si>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</si>
  <si>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</si>
  <si>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</si>
  <si>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</si>
  <si>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</si>
  <si>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</si>
  <si>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</si>
  <si>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</si>
  <si>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</si>
  <si>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</si>
  <si>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</si>
  <si>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</si>
  <si>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</si>
  <si>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</si>
  <si>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</si>
  <si>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</si>
  <si>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</si>
  <si>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</si>
  <si>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</si>
  <si>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</si>
  <si>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</si>
  <si>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</si>
  <si>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</si>
  <si>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</si>
  <si>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</si>
  <si>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</si>
  <si>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</si>
  <si>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</si>
  <si>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</si>
  <si>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</si>
  <si>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</si>
  <si>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</si>
  <si>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</si>
  <si>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</si>
  <si>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</si>
  <si>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</si>
  <si>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</si>
  <si>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</si>
  <si>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</si>
  <si>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</si>
  <si>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</si>
  <si>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</si>
  <si>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</si>
  <si>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</si>
  <si>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</si>
  <si>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</si>
  <si>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</si>
  <si>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</si>
  <si>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</si>
  <si>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</si>
  <si>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</si>
  <si>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</si>
  <si>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</si>
  <si>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</si>
  <si>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</si>
  <si>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</si>
  <si>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</si>
  <si>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</si>
  <si>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</si>
  <si>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</si>
  <si>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</si>
  <si>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</si>
  <si>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</si>
  <si>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</si>
  <si>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</si>
  <si>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</si>
  <si>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</si>
  <si>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</si>
  <si>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</si>
  <si>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</si>
  <si>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</si>
  <si>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</si>
  <si>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</si>
  <si>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</si>
  <si>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</si>
  <si>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</si>
  <si>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</si>
  <si>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</si>
  <si>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</si>
  <si>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</si>
  <si>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</si>
  <si>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</si>
  <si>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</si>
  <si>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</si>
  <si>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</si>
  <si>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</si>
  <si>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</si>
  <si>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</si>
  <si>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</si>
  <si>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</si>
  <si>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</si>
  <si>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</si>
  <si>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</si>
  <si>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</si>
  <si>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</si>
  <si>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</si>
  <si>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</si>
  <si>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</si>
  <si>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</si>
  <si>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</si>
  <si>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</si>
  <si>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</si>
  <si>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</si>
  <si>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</si>
  <si>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</si>
  <si>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</si>
  <si>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</si>
  <si>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</si>
  <si>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</si>
  <si>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</si>
  <si>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</si>
  <si>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</si>
  <si>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</si>
  <si>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</si>
  <si>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</si>
  <si>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</si>
  <si>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</si>
  <si>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</si>
  <si>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</si>
  <si>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</si>
  <si>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</si>
  <si>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</si>
  <si>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</si>
  <si>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</si>
  <si>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</si>
  <si>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</si>
  <si>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</si>
  <si>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</si>
  <si>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</si>
  <si>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</si>
  <si>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</si>
  <si>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</si>
  <si>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</si>
  <si>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</si>
  <si>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</si>
  <si>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</si>
  <si>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</si>
  <si>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</si>
  <si>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</si>
  <si>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</si>
  <si>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</si>
  <si>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</si>
  <si>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</si>
  <si>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</si>
  <si>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</si>
  <si>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</si>
  <si>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</si>
  <si>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</si>
  <si>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</si>
  <si>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</si>
  <si>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</si>
  <si>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</si>
  <si>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</si>
  <si>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</si>
  <si>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</si>
  <si>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</si>
  <si>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</si>
  <si>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</si>
  <si>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</si>
  <si>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</si>
  <si>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</si>
  <si>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</si>
  <si>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</si>
  <si>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</si>
  <si>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</si>
  <si>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</si>
  <si>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</si>
  <si>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</si>
  <si>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</si>
  <si>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</si>
  <si>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</si>
  <si>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</si>
  <si>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</si>
  <si>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</si>
  <si>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</si>
  <si>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</si>
  <si>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</si>
  <si>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</si>
  <si>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</si>
  <si>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</si>
  <si>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</si>
  <si>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</si>
  <si>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</si>
  <si>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</si>
  <si>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</si>
  <si>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</si>
  <si>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</si>
  <si>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</si>
  <si>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</si>
  <si>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</si>
  <si>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</si>
  <si>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</si>
  <si>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</si>
  <si>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</si>
  <si>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</si>
  <si>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</si>
  <si>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</si>
  <si>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</si>
  <si>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</si>
  <si>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</si>
  <si>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</si>
  <si>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</si>
  <si>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</si>
  <si>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</si>
  <si>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</si>
  <si>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</si>
  <si>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</si>
  <si>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</si>
  <si>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</si>
  <si>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</si>
  <si>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</si>
  <si>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</si>
  <si>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</si>
  <si>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</si>
  <si>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</si>
  <si>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</si>
  <si>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</si>
  <si>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</si>
  <si>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</si>
  <si>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</si>
  <si>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</si>
  <si>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</si>
  <si>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</si>
  <si>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</si>
  <si>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</si>
  <si>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</si>
  <si>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</si>
  <si>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</si>
  <si>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</si>
  <si>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</si>
  <si>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</si>
  <si>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</si>
  <si>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</si>
  <si>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</si>
  <si>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</si>
  <si>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</si>
  <si>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</si>
  <si>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</si>
  <si>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</si>
  <si>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</si>
  <si>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</si>
  <si>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</si>
  <si>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</si>
  <si>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</si>
  <si>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</si>
  <si>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</si>
  <si>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</si>
  <si>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</si>
  <si>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</si>
  <si>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</si>
  <si>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</si>
  <si>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</si>
  <si>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</si>
  <si>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</si>
  <si>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</si>
  <si>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</si>
  <si>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</si>
  <si>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</si>
  <si>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</si>
  <si>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</si>
  <si>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</si>
  <si>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</si>
  <si>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</si>
  <si>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</si>
  <si>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</si>
  <si>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</si>
  <si>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</si>
  <si>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</si>
  <si>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</si>
  <si>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</si>
  <si>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</si>
  <si>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</si>
  <si>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</si>
  <si>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</si>
  <si>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</si>
  <si>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</si>
  <si>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</si>
  <si>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</si>
  <si>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</si>
  <si>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</si>
  <si>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</si>
  <si>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</si>
  <si>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</si>
  <si>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</si>
  <si>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</si>
  <si>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</si>
  <si>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</si>
  <si>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</si>
  <si>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</si>
  <si>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</si>
  <si>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</si>
  <si>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</si>
  <si>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</si>
  <si>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</si>
  <si>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</si>
  <si>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</si>
  <si>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</si>
  <si>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</si>
  <si>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</si>
  <si>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</si>
  <si>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</si>
  <si>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</si>
  <si>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</si>
  <si>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</si>
  <si>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</si>
  <si>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</si>
  <si>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</si>
  <si>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</si>
  <si>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</si>
  <si>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</si>
  <si>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</si>
  <si>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</si>
  <si>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</si>
  <si>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</si>
  <si>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</si>
  <si>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</si>
  <si>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</si>
  <si>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</si>
  <si>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</si>
  <si>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</si>
  <si>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</si>
  <si>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</si>
  <si>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</si>
  <si>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</si>
  <si>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</si>
  <si>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</si>
  <si>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</si>
  <si>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</si>
  <si>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</si>
  <si>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</si>
  <si>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</si>
  <si>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</si>
  <si>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</si>
  <si>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</si>
  <si>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</si>
  <si>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</si>
  <si>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</si>
  <si>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</si>
  <si>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</si>
  <si>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</si>
  <si>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</si>
  <si>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</si>
  <si>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</si>
  <si>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</si>
  <si>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</si>
  <si>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</si>
  <si>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</si>
  <si>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</si>
  <si>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</si>
  <si>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</si>
  <si>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</si>
  <si>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</si>
  <si>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</si>
  <si>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</si>
  <si>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</si>
  <si>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</si>
  <si>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</si>
  <si>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</si>
  <si>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</si>
  <si>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</si>
  <si>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</si>
  <si>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</si>
  <si>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</si>
  <si>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</si>
  <si>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</si>
  <si>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</si>
  <si>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</si>
  <si>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</si>
  <si>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</si>
  <si>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</si>
  <si>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</si>
  <si>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</si>
  <si>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</si>
  <si>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</si>
  <si>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</si>
  <si>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</si>
  <si>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</si>
  <si>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</si>
  <si>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</si>
  <si>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</si>
  <si>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</si>
  <si>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</si>
  <si>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</si>
  <si>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</si>
  <si>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</si>
  <si>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</si>
  <si>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</si>
  <si>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</si>
  <si>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</si>
  <si>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</si>
  <si>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</si>
  <si>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</si>
  <si>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</si>
  <si>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</si>
  <si>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</si>
  <si>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</si>
  <si>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</si>
  <si>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</si>
  <si>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</si>
  <si>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</si>
  <si>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</si>
  <si>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</si>
  <si>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</si>
  <si>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</si>
  <si>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</si>
  <si>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</si>
  <si>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</si>
  <si>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</si>
  <si>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</si>
  <si>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</si>
  <si>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</si>
  <si>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</si>
  <si>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</si>
  <si>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</si>
  <si>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</si>
  <si>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</si>
  <si>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</si>
  <si>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</si>
  <si>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</si>
  <si>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</si>
  <si>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</si>
  <si>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</si>
  <si>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</si>
  <si>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</si>
  <si>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</si>
  <si>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</si>
  <si>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</si>
  <si>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</si>
  <si>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</si>
  <si>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</si>
  <si>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</si>
  <si>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</si>
  <si>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</si>
  <si>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</si>
  <si>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</si>
  <si>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</si>
  <si>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</si>
  <si>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</si>
  <si>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</si>
  <si>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</si>
  <si>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</si>
  <si>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</si>
  <si>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</si>
  <si>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</si>
  <si>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</si>
  <si>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</si>
  <si>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</si>
  <si>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</si>
  <si>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</si>
  <si>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</si>
  <si>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</si>
  <si>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</si>
  <si>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</si>
  <si>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</si>
  <si>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</si>
  <si>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</si>
  <si>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</si>
  <si>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</si>
  <si>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</si>
  <si>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</si>
  <si>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</si>
  <si>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</si>
  <si>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</si>
  <si>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</si>
  <si>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</si>
  <si>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</si>
  <si>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</si>
  <si>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</si>
  <si>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</si>
  <si>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</si>
  <si>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</si>
  <si>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</si>
  <si>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</si>
  <si>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</si>
  <si>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</si>
  <si>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</si>
  <si>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</si>
  <si>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</si>
  <si>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</si>
  <si>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</si>
  <si>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</si>
  <si>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</si>
  <si>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</si>
  <si>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</si>
  <si>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</si>
  <si>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</si>
  <si>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</si>
  <si>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</si>
  <si>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</si>
  <si>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</si>
  <si>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</si>
  <si>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</si>
  <si>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</si>
  <si>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</si>
  <si>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</si>
  <si>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</si>
  <si>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</si>
  <si>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</si>
  <si>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</si>
  <si>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</si>
  <si>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</si>
  <si>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</si>
  <si>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</si>
  <si>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</si>
  <si>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</si>
  <si>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</si>
  <si>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</si>
  <si>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</si>
  <si>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</si>
  <si>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</si>
  <si>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</si>
  <si>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</si>
  <si>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</si>
  <si>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</si>
  <si>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</si>
  <si>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</si>
  <si>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</si>
  <si>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</si>
  <si>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</si>
  <si>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</si>
  <si>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</si>
  <si>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</si>
  <si>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</si>
  <si>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</si>
  <si>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</si>
  <si>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</si>
  <si>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</si>
  <si>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</si>
  <si>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</si>
  <si>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</si>
  <si>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</si>
  <si>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</si>
  <si>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</si>
  <si>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</si>
  <si>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</si>
  <si>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</si>
  <si>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</si>
  <si>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</si>
  <si>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</si>
  <si>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</si>
  <si>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</si>
  <si>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</si>
  <si>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</si>
  <si>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</si>
  <si>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</si>
  <si>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</si>
  <si>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</si>
  <si>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</si>
  <si>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</si>
  <si>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</si>
  <si>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</si>
  <si>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</si>
  <si>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</si>
  <si>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</si>
  <si>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</si>
  <si>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</si>
  <si>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</si>
  <si>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</si>
  <si>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</si>
  <si>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</si>
  <si>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</si>
  <si>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</si>
  <si>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</si>
  <si>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</si>
  <si>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</si>
  <si>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</si>
  <si>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</si>
  <si>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</si>
  <si>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</si>
  <si>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</si>
  <si>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</si>
  <si>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</si>
  <si>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</si>
  <si>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</si>
  <si>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</si>
  <si>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</si>
  <si>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</si>
  <si>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</si>
  <si>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</si>
  <si>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</si>
  <si>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</si>
  <si>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</si>
  <si>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</si>
  <si>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</si>
  <si>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</si>
  <si>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</si>
  <si>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</si>
  <si>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</si>
  <si>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</si>
  <si>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</si>
  <si>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</si>
  <si>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</si>
  <si>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</si>
  <si>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</si>
  <si>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</si>
  <si>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</si>
  <si>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</si>
  <si>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</si>
  <si>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</si>
  <si>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</si>
  <si>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</si>
  <si>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</si>
  <si>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</si>
  <si>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</si>
  <si>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</si>
  <si>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</si>
  <si>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</si>
  <si>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</si>
  <si>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</si>
  <si>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</si>
  <si>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</si>
  <si>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</si>
  <si>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</si>
  <si>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</si>
  <si>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</si>
  <si>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</si>
  <si>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</si>
  <si>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</si>
  <si>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</si>
  <si>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</si>
  <si>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</si>
  <si>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</si>
  <si>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</si>
  <si>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</si>
  <si>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</si>
  <si>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</si>
  <si>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</si>
  <si>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</si>
  <si>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</si>
  <si>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</si>
  <si>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</si>
  <si>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</si>
  <si>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</si>
  <si>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</si>
  <si>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</si>
  <si>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</si>
  <si>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</si>
  <si>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</si>
  <si>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</si>
  <si>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</si>
  <si>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</si>
  <si>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</si>
  <si>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</si>
  <si>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</si>
  <si>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</si>
  <si>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</si>
  <si>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</si>
  <si>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</si>
  <si>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</si>
  <si>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</si>
  <si>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</si>
  <si>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</si>
  <si>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</si>
  <si>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</si>
  <si>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</si>
  <si>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</si>
  <si>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</si>
  <si>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</si>
  <si>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</si>
  <si>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</si>
  <si>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</si>
  <si>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</si>
  <si>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</si>
  <si>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</si>
  <si>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</si>
  <si>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</si>
  <si>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</si>
  <si>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</si>
  <si>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</si>
  <si>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</si>
  <si>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</si>
  <si>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</si>
  <si>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</si>
  <si>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</si>
  <si>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</si>
  <si>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</si>
  <si>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</si>
  <si>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</si>
  <si>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</si>
  <si>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</si>
  <si>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</si>
  <si>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</si>
  <si>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</si>
  <si>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</si>
  <si>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</si>
  <si>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</si>
  <si>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</si>
  <si>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</si>
  <si>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</si>
  <si>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</si>
  <si>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</si>
  <si>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</si>
  <si>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</si>
  <si>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</si>
  <si>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</si>
  <si>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</si>
  <si>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</si>
  <si>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</si>
  <si>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</si>
  <si>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</si>
  <si>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</si>
  <si>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</si>
  <si>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</si>
  <si>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</si>
  <si>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</si>
  <si>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</si>
  <si>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</si>
  <si>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</si>
  <si>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</si>
  <si>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</si>
  <si>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</si>
  <si>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</si>
  <si>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</si>
  <si>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</si>
  <si>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</si>
  <si>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</si>
  <si>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</si>
  <si>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</si>
  <si>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</si>
  <si>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</si>
  <si>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</si>
  <si>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</si>
  <si>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</si>
  <si>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</si>
  <si>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</si>
  <si>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</si>
  <si>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</si>
  <si>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</si>
  <si>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</si>
  <si>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</si>
  <si>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</si>
  <si>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</si>
  <si>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</si>
  <si>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</si>
  <si>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</si>
  <si>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</si>
  <si>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</si>
  <si>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</si>
  <si>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</si>
  <si>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</si>
  <si>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</si>
  <si>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</si>
  <si>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</si>
  <si>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</si>
  <si>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</si>
  <si>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</si>
  <si>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</si>
  <si>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</si>
  <si>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</si>
  <si>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</si>
  <si>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</si>
  <si>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</si>
  <si>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</si>
  <si>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</si>
  <si>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</si>
  <si>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</si>
  <si>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</si>
  <si>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</si>
  <si>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</si>
  <si>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</si>
  <si>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</si>
  <si>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</si>
  <si>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</si>
  <si>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</si>
  <si>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</si>
  <si>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</si>
  <si>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</si>
  <si>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</si>
  <si>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</si>
  <si>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</si>
  <si>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</si>
  <si>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</si>
  <si>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</si>
  <si>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</si>
  <si>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</si>
  <si>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</si>
  <si>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</si>
  <si>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</si>
  <si>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</si>
  <si>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</si>
  <si>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</si>
  <si>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</si>
  <si>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</si>
  <si>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</si>
  <si>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</si>
  <si>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</si>
  <si>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</si>
  <si>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</si>
  <si>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</si>
  <si>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</si>
  <si>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</si>
  <si>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</si>
  <si>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</si>
  <si>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</si>
  <si>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</si>
  <si>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</si>
  <si>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</si>
  <si>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</si>
  <si>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</si>
  <si>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</si>
  <si>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</si>
  <si>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</si>
  <si>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</si>
  <si>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</si>
  <si>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</si>
  <si>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</si>
  <si>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</si>
  <si>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</si>
  <si>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</si>
  <si>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</si>
  <si>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</si>
  <si>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</si>
  <si>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</si>
  <si>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</si>
  <si>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</si>
  <si>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</si>
  <si>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</si>
  <si>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</si>
  <si>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</si>
  <si>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</si>
  <si>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</si>
  <si>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</si>
  <si>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</si>
  <si>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</si>
  <si>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</si>
  <si>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</si>
  <si>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</si>
  <si>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</si>
  <si>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</si>
  <si>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</si>
  <si>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</si>
  <si>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</si>
  <si>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</si>
  <si>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</si>
  <si>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</si>
  <si>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</si>
  <si>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</si>
  <si>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</si>
  <si>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</si>
  <si>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</si>
  <si>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</si>
  <si>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</si>
  <si>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</si>
  <si>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</si>
  <si>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</si>
  <si>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</si>
  <si>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</si>
  <si>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</si>
  <si>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</si>
  <si>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</si>
  <si>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</si>
  <si>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</si>
  <si>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</si>
  <si>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</si>
  <si>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</si>
  <si>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</si>
  <si>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</si>
  <si>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</si>
  <si>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</si>
  <si>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</si>
  <si>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</si>
  <si>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</si>
  <si>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</si>
  <si>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</si>
  <si>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</si>
  <si>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</si>
  <si>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</si>
  <si>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</si>
  <si>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</si>
  <si>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</si>
  <si>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</si>
  <si>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</si>
  <si>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</si>
  <si>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</si>
  <si>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</si>
  <si>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</si>
  <si>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</si>
  <si>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</si>
  <si>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</si>
  <si>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</si>
  <si>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</si>
  <si>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</si>
  <si>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</si>
  <si>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</si>
  <si>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</si>
  <si>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</si>
  <si>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</si>
  <si>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</si>
  <si>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</si>
  <si>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</si>
  <si>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</si>
  <si>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</si>
  <si>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</si>
  <si>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</si>
  <si>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</si>
  <si>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</si>
  <si>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</si>
  <si>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</si>
  <si>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</si>
  <si>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</si>
  <si>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</si>
  <si>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</si>
  <si>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</si>
  <si>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</si>
  <si>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</si>
  <si>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</si>
  <si>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</si>
  <si>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</si>
  <si>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</si>
  <si>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</si>
  <si>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</si>
  <si>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</si>
  <si>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</si>
  <si>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</si>
  <si>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</si>
  <si>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</si>
  <si>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</si>
  <si>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</si>
  <si>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</si>
  <si>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</si>
  <si>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</si>
  <si>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</si>
  <si>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</si>
  <si>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</si>
  <si>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</si>
  <si>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</si>
  <si>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</si>
  <si>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</si>
  <si>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</si>
  <si>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</si>
  <si>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</si>
  <si>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</si>
  <si>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</si>
  <si>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</si>
  <si>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</si>
  <si>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</si>
  <si>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</si>
  <si>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</si>
  <si>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</si>
  <si>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</si>
  <si>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</si>
  <si>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</si>
  <si>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</si>
  <si>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</si>
  <si>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</si>
  <si>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</si>
  <si>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</si>
  <si>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</si>
  <si>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</si>
  <si>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</si>
  <si>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</si>
  <si>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</si>
  <si>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</si>
  <si>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</si>
  <si>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</si>
  <si>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</si>
  <si>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</si>
  <si>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</si>
  <si>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</si>
  <si>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</si>
  <si>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</si>
  <si>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</si>
  <si>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</si>
  <si>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</si>
  <si>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</si>
  <si>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</si>
  <si>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</si>
  <si>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</si>
  <si>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</si>
  <si>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</si>
  <si>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</si>
  <si>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</si>
  <si>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</si>
  <si>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</si>
  <si>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</si>
  <si>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</si>
  <si>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</si>
  <si>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</si>
  <si>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</si>
  <si>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</si>
  <si>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</si>
  <si>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</si>
  <si>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</si>
  <si>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</si>
  <si>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</si>
  <si>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</si>
  <si>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</si>
  <si>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</si>
  <si>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</si>
  <si>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</si>
  <si>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</si>
  <si>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</si>
  <si>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</si>
  <si>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</si>
  <si>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</si>
  <si>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</si>
  <si>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</si>
  <si>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</si>
  <si>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</si>
  <si>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</si>
  <si>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</si>
  <si>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</si>
  <si>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</si>
  <si>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</si>
  <si>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</si>
  <si>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</si>
  <si>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</si>
  <si>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</si>
  <si>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</si>
  <si>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</si>
  <si>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</si>
  <si>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</si>
  <si>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</si>
  <si>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</si>
  <si>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</si>
  <si>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</si>
  <si>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</si>
  <si>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</si>
  <si>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</si>
  <si>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</si>
  <si>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</si>
  <si>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</si>
  <si>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</si>
  <si>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</si>
  <si>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</si>
  <si>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</si>
  <si>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</si>
  <si>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</si>
  <si>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</si>
  <si>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</si>
  <si>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</si>
  <si>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</si>
  <si>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</si>
  <si>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</si>
  <si>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</si>
  <si>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</si>
  <si>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</si>
  <si>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</si>
  <si>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</si>
  <si>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</si>
  <si>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</si>
  <si>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</si>
  <si>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</si>
  <si>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</si>
  <si>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</si>
  <si>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</si>
  <si>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</si>
  <si>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</si>
  <si>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</si>
  <si>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</si>
  <si>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</si>
  <si>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</si>
  <si>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</si>
  <si>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</si>
  <si>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</si>
  <si>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</si>
  <si>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</si>
  <si>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</si>
  <si>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</si>
  <si>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</si>
  <si>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</si>
  <si>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</si>
  <si>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</si>
  <si>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</si>
  <si>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</si>
  <si>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</si>
  <si>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</si>
  <si>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</si>
  <si>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</si>
  <si>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</si>
  <si>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</si>
  <si>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</si>
  <si>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</si>
  <si>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</si>
  <si>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</si>
  <si>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</si>
  <si>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</si>
  <si>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</si>
  <si>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</si>
  <si>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</si>
  <si>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</si>
  <si>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</si>
  <si>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</si>
  <si>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</si>
  <si>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</si>
  <si>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</si>
  <si>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</si>
  <si>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</si>
  <si>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</si>
  <si>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</si>
  <si>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</si>
  <si>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</si>
  <si>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</si>
  <si>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</si>
  <si>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</si>
  <si>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</si>
  <si>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</si>
  <si>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</si>
  <si>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</si>
  <si>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</si>
  <si>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</si>
  <si>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</si>
  <si>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</si>
  <si>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</si>
  <si>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</si>
  <si>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</si>
  <si>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</si>
  <si>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</si>
  <si>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</si>
  <si>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</si>
  <si>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</si>
  <si>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</si>
  <si>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</si>
  <si>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</si>
  <si>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</si>
  <si>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</si>
  <si>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</si>
  <si>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</si>
  <si>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</si>
  <si>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</si>
  <si>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</si>
  <si>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</si>
  <si>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</si>
  <si>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</si>
  <si>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</si>
  <si>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</si>
  <si>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</si>
  <si>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</si>
  <si>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</si>
  <si>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</si>
  <si>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</si>
  <si>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</si>
  <si>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</si>
  <si>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</si>
  <si>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</si>
  <si>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</si>
  <si>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</si>
  <si>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</si>
  <si>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</si>
  <si>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</si>
  <si>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</si>
  <si>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</si>
  <si>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</si>
  <si>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</si>
  <si>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</si>
  <si>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</si>
  <si>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</si>
  <si>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</si>
  <si>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</si>
  <si>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</si>
  <si>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</si>
  <si>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</si>
  <si>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</si>
  <si>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</si>
  <si>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</si>
  <si>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</si>
  <si>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</si>
  <si>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</si>
  <si>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</si>
  <si>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</si>
  <si>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</si>
  <si>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</si>
  <si>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</si>
  <si>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</si>
  <si>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</si>
  <si>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</si>
  <si>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</si>
  <si>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</si>
  <si>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</si>
  <si>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</si>
  <si>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</si>
  <si>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</si>
  <si>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</si>
  <si>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</si>
  <si>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</si>
  <si>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</si>
  <si>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</si>
  <si>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</si>
  <si>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</si>
  <si>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</si>
  <si>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</si>
  <si>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</si>
  <si>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</si>
  <si>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</si>
  <si>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</si>
  <si>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</si>
  <si>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</si>
  <si>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</si>
  <si>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</si>
  <si>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</si>
  <si>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</si>
  <si>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</si>
  <si>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</si>
  <si>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</si>
  <si>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</si>
  <si>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</si>
  <si>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</si>
  <si>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</si>
  <si>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</si>
  <si>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</si>
  <si>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</si>
  <si>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</si>
  <si>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</si>
  <si>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</si>
  <si>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</si>
  <si>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</si>
  <si>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</si>
  <si>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</si>
  <si>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</si>
  <si>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</si>
  <si>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</si>
  <si>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</si>
  <si>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</si>
  <si>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</si>
  <si>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</si>
  <si>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</si>
  <si>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</si>
  <si>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</si>
  <si>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</si>
  <si>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</si>
  <si>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</si>
  <si>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</si>
  <si>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</si>
  <si>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</si>
  <si>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</si>
  <si>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</si>
  <si>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</si>
  <si>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</si>
  <si>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</si>
  <si>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</si>
  <si>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</si>
  <si>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</si>
  <si>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</si>
  <si>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</si>
  <si>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</si>
  <si>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</si>
  <si>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</si>
  <si>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</si>
  <si>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</si>
  <si>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</si>
  <si>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</si>
  <si>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</si>
  <si>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</si>
  <si>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</si>
  <si>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</si>
  <si>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</si>
  <si>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</si>
  <si>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</si>
  <si>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</si>
  <si>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</si>
  <si>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</si>
  <si>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</si>
  <si>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</si>
  <si>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</si>
  <si>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</si>
  <si>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</si>
  <si>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</si>
  <si>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</si>
  <si>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</si>
  <si>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</si>
  <si>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</si>
  <si>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</si>
  <si>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</si>
  <si>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</si>
  <si>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</si>
  <si>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</si>
  <si>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</si>
  <si>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</si>
  <si>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</si>
  <si>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</si>
  <si>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</si>
  <si>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</si>
  <si>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</si>
  <si>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</si>
  <si>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</si>
  <si>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</si>
  <si>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</si>
  <si>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</si>
  <si>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</si>
  <si>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</si>
  <si>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</si>
  <si>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</si>
  <si>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</si>
  <si>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</si>
  <si>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</si>
  <si>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</si>
  <si>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</si>
  <si>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</si>
  <si>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</si>
  <si>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</si>
  <si>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</si>
  <si>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</si>
  <si>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</si>
  <si>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</si>
  <si>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</si>
  <si>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</si>
  <si>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</si>
  <si>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</si>
  <si>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</si>
  <si>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</si>
  <si>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</si>
  <si>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</si>
  <si>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</si>
  <si>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</si>
  <si>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</si>
  <si>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</si>
  <si>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</si>
  <si>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</si>
  <si>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</si>
  <si>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</si>
  <si>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</si>
  <si>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</si>
  <si>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</si>
  <si>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</si>
  <si>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</si>
  <si>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</si>
  <si>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</si>
  <si>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</si>
  <si>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</si>
  <si>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</si>
  <si>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</si>
  <si>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</si>
  <si>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</si>
  <si>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</si>
  <si>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</si>
  <si>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</si>
  <si>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</si>
  <si>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</si>
  <si>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</si>
  <si>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</si>
  <si>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</si>
  <si>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</si>
  <si>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</si>
  <si>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</si>
  <si>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</si>
  <si>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</si>
  <si>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</si>
  <si>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</si>
  <si>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</si>
  <si>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</si>
  <si>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</si>
  <si>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</si>
  <si>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</si>
  <si>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</si>
  <si>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</si>
  <si>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</si>
  <si>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</si>
  <si>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</si>
  <si>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</si>
  <si>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</si>
  <si>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</si>
  <si>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</si>
  <si>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</si>
  <si>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</si>
  <si>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</si>
  <si>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</si>
  <si>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</si>
  <si>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</si>
  <si>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</si>
  <si>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</si>
  <si>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</si>
  <si>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</si>
  <si>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</si>
  <si>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</si>
  <si>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</si>
  <si>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</si>
  <si>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</si>
  <si>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</si>
  <si>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</si>
  <si>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</si>
  <si>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</si>
  <si>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</si>
  <si>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</si>
  <si>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</si>
  <si>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</si>
  <si>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</si>
  <si>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</si>
  <si>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</si>
  <si>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</si>
  <si>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</si>
  <si>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</si>
  <si>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</si>
  <si>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</si>
  <si>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</si>
  <si>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</si>
  <si>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</si>
  <si>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</si>
  <si>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</si>
  <si>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</si>
  <si>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</si>
  <si>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</si>
  <si>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</si>
  <si>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</si>
  <si>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</si>
  <si>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</si>
  <si>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</si>
  <si>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</si>
  <si>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</si>
  <si>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</si>
  <si>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</si>
  <si>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</si>
  <si>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</si>
  <si>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</si>
  <si>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</si>
  <si>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</si>
  <si>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</si>
  <si>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</si>
  <si>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</si>
  <si>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</si>
  <si>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</si>
  <si>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</si>
  <si>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</si>
  <si>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</si>
  <si>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</si>
  <si>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</si>
  <si>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</si>
  <si>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</si>
  <si>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</si>
  <si>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</si>
  <si>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</si>
  <si>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</si>
  <si>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</si>
  <si>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</si>
  <si>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</si>
  <si>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</si>
  <si>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</si>
  <si>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</si>
  <si>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</si>
  <si>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</si>
  <si>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</si>
  <si>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</si>
  <si>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</si>
  <si>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</si>
  <si>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</si>
  <si>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</si>
  <si>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</si>
  <si>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</si>
  <si>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</si>
  <si>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</si>
  <si>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</si>
  <si>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</si>
  <si>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</si>
  <si>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</si>
  <si>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</si>
  <si>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</si>
  <si>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</si>
  <si>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</si>
  <si>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</si>
  <si>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</si>
  <si>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</si>
  <si>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</si>
  <si>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</si>
  <si>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</si>
  <si>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</si>
  <si>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</si>
  <si>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</si>
  <si>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</si>
  <si>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</si>
  <si>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</si>
  <si>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</si>
  <si>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</si>
  <si>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</si>
  <si>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</si>
  <si>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</si>
  <si>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</si>
  <si>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</si>
  <si>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</si>
  <si>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</si>
  <si>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</si>
  <si>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</si>
  <si>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</si>
  <si>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</si>
  <si>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</si>
  <si>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</si>
  <si>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</si>
  <si>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</si>
  <si>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</si>
  <si>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</si>
  <si>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</si>
  <si>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</si>
  <si>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</si>
  <si>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</si>
  <si>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</si>
  <si>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</si>
  <si>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</si>
  <si>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</si>
  <si>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</si>
  <si>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</si>
  <si>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</si>
  <si>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</si>
  <si>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</si>
  <si>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</si>
  <si>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</si>
  <si>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</si>
  <si>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</si>
  <si>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</si>
  <si>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</si>
  <si>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</si>
  <si>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</si>
  <si>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</si>
  <si>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</si>
  <si>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</si>
  <si>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</si>
  <si>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</si>
  <si>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</si>
  <si>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</si>
  <si>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</si>
  <si>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</si>
  <si>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</si>
  <si>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</si>
  <si>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</si>
  <si>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</si>
  <si>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</si>
  <si>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</si>
  <si>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</si>
  <si>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</si>
  <si>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</si>
  <si>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</si>
  <si>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</si>
  <si>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</si>
  <si>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</si>
  <si>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</si>
  <si>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</si>
  <si>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</si>
  <si>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</si>
  <si>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</si>
  <si>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</si>
  <si>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</si>
  <si>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</si>
  <si>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</si>
  <si>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</si>
  <si>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</si>
  <si>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</si>
  <si>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</si>
  <si>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</si>
  <si>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</si>
  <si>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</si>
  <si>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</si>
  <si>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</si>
  <si>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</si>
  <si>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</si>
  <si>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</si>
  <si>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</si>
  <si>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</si>
  <si>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</si>
  <si>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</si>
  <si>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</si>
  <si>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</si>
  <si>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</si>
  <si>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</si>
  <si>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</si>
  <si>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</si>
  <si>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</si>
  <si>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</si>
  <si>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</si>
  <si>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</si>
  <si>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</si>
  <si>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</si>
  <si>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</si>
  <si>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</si>
  <si>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</si>
  <si>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</si>
  <si>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</si>
  <si>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</si>
  <si>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</si>
  <si>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</si>
  <si>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</si>
  <si>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</si>
  <si>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</si>
  <si>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</si>
  <si>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</si>
  <si>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</si>
  <si>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</si>
  <si>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Trunc</t>
  </si>
  <si>
    <t>0109kd</t>
  </si>
  <si>
    <t>0109k4</t>
  </si>
  <si>
    <t>0109w2</t>
  </si>
  <si>
    <t>0109jh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</si>
</sst>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8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H77" totalsRowShown="0" headerRowDxfId="7" headerRowBorderDxfId="6" tableBorderDxfId="5">
  <autoFilter ref="A1:H77" xr:uid="{3438D10C-F329-4CC4-AD6A-5F7D3BDABCB3}"/>
  <tableColumns count="8">
    <tableColumn id="1" xr3:uid="{5E79B1A3-6312-434B-B8D5-5CF1C05F28BA}" name="Trunc" dataDxfId="4"/>
    <tableColumn id="7" xr3:uid="{CB46173B-2565-451E-9E02-9EAB4CCD69F6}" name="SUBSAMPLE_ID" dataDxfId="1">
      <calculatedColumnFormula>IF(Table2[[#This Row],[GENPRINT]]="","","ST50GEN"&amp;TEXT(Table2[[#This Row],[Trunc]],"000000"))</calculatedColumnFormula>
    </tableColumn>
    <tableColumn id="8" xr3:uid="{793EFBFB-EA53-4724-8AB1-BD6EAC49DB6D}" name="STEM_ID" dataDxfId="0">
      <calculatedColumnFormula>IFERROR(VLOOKUP(TEXT(Table2[[#This Row],[Trunc]],"000000"),York2018_Subsample_DB!$A:$G,3,FALSE),"")</calculatedColumnFormula>
    </tableColumn>
    <tableColumn id="2" xr3:uid="{DE2675AE-CA63-4DFA-A0D2-C6F84DB9BBB5}" name="GENPRINT" dataDxfId="3">
      <calculatedColumnFormula>IFERROR(VLOOKUP(TEXT(Table2[[#This Row],[Trunc]],"000000"),York2018_Subsample_DB!$A:$G,6,FALSE),"")</calculatedColumnFormula>
    </tableColumn>
    <tableColumn id="3" xr3:uid="{23A6336E-240B-4C6A-ACD5-26BDB8201948}" name="Date" dataDxfId="2"/>
    <tableColumn id="4" xr3:uid="{6ACCB537-AC1D-4123-9CC3-EB0291B565CB}" name="Reading_No">
      <calculatedColumnFormula>IF(A2="Start",0,F1+1)</calculatedColumnFormula>
    </tableColumn>
    <tableColumn id="5" xr3:uid="{59D4B111-E2E2-4E08-8B37-13838E0D884A}" name="Mode">
      <calculatedColumnFormula>IF(A2&lt;&gt;"",G1,"")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H77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3" width="15.6640625" style="6" customWidth="1"/>
    <col min="4" max="4" width="11.5546875" customWidth="1"/>
    <col min="5" max="5" width="8.5546875" bestFit="1" customWidth="1"/>
    <col min="6" max="6" width="13.109375" customWidth="1"/>
    <col min="7" max="7" width="7.88671875" customWidth="1"/>
    <col min="8" max="8" width="14.44140625" customWidth="1"/>
    <col min="9" max="9" width="6.109375" customWidth="1"/>
  </cols>
  <sheetData>
    <row r="1" spans="1:8" x14ac:dyDescent="0.3">
      <c r="A1" s="5" t="s">
        <v>9546</v>
      </c>
      <c r="B1" s="7" t="s">
        <v>13</v>
      </c>
      <c r="C1" s="7" t="s">
        <v>9</v>
      </c>
      <c r="D1" s="2" t="s">
        <v>8</v>
      </c>
      <c r="E1" s="2" t="s">
        <v>0</v>
      </c>
      <c r="F1" s="2" t="s">
        <v>1</v>
      </c>
      <c r="G1" s="2" t="s">
        <v>2</v>
      </c>
      <c r="H1" s="3" t="s">
        <v>3</v>
      </c>
    </row>
    <row r="2" spans="1:8" x14ac:dyDescent="0.3">
      <c r="A2" s="6" t="s">
        <v>9545</v>
      </c>
      <c r="B2" s="6" t="str">
        <f>IF(Table2[[#This Row],[GENPRINT]]="","","ST50GEN"&amp;TEXT(Table2[[#This Row],[Trunc]],"000000"))</f>
        <v/>
      </c>
      <c r="C2" s="6" t="str">
        <f>IFERROR(VLOOKUP(TEXT(Table2[[#This Row],[Trunc]],"000000"),York2018_Subsample_DB!$A:$G,3,FALSE),"")</f>
        <v/>
      </c>
      <c r="D2" t="str">
        <f>IFERROR(VLOOKUP(TEXT(Table2[[#This Row],[Trunc]],"000000"),York2018_Subsample_DB!$A:$G,6,FALSE),"")</f>
        <v/>
      </c>
      <c r="E2" s="1">
        <v>43703</v>
      </c>
      <c r="F2">
        <v>0</v>
      </c>
      <c r="G2" t="s">
        <v>5</v>
      </c>
    </row>
    <row r="3" spans="1:8" x14ac:dyDescent="0.3">
      <c r="A3" s="6" t="s">
        <v>4</v>
      </c>
      <c r="B3" s="6" t="str">
        <f>IF(Table2[[#This Row],[GENPRINT]]="","","ST50GEN"&amp;TEXT(Table2[[#This Row],[Trunc]],"000000"))</f>
        <v/>
      </c>
      <c r="C3" s="6" t="str">
        <f>IFERROR(VLOOKUP(TEXT(Table2[[#This Row],[Trunc]],"000000"),York2018_Subsample_DB!$A:$G,3,FALSE),"")</f>
        <v/>
      </c>
      <c r="D3" t="str">
        <f>IFERROR(VLOOKUP(TEXT(Table2[[#This Row],[Trunc]],"000000"),York2018_Subsample_DB!$A:$G,6,FALSE),"")</f>
        <v/>
      </c>
      <c r="E3" s="1">
        <v>43703</v>
      </c>
      <c r="F3">
        <f>IF(A3="Start",0,F2+1)</f>
        <v>1</v>
      </c>
      <c r="G3" t="str">
        <f>IF(A3&lt;&gt;"",G2,"")</f>
        <v>Soil</v>
      </c>
    </row>
    <row r="4" spans="1:8" x14ac:dyDescent="0.3">
      <c r="A4" s="6" t="s">
        <v>6</v>
      </c>
      <c r="B4" s="6" t="str">
        <f>IF(Table2[[#This Row],[GENPRINT]]="","","ST50GEN"&amp;TEXT(Table2[[#This Row],[Trunc]],"000000"))</f>
        <v/>
      </c>
      <c r="C4" s="6" t="str">
        <f>IFERROR(VLOOKUP(TEXT(Table2[[#This Row],[Trunc]],"000000"),York2018_Subsample_DB!$A:$G,3,FALSE),"")</f>
        <v/>
      </c>
      <c r="D4" t="str">
        <f>IFERROR(VLOOKUP(TEXT(Table2[[#This Row],[Trunc]],"000000"),York2018_Subsample_DB!$A:$G,6,FALSE),"")</f>
        <v/>
      </c>
      <c r="E4" s="1">
        <v>43703</v>
      </c>
      <c r="F4">
        <f t="shared" ref="F4:F5" si="0">IF(A4="Start",0,F3+1)</f>
        <v>2</v>
      </c>
      <c r="G4" t="str">
        <f t="shared" ref="G4:G5" si="1">IF(A4&lt;&gt;"",G3,"")</f>
        <v>Soil</v>
      </c>
    </row>
    <row r="5" spans="1:8" x14ac:dyDescent="0.3">
      <c r="A5" s="6" t="s">
        <v>7</v>
      </c>
      <c r="B5" s="6" t="str">
        <f>IF(Table2[[#This Row],[GENPRINT]]="","","ST50GEN"&amp;TEXT(Table2[[#This Row],[Trunc]],"000000"))</f>
        <v/>
      </c>
      <c r="C5" s="6" t="str">
        <f>IFERROR(VLOOKUP(TEXT(Table2[[#This Row],[Trunc]],"000000"),York2018_Subsample_DB!$A:$G,3,FALSE),"")</f>
        <v/>
      </c>
      <c r="D5" t="str">
        <f>IFERROR(VLOOKUP(TEXT(Table2[[#This Row],[Trunc]],"000000"),York2018_Subsample_DB!$A:$G,6,FALSE),"")</f>
        <v/>
      </c>
      <c r="E5" s="1">
        <v>43703</v>
      </c>
      <c r="F5">
        <f t="shared" si="0"/>
        <v>3</v>
      </c>
      <c r="G5" t="str">
        <f t="shared" si="1"/>
        <v>Soil</v>
      </c>
    </row>
    <row r="6" spans="1:8" x14ac:dyDescent="0.3">
      <c r="A6" s="6" t="s">
        <v>4835</v>
      </c>
      <c r="B6" s="6" t="str">
        <f>IF(Table2[[#This Row],[GENPRINT]]="","","ST50GEN"&amp;TEXT(Table2[[#This Row],[Trunc]],"000000"))</f>
        <v>ST50GEN0108FN</v>
      </c>
      <c r="C6" s="6" t="str">
        <f>IFERROR(VLOOKUP(TEXT(Table2[[#This Row],[Trunc]],"000000"),York2018_Subsample_DB!$A:$G,3,FALSE),"")</f>
        <v>ST50PKT0WCSB</v>
      </c>
      <c r="D6" s="4">
        <f>IFERROR(VLOOKUP(TEXT(Table2[[#This Row],[Trunc]],"000000"),York2018_Subsample_DB!$A:$G,6,FALSE),"")</f>
        <v>1217</v>
      </c>
      <c r="E6" s="1">
        <v>43703</v>
      </c>
      <c r="F6">
        <f t="shared" ref="F6:F32" si="2">IF(A6="Start",0,F5+1)</f>
        <v>4</v>
      </c>
      <c r="G6" t="str">
        <f t="shared" ref="G6:G32" si="3">IF(A6&lt;&gt;"",G5,"")</f>
        <v>Soil</v>
      </c>
    </row>
    <row r="7" spans="1:8" x14ac:dyDescent="0.3">
      <c r="A7" s="6" t="s">
        <v>4545</v>
      </c>
      <c r="B7" s="6" t="str">
        <f>IF(Table2[[#This Row],[GENPRINT]]="","","ST50GEN"&amp;TEXT(Table2[[#This Row],[Trunc]],"000000"))</f>
        <v>ST50GEN0108MZ</v>
      </c>
      <c r="C7" s="6" t="str">
        <f>IFERROR(VLOOKUP(TEXT(Table2[[#This Row],[Trunc]],"000000"),York2018_Subsample_DB!$A:$G,3,FALSE),"")</f>
        <v>ST50PKT0WCQX</v>
      </c>
      <c r="D7" s="4">
        <f>IFERROR(VLOOKUP(TEXT(Table2[[#This Row],[Trunc]],"000000"),York2018_Subsample_DB!$A:$G,6,FALSE),"")</f>
        <v>1255</v>
      </c>
      <c r="E7" s="1">
        <v>43703</v>
      </c>
      <c r="F7">
        <f t="shared" si="2"/>
        <v>5</v>
      </c>
      <c r="G7" t="str">
        <f t="shared" si="3"/>
        <v>Soil</v>
      </c>
    </row>
    <row r="8" spans="1:8" x14ac:dyDescent="0.3">
      <c r="A8" s="6" t="s">
        <v>2398</v>
      </c>
      <c r="B8" s="6" t="str">
        <f>IF(Table2[[#This Row],[GENPRINT]]="","","ST50GEN"&amp;TEXT(Table2[[#This Row],[Trunc]],"000000"))</f>
        <v>ST50GEN01097Y</v>
      </c>
      <c r="C8" s="6" t="str">
        <f>IFERROR(VLOOKUP(TEXT(Table2[[#This Row],[Trunc]],"000000"),York2018_Subsample_DB!$A:$G,3,FALSE),"")</f>
        <v>ST50PKT0WDBL</v>
      </c>
      <c r="D8" s="4">
        <f>IFERROR(VLOOKUP(TEXT(Table2[[#This Row],[Trunc]],"000000"),York2018_Subsample_DB!$A:$G,6,FALSE),"")</f>
        <v>349</v>
      </c>
      <c r="E8" s="1">
        <v>43703</v>
      </c>
      <c r="F8">
        <f t="shared" si="2"/>
        <v>6</v>
      </c>
      <c r="G8" t="str">
        <f t="shared" si="3"/>
        <v>Soil</v>
      </c>
    </row>
    <row r="9" spans="1:8" x14ac:dyDescent="0.3">
      <c r="A9" s="6" t="s">
        <v>2416</v>
      </c>
      <c r="B9" s="6" t="str">
        <f>IF(Table2[[#This Row],[GENPRINT]]="","","ST50GEN"&amp;TEXT(Table2[[#This Row],[Trunc]],"000000"))</f>
        <v>ST50GEN01097R</v>
      </c>
      <c r="C9" s="6" t="str">
        <f>IFERROR(VLOOKUP(TEXT(Table2[[#This Row],[Trunc]],"000000"),York2018_Subsample_DB!$A:$G,3,FALSE),"")</f>
        <v>ST50PKT0WDBH</v>
      </c>
      <c r="D9" s="4">
        <f>IFERROR(VLOOKUP(TEXT(Table2[[#This Row],[Trunc]],"000000"),York2018_Subsample_DB!$A:$G,6,FALSE),"")</f>
        <v>399</v>
      </c>
      <c r="E9" s="1">
        <v>43703</v>
      </c>
      <c r="F9">
        <f t="shared" si="2"/>
        <v>7</v>
      </c>
      <c r="G9" t="str">
        <f t="shared" si="3"/>
        <v>Soil</v>
      </c>
    </row>
    <row r="10" spans="1:8" x14ac:dyDescent="0.3">
      <c r="A10" s="6" t="s">
        <v>3539</v>
      </c>
      <c r="B10" s="6" t="str">
        <f>IF(Table2[[#This Row],[GENPRINT]]="","","ST50GEN"&amp;TEXT(Table2[[#This Row],[Trunc]],"000000"))</f>
        <v>ST50GEN0108WJ</v>
      </c>
      <c r="C10" s="6" t="str">
        <f>IFERROR(VLOOKUP(TEXT(Table2[[#This Row],[Trunc]],"000000"),York2018_Subsample_DB!$A:$G,3,FALSE),"")</f>
        <v>ST50PKT0WCZT</v>
      </c>
      <c r="D10" s="4">
        <f>IFERROR(VLOOKUP(TEXT(Table2[[#This Row],[Trunc]],"000000"),York2018_Subsample_DB!$A:$G,6,FALSE),"")</f>
        <v>808</v>
      </c>
      <c r="E10" s="1">
        <v>43703</v>
      </c>
      <c r="F10">
        <f t="shared" si="2"/>
        <v>8</v>
      </c>
      <c r="G10" t="str">
        <f t="shared" si="3"/>
        <v>Soil</v>
      </c>
    </row>
    <row r="11" spans="1:8" x14ac:dyDescent="0.3">
      <c r="A11" s="6" t="s">
        <v>3273</v>
      </c>
      <c r="B11" s="6" t="str">
        <f>IF(Table2[[#This Row],[GENPRINT]]="","","ST50GEN"&amp;TEXT(Table2[[#This Row],[Trunc]],"000000"))</f>
        <v>ST50GEN0108ZC</v>
      </c>
      <c r="C11" s="6" t="str">
        <f>IFERROR(VLOOKUP(TEXT(Table2[[#This Row],[Trunc]],"000000"),York2018_Subsample_DB!$A:$G,3,FALSE),"")</f>
        <v>ST50PKT0WD31</v>
      </c>
      <c r="D11" s="4">
        <f>IFERROR(VLOOKUP(TEXT(Table2[[#This Row],[Trunc]],"000000"),York2018_Subsample_DB!$A:$G,6,FALSE),"")</f>
        <v>1532</v>
      </c>
      <c r="E11" s="1">
        <v>43703</v>
      </c>
      <c r="F11">
        <f t="shared" si="2"/>
        <v>9</v>
      </c>
      <c r="G11" t="str">
        <f t="shared" si="3"/>
        <v>Soil</v>
      </c>
    </row>
    <row r="12" spans="1:8" x14ac:dyDescent="0.3">
      <c r="A12" s="6" t="s">
        <v>4527</v>
      </c>
      <c r="B12" s="6" t="str">
        <f>IF(Table2[[#This Row],[GENPRINT]]="","","ST50GEN"&amp;TEXT(Table2[[#This Row],[Trunc]],"000000"))</f>
        <v>ST50GEN0108N5</v>
      </c>
      <c r="C12" s="6" t="str">
        <f>IFERROR(VLOOKUP(TEXT(Table2[[#This Row],[Trunc]],"000000"),York2018_Subsample_DB!$A:$G,3,FALSE),"")</f>
        <v>ST50PKT0WCR0</v>
      </c>
      <c r="D12" s="4">
        <f>IFERROR(VLOOKUP(TEXT(Table2[[#This Row],[Trunc]],"000000"),York2018_Subsample_DB!$A:$G,6,FALSE),"")</f>
        <v>438</v>
      </c>
      <c r="E12" s="1">
        <v>43703</v>
      </c>
      <c r="F12">
        <f t="shared" si="2"/>
        <v>10</v>
      </c>
      <c r="G12" t="str">
        <f t="shared" si="3"/>
        <v>Soil</v>
      </c>
    </row>
    <row r="13" spans="1:8" x14ac:dyDescent="0.3">
      <c r="A13" s="6" t="s">
        <v>960</v>
      </c>
      <c r="B13" s="6" t="str">
        <f>IF(Table2[[#This Row],[GENPRINT]]="","","ST50GEN"&amp;TEXT(Table2[[#This Row],[Trunc]],"000000"))</f>
        <v>ST50GEN0109VS</v>
      </c>
      <c r="C13" s="6" t="str">
        <f>IFERROR(VLOOKUP(TEXT(Table2[[#This Row],[Trunc]],"000000"),York2018_Subsample_DB!$A:$G,3,FALSE),"")</f>
        <v>ST50PKT0WDL4</v>
      </c>
      <c r="D13" s="4">
        <f>IFERROR(VLOOKUP(TEXT(Table2[[#This Row],[Trunc]],"000000"),York2018_Subsample_DB!$A:$G,6,FALSE),"")</f>
        <v>1306</v>
      </c>
      <c r="E13" s="1">
        <v>43703</v>
      </c>
      <c r="F13">
        <f t="shared" si="2"/>
        <v>11</v>
      </c>
      <c r="G13" t="str">
        <f t="shared" si="3"/>
        <v>Soil</v>
      </c>
    </row>
    <row r="14" spans="1:8" x14ac:dyDescent="0.3">
      <c r="A14" s="6" t="s">
        <v>7999</v>
      </c>
      <c r="B14" s="6" t="str">
        <f>IF(Table2[[#This Row],[GENPRINT]]="","","ST50GEN"&amp;TEXT(Table2[[#This Row],[Trunc]],"000000"))</f>
        <v>ST50GEN01079K</v>
      </c>
      <c r="C14" s="6" t="str">
        <f>IFERROR(VLOOKUP(TEXT(Table2[[#This Row],[Trunc]],"000000"),York2018_Subsample_DB!$A:$G,3,FALSE),"")</f>
        <v>ST50PKT0WC0L</v>
      </c>
      <c r="D14" s="4">
        <f>IFERROR(VLOOKUP(TEXT(Table2[[#This Row],[Trunc]],"000000"),York2018_Subsample_DB!$A:$G,6,FALSE),"")</f>
        <v>1610</v>
      </c>
      <c r="E14" s="1">
        <v>43703</v>
      </c>
      <c r="F14">
        <f t="shared" si="2"/>
        <v>12</v>
      </c>
      <c r="G14" t="str">
        <f t="shared" si="3"/>
        <v>Soil</v>
      </c>
    </row>
    <row r="15" spans="1:8" x14ac:dyDescent="0.3">
      <c r="A15" s="6" t="s">
        <v>3515</v>
      </c>
      <c r="B15" s="6" t="str">
        <f>IF(Table2[[#This Row],[GENPRINT]]="","","ST50GEN"&amp;TEXT(Table2[[#This Row],[Trunc]],"000000"))</f>
        <v>ST50GEN0108WS</v>
      </c>
      <c r="C15" s="6" t="str">
        <f>IFERROR(VLOOKUP(TEXT(Table2[[#This Row],[Trunc]],"000000"),York2018_Subsample_DB!$A:$G,3,FALSE),"")</f>
        <v>ST50PKT0WCZY</v>
      </c>
      <c r="D15" s="4">
        <f>IFERROR(VLOOKUP(TEXT(Table2[[#This Row],[Trunc]],"000000"),York2018_Subsample_DB!$A:$G,6,FALSE),"")</f>
        <v>1212</v>
      </c>
      <c r="E15" s="1">
        <v>43703</v>
      </c>
      <c r="F15">
        <f t="shared" si="2"/>
        <v>13</v>
      </c>
      <c r="G15" t="str">
        <f t="shared" si="3"/>
        <v>Soil</v>
      </c>
    </row>
    <row r="16" spans="1:8" x14ac:dyDescent="0.3">
      <c r="A16" s="6" t="s">
        <v>2428</v>
      </c>
      <c r="B16" s="6" t="str">
        <f>IF(Table2[[#This Row],[GENPRINT]]="","","ST50GEN"&amp;TEXT(Table2[[#This Row],[Trunc]],"000000"))</f>
        <v>ST50GEN0109K9</v>
      </c>
      <c r="C16" s="6" t="str">
        <f>IFERROR(VLOOKUP(TEXT(Table2[[#This Row],[Trunc]],"000000"),York2018_Subsample_DB!$A:$G,3,FALSE),"")</f>
        <v>ST50PKT0WDBF</v>
      </c>
      <c r="D16" s="4">
        <f>IFERROR(VLOOKUP(TEXT(Table2[[#This Row],[Trunc]],"000000"),York2018_Subsample_DB!$A:$G,6,FALSE),"")</f>
        <v>1163</v>
      </c>
      <c r="E16" s="1">
        <v>43703</v>
      </c>
      <c r="F16">
        <f t="shared" si="2"/>
        <v>14</v>
      </c>
      <c r="G16" t="str">
        <f t="shared" si="3"/>
        <v>Soil</v>
      </c>
    </row>
    <row r="17" spans="1:7" x14ac:dyDescent="0.3">
      <c r="A17" s="6" t="s">
        <v>3357</v>
      </c>
      <c r="B17" s="6" t="str">
        <f>IF(Table2[[#This Row],[GENPRINT]]="","","ST50GEN"&amp;TEXT(Table2[[#This Row],[Trunc]],"000000"))</f>
        <v>ST50GEN0108YG</v>
      </c>
      <c r="C17" s="6" t="str">
        <f>IFERROR(VLOOKUP(TEXT(Table2[[#This Row],[Trunc]],"000000"),York2018_Subsample_DB!$A:$G,3,FALSE),"")</f>
        <v>ST50PKT0WD0X</v>
      </c>
      <c r="D17" s="4">
        <f>IFERROR(VLOOKUP(TEXT(Table2[[#This Row],[Trunc]],"000000"),York2018_Subsample_DB!$A:$G,6,FALSE),"")</f>
        <v>462</v>
      </c>
      <c r="E17" s="1">
        <v>43703</v>
      </c>
      <c r="F17">
        <f t="shared" si="2"/>
        <v>15</v>
      </c>
      <c r="G17" t="str">
        <f t="shared" si="3"/>
        <v>Soil</v>
      </c>
    </row>
    <row r="18" spans="1:7" x14ac:dyDescent="0.3">
      <c r="A18" s="6" t="s">
        <v>2555</v>
      </c>
      <c r="B18" s="6" t="str">
        <f>IF(Table2[[#This Row],[GENPRINT]]="","","ST50GEN"&amp;TEXT(Table2[[#This Row],[Trunc]],"000000"))</f>
        <v>ST50GEN0109HY</v>
      </c>
      <c r="C18" s="6" t="str">
        <f>IFERROR(VLOOKUP(TEXT(Table2[[#This Row],[Trunc]],"000000"),York2018_Subsample_DB!$A:$G,3,FALSE),"")</f>
        <v>ST50PKT0WD9M</v>
      </c>
      <c r="D18" s="4">
        <f>IFERROR(VLOOKUP(TEXT(Table2[[#This Row],[Trunc]],"000000"),York2018_Subsample_DB!$A:$G,6,FALSE),"")</f>
        <v>1602</v>
      </c>
      <c r="E18" s="1">
        <v>43703</v>
      </c>
      <c r="F18">
        <f t="shared" si="2"/>
        <v>16</v>
      </c>
      <c r="G18" t="str">
        <f t="shared" si="3"/>
        <v>Soil</v>
      </c>
    </row>
    <row r="19" spans="1:7" x14ac:dyDescent="0.3">
      <c r="A19" s="6" t="s">
        <v>8141</v>
      </c>
      <c r="B19" s="6" t="str">
        <f>IF(Table2[[#This Row],[GENPRINT]]="","","ST50GEN"&amp;TEXT(Table2[[#This Row],[Trunc]],"000000"))</f>
        <v>ST50GEN01077T</v>
      </c>
      <c r="C19" s="6" t="str">
        <f>IFERROR(VLOOKUP(TEXT(Table2[[#This Row],[Trunc]],"000000"),York2018_Subsample_DB!$A:$G,3,FALSE),"")</f>
        <v>ST50PKT0WC4F</v>
      </c>
      <c r="D19" s="4">
        <f>IFERROR(VLOOKUP(TEXT(Table2[[#This Row],[Trunc]],"000000"),York2018_Subsample_DB!$A:$G,6,FALSE),"")</f>
        <v>1172</v>
      </c>
      <c r="E19" s="1">
        <v>43703</v>
      </c>
      <c r="F19">
        <f t="shared" si="2"/>
        <v>17</v>
      </c>
      <c r="G19" t="str">
        <f t="shared" si="3"/>
        <v>Soil</v>
      </c>
    </row>
    <row r="20" spans="1:7" x14ac:dyDescent="0.3">
      <c r="A20" s="6" t="s">
        <v>3309</v>
      </c>
      <c r="B20" s="6" t="str">
        <f>IF(Table2[[#This Row],[GENPRINT]]="","","ST50GEN"&amp;TEXT(Table2[[#This Row],[Trunc]],"000000"))</f>
        <v>ST50GEN0108YZ</v>
      </c>
      <c r="C20" s="6" t="str">
        <f>IFERROR(VLOOKUP(TEXT(Table2[[#This Row],[Trunc]],"000000"),York2018_Subsample_DB!$A:$G,3,FALSE),"")</f>
        <v>ST50PKT0WD17</v>
      </c>
      <c r="D20" s="4">
        <f>IFERROR(VLOOKUP(TEXT(Table2[[#This Row],[Trunc]],"000000"),York2018_Subsample_DB!$A:$G,6,FALSE),"")</f>
        <v>1160</v>
      </c>
      <c r="E20" s="1">
        <v>43703</v>
      </c>
      <c r="F20">
        <f t="shared" si="2"/>
        <v>18</v>
      </c>
      <c r="G20" t="str">
        <f t="shared" si="3"/>
        <v>Soil</v>
      </c>
    </row>
    <row r="21" spans="1:7" x14ac:dyDescent="0.3">
      <c r="A21" s="6">
        <v>10982</v>
      </c>
      <c r="B21" s="6" t="str">
        <f>IF(Table2[[#This Row],[GENPRINT]]="","","ST50GEN"&amp;TEXT(Table2[[#This Row],[Trunc]],"000000"))</f>
        <v>ST50GEN010982</v>
      </c>
      <c r="C21" s="6" t="str">
        <f>IFERROR(VLOOKUP(TEXT(Table2[[#This Row],[Trunc]],"000000"),York2018_Subsample_DB!$A:$G,3,FALSE),"")</f>
        <v>ST50PKT0WDBQ</v>
      </c>
      <c r="D21" s="4">
        <f>IFERROR(VLOOKUP(TEXT(Table2[[#This Row],[Trunc]],"000000"),York2018_Subsample_DB!$A:$G,6,FALSE),"")</f>
        <v>417</v>
      </c>
      <c r="E21" s="1">
        <v>43703</v>
      </c>
      <c r="F21">
        <f t="shared" si="2"/>
        <v>19</v>
      </c>
      <c r="G21" t="str">
        <f t="shared" si="3"/>
        <v>Soil</v>
      </c>
    </row>
    <row r="22" spans="1:7" x14ac:dyDescent="0.3">
      <c r="A22" s="6" t="s">
        <v>3455</v>
      </c>
      <c r="B22" s="6" t="str">
        <f>IF(Table2[[#This Row],[GENPRINT]]="","","ST50GEN"&amp;TEXT(Table2[[#This Row],[Trunc]],"000000"))</f>
        <v>ST50GEN0108XF</v>
      </c>
      <c r="C22" s="6" t="str">
        <f>IFERROR(VLOOKUP(TEXT(Table2[[#This Row],[Trunc]],"000000"),York2018_Subsample_DB!$A:$G,3,FALSE),"")</f>
        <v>ST50PKT0WD0B</v>
      </c>
      <c r="D22" s="4">
        <f>IFERROR(VLOOKUP(TEXT(Table2[[#This Row],[Trunc]],"000000"),York2018_Subsample_DB!$A:$G,6,FALSE),"")</f>
        <v>1229</v>
      </c>
      <c r="E22" s="1">
        <v>43703</v>
      </c>
      <c r="F22">
        <f t="shared" si="2"/>
        <v>20</v>
      </c>
      <c r="G22" t="str">
        <f t="shared" si="3"/>
        <v>Soil</v>
      </c>
    </row>
    <row r="23" spans="1:7" x14ac:dyDescent="0.3">
      <c r="A23" s="6" t="s">
        <v>3545</v>
      </c>
      <c r="B23" s="6" t="str">
        <f>IF(Table2[[#This Row],[GENPRINT]]="","","ST50GEN"&amp;TEXT(Table2[[#This Row],[Trunc]],"000000"))</f>
        <v>ST50GEN0108WG</v>
      </c>
      <c r="C23" s="6" t="str">
        <f>IFERROR(VLOOKUP(TEXT(Table2[[#This Row],[Trunc]],"000000"),York2018_Subsample_DB!$A:$G,3,FALSE),"")</f>
        <v>ST50PKT0WCZS</v>
      </c>
      <c r="D23" s="4">
        <f>IFERROR(VLOOKUP(TEXT(Table2[[#This Row],[Trunc]],"000000"),York2018_Subsample_DB!$A:$G,6,FALSE),"")</f>
        <v>1148</v>
      </c>
      <c r="E23" s="1">
        <v>43703</v>
      </c>
      <c r="F23">
        <f t="shared" si="2"/>
        <v>21</v>
      </c>
      <c r="G23" t="str">
        <f t="shared" si="3"/>
        <v>Soil</v>
      </c>
    </row>
    <row r="24" spans="1:7" x14ac:dyDescent="0.3">
      <c r="A24" s="6">
        <v>10791</v>
      </c>
      <c r="B24" s="6" t="str">
        <f>IF(Table2[[#This Row],[GENPRINT]]="","","ST50GEN"&amp;TEXT(Table2[[#This Row],[Trunc]],"000000"))</f>
        <v>ST50GEN010791</v>
      </c>
      <c r="C24" s="6" t="str">
        <f>IFERROR(VLOOKUP(TEXT(Table2[[#This Row],[Trunc]],"000000"),York2018_Subsample_DB!$A:$G,3,FALSE),"")</f>
        <v>ST50PKT0WC0B</v>
      </c>
      <c r="D24" s="4">
        <f>IFERROR(VLOOKUP(TEXT(Table2[[#This Row],[Trunc]],"000000"),York2018_Subsample_DB!$A:$G,6,FALSE),"")</f>
        <v>349</v>
      </c>
      <c r="E24" s="1">
        <v>43703</v>
      </c>
      <c r="F24">
        <f t="shared" si="2"/>
        <v>22</v>
      </c>
      <c r="G24" t="str">
        <f t="shared" si="3"/>
        <v>Soil</v>
      </c>
    </row>
    <row r="25" spans="1:7" x14ac:dyDescent="0.3">
      <c r="A25" s="6" t="s">
        <v>3996</v>
      </c>
      <c r="B25" s="6" t="str">
        <f>IF(Table2[[#This Row],[GENPRINT]]="","","ST50GEN"&amp;TEXT(Table2[[#This Row],[Trunc]],"000000"))</f>
        <v>ST50GEN0108QM</v>
      </c>
      <c r="C25" s="6" t="str">
        <f>IFERROR(VLOOKUP(TEXT(Table2[[#This Row],[Trunc]],"000000"),York2018_Subsample_DB!$A:$G,3,FALSE),"")</f>
        <v>ST50PKT0WCYJ</v>
      </c>
      <c r="D25" s="4">
        <f>IFERROR(VLOOKUP(TEXT(Table2[[#This Row],[Trunc]],"000000"),York2018_Subsample_DB!$A:$G,6,FALSE),"")</f>
        <v>598</v>
      </c>
      <c r="E25" s="1">
        <v>43703</v>
      </c>
      <c r="F25">
        <f t="shared" si="2"/>
        <v>23</v>
      </c>
      <c r="G25" t="str">
        <f t="shared" si="3"/>
        <v>Soil</v>
      </c>
    </row>
    <row r="26" spans="1:7" x14ac:dyDescent="0.3">
      <c r="A26" s="6" t="s">
        <v>4817</v>
      </c>
      <c r="B26" s="6" t="str">
        <f>IF(Table2[[#This Row],[GENPRINT]]="","","ST50GEN"&amp;TEXT(Table2[[#This Row],[Trunc]],"000000"))</f>
        <v>ST50GEN0108FV</v>
      </c>
      <c r="C26" s="6" t="str">
        <f>IFERROR(VLOOKUP(TEXT(Table2[[#This Row],[Trunc]],"000000"),York2018_Subsample_DB!$A:$G,3,FALSE),"")</f>
        <v>ST50PKT0WCSF</v>
      </c>
      <c r="D26" s="4">
        <f>IFERROR(VLOOKUP(TEXT(Table2[[#This Row],[Trunc]],"000000"),York2018_Subsample_DB!$A:$G,6,FALSE),"")</f>
        <v>1646</v>
      </c>
      <c r="E26" s="1">
        <v>43703</v>
      </c>
      <c r="F26">
        <f t="shared" si="2"/>
        <v>24</v>
      </c>
      <c r="G26" t="str">
        <f t="shared" si="3"/>
        <v>Soil</v>
      </c>
    </row>
    <row r="27" spans="1:7" x14ac:dyDescent="0.3">
      <c r="A27" s="6" t="s">
        <v>978</v>
      </c>
      <c r="B27" s="6" t="str">
        <f>IF(Table2[[#This Row],[GENPRINT]]="","","ST50GEN"&amp;TEXT(Table2[[#This Row],[Trunc]],"000000"))</f>
        <v>ST50GEN0109VL</v>
      </c>
      <c r="C27" s="6" t="str">
        <f>IFERROR(VLOOKUP(TEXT(Table2[[#This Row],[Trunc]],"000000"),York2018_Subsample_DB!$A:$G,3,FALSE),"")</f>
        <v>ST50PKT0WDKZ</v>
      </c>
      <c r="D27" s="4">
        <f>IFERROR(VLOOKUP(TEXT(Table2[[#This Row],[Trunc]],"000000"),York2018_Subsample_DB!$A:$G,6,FALSE),"")</f>
        <v>589</v>
      </c>
      <c r="E27" s="1">
        <v>43703</v>
      </c>
      <c r="F27">
        <f t="shared" si="2"/>
        <v>25</v>
      </c>
      <c r="G27" t="str">
        <f t="shared" si="3"/>
        <v>Soil</v>
      </c>
    </row>
    <row r="28" spans="1:7" x14ac:dyDescent="0.3">
      <c r="A28" s="6" t="s">
        <v>3375</v>
      </c>
      <c r="B28" s="6" t="str">
        <f>IF(Table2[[#This Row],[GENPRINT]]="","","ST50GEN"&amp;TEXT(Table2[[#This Row],[Trunc]],"000000"))</f>
        <v>ST50GEN0108Y8</v>
      </c>
      <c r="C28" s="6" t="str">
        <f>IFERROR(VLOOKUP(TEXT(Table2[[#This Row],[Trunc]],"000000"),York2018_Subsample_DB!$A:$G,3,FALSE),"")</f>
        <v>ST50PKT0WD0T</v>
      </c>
      <c r="D28" s="4">
        <f>IFERROR(VLOOKUP(TEXT(Table2[[#This Row],[Trunc]],"000000"),York2018_Subsample_DB!$A:$G,6,FALSE),"")</f>
        <v>1051</v>
      </c>
      <c r="E28" s="1">
        <v>43703</v>
      </c>
      <c r="F28">
        <f t="shared" si="2"/>
        <v>26</v>
      </c>
      <c r="G28" t="str">
        <f t="shared" si="3"/>
        <v>Soil</v>
      </c>
    </row>
    <row r="29" spans="1:7" x14ac:dyDescent="0.3">
      <c r="A29" s="6" t="s">
        <v>1038</v>
      </c>
      <c r="B29" s="6" t="str">
        <f>IF(Table2[[#This Row],[GENPRINT]]="","","ST50GEN"&amp;TEXT(Table2[[#This Row],[Trunc]],"000000"))</f>
        <v>ST50GEN0109TY</v>
      </c>
      <c r="C29" s="6" t="str">
        <f>IFERROR(VLOOKUP(TEXT(Table2[[#This Row],[Trunc]],"000000"),York2018_Subsample_DB!$A:$G,3,FALSE),"")</f>
        <v>ST50PKT0WDKN</v>
      </c>
      <c r="D29" s="4">
        <f>IFERROR(VLOOKUP(TEXT(Table2[[#This Row],[Trunc]],"000000"),York2018_Subsample_DB!$A:$G,6,FALSE),"")</f>
        <v>1312</v>
      </c>
      <c r="E29" s="1">
        <v>43703</v>
      </c>
      <c r="F29">
        <f t="shared" si="2"/>
        <v>27</v>
      </c>
      <c r="G29" t="str">
        <f t="shared" si="3"/>
        <v>Soil</v>
      </c>
    </row>
    <row r="30" spans="1:7" x14ac:dyDescent="0.3">
      <c r="A30" s="6" t="s">
        <v>2464</v>
      </c>
      <c r="B30" s="6" t="str">
        <f>IF(Table2[[#This Row],[GENPRINT]]="","","ST50GEN"&amp;TEXT(Table2[[#This Row],[Trunc]],"000000"))</f>
        <v>ST50GEN0109JX</v>
      </c>
      <c r="C30" s="6" t="str">
        <f>IFERROR(VLOOKUP(TEXT(Table2[[#This Row],[Trunc]],"000000"),York2018_Subsample_DB!$A:$G,3,FALSE),"")</f>
        <v>ST50PKT0WDB7</v>
      </c>
      <c r="D30" s="4">
        <f>IFERROR(VLOOKUP(TEXT(Table2[[#This Row],[Trunc]],"000000"),York2018_Subsample_DB!$A:$G,6,FALSE),"")</f>
        <v>683</v>
      </c>
      <c r="E30" s="1">
        <v>43703</v>
      </c>
      <c r="F30">
        <f t="shared" si="2"/>
        <v>28</v>
      </c>
      <c r="G30" t="str">
        <f t="shared" si="3"/>
        <v>Soil</v>
      </c>
    </row>
    <row r="31" spans="1:7" x14ac:dyDescent="0.3">
      <c r="A31" s="6" t="s">
        <v>936</v>
      </c>
      <c r="B31" s="6" t="str">
        <f>IF(Table2[[#This Row],[GENPRINT]]="","","ST50GEN"&amp;TEXT(Table2[[#This Row],[Trunc]],"000000"))</f>
        <v>ST50GEN0109W1</v>
      </c>
      <c r="C31" s="6" t="str">
        <f>IFERROR(VLOOKUP(TEXT(Table2[[#This Row],[Trunc]],"000000"),York2018_Subsample_DB!$A:$G,3,FALSE),"")</f>
        <v>ST50PKT0WDL8</v>
      </c>
      <c r="D31" s="4">
        <f>IFERROR(VLOOKUP(TEXT(Table2[[#This Row],[Trunc]],"000000"),York2018_Subsample_DB!$A:$G,6,FALSE),"")</f>
        <v>945</v>
      </c>
      <c r="E31" s="1">
        <v>43703</v>
      </c>
      <c r="F31">
        <f t="shared" si="2"/>
        <v>29</v>
      </c>
      <c r="G31" t="str">
        <f t="shared" si="3"/>
        <v>Soil</v>
      </c>
    </row>
    <row r="32" spans="1:7" x14ac:dyDescent="0.3">
      <c r="A32" s="6" t="s">
        <v>7</v>
      </c>
      <c r="B32" s="6" t="str">
        <f>IF(Table2[[#This Row],[GENPRINT]]="","","ST50GEN"&amp;TEXT(Table2[[#This Row],[Trunc]],"000000"))</f>
        <v/>
      </c>
      <c r="C32" s="6" t="str">
        <f>IFERROR(VLOOKUP(TEXT(Table2[[#This Row],[Trunc]],"000000"),York2018_Subsample_DB!$A:$G,3,FALSE),"")</f>
        <v/>
      </c>
      <c r="D32" s="4" t="str">
        <f>IFERROR(VLOOKUP(TEXT(Table2[[#This Row],[Trunc]],"000000"),York2018_Subsample_DB!$A:$G,6,FALSE),"")</f>
        <v/>
      </c>
      <c r="E32" s="1">
        <v>43703</v>
      </c>
      <c r="F32">
        <f t="shared" si="2"/>
        <v>30</v>
      </c>
      <c r="G32" t="str">
        <f t="shared" si="3"/>
        <v>Soil</v>
      </c>
    </row>
    <row r="33" spans="1:7" x14ac:dyDescent="0.3">
      <c r="A33" s="6" t="s">
        <v>3405</v>
      </c>
      <c r="B33" s="6" t="str">
        <f>IF(Table2[[#This Row],[GENPRINT]]="","","ST50GEN"&amp;TEXT(Table2[[#This Row],[Trunc]],"000000"))</f>
        <v>ST50GEN0108XY</v>
      </c>
      <c r="C33" s="6" t="str">
        <f>IFERROR(VLOOKUP(TEXT(Table2[[#This Row],[Trunc]],"000000"),York2018_Subsample_DB!$A:$G,3,FALSE),"")</f>
        <v>ST50PKT0WD0L</v>
      </c>
      <c r="D33" s="4">
        <f>IFERROR(VLOOKUP(TEXT(Table2[[#This Row],[Trunc]],"000000"),York2018_Subsample_DB!$A:$G,6,FALSE),"")</f>
        <v>1187</v>
      </c>
      <c r="E33" s="1">
        <v>43703</v>
      </c>
      <c r="F33">
        <f t="shared" ref="F33:F65" si="4">IF(A33="Start",0,F32+1)</f>
        <v>31</v>
      </c>
      <c r="G33" t="str">
        <f t="shared" ref="G33:G65" si="5">IF(A33&lt;&gt;"",G32,"")</f>
        <v>Soil</v>
      </c>
    </row>
    <row r="34" spans="1:7" x14ac:dyDescent="0.3">
      <c r="A34" s="6" t="s">
        <v>8085</v>
      </c>
      <c r="B34" s="6" t="str">
        <f>IF(Table2[[#This Row],[GENPRINT]]="","","ST50GEN"&amp;TEXT(Table2[[#This Row],[Trunc]],"000000"))</f>
        <v>ST50GEN01078J</v>
      </c>
      <c r="C34" s="6" t="str">
        <f>IFERROR(VLOOKUP(TEXT(Table2[[#This Row],[Trunc]],"000000"),York2018_Subsample_DB!$A:$G,3,FALSE),"")</f>
        <v>ST50PKT0WC4V</v>
      </c>
      <c r="D34" s="4">
        <f>IFERROR(VLOOKUP(TEXT(Table2[[#This Row],[Trunc]],"000000"),York2018_Subsample_DB!$A:$G,6,FALSE),"")</f>
        <v>1445</v>
      </c>
      <c r="E34" s="1">
        <v>43703</v>
      </c>
      <c r="F34">
        <f t="shared" si="4"/>
        <v>32</v>
      </c>
      <c r="G34" t="str">
        <f t="shared" si="5"/>
        <v>Soil</v>
      </c>
    </row>
    <row r="35" spans="1:7" x14ac:dyDescent="0.3">
      <c r="A35" s="6" t="s">
        <v>864</v>
      </c>
      <c r="B35" s="6" t="str">
        <f>IF(Table2[[#This Row],[GENPRINT]]="","","ST50GEN"&amp;TEXT(Table2[[#This Row],[Trunc]],"000000"))</f>
        <v>ST50GEN0109SL</v>
      </c>
      <c r="C35" s="6" t="str">
        <f>IFERROR(VLOOKUP(TEXT(Table2[[#This Row],[Trunc]],"000000"),York2018_Subsample_DB!$A:$G,3,FALSE),"")</f>
        <v>ST50PKT0WDLQ</v>
      </c>
      <c r="D35" s="4">
        <f>IFERROR(VLOOKUP(TEXT(Table2[[#This Row],[Trunc]],"000000"),York2018_Subsample_DB!$A:$G,6,FALSE),"")</f>
        <v>949</v>
      </c>
      <c r="E35" s="1">
        <v>43703</v>
      </c>
      <c r="F35">
        <f t="shared" si="4"/>
        <v>33</v>
      </c>
      <c r="G35" t="str">
        <f t="shared" si="5"/>
        <v>Soil</v>
      </c>
    </row>
    <row r="36" spans="1:7" x14ac:dyDescent="0.3">
      <c r="A36" s="6" t="s">
        <v>4479</v>
      </c>
      <c r="B36" s="6" t="str">
        <f>IF(Table2[[#This Row],[GENPRINT]]="","","ST50GEN"&amp;TEXT(Table2[[#This Row],[Trunc]],"000000"))</f>
        <v>ST50GEN0108NP</v>
      </c>
      <c r="C36" s="6" t="str">
        <f>IFERROR(VLOOKUP(TEXT(Table2[[#This Row],[Trunc]],"000000"),York2018_Subsample_DB!$A:$G,3,FALSE),"")</f>
        <v>ST50PKT0WCRB</v>
      </c>
      <c r="D36" s="4">
        <f>IFERROR(VLOOKUP(TEXT(Table2[[#This Row],[Trunc]],"000000"),York2018_Subsample_DB!$A:$G,6,FALSE),"")</f>
        <v>1528</v>
      </c>
      <c r="E36" s="1">
        <v>43703</v>
      </c>
      <c r="F36">
        <f t="shared" si="4"/>
        <v>34</v>
      </c>
      <c r="G36" t="str">
        <f t="shared" si="5"/>
        <v>Soil</v>
      </c>
    </row>
    <row r="37" spans="1:7" x14ac:dyDescent="0.3">
      <c r="A37" s="6">
        <v>10780</v>
      </c>
      <c r="B37" s="6" t="str">
        <f>IF(Table2[[#This Row],[GENPRINT]]="","","ST50GEN"&amp;TEXT(Table2[[#This Row],[Trunc]],"000000"))</f>
        <v>ST50GEN010780</v>
      </c>
      <c r="C37" s="6" t="str">
        <f>IFERROR(VLOOKUP(TEXT(Table2[[#This Row],[Trunc]],"000000"),York2018_Subsample_DB!$A:$G,3,FALSE),"")</f>
        <v>ST50PKT0WC4J</v>
      </c>
      <c r="D37" s="4">
        <f>IFERROR(VLOOKUP(TEXT(Table2[[#This Row],[Trunc]],"000000"),York2018_Subsample_DB!$A:$G,6,FALSE),"")</f>
        <v>737</v>
      </c>
      <c r="E37" s="1">
        <v>43703</v>
      </c>
      <c r="F37">
        <f t="shared" si="4"/>
        <v>35</v>
      </c>
      <c r="G37" t="str">
        <f t="shared" si="5"/>
        <v>Soil</v>
      </c>
    </row>
    <row r="38" spans="1:7" x14ac:dyDescent="0.3">
      <c r="A38" s="6" t="s">
        <v>7993</v>
      </c>
      <c r="B38" s="6" t="str">
        <f>IF(Table2[[#This Row],[GENPRINT]]="","","ST50GEN"&amp;TEXT(Table2[[#This Row],[Trunc]],"000000"))</f>
        <v>ST50GEN01079M</v>
      </c>
      <c r="C38" s="6" t="str">
        <f>IFERROR(VLOOKUP(TEXT(Table2[[#This Row],[Trunc]],"000000"),York2018_Subsample_DB!$A:$G,3,FALSE),"")</f>
        <v>ST50PKT0WC0M</v>
      </c>
      <c r="D38" s="4">
        <f>IFERROR(VLOOKUP(TEXT(Table2[[#This Row],[Trunc]],"000000"),York2018_Subsample_DB!$A:$G,6,FALSE),"")</f>
        <v>139</v>
      </c>
      <c r="E38" s="1">
        <v>43703</v>
      </c>
      <c r="F38">
        <f t="shared" si="4"/>
        <v>36</v>
      </c>
      <c r="G38" t="str">
        <f t="shared" si="5"/>
        <v>Soil</v>
      </c>
    </row>
    <row r="39" spans="1:7" x14ac:dyDescent="0.3">
      <c r="A39" s="6" t="s">
        <v>954</v>
      </c>
      <c r="B39" s="6" t="str">
        <f>IF(Table2[[#This Row],[GENPRINT]]="","","ST50GEN"&amp;TEXT(Table2[[#This Row],[Trunc]],"000000"))</f>
        <v>ST50GEN0109VV</v>
      </c>
      <c r="C39" s="6" t="str">
        <f>IFERROR(VLOOKUP(TEXT(Table2[[#This Row],[Trunc]],"000000"),York2018_Subsample_DB!$A:$G,3,FALSE),"")</f>
        <v>ST50PKT0WDL5</v>
      </c>
      <c r="D39" s="4">
        <f>IFERROR(VLOOKUP(TEXT(Table2[[#This Row],[Trunc]],"000000"),York2018_Subsample_DB!$A:$G,6,FALSE),"")</f>
        <v>1274</v>
      </c>
      <c r="E39" s="1">
        <v>43703</v>
      </c>
      <c r="F39">
        <f t="shared" si="4"/>
        <v>37</v>
      </c>
      <c r="G39" t="str">
        <f t="shared" si="5"/>
        <v>Soil</v>
      </c>
    </row>
    <row r="40" spans="1:7" x14ac:dyDescent="0.3">
      <c r="A40" s="6" t="s">
        <v>3417</v>
      </c>
      <c r="B40" s="6" t="str">
        <f>IF(Table2[[#This Row],[GENPRINT]]="","","ST50GEN"&amp;TEXT(Table2[[#This Row],[Trunc]],"000000"))</f>
        <v>ST50GEN0108XT</v>
      </c>
      <c r="C40" s="6" t="str">
        <f>IFERROR(VLOOKUP(TEXT(Table2[[#This Row],[Trunc]],"000000"),York2018_Subsample_DB!$A:$G,3,FALSE),"")</f>
        <v>ST50PKT0WD0J</v>
      </c>
      <c r="D40" s="4">
        <f>IFERROR(VLOOKUP(TEXT(Table2[[#This Row],[Trunc]],"000000"),York2018_Subsample_DB!$A:$G,6,FALSE),"")</f>
        <v>484</v>
      </c>
      <c r="E40" s="1">
        <v>43703</v>
      </c>
      <c r="F40">
        <f t="shared" si="4"/>
        <v>38</v>
      </c>
      <c r="G40" t="str">
        <f t="shared" si="5"/>
        <v>Soil</v>
      </c>
    </row>
    <row r="41" spans="1:7" x14ac:dyDescent="0.3">
      <c r="A41" s="6" t="s">
        <v>3424</v>
      </c>
      <c r="B41" s="6" t="str">
        <f>IF(Table2[[#This Row],[GENPRINT]]="","","ST50GEN"&amp;TEXT(Table2[[#This Row],[Trunc]],"000000"))</f>
        <v>ST50GEN0108XR</v>
      </c>
      <c r="C41" s="6" t="str">
        <f>IFERROR(VLOOKUP(TEXT(Table2[[#This Row],[Trunc]],"000000"),York2018_Subsample_DB!$A:$G,3,FALSE),"")</f>
        <v>ST50PKT0WD0H</v>
      </c>
      <c r="D41" s="4" t="str">
        <f>IFERROR(VLOOKUP(TEXT(Table2[[#This Row],[Trunc]],"000000"),York2018_Subsample_DB!$A:$G,6,FALSE),"")</f>
        <v>M73-13</v>
      </c>
      <c r="E41" s="1">
        <v>43703</v>
      </c>
      <c r="F41">
        <f t="shared" si="4"/>
        <v>39</v>
      </c>
      <c r="G41" t="str">
        <f t="shared" si="5"/>
        <v>Soil</v>
      </c>
    </row>
    <row r="42" spans="1:7" x14ac:dyDescent="0.3">
      <c r="A42" s="6" t="s">
        <v>6739</v>
      </c>
      <c r="B42" s="6" t="str">
        <f>IF(Table2[[#This Row],[GENPRINT]]="","","ST50GEN"&amp;TEXT(Table2[[#This Row],[Trunc]],"000000"))</f>
        <v>ST50GEN0107R3</v>
      </c>
      <c r="C42" s="6" t="str">
        <f>IFERROR(VLOOKUP(TEXT(Table2[[#This Row],[Trunc]],"000000"),York2018_Subsample_DB!$A:$G,3,FALSE),"")</f>
        <v>ST50PKT0WCCR</v>
      </c>
      <c r="D42" s="4">
        <f>IFERROR(VLOOKUP(TEXT(Table2[[#This Row],[Trunc]],"000000"),York2018_Subsample_DB!$A:$G,6,FALSE),"")</f>
        <v>718</v>
      </c>
      <c r="E42" s="1">
        <v>43703</v>
      </c>
      <c r="F42">
        <f t="shared" si="4"/>
        <v>40</v>
      </c>
      <c r="G42" t="str">
        <f t="shared" si="5"/>
        <v>Soil</v>
      </c>
    </row>
    <row r="43" spans="1:7" x14ac:dyDescent="0.3">
      <c r="A43" s="6">
        <v>10797</v>
      </c>
      <c r="B43" s="6" t="str">
        <f>IF(Table2[[#This Row],[GENPRINT]]="","","ST50GEN"&amp;TEXT(Table2[[#This Row],[Trunc]],"000000"))</f>
        <v>ST50GEN010797</v>
      </c>
      <c r="C43" s="6" t="str">
        <f>IFERROR(VLOOKUP(TEXT(Table2[[#This Row],[Trunc]],"000000"),York2018_Subsample_DB!$A:$G,3,FALSE),"")</f>
        <v>ST50PKT0WC0F</v>
      </c>
      <c r="D43" s="4">
        <f>IFERROR(VLOOKUP(TEXT(Table2[[#This Row],[Trunc]],"000000"),York2018_Subsample_DB!$A:$G,6,FALSE),"")</f>
        <v>1495</v>
      </c>
      <c r="E43" s="1">
        <v>43703</v>
      </c>
      <c r="F43">
        <f t="shared" si="4"/>
        <v>41</v>
      </c>
      <c r="G43" t="str">
        <f t="shared" si="5"/>
        <v>Soil</v>
      </c>
    </row>
    <row r="44" spans="1:7" x14ac:dyDescent="0.3">
      <c r="A44" s="6" t="s">
        <v>3521</v>
      </c>
      <c r="B44" s="6" t="str">
        <f>IF(Table2[[#This Row],[GENPRINT]]="","","ST50GEN"&amp;TEXT(Table2[[#This Row],[Trunc]],"000000"))</f>
        <v>ST50GEN0108WQ</v>
      </c>
      <c r="C44" s="6" t="str">
        <f>IFERROR(VLOOKUP(TEXT(Table2[[#This Row],[Trunc]],"000000"),York2018_Subsample_DB!$A:$G,3,FALSE),"")</f>
        <v>ST50PKT0WCZX</v>
      </c>
      <c r="D44" s="4">
        <f>IFERROR(VLOOKUP(TEXT(Table2[[#This Row],[Trunc]],"000000"),York2018_Subsample_DB!$A:$G,6,FALSE),"")</f>
        <v>1265</v>
      </c>
      <c r="E44" s="1">
        <v>43703</v>
      </c>
      <c r="F44">
        <f t="shared" si="4"/>
        <v>42</v>
      </c>
      <c r="G44" t="str">
        <f t="shared" si="5"/>
        <v>Soil</v>
      </c>
    </row>
    <row r="45" spans="1:7" x14ac:dyDescent="0.3">
      <c r="A45" s="6" t="s">
        <v>3467</v>
      </c>
      <c r="B45" s="6" t="str">
        <f>IF(Table2[[#This Row],[GENPRINT]]="","","ST50GEN"&amp;TEXT(Table2[[#This Row],[Trunc]],"000000"))</f>
        <v>ST50GEN0108X9</v>
      </c>
      <c r="C45" s="6" t="str">
        <f>IFERROR(VLOOKUP(TEXT(Table2[[#This Row],[Trunc]],"000000"),York2018_Subsample_DB!$A:$G,3,FALSE),"")</f>
        <v>ST50PKT0WD08</v>
      </c>
      <c r="D45" s="4">
        <f>IFERROR(VLOOKUP(TEXT(Table2[[#This Row],[Trunc]],"000000"),York2018_Subsample_DB!$A:$G,6,FALSE),"")</f>
        <v>808</v>
      </c>
      <c r="E45" s="1">
        <v>43703</v>
      </c>
      <c r="F45">
        <f t="shared" si="4"/>
        <v>43</v>
      </c>
      <c r="G45" t="str">
        <f t="shared" si="5"/>
        <v>Soil</v>
      </c>
    </row>
    <row r="46" spans="1:7" x14ac:dyDescent="0.3">
      <c r="A46" s="6" t="s">
        <v>3485</v>
      </c>
      <c r="B46" s="6" t="str">
        <f>IF(Table2[[#This Row],[GENPRINT]]="","","ST50GEN"&amp;TEXT(Table2[[#This Row],[Trunc]],"000000"))</f>
        <v>ST50GEN0108X3</v>
      </c>
      <c r="C46" s="6" t="str">
        <f>IFERROR(VLOOKUP(TEXT(Table2[[#This Row],[Trunc]],"000000"),York2018_Subsample_DB!$A:$G,3,FALSE),"")</f>
        <v>ST50PKT0WD03</v>
      </c>
      <c r="D46" s="4">
        <f>IFERROR(VLOOKUP(TEXT(Table2[[#This Row],[Trunc]],"000000"),York2018_Subsample_DB!$A:$G,6,FALSE),"")</f>
        <v>665</v>
      </c>
      <c r="E46" s="1">
        <v>43703</v>
      </c>
      <c r="F46">
        <f t="shared" si="4"/>
        <v>44</v>
      </c>
      <c r="G46" t="str">
        <f t="shared" si="5"/>
        <v>Soil</v>
      </c>
    </row>
    <row r="47" spans="1:7" x14ac:dyDescent="0.3">
      <c r="A47" s="6">
        <v>10799</v>
      </c>
      <c r="B47" s="6" t="str">
        <f>IF(Table2[[#This Row],[GENPRINT]]="","","ST50GEN"&amp;TEXT(Table2[[#This Row],[Trunc]],"000000"))</f>
        <v>ST50GEN010799</v>
      </c>
      <c r="C47" s="6" t="str">
        <f>IFERROR(VLOOKUP(TEXT(Table2[[#This Row],[Trunc]],"000000"),York2018_Subsample_DB!$A:$G,3,FALSE),"")</f>
        <v>ST50PKT0WC0G</v>
      </c>
      <c r="D47" s="4">
        <f>IFERROR(VLOOKUP(TEXT(Table2[[#This Row],[Trunc]],"000000"),York2018_Subsample_DB!$A:$G,6,FALSE),"")</f>
        <v>747</v>
      </c>
      <c r="E47" s="1">
        <v>43703</v>
      </c>
      <c r="F47">
        <f t="shared" si="4"/>
        <v>45</v>
      </c>
      <c r="G47" t="str">
        <f t="shared" si="5"/>
        <v>Soil</v>
      </c>
    </row>
    <row r="48" spans="1:7" x14ac:dyDescent="0.3">
      <c r="A48" s="6" t="s">
        <v>888</v>
      </c>
      <c r="B48" s="6" t="str">
        <f>IF(Table2[[#This Row],[GENPRINT]]="","","ST50GEN"&amp;TEXT(Table2[[#This Row],[Trunc]],"000000"))</f>
        <v>ST50GEN0109SB</v>
      </c>
      <c r="C48" s="6" t="str">
        <f>IFERROR(VLOOKUP(TEXT(Table2[[#This Row],[Trunc]],"000000"),York2018_Subsample_DB!$A:$G,3,FALSE),"")</f>
        <v>ST50PKT0WDLL</v>
      </c>
      <c r="D48" s="4">
        <f>IFERROR(VLOOKUP(TEXT(Table2[[#This Row],[Trunc]],"000000"),York2018_Subsample_DB!$A:$G,6,FALSE),"")</f>
        <v>1035</v>
      </c>
      <c r="E48" s="1">
        <v>43703</v>
      </c>
      <c r="F48">
        <f t="shared" si="4"/>
        <v>46</v>
      </c>
      <c r="G48" t="str">
        <f t="shared" si="5"/>
        <v>Soil</v>
      </c>
    </row>
    <row r="49" spans="1:7" x14ac:dyDescent="0.3">
      <c r="A49" s="6">
        <v>10782</v>
      </c>
      <c r="B49" s="6" t="str">
        <f>IF(Table2[[#This Row],[GENPRINT]]="","","ST50GEN"&amp;TEXT(Table2[[#This Row],[Trunc]],"000000"))</f>
        <v>ST50GEN010782</v>
      </c>
      <c r="C49" s="6" t="str">
        <f>IFERROR(VLOOKUP(TEXT(Table2[[#This Row],[Trunc]],"000000"),York2018_Subsample_DB!$A:$G,3,FALSE),"")</f>
        <v>ST50PKT0WC4K</v>
      </c>
      <c r="D49" s="4">
        <f>IFERROR(VLOOKUP(TEXT(Table2[[#This Row],[Trunc]],"000000"),York2018_Subsample_DB!$A:$G,6,FALSE),"")</f>
        <v>118</v>
      </c>
      <c r="E49" s="1">
        <v>43703</v>
      </c>
      <c r="F49">
        <f t="shared" si="4"/>
        <v>47</v>
      </c>
      <c r="G49" t="str">
        <f t="shared" si="5"/>
        <v>Soil</v>
      </c>
    </row>
    <row r="50" spans="1:7" x14ac:dyDescent="0.3">
      <c r="A50" s="6" t="s">
        <v>7</v>
      </c>
      <c r="B50" s="6" t="str">
        <f>IF(Table2[[#This Row],[GENPRINT]]="","","ST50GEN"&amp;TEXT(Table2[[#This Row],[Trunc]],"000000"))</f>
        <v/>
      </c>
      <c r="C50" s="6" t="str">
        <f>IFERROR(VLOOKUP(TEXT(Table2[[#This Row],[Trunc]],"000000"),York2018_Subsample_DB!$A:$G,3,FALSE),"")</f>
        <v/>
      </c>
      <c r="D50" s="4" t="str">
        <f>IFERROR(VLOOKUP(TEXT(Table2[[#This Row],[Trunc]],"000000"),York2018_Subsample_DB!$A:$G,6,FALSE),"")</f>
        <v/>
      </c>
      <c r="E50" s="1">
        <v>43703</v>
      </c>
      <c r="F50">
        <f t="shared" si="4"/>
        <v>48</v>
      </c>
      <c r="G50" t="str">
        <f t="shared" si="5"/>
        <v>Soil</v>
      </c>
    </row>
    <row r="51" spans="1:7" x14ac:dyDescent="0.3">
      <c r="A51" s="6" t="s">
        <v>9547</v>
      </c>
      <c r="B51" s="6" t="str">
        <f>IF(Table2[[#This Row],[GENPRINT]]="","","ST50GEN"&amp;TEXT(Table2[[#This Row],[Trunc]],"000000"))</f>
        <v>ST50GEN0109kd</v>
      </c>
      <c r="C51" s="6" t="str">
        <f>IFERROR(VLOOKUP(TEXT(Table2[[#This Row],[Trunc]],"000000"),York2018_Subsample_DB!$A:$G,3,FALSE),"")</f>
        <v>ST50PKT0WDBG</v>
      </c>
      <c r="D51" s="4">
        <f>IFERROR(VLOOKUP(TEXT(Table2[[#This Row],[Trunc]],"000000"),York2018_Subsample_DB!$A:$G,6,FALSE),"")</f>
        <v>1500</v>
      </c>
      <c r="E51" s="1">
        <v>43703</v>
      </c>
      <c r="F51">
        <f t="shared" si="4"/>
        <v>49</v>
      </c>
      <c r="G51" t="str">
        <f t="shared" si="5"/>
        <v>Soil</v>
      </c>
    </row>
    <row r="52" spans="1:7" x14ac:dyDescent="0.3">
      <c r="A52" s="6" t="s">
        <v>9548</v>
      </c>
      <c r="B52" s="6" t="str">
        <f>IF(Table2[[#This Row],[GENPRINT]]="","","ST50GEN"&amp;TEXT(Table2[[#This Row],[Trunc]],"000000"))</f>
        <v>ST50GEN0109k4</v>
      </c>
      <c r="C52" s="6" t="str">
        <f>IFERROR(VLOOKUP(TEXT(Table2[[#This Row],[Trunc]],"000000"),York2018_Subsample_DB!$A:$G,3,FALSE),"")</f>
        <v>ST50PKT0WDBB</v>
      </c>
      <c r="D52" s="4">
        <f>IFERROR(VLOOKUP(TEXT(Table2[[#This Row],[Trunc]],"000000"),York2018_Subsample_DB!$A:$G,6,FALSE),"")</f>
        <v>1449</v>
      </c>
      <c r="E52" s="1">
        <v>43703</v>
      </c>
      <c r="F52">
        <f t="shared" si="4"/>
        <v>50</v>
      </c>
      <c r="G52" t="str">
        <f t="shared" si="5"/>
        <v>Soil</v>
      </c>
    </row>
    <row r="53" spans="1:7" x14ac:dyDescent="0.3">
      <c r="A53" s="6" t="s">
        <v>9549</v>
      </c>
      <c r="B53" s="6" t="str">
        <f>IF(Table2[[#This Row],[GENPRINT]]="","","ST50GEN"&amp;TEXT(Table2[[#This Row],[Trunc]],"000000"))</f>
        <v>ST50GEN0109w2</v>
      </c>
      <c r="C53" s="6" t="str">
        <f>IFERROR(VLOOKUP(TEXT(Table2[[#This Row],[Trunc]],"000000"),York2018_Subsample_DB!$A:$G,3,FALSE),"")</f>
        <v>ST50PKT0WDL8</v>
      </c>
      <c r="D53" s="4">
        <f>IFERROR(VLOOKUP(TEXT(Table2[[#This Row],[Trunc]],"000000"),York2018_Subsample_DB!$A:$G,6,FALSE),"")</f>
        <v>945</v>
      </c>
      <c r="E53" s="1">
        <v>43703</v>
      </c>
      <c r="F53">
        <f t="shared" si="4"/>
        <v>51</v>
      </c>
      <c r="G53" t="str">
        <f t="shared" si="5"/>
        <v>Soil</v>
      </c>
    </row>
    <row r="54" spans="1:7" x14ac:dyDescent="0.3">
      <c r="A54" s="6" t="s">
        <v>9550</v>
      </c>
      <c r="B54" s="6" t="str">
        <f>IF(Table2[[#This Row],[GENPRINT]]="","","ST50GEN"&amp;TEXT(Table2[[#This Row],[Trunc]],"000000"))</f>
        <v>ST50GEN0109jh</v>
      </c>
      <c r="C54" s="6" t="str">
        <f>IFERROR(VLOOKUP(TEXT(Table2[[#This Row],[Trunc]],"000000"),York2018_Subsample_DB!$A:$G,3,FALSE),"")</f>
        <v>ST50PKT0WD9Y</v>
      </c>
      <c r="D54" s="4">
        <f>IFERROR(VLOOKUP(TEXT(Table2[[#This Row],[Trunc]],"000000"),York2018_Subsample_DB!$A:$G,6,FALSE),"")</f>
        <v>253</v>
      </c>
      <c r="E54" s="1">
        <v>43703</v>
      </c>
      <c r="F54">
        <f t="shared" si="4"/>
        <v>52</v>
      </c>
      <c r="G54" t="str">
        <f t="shared" si="5"/>
        <v>Soil</v>
      </c>
    </row>
    <row r="55" spans="1:7" x14ac:dyDescent="0.3">
      <c r="A55" s="6" t="s">
        <v>2486</v>
      </c>
      <c r="B55" s="6" t="str">
        <f>IF(Table2[[#This Row],[GENPRINT]]="","","ST50GEN"&amp;TEXT(Table2[[#This Row],[Trunc]],"000000"))</f>
        <v>ST50GEN0109JP</v>
      </c>
      <c r="C55" s="6" t="str">
        <f>IFERROR(VLOOKUP(TEXT(Table2[[#This Row],[Trunc]],"000000"),York2018_Subsample_DB!$A:$G,3,FALSE),"")</f>
        <v>ST50PKT0WDB1</v>
      </c>
      <c r="D55" s="4">
        <f>IFERROR(VLOOKUP(TEXT(Table2[[#This Row],[Trunc]],"000000"),York2018_Subsample_DB!$A:$G,6,FALSE),"")</f>
        <v>1064</v>
      </c>
      <c r="E55" s="1">
        <v>43703</v>
      </c>
      <c r="F55">
        <f t="shared" si="4"/>
        <v>53</v>
      </c>
      <c r="G55" t="str">
        <f t="shared" si="5"/>
        <v>Soil</v>
      </c>
    </row>
    <row r="56" spans="1:7" x14ac:dyDescent="0.3">
      <c r="A56" s="6" t="s">
        <v>2516</v>
      </c>
      <c r="B56" s="6" t="str">
        <f>IF(Table2[[#This Row],[GENPRINT]]="","","ST50GEN"&amp;TEXT(Table2[[#This Row],[Trunc]],"000000"))</f>
        <v>ST50GEN0109JC</v>
      </c>
      <c r="C56" s="6" t="str">
        <f>IFERROR(VLOOKUP(TEXT(Table2[[#This Row],[Trunc]],"000000"),York2018_Subsample_DB!$A:$G,3,FALSE),"")</f>
        <v>ST50PKT0WD9W</v>
      </c>
      <c r="D56" s="4">
        <f>IFERROR(VLOOKUP(TEXT(Table2[[#This Row],[Trunc]],"000000"),York2018_Subsample_DB!$A:$G,6,FALSE),"")</f>
        <v>828</v>
      </c>
      <c r="E56" s="1">
        <v>43703</v>
      </c>
      <c r="F56">
        <f t="shared" si="4"/>
        <v>54</v>
      </c>
      <c r="G56" t="str">
        <f t="shared" si="5"/>
        <v>Soil</v>
      </c>
    </row>
    <row r="57" spans="1:7" x14ac:dyDescent="0.3">
      <c r="A57" s="6" t="s">
        <v>874</v>
      </c>
      <c r="B57" s="6" t="str">
        <f>IF(Table2[[#This Row],[GENPRINT]]="","","ST50GEN"&amp;TEXT(Table2[[#This Row],[Trunc]],"000000"))</f>
        <v>ST50GEN0109SH</v>
      </c>
      <c r="C57" s="6" t="str">
        <f>IFERROR(VLOOKUP(TEXT(Table2[[#This Row],[Trunc]],"000000"),York2018_Subsample_DB!$A:$G,3,FALSE),"")</f>
        <v>ST50PKT0WDLN</v>
      </c>
      <c r="D57" s="4">
        <f>IFERROR(VLOOKUP(TEXT(Table2[[#This Row],[Trunc]],"000000"),York2018_Subsample_DB!$A:$G,6,FALSE),"")</f>
        <v>1493</v>
      </c>
      <c r="E57" s="1">
        <v>43703</v>
      </c>
      <c r="F57">
        <f t="shared" si="4"/>
        <v>55</v>
      </c>
      <c r="G57" t="str">
        <f t="shared" si="5"/>
        <v>Soil</v>
      </c>
    </row>
    <row r="58" spans="1:7" x14ac:dyDescent="0.3">
      <c r="A58" s="6">
        <v>10985</v>
      </c>
      <c r="B58" s="6" t="str">
        <f>IF(Table2[[#This Row],[GENPRINT]]="","","ST50GEN"&amp;TEXT(Table2[[#This Row],[Trunc]],"000000"))</f>
        <v>ST50GEN010985</v>
      </c>
      <c r="C58" s="6" t="str">
        <f>IFERROR(VLOOKUP(TEXT(Table2[[#This Row],[Trunc]],"000000"),York2018_Subsample_DB!$A:$G,3,FALSE),"")</f>
        <v>ST50PKT0WDBR</v>
      </c>
      <c r="D58" s="4">
        <f>IFERROR(VLOOKUP(TEXT(Table2[[#This Row],[Trunc]],"000000"),York2018_Subsample_DB!$A:$G,6,FALSE),"")</f>
        <v>886</v>
      </c>
      <c r="E58" s="1">
        <v>43703</v>
      </c>
      <c r="F58">
        <f t="shared" si="4"/>
        <v>56</v>
      </c>
      <c r="G58" t="str">
        <f t="shared" si="5"/>
        <v>Soil</v>
      </c>
    </row>
    <row r="59" spans="1:7" x14ac:dyDescent="0.3">
      <c r="A59" s="6" t="s">
        <v>2492</v>
      </c>
      <c r="B59" s="6" t="str">
        <f>IF(Table2[[#This Row],[GENPRINT]]="","","ST50GEN"&amp;TEXT(Table2[[#This Row],[Trunc]],"000000"))</f>
        <v>ST50GEN0109JM</v>
      </c>
      <c r="C59" s="6" t="str">
        <f>IFERROR(VLOOKUP(TEXT(Table2[[#This Row],[Trunc]],"000000"),York2018_Subsample_DB!$A:$G,3,FALSE),"")</f>
        <v>ST50PKT0WDB0</v>
      </c>
      <c r="D59" s="4">
        <f>IFERROR(VLOOKUP(TEXT(Table2[[#This Row],[Trunc]],"000000"),York2018_Subsample_DB!$A:$G,6,FALSE),"")</f>
        <v>177</v>
      </c>
      <c r="E59" s="1">
        <v>43703</v>
      </c>
      <c r="F59">
        <f t="shared" si="4"/>
        <v>57</v>
      </c>
      <c r="G59" t="str">
        <f t="shared" si="5"/>
        <v>Soil</v>
      </c>
    </row>
    <row r="60" spans="1:7" x14ac:dyDescent="0.3">
      <c r="A60" s="6" t="s">
        <v>2601</v>
      </c>
      <c r="B60" s="6" t="str">
        <f>IF(Table2[[#This Row],[GENPRINT]]="","","ST50GEN"&amp;TEXT(Table2[[#This Row],[Trunc]],"000000"))</f>
        <v>ST50GEN01092K</v>
      </c>
      <c r="C60" s="6" t="str">
        <f>IFERROR(VLOOKUP(TEXT(Table2[[#This Row],[Trunc]],"000000"),York2018_Subsample_DB!$A:$G,3,FALSE),"")</f>
        <v>ST50PKT0WD7R</v>
      </c>
      <c r="D60" s="4" t="str">
        <f>IFERROR(VLOOKUP(TEXT(Table2[[#This Row],[Trunc]],"000000"),York2018_Subsample_DB!$A:$G,6,FALSE),"")</f>
        <v>WESTONIA</v>
      </c>
      <c r="E60" s="1">
        <v>43703</v>
      </c>
      <c r="F60">
        <f t="shared" si="4"/>
        <v>58</v>
      </c>
      <c r="G60" t="str">
        <f t="shared" si="5"/>
        <v>Soil</v>
      </c>
    </row>
    <row r="61" spans="1:7" x14ac:dyDescent="0.3">
      <c r="A61" s="6" t="s">
        <v>3349</v>
      </c>
      <c r="B61" s="6" t="str">
        <f>IF(Table2[[#This Row],[GENPRINT]]="","","ST50GEN"&amp;TEXT(Table2[[#This Row],[Trunc]],"000000"))</f>
        <v>ST50GEN0108YK</v>
      </c>
      <c r="C61" s="6" t="str">
        <f>IFERROR(VLOOKUP(TEXT(Table2[[#This Row],[Trunc]],"000000"),York2018_Subsample_DB!$A:$G,3,FALSE),"")</f>
        <v>ST50PKT0WD0Y</v>
      </c>
      <c r="D61" s="4">
        <f>IFERROR(VLOOKUP(TEXT(Table2[[#This Row],[Trunc]],"000000"),York2018_Subsample_DB!$A:$G,6,FALSE),"")</f>
        <v>662</v>
      </c>
      <c r="E61" s="1">
        <v>43703</v>
      </c>
      <c r="F61">
        <f t="shared" si="4"/>
        <v>59</v>
      </c>
      <c r="G61" t="str">
        <f t="shared" si="5"/>
        <v>Soil</v>
      </c>
    </row>
    <row r="62" spans="1:7" x14ac:dyDescent="0.3">
      <c r="A62" s="6" t="s">
        <v>4761</v>
      </c>
      <c r="B62" s="6" t="str">
        <f>IF(Table2[[#This Row],[GENPRINT]]="","","ST50GEN"&amp;TEXT(Table2[[#This Row],[Trunc]],"000000"))</f>
        <v>ST50GEN0108GG</v>
      </c>
      <c r="C62" s="6" t="str">
        <f>IFERROR(VLOOKUP(TEXT(Table2[[#This Row],[Trunc]],"000000"),York2018_Subsample_DB!$A:$G,3,FALSE),"")</f>
        <v>ST50PKT0WCSS</v>
      </c>
      <c r="D62" s="4">
        <f>IFERROR(VLOOKUP(TEXT(Table2[[#This Row],[Trunc]],"000000"),York2018_Subsample_DB!$A:$G,6,FALSE),"")</f>
        <v>1217</v>
      </c>
      <c r="E62" s="1">
        <v>43703</v>
      </c>
      <c r="F62">
        <f t="shared" si="4"/>
        <v>60</v>
      </c>
      <c r="G62" t="str">
        <f t="shared" si="5"/>
        <v>Soil</v>
      </c>
    </row>
    <row r="63" spans="1:7" x14ac:dyDescent="0.3">
      <c r="A63" s="6" t="s">
        <v>2432</v>
      </c>
      <c r="B63" s="6" t="str">
        <f>IF(Table2[[#This Row],[GENPRINT]]="","","ST50GEN"&amp;TEXT(Table2[[#This Row],[Trunc]],"000000"))</f>
        <v>ST50GEN0109K8</v>
      </c>
      <c r="C63" s="6" t="str">
        <f>IFERROR(VLOOKUP(TEXT(Table2[[#This Row],[Trunc]],"000000"),York2018_Subsample_DB!$A:$G,3,FALSE),"")</f>
        <v>ST50PKT0WDBD</v>
      </c>
      <c r="D63" s="4">
        <f>IFERROR(VLOOKUP(TEXT(Table2[[#This Row],[Trunc]],"000000"),York2018_Subsample_DB!$A:$G,6,FALSE),"")</f>
        <v>1633</v>
      </c>
      <c r="E63" s="1">
        <v>43703</v>
      </c>
      <c r="F63">
        <f t="shared" si="4"/>
        <v>61</v>
      </c>
      <c r="G63" t="str">
        <f t="shared" si="5"/>
        <v>Soil</v>
      </c>
    </row>
    <row r="64" spans="1:7" x14ac:dyDescent="0.3">
      <c r="A64" s="6" t="s">
        <v>2414</v>
      </c>
      <c r="B64" s="6" t="str">
        <f>IF(Table2[[#This Row],[GENPRINT]]="","","ST50GEN"&amp;TEXT(Table2[[#This Row],[Trunc]],"000000"))</f>
        <v>ST50GEN01097S</v>
      </c>
      <c r="C64" s="6" t="str">
        <f>IFERROR(VLOOKUP(TEXT(Table2[[#This Row],[Trunc]],"000000"),York2018_Subsample_DB!$A:$G,3,FALSE),"")</f>
        <v>ST50PKT0WDBH</v>
      </c>
      <c r="D64" s="4">
        <f>IFERROR(VLOOKUP(TEXT(Table2[[#This Row],[Trunc]],"000000"),York2018_Subsample_DB!$A:$G,6,FALSE),"")</f>
        <v>399</v>
      </c>
      <c r="E64" s="1">
        <v>43703</v>
      </c>
      <c r="F64">
        <f t="shared" si="4"/>
        <v>62</v>
      </c>
      <c r="G64" t="str">
        <f t="shared" si="5"/>
        <v>Soil</v>
      </c>
    </row>
    <row r="65" spans="1:7" x14ac:dyDescent="0.3">
      <c r="A65" s="6" t="s">
        <v>7</v>
      </c>
      <c r="B65" s="6" t="str">
        <f>IF(Table2[[#This Row],[GENPRINT]]="","","ST50GEN"&amp;TEXT(Table2[[#This Row],[Trunc]],"000000"))</f>
        <v/>
      </c>
      <c r="C65" s="6" t="str">
        <f>IFERROR(VLOOKUP(TEXT(Table2[[#This Row],[Trunc]],"000000"),York2018_Subsample_DB!$A:$G,3,FALSE),"")</f>
        <v/>
      </c>
      <c r="D65" s="4" t="str">
        <f>IFERROR(VLOOKUP(TEXT(Table2[[#This Row],[Trunc]],"000000"),York2018_Subsample_DB!$A:$G,6,FALSE),"")</f>
        <v/>
      </c>
      <c r="E65" s="1">
        <v>43703</v>
      </c>
      <c r="F65">
        <f t="shared" si="4"/>
        <v>63</v>
      </c>
      <c r="G65" t="str">
        <f t="shared" si="5"/>
        <v>Soil</v>
      </c>
    </row>
    <row r="66" spans="1:7" x14ac:dyDescent="0.3">
      <c r="A66" s="6" t="s">
        <v>1036</v>
      </c>
      <c r="B66" s="6" t="str">
        <f>IF(Table2[[#This Row],[GENPRINT]]="","","ST50GEN"&amp;TEXT(Table2[[#This Row],[Trunc]],"000000"))</f>
        <v>ST50GEN0109TZ</v>
      </c>
      <c r="C66" s="6" t="str">
        <f>IFERROR(VLOOKUP(TEXT(Table2[[#This Row],[Trunc]],"000000"),York2018_Subsample_DB!$A:$G,3,FALSE),"")</f>
        <v>ST50PKT0WDKN</v>
      </c>
      <c r="D66" s="4">
        <f>IFERROR(VLOOKUP(TEXT(Table2[[#This Row],[Trunc]],"000000"),York2018_Subsample_DB!$A:$G,6,FALSE),"")</f>
        <v>1312</v>
      </c>
      <c r="E66" s="1">
        <v>43703</v>
      </c>
      <c r="F66">
        <f t="shared" ref="F66:F77" si="6">IF(A66="Start",0,F65+1)</f>
        <v>64</v>
      </c>
      <c r="G66" t="str">
        <f t="shared" ref="G66:G77" si="7">IF(A66&lt;&gt;"",G65,"")</f>
        <v>Soil</v>
      </c>
    </row>
    <row r="67" spans="1:7" x14ac:dyDescent="0.3">
      <c r="A67" s="6" t="s">
        <v>2396</v>
      </c>
      <c r="B67" s="6" t="str">
        <f>IF(Table2[[#This Row],[GENPRINT]]="","","ST50GEN"&amp;TEXT(Table2[[#This Row],[Trunc]],"000000"))</f>
        <v>ST50GEN01097Z</v>
      </c>
      <c r="C67" s="6" t="str">
        <f>IFERROR(VLOOKUP(TEXT(Table2[[#This Row],[Trunc]],"000000"),York2018_Subsample_DB!$A:$G,3,FALSE),"")</f>
        <v>ST50PKT0WDBL</v>
      </c>
      <c r="D67" s="4">
        <f>IFERROR(VLOOKUP(TEXT(Table2[[#This Row],[Trunc]],"000000"),York2018_Subsample_DB!$A:$G,6,FALSE),"")</f>
        <v>349</v>
      </c>
      <c r="E67" s="1">
        <v>43703</v>
      </c>
      <c r="F67">
        <f t="shared" si="6"/>
        <v>65</v>
      </c>
      <c r="G67" t="str">
        <f t="shared" si="7"/>
        <v>Soil</v>
      </c>
    </row>
    <row r="68" spans="1:7" x14ac:dyDescent="0.3">
      <c r="A68" s="6" t="s">
        <v>3385</v>
      </c>
      <c r="B68" s="6" t="str">
        <f>IF(Table2[[#This Row],[GENPRINT]]="","","ST50GEN"&amp;TEXT(Table2[[#This Row],[Trunc]],"000000"))</f>
        <v>ST50GEN0108Y5</v>
      </c>
      <c r="C68" s="6" t="str">
        <f>IFERROR(VLOOKUP(TEXT(Table2[[#This Row],[Trunc]],"000000"),York2018_Subsample_DB!$A:$G,3,FALSE),"")</f>
        <v>ST50PKT0WD0R</v>
      </c>
      <c r="D68" s="4">
        <f>IFERROR(VLOOKUP(TEXT(Table2[[#This Row],[Trunc]],"000000"),York2018_Subsample_DB!$A:$G,6,FALSE),"")</f>
        <v>588</v>
      </c>
      <c r="E68" s="1">
        <v>43703</v>
      </c>
      <c r="F68">
        <f t="shared" si="6"/>
        <v>66</v>
      </c>
      <c r="G68" t="str">
        <f t="shared" si="7"/>
        <v>Soil</v>
      </c>
    </row>
    <row r="69" spans="1:7" x14ac:dyDescent="0.3">
      <c r="A69" s="6" t="s">
        <v>4423</v>
      </c>
      <c r="B69" s="6" t="str">
        <f>IF(Table2[[#This Row],[GENPRINT]]="","","ST50GEN"&amp;TEXT(Table2[[#This Row],[Trunc]],"000000"))</f>
        <v>ST50GEN0108JG</v>
      </c>
      <c r="C69" s="6" t="str">
        <f>IFERROR(VLOOKUP(TEXT(Table2[[#This Row],[Trunc]],"000000"),York2018_Subsample_DB!$A:$G,3,FALSE),"")</f>
        <v>ST50PKT0WCRM</v>
      </c>
      <c r="D69" s="4">
        <f>IFERROR(VLOOKUP(TEXT(Table2[[#This Row],[Trunc]],"000000"),York2018_Subsample_DB!$A:$G,6,FALSE),"")</f>
        <v>787</v>
      </c>
      <c r="E69" s="1">
        <v>43703</v>
      </c>
      <c r="F69">
        <f t="shared" si="6"/>
        <v>67</v>
      </c>
      <c r="G69" t="str">
        <f t="shared" si="7"/>
        <v>Soil</v>
      </c>
    </row>
    <row r="70" spans="1:7" x14ac:dyDescent="0.3">
      <c r="A70" s="6" t="s">
        <v>952</v>
      </c>
      <c r="B70" s="6" t="str">
        <f>IF(Table2[[#This Row],[GENPRINT]]="","","ST50GEN"&amp;TEXT(Table2[[#This Row],[Trunc]],"000000"))</f>
        <v>ST50GEN0109VW</v>
      </c>
      <c r="C70" s="6" t="str">
        <f>IFERROR(VLOOKUP(TEXT(Table2[[#This Row],[Trunc]],"000000"),York2018_Subsample_DB!$A:$G,3,FALSE),"")</f>
        <v>ST50PKT0WDL5</v>
      </c>
      <c r="D70" s="4">
        <f>IFERROR(VLOOKUP(TEXT(Table2[[#This Row],[Trunc]],"000000"),York2018_Subsample_DB!$A:$G,6,FALSE),"")</f>
        <v>1274</v>
      </c>
      <c r="E70" s="1">
        <v>43703</v>
      </c>
      <c r="F70">
        <f t="shared" si="6"/>
        <v>68</v>
      </c>
      <c r="G70" t="str">
        <f t="shared" si="7"/>
        <v>Soil</v>
      </c>
    </row>
    <row r="71" spans="1:7" x14ac:dyDescent="0.3">
      <c r="A71" s="6" t="s">
        <v>4447</v>
      </c>
      <c r="B71" s="6" t="str">
        <f>IF(Table2[[#This Row],[GENPRINT]]="","","ST50GEN"&amp;TEXT(Table2[[#This Row],[Trunc]],"000000"))</f>
        <v>ST50GEN0108J6</v>
      </c>
      <c r="C71" s="6" t="str">
        <f>IFERROR(VLOOKUP(TEXT(Table2[[#This Row],[Trunc]],"000000"),York2018_Subsample_DB!$A:$G,3,FALSE),"")</f>
        <v>ST50PKT0WCRH</v>
      </c>
      <c r="D71" s="4">
        <f>IFERROR(VLOOKUP(TEXT(Table2[[#This Row],[Trunc]],"000000"),York2018_Subsample_DB!$A:$G,6,FALSE),"")</f>
        <v>1443</v>
      </c>
      <c r="E71" s="1">
        <v>43703</v>
      </c>
      <c r="F71">
        <f t="shared" si="6"/>
        <v>69</v>
      </c>
      <c r="G71" t="str">
        <f t="shared" si="7"/>
        <v>Soil</v>
      </c>
    </row>
    <row r="72" spans="1:7" x14ac:dyDescent="0.3">
      <c r="A72" s="6" t="s">
        <v>4827</v>
      </c>
      <c r="B72" s="6" t="str">
        <f>IF(Table2[[#This Row],[GENPRINT]]="","","ST50GEN"&amp;TEXT(Table2[[#This Row],[Trunc]],"000000"))</f>
        <v>ST50GEN0108FR</v>
      </c>
      <c r="C72" s="6" t="str">
        <f>IFERROR(VLOOKUP(TEXT(Table2[[#This Row],[Trunc]],"000000"),York2018_Subsample_DB!$A:$G,3,FALSE),"")</f>
        <v>ST50PKT0WCSC</v>
      </c>
      <c r="D72" s="4">
        <f>IFERROR(VLOOKUP(TEXT(Table2[[#This Row],[Trunc]],"000000"),York2018_Subsample_DB!$A:$G,6,FALSE),"")</f>
        <v>1201</v>
      </c>
      <c r="E72" s="1">
        <v>43703</v>
      </c>
      <c r="F72">
        <f t="shared" si="6"/>
        <v>70</v>
      </c>
      <c r="G72" t="str">
        <f t="shared" si="7"/>
        <v>Soil</v>
      </c>
    </row>
    <row r="73" spans="1:7" x14ac:dyDescent="0.3">
      <c r="A73" s="6" t="s">
        <v>976</v>
      </c>
      <c r="B73" s="6" t="str">
        <f>IF(Table2[[#This Row],[GENPRINT]]="","","ST50GEN"&amp;TEXT(Table2[[#This Row],[Trunc]],"000000"))</f>
        <v>ST50GEN0109VM</v>
      </c>
      <c r="C73" s="6" t="str">
        <f>IFERROR(VLOOKUP(TEXT(Table2[[#This Row],[Trunc]],"000000"),York2018_Subsample_DB!$A:$G,3,FALSE),"")</f>
        <v>ST50PKT0WDKZ</v>
      </c>
      <c r="D73" s="4">
        <f>IFERROR(VLOOKUP(TEXT(Table2[[#This Row],[Trunc]],"000000"),York2018_Subsample_DB!$A:$G,6,FALSE),"")</f>
        <v>589</v>
      </c>
      <c r="E73" s="1">
        <v>43703</v>
      </c>
      <c r="F73">
        <f t="shared" si="6"/>
        <v>71</v>
      </c>
      <c r="G73" t="str">
        <f t="shared" si="7"/>
        <v>Soil</v>
      </c>
    </row>
    <row r="74" spans="1:7" x14ac:dyDescent="0.3">
      <c r="A74" s="6" t="s">
        <v>2438</v>
      </c>
      <c r="B74" s="6" t="str">
        <f>IF(Table2[[#This Row],[GENPRINT]]="","","ST50GEN"&amp;TEXT(Table2[[#This Row],[Trunc]],"000000"))</f>
        <v>ST50GEN0109K6</v>
      </c>
      <c r="C74" s="6" t="str">
        <f>IFERROR(VLOOKUP(TEXT(Table2[[#This Row],[Trunc]],"000000"),York2018_Subsample_DB!$A:$G,3,FALSE),"")</f>
        <v>ST50PKT0WDBC</v>
      </c>
      <c r="D74" s="4">
        <f>IFERROR(VLOOKUP(TEXT(Table2[[#This Row],[Trunc]],"000000"),York2018_Subsample_DB!$A:$G,6,FALSE),"")</f>
        <v>1072</v>
      </c>
      <c r="E74" s="1">
        <v>43703</v>
      </c>
      <c r="F74">
        <f t="shared" si="6"/>
        <v>72</v>
      </c>
      <c r="G74" t="str">
        <f t="shared" si="7"/>
        <v>Soil</v>
      </c>
    </row>
    <row r="75" spans="1:7" x14ac:dyDescent="0.3">
      <c r="A75" s="6" t="s">
        <v>4737</v>
      </c>
      <c r="B75" s="6" t="str">
        <f>IF(Table2[[#This Row],[GENPRINT]]="","","ST50GEN"&amp;TEXT(Table2[[#This Row],[Trunc]],"000000"))</f>
        <v>ST50GEN0108GQ</v>
      </c>
      <c r="C75" s="6" t="str">
        <f>IFERROR(VLOOKUP(TEXT(Table2[[#This Row],[Trunc]],"000000"),York2018_Subsample_DB!$A:$G,3,FALSE),"")</f>
        <v>ST50PKT0WCSX</v>
      </c>
      <c r="D75" s="4">
        <f>IFERROR(VLOOKUP(TEXT(Table2[[#This Row],[Trunc]],"000000"),York2018_Subsample_DB!$A:$G,6,FALSE),"")</f>
        <v>1262</v>
      </c>
      <c r="E75" s="1">
        <v>43703</v>
      </c>
      <c r="F75">
        <f t="shared" si="6"/>
        <v>73</v>
      </c>
      <c r="G75" t="str">
        <f t="shared" si="7"/>
        <v>Soil</v>
      </c>
    </row>
    <row r="76" spans="1:7" x14ac:dyDescent="0.3">
      <c r="A76" s="6" t="s">
        <v>916</v>
      </c>
      <c r="B76" s="6" t="str">
        <f>IF(Table2[[#This Row],[GENPRINT]]="","","ST50GEN"&amp;TEXT(Table2[[#This Row],[Trunc]],"000000"))</f>
        <v>ST50GEN0109S1</v>
      </c>
      <c r="C76" s="6" t="str">
        <f>IFERROR(VLOOKUP(TEXT(Table2[[#This Row],[Trunc]],"000000"),York2018_Subsample_DB!$A:$G,3,FALSE),"")</f>
        <v>ST50PKT0WDLC</v>
      </c>
      <c r="D76" s="4">
        <f>IFERROR(VLOOKUP(TEXT(Table2[[#This Row],[Trunc]],"000000"),York2018_Subsample_DB!$A:$G,6,FALSE),"")</f>
        <v>669</v>
      </c>
      <c r="E76" s="1">
        <v>43703</v>
      </c>
      <c r="F76">
        <f t="shared" si="6"/>
        <v>74</v>
      </c>
      <c r="G76" t="str">
        <f t="shared" si="7"/>
        <v>Soil</v>
      </c>
    </row>
    <row r="77" spans="1:7" x14ac:dyDescent="0.3">
      <c r="A77" s="6" t="s">
        <v>7</v>
      </c>
      <c r="B77" s="6" t="str">
        <f>IF(Table2[[#This Row],[GENPRINT]]="","","ST50GEN"&amp;TEXT(Table2[[#This Row],[Trunc]],"000000"))</f>
        <v/>
      </c>
      <c r="C77" s="6" t="str">
        <f>IFERROR(VLOOKUP(TEXT(Table2[[#This Row],[Trunc]],"000000"),York2018_Subsample_DB!$A:$G,3,FALSE),"")</f>
        <v/>
      </c>
      <c r="D77" s="4" t="str">
        <f>IFERROR(VLOOKUP(TEXT(Table2[[#This Row],[Trunc]],"000000"),York2018_Subsample_DB!$A:$G,6,FALSE),"")</f>
        <v/>
      </c>
      <c r="E77" s="1">
        <v>43703</v>
      </c>
      <c r="F77">
        <f t="shared" si="6"/>
        <v>75</v>
      </c>
      <c r="G77" t="str">
        <f t="shared" si="7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26augID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2019-10-28T05:44:06Z</dcterms:modified>
</cp:coreProperties>
</file>