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EE879B49-1869-417A-A357-0F2E6A26EFD3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9aug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D84" i="3" l="1"/>
  <c r="D83" i="3"/>
  <c r="D82" i="3"/>
  <c r="D81" i="3"/>
  <c r="D80" i="3"/>
  <c r="D79" i="3"/>
  <c r="D78" i="3"/>
  <c r="D77" i="3"/>
  <c r="D76" i="3"/>
  <c r="D75" i="3"/>
  <c r="D74" i="3"/>
  <c r="D73" i="3"/>
  <c r="D72" i="3"/>
  <c r="D71" i="3" l="1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" i="3" l="1"/>
  <c r="D3" i="3"/>
  <c r="D4" i="3"/>
  <c r="D5" i="3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<sst xmlns="http://schemas.openxmlformats.org/spreadsheetml/2006/main" count="16488" uniqueCount="9547">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</sst>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8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dd/mm/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H84" totalsRowShown="0" headerRowDxfId="7" headerRowBorderDxfId="6" tableBorderDxfId="5">
  <autoFilter ref="A1:H84" xr:uid="{3438D10C-F329-4CC4-AD6A-5F7D3BDABCB3}"/>
  <tableColumns count="8">
    <tableColumn id="1" xr3:uid="{5E79B1A3-6312-434B-B8D5-5CF1C05F28BA}" name="Trunc" dataDxfId="4"/>
    <tableColumn id="7" xr3:uid="{341B46F6-D0D1-477F-A7A1-38F6C49C9C33}" name="SUBSAMPLE_ID" dataDxfId="1">
      <calculatedColumnFormula>IF(Table2[[#This Row],[GENPRINT]]="","","ST50GEN"&amp;TEXT(Table2[[#This Row],[Trunc]],"000000"))</calculatedColumnFormula>
    </tableColumn>
    <tableColumn id="8" xr3:uid="{E5A46B89-74E7-4FE7-B78A-6393978BAB4F}" name="STEM_ID" dataDxfId="0">
      <calculatedColumnFormula>IFERROR(VLOOKUP(TEXT(Table2[[#This Row],[Trunc]],"000000"),York2018_Subsample_DB!$A:$G,3,FALSE),"")</calculatedColumnFormula>
    </tableColumn>
    <tableColumn id="2" xr3:uid="{DE2675AE-CA63-4DFA-A0D2-C6F84DB9BBB5}" name="GENPRINT" dataDxfId="3">
      <calculatedColumnFormula>IFERROR(VLOOKUP(TEXT(Table2[[#This Row],[Trunc]],"000000"),York2018_Subsample_DB!$A:$G,6,FALSE),"")</calculatedColumnFormula>
    </tableColumn>
    <tableColumn id="3" xr3:uid="{23A6336E-240B-4C6A-ACD5-26BDB8201948}" name="Date" dataDxfId="2"/>
    <tableColumn id="4" xr3:uid="{6ACCB537-AC1D-4123-9CC3-EB0291B565CB}" name="Reading_No">
      <calculatedColumnFormula>IF(A2="Start",0,F1+1)</calculatedColumnFormula>
    </tableColumn>
    <tableColumn id="5" xr3:uid="{59D4B111-E2E2-4E08-8B37-13838E0D884A}" name="Mode">
      <calculatedColumnFormula>IF(A2&lt;&gt;"",G1,"")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H84"/>
  <sheetViews>
    <sheetView tabSelected="1" workbookViewId="0">
      <pane ySplit="1" topLeftCell="A2" activePane="bottomLeft" state="frozen"/>
      <selection pane="bottomLeft" activeCell="K19" sqref="K19"/>
    </sheetView>
  </sheetViews>
  <sheetFormatPr defaultRowHeight="14.4" x14ac:dyDescent="0.3"/>
  <cols>
    <col min="1" max="3" width="15.6640625" style="5" customWidth="1"/>
    <col min="4" max="4" width="11.5546875" customWidth="1"/>
    <col min="5" max="5" width="8.5546875" bestFit="1" customWidth="1"/>
    <col min="6" max="6" width="13.109375" customWidth="1"/>
    <col min="7" max="7" width="7.88671875" customWidth="1"/>
    <col min="8" max="8" width="14.44140625" customWidth="1"/>
  </cols>
  <sheetData>
    <row r="1" spans="1:8" x14ac:dyDescent="0.3">
      <c r="A1" s="4" t="s">
        <v>9546</v>
      </c>
      <c r="B1" s="7" t="s">
        <v>13</v>
      </c>
      <c r="C1" s="7" t="s">
        <v>9</v>
      </c>
      <c r="D1" s="2" t="s">
        <v>8</v>
      </c>
      <c r="E1" s="2" t="s">
        <v>0</v>
      </c>
      <c r="F1" s="2" t="s">
        <v>1</v>
      </c>
      <c r="G1" s="2" t="s">
        <v>2</v>
      </c>
      <c r="H1" s="3" t="s">
        <v>3</v>
      </c>
    </row>
    <row r="2" spans="1:8" x14ac:dyDescent="0.3">
      <c r="A2" s="5" t="s">
        <v>9545</v>
      </c>
      <c r="B2" s="5" t="str">
        <f>IF(Table2[[#This Row],[GENPRINT]]="","","ST50GEN"&amp;TEXT(Table2[[#This Row],[Trunc]],"000000"))</f>
        <v/>
      </c>
      <c r="C2" s="5" t="str">
        <f>IFERROR(VLOOKUP(TEXT(Table2[[#This Row],[Trunc]],"000000"),York2018_Subsample_DB!$A:$G,3,FALSE),"")</f>
        <v/>
      </c>
      <c r="D2" t="str">
        <f>IFERROR(VLOOKUP(TEXT(Table2[[#This Row],[Trunc]],"000000"),York2018_Subsample_DB!$A:$G,6,FALSE),"")</f>
        <v/>
      </c>
      <c r="E2" s="1">
        <v>43706</v>
      </c>
      <c r="F2">
        <v>0</v>
      </c>
      <c r="G2" t="s">
        <v>5</v>
      </c>
    </row>
    <row r="3" spans="1:8" x14ac:dyDescent="0.3">
      <c r="A3" s="5" t="s">
        <v>4</v>
      </c>
      <c r="B3" s="5" t="str">
        <f>IF(Table2[[#This Row],[GENPRINT]]="","","ST50GEN"&amp;TEXT(Table2[[#This Row],[Trunc]],"000000"))</f>
        <v/>
      </c>
      <c r="C3" s="5" t="str">
        <f>IFERROR(VLOOKUP(TEXT(Table2[[#This Row],[Trunc]],"000000"),York2018_Subsample_DB!$A:$G,3,FALSE),"")</f>
        <v/>
      </c>
      <c r="D3" t="str">
        <f>IFERROR(VLOOKUP(TEXT(Table2[[#This Row],[Trunc]],"000000"),York2018_Subsample_DB!$A:$G,6,FALSE),"")</f>
        <v/>
      </c>
      <c r="E3" s="1">
        <v>43706</v>
      </c>
      <c r="F3">
        <f>IF(A3="Start",0,F2+1)</f>
        <v>1</v>
      </c>
      <c r="G3" t="str">
        <f>IF(A3&lt;&gt;"",G2,"")</f>
        <v>Soil</v>
      </c>
    </row>
    <row r="4" spans="1:8" x14ac:dyDescent="0.3">
      <c r="A4" s="5" t="s">
        <v>6</v>
      </c>
      <c r="B4" s="5" t="str">
        <f>IF(Table2[[#This Row],[GENPRINT]]="","","ST50GEN"&amp;TEXT(Table2[[#This Row],[Trunc]],"000000"))</f>
        <v/>
      </c>
      <c r="C4" s="5" t="str">
        <f>IFERROR(VLOOKUP(TEXT(Table2[[#This Row],[Trunc]],"000000"),York2018_Subsample_DB!$A:$G,3,FALSE),"")</f>
        <v/>
      </c>
      <c r="D4" t="str">
        <f>IFERROR(VLOOKUP(TEXT(Table2[[#This Row],[Trunc]],"000000"),York2018_Subsample_DB!$A:$G,6,FALSE),"")</f>
        <v/>
      </c>
      <c r="E4" s="1">
        <v>43706</v>
      </c>
      <c r="F4">
        <f t="shared" ref="F4:F5" si="0">IF(A4="Start",0,F3+1)</f>
        <v>2</v>
      </c>
      <c r="G4" t="str">
        <f t="shared" ref="G4:G5" si="1">IF(A4&lt;&gt;"",G3,"")</f>
        <v>Soil</v>
      </c>
    </row>
    <row r="5" spans="1:8" x14ac:dyDescent="0.3">
      <c r="A5" s="5" t="s">
        <v>7</v>
      </c>
      <c r="B5" s="5" t="str">
        <f>IF(Table2[[#This Row],[GENPRINT]]="","","ST50GEN"&amp;TEXT(Table2[[#This Row],[Trunc]],"000000"))</f>
        <v/>
      </c>
      <c r="C5" s="5" t="str">
        <f>IFERROR(VLOOKUP(TEXT(Table2[[#This Row],[Trunc]],"000000"),York2018_Subsample_DB!$A:$G,3,FALSE),"")</f>
        <v/>
      </c>
      <c r="D5" t="str">
        <f>IFERROR(VLOOKUP(TEXT(Table2[[#This Row],[Trunc]],"000000"),York2018_Subsample_DB!$A:$G,6,FALSE),"")</f>
        <v/>
      </c>
      <c r="E5" s="1">
        <v>43706</v>
      </c>
      <c r="F5">
        <f t="shared" si="0"/>
        <v>3</v>
      </c>
      <c r="G5" t="str">
        <f t="shared" si="1"/>
        <v>Soil</v>
      </c>
    </row>
    <row r="6" spans="1:8" x14ac:dyDescent="0.3">
      <c r="A6" s="5" t="s">
        <v>4465</v>
      </c>
      <c r="B6" s="5" t="str">
        <f>IF(Table2[[#This Row],[GENPRINT]]="","","ST50GEN"&amp;TEXT(Table2[[#This Row],[Trunc]],"000000"))</f>
        <v>ST50GEN0108NV</v>
      </c>
      <c r="C6" s="5" t="str">
        <f>IFERROR(VLOOKUP(TEXT(Table2[[#This Row],[Trunc]],"000000"),York2018_Subsample_DB!$A:$G,3,FALSE),"")</f>
        <v>ST50PKT0WCRD</v>
      </c>
      <c r="D6" s="6">
        <f>IFERROR(VLOOKUP(TEXT(Table2[[#This Row],[Trunc]],"000000"),York2018_Subsample_DB!$A:$G,6,FALSE),"")</f>
        <v>839</v>
      </c>
      <c r="E6" s="1">
        <v>43706</v>
      </c>
      <c r="F6">
        <f t="shared" ref="F6:F37" si="2">IF(A6="Start",0,F5+1)</f>
        <v>4</v>
      </c>
      <c r="G6" t="str">
        <f t="shared" ref="G6:G37" si="3">IF(A6&lt;&gt;"",G5,"")</f>
        <v>Soil</v>
      </c>
    </row>
    <row r="7" spans="1:8" x14ac:dyDescent="0.3">
      <c r="A7" s="5" t="s">
        <v>2334</v>
      </c>
      <c r="B7" s="5" t="str">
        <f>IF(Table2[[#This Row],[GENPRINT]]="","","ST50GEN"&amp;TEXT(Table2[[#This Row],[Trunc]],"000000"))</f>
        <v>ST50GEN01098R</v>
      </c>
      <c r="C7" s="5" t="str">
        <f>IFERROR(VLOOKUP(TEXT(Table2[[#This Row],[Trunc]],"000000"),York2018_Subsample_DB!$A:$G,3,FALSE),"")</f>
        <v>ST50PKT0WD7T</v>
      </c>
      <c r="D7" s="6">
        <f>IFERROR(VLOOKUP(TEXT(Table2[[#This Row],[Trunc]],"000000"),York2018_Subsample_DB!$A:$G,6,FALSE),"")</f>
        <v>349</v>
      </c>
      <c r="E7" s="1">
        <v>43706</v>
      </c>
      <c r="F7">
        <f t="shared" si="2"/>
        <v>5</v>
      </c>
      <c r="G7" t="str">
        <f t="shared" si="3"/>
        <v>Soil</v>
      </c>
    </row>
    <row r="8" spans="1:8" x14ac:dyDescent="0.3">
      <c r="A8" s="5" t="s">
        <v>4097</v>
      </c>
      <c r="B8" s="5" t="str">
        <f>IF(Table2[[#This Row],[GENPRINT]]="","","ST50GEN"&amp;TEXT(Table2[[#This Row],[Trunc]],"000000"))</f>
        <v>ST50GEN0108PK</v>
      </c>
      <c r="C8" s="5" t="str">
        <f>IFERROR(VLOOKUP(TEXT(Table2[[#This Row],[Trunc]],"000000"),York2018_Subsample_DB!$A:$G,3,FALSE),"")</f>
        <v>ST50PKT0WCXX</v>
      </c>
      <c r="D8" s="6">
        <f>IFERROR(VLOOKUP(TEXT(Table2[[#This Row],[Trunc]],"000000"),York2018_Subsample_DB!$A:$G,6,FALSE),"")</f>
        <v>410</v>
      </c>
      <c r="E8" s="1">
        <v>43706</v>
      </c>
      <c r="F8">
        <f t="shared" si="2"/>
        <v>6</v>
      </c>
      <c r="G8" t="str">
        <f t="shared" si="3"/>
        <v>Soil</v>
      </c>
    </row>
    <row r="9" spans="1:8" x14ac:dyDescent="0.3">
      <c r="A9" s="5" t="s">
        <v>3313</v>
      </c>
      <c r="B9" s="5" t="str">
        <f>IF(Table2[[#This Row],[GENPRINT]]="","","ST50GEN"&amp;TEXT(Table2[[#This Row],[Trunc]],"000000"))</f>
        <v>ST50GEN0108YY</v>
      </c>
      <c r="C9" s="5" t="str">
        <f>IFERROR(VLOOKUP(TEXT(Table2[[#This Row],[Trunc]],"000000"),York2018_Subsample_DB!$A:$G,3,FALSE),"")</f>
        <v>ST50PKT0WD16</v>
      </c>
      <c r="D9" s="6">
        <f>IFERROR(VLOOKUP(TEXT(Table2[[#This Row],[Trunc]],"000000"),York2018_Subsample_DB!$A:$G,6,FALSE),"")</f>
        <v>588</v>
      </c>
      <c r="E9" s="1">
        <v>43706</v>
      </c>
      <c r="F9">
        <f t="shared" si="2"/>
        <v>7</v>
      </c>
      <c r="G9" t="str">
        <f t="shared" si="3"/>
        <v>Soil</v>
      </c>
    </row>
    <row r="10" spans="1:8" x14ac:dyDescent="0.3">
      <c r="A10" s="5" t="s">
        <v>2553</v>
      </c>
      <c r="B10" s="5" t="str">
        <f>IF(Table2[[#This Row],[GENPRINT]]="","","ST50GEN"&amp;TEXT(Table2[[#This Row],[Trunc]],"000000"))</f>
        <v>ST50GEN0109HZ</v>
      </c>
      <c r="C10" s="5" t="str">
        <f>IFERROR(VLOOKUP(TEXT(Table2[[#This Row],[Trunc]],"000000"),York2018_Subsample_DB!$A:$G,3,FALSE),"")</f>
        <v>ST50PKT0WD9M</v>
      </c>
      <c r="D10" s="6">
        <f>IFERROR(VLOOKUP(TEXT(Table2[[#This Row],[Trunc]],"000000"),York2018_Subsample_DB!$A:$G,6,FALSE),"")</f>
        <v>1602</v>
      </c>
      <c r="E10" s="1">
        <v>43706</v>
      </c>
      <c r="F10">
        <f t="shared" si="2"/>
        <v>8</v>
      </c>
      <c r="G10" t="str">
        <f t="shared" si="3"/>
        <v>Soil</v>
      </c>
    </row>
    <row r="11" spans="1:8" x14ac:dyDescent="0.3">
      <c r="A11" s="5" t="s">
        <v>2364</v>
      </c>
      <c r="B11" s="5" t="str">
        <f>IF(Table2[[#This Row],[GENPRINT]]="","","ST50GEN"&amp;TEXT(Table2[[#This Row],[Trunc]],"000000"))</f>
        <v>ST50GEN01098F</v>
      </c>
      <c r="C11" s="5" t="str">
        <f>IFERROR(VLOOKUP(TEXT(Table2[[#This Row],[Trunc]],"000000"),York2018_Subsample_DB!$A:$G,3,FALSE),"")</f>
        <v>ST50PKT0WDBW</v>
      </c>
      <c r="D11" s="6">
        <f>IFERROR(VLOOKUP(TEXT(Table2[[#This Row],[Trunc]],"000000"),York2018_Subsample_DB!$A:$G,6,FALSE),"")</f>
        <v>1163</v>
      </c>
      <c r="E11" s="1">
        <v>43706</v>
      </c>
      <c r="F11">
        <f t="shared" si="2"/>
        <v>9</v>
      </c>
      <c r="G11" t="str">
        <f t="shared" si="3"/>
        <v>Soil</v>
      </c>
    </row>
    <row r="12" spans="1:8" x14ac:dyDescent="0.3">
      <c r="A12" s="5" t="s">
        <v>4839</v>
      </c>
      <c r="B12" s="5" t="str">
        <f>IF(Table2[[#This Row],[GENPRINT]]="","","ST50GEN"&amp;TEXT(Table2[[#This Row],[Trunc]],"000000"))</f>
        <v>ST50GEN0108FM</v>
      </c>
      <c r="C12" s="5" t="str">
        <f>IFERROR(VLOOKUP(TEXT(Table2[[#This Row],[Trunc]],"000000"),York2018_Subsample_DB!$A:$G,3,FALSE),"")</f>
        <v>ST50PKT0WCS9</v>
      </c>
      <c r="D12" s="6">
        <f>IFERROR(VLOOKUP(TEXT(Table2[[#This Row],[Trunc]],"000000"),York2018_Subsample_DB!$A:$G,6,FALSE),"")</f>
        <v>1260</v>
      </c>
      <c r="E12" s="1">
        <v>43706</v>
      </c>
      <c r="F12">
        <f t="shared" si="2"/>
        <v>10</v>
      </c>
      <c r="G12" t="str">
        <f t="shared" si="3"/>
        <v>Soil</v>
      </c>
    </row>
    <row r="13" spans="1:8" x14ac:dyDescent="0.3">
      <c r="A13" s="5" t="s">
        <v>2522</v>
      </c>
      <c r="B13" s="5" t="str">
        <f>IF(Table2[[#This Row],[GENPRINT]]="","","ST50GEN"&amp;TEXT(Table2[[#This Row],[Trunc]],"000000"))</f>
        <v>ST50GEN0109J9</v>
      </c>
      <c r="C13" s="5" t="str">
        <f>IFERROR(VLOOKUP(TEXT(Table2[[#This Row],[Trunc]],"000000"),York2018_Subsample_DB!$A:$G,3,FALSE),"")</f>
        <v>ST50PKT0WD9V</v>
      </c>
      <c r="D13" s="6">
        <f>IFERROR(VLOOKUP(TEXT(Table2[[#This Row],[Trunc]],"000000"),York2018_Subsample_DB!$A:$G,6,FALSE),"")</f>
        <v>1658</v>
      </c>
      <c r="E13" s="1">
        <v>43706</v>
      </c>
      <c r="F13">
        <f t="shared" si="2"/>
        <v>11</v>
      </c>
      <c r="G13" t="str">
        <f t="shared" si="3"/>
        <v>Soil</v>
      </c>
    </row>
    <row r="14" spans="1:8" x14ac:dyDescent="0.3">
      <c r="A14" s="5" t="s">
        <v>2529</v>
      </c>
      <c r="B14" s="5" t="str">
        <f>IF(Table2[[#This Row],[GENPRINT]]="","","ST50GEN"&amp;TEXT(Table2[[#This Row],[Trunc]],"000000"))</f>
        <v>ST50GEN0109J7</v>
      </c>
      <c r="C14" s="5" t="str">
        <f>IFERROR(VLOOKUP(TEXT(Table2[[#This Row],[Trunc]],"000000"),York2018_Subsample_DB!$A:$G,3,FALSE),"")</f>
        <v>ST50PKT0WD9T</v>
      </c>
      <c r="D14" s="6" t="str">
        <f>IFERROR(VLOOKUP(TEXT(Table2[[#This Row],[Trunc]],"000000"),York2018_Subsample_DB!$A:$G,6,FALSE),"")</f>
        <v>WESTONIA</v>
      </c>
      <c r="E14" s="1">
        <v>43706</v>
      </c>
      <c r="F14">
        <f t="shared" si="2"/>
        <v>12</v>
      </c>
      <c r="G14" t="str">
        <f t="shared" si="3"/>
        <v>Soil</v>
      </c>
    </row>
    <row r="15" spans="1:8" x14ac:dyDescent="0.3">
      <c r="A15" s="5" t="s">
        <v>2535</v>
      </c>
      <c r="B15" s="5" t="str">
        <f>IF(Table2[[#This Row],[GENPRINT]]="","","ST50GEN"&amp;TEXT(Table2[[#This Row],[Trunc]],"000000"))</f>
        <v>ST50GEN0109J5</v>
      </c>
      <c r="C15" s="5" t="str">
        <f>IFERROR(VLOOKUP(TEXT(Table2[[#This Row],[Trunc]],"000000"),York2018_Subsample_DB!$A:$G,3,FALSE),"")</f>
        <v>ST50PKT0WD9S</v>
      </c>
      <c r="D15" s="6">
        <f>IFERROR(VLOOKUP(TEXT(Table2[[#This Row],[Trunc]],"000000"),York2018_Subsample_DB!$A:$G,6,FALSE),"")</f>
        <v>1442</v>
      </c>
      <c r="E15" s="1">
        <v>43706</v>
      </c>
      <c r="F15">
        <f t="shared" si="2"/>
        <v>13</v>
      </c>
      <c r="G15" t="str">
        <f t="shared" si="3"/>
        <v>Soil</v>
      </c>
    </row>
    <row r="16" spans="1:8" x14ac:dyDescent="0.3">
      <c r="A16" s="5" t="s">
        <v>4067</v>
      </c>
      <c r="B16" s="5" t="str">
        <f>IF(Table2[[#This Row],[GENPRINT]]="","","ST50GEN"&amp;TEXT(Table2[[#This Row],[Trunc]],"000000"))</f>
        <v>ST50GEN0108PW</v>
      </c>
      <c r="C16" s="5" t="str">
        <f>IFERROR(VLOOKUP(TEXT(Table2[[#This Row],[Trunc]],"000000"),York2018_Subsample_DB!$A:$G,3,FALSE),"")</f>
        <v>ST50PKT0WCY2</v>
      </c>
      <c r="D16" s="6">
        <f>IFERROR(VLOOKUP(TEXT(Table2[[#This Row],[Trunc]],"000000"),York2018_Subsample_DB!$A:$G,6,FALSE),"")</f>
        <v>598</v>
      </c>
      <c r="E16" s="1">
        <v>43706</v>
      </c>
      <c r="F16">
        <f t="shared" si="2"/>
        <v>14</v>
      </c>
      <c r="G16" t="str">
        <f t="shared" si="3"/>
        <v>Soil</v>
      </c>
    </row>
    <row r="17" spans="1:7" x14ac:dyDescent="0.3">
      <c r="A17" s="5" t="s">
        <v>8083</v>
      </c>
      <c r="B17" s="5" t="str">
        <f>IF(Table2[[#This Row],[GENPRINT]]="","","ST50GEN"&amp;TEXT(Table2[[#This Row],[Trunc]],"000000"))</f>
        <v>ST50GEN01078K</v>
      </c>
      <c r="C17" s="5" t="str">
        <f>IFERROR(VLOOKUP(TEXT(Table2[[#This Row],[Trunc]],"000000"),York2018_Subsample_DB!$A:$G,3,FALSE),"")</f>
        <v>ST50PKT0WC4V</v>
      </c>
      <c r="D17" s="6">
        <f>IFERROR(VLOOKUP(TEXT(Table2[[#This Row],[Trunc]],"000000"),York2018_Subsample_DB!$A:$G,6,FALSE),"")</f>
        <v>1445</v>
      </c>
      <c r="E17" s="1">
        <v>43706</v>
      </c>
      <c r="F17">
        <f t="shared" si="2"/>
        <v>15</v>
      </c>
      <c r="G17" t="str">
        <f t="shared" si="3"/>
        <v>Soil</v>
      </c>
    </row>
    <row r="18" spans="1:7" x14ac:dyDescent="0.3">
      <c r="A18" s="5" t="s">
        <v>5458</v>
      </c>
      <c r="B18" s="5" t="str">
        <f>IF(Table2[[#This Row],[GENPRINT]]="","","ST50GEN"&amp;TEXT(Table2[[#This Row],[Trunc]],"000000"))</f>
        <v>ST50GEN01088B</v>
      </c>
      <c r="C18" s="5" t="str">
        <f>IFERROR(VLOOKUP(TEXT(Table2[[#This Row],[Trunc]],"000000"),York2018_Subsample_DB!$A:$G,3,FALSE),"")</f>
        <v>ST50PKT0WCLN</v>
      </c>
      <c r="D18" s="6">
        <f>IFERROR(VLOOKUP(TEXT(Table2[[#This Row],[Trunc]],"000000"),York2018_Subsample_DB!$A:$G,6,FALSE),"")</f>
        <v>1158</v>
      </c>
      <c r="E18" s="1">
        <v>43706</v>
      </c>
      <c r="F18">
        <f t="shared" si="2"/>
        <v>16</v>
      </c>
      <c r="G18" t="str">
        <f t="shared" si="3"/>
        <v>Soil</v>
      </c>
    </row>
    <row r="19" spans="1:7" x14ac:dyDescent="0.3">
      <c r="A19" s="5" t="s">
        <v>886</v>
      </c>
      <c r="B19" s="5" t="str">
        <f>IF(Table2[[#This Row],[GENPRINT]]="","","ST50GEN"&amp;TEXT(Table2[[#This Row],[Trunc]],"000000"))</f>
        <v>ST50GEN0109SC</v>
      </c>
      <c r="C19" s="5" t="str">
        <f>IFERROR(VLOOKUP(TEXT(Table2[[#This Row],[Trunc]],"000000"),York2018_Subsample_DB!$A:$G,3,FALSE),"")</f>
        <v>ST50PKT0WDLL</v>
      </c>
      <c r="D19" s="6">
        <f>IFERROR(VLOOKUP(TEXT(Table2[[#This Row],[Trunc]],"000000"),York2018_Subsample_DB!$A:$G,6,FALSE),"")</f>
        <v>1035</v>
      </c>
      <c r="E19" s="1">
        <v>43706</v>
      </c>
      <c r="F19">
        <f t="shared" si="2"/>
        <v>17</v>
      </c>
      <c r="G19" t="str">
        <f t="shared" si="3"/>
        <v>Soil</v>
      </c>
    </row>
    <row r="20" spans="1:7" x14ac:dyDescent="0.3">
      <c r="A20" s="5" t="s">
        <v>8095</v>
      </c>
      <c r="B20" s="5" t="str">
        <f>IF(Table2[[#This Row],[GENPRINT]]="","","ST50GEN"&amp;TEXT(Table2[[#This Row],[Trunc]],"000000"))</f>
        <v>ST50GEN01078F</v>
      </c>
      <c r="C20" s="5" t="str">
        <f>IFERROR(VLOOKUP(TEXT(Table2[[#This Row],[Trunc]],"000000"),York2018_Subsample_DB!$A:$G,3,FALSE),"")</f>
        <v>ST50PKT0WC4S</v>
      </c>
      <c r="D20" s="6">
        <f>IFERROR(VLOOKUP(TEXT(Table2[[#This Row],[Trunc]],"000000"),York2018_Subsample_DB!$A:$G,6,FALSE),"")</f>
        <v>1192</v>
      </c>
      <c r="E20" s="1">
        <v>43706</v>
      </c>
      <c r="F20">
        <f t="shared" si="2"/>
        <v>18</v>
      </c>
      <c r="G20" t="str">
        <f t="shared" si="3"/>
        <v>Soil</v>
      </c>
    </row>
    <row r="21" spans="1:7" x14ac:dyDescent="0.3">
      <c r="A21" s="5" t="s">
        <v>994</v>
      </c>
      <c r="B21" s="5" t="str">
        <f>IF(Table2[[#This Row],[GENPRINT]]="","","ST50GEN"&amp;TEXT(Table2[[#This Row],[Trunc]],"000000"))</f>
        <v>ST50GEN0109VF</v>
      </c>
      <c r="C21" s="5" t="str">
        <f>IFERROR(VLOOKUP(TEXT(Table2[[#This Row],[Trunc]],"000000"),York2018_Subsample_DB!$A:$G,3,FALSE),"")</f>
        <v>ST50PKT0WDKW</v>
      </c>
      <c r="D21" s="6">
        <f>IFERROR(VLOOKUP(TEXT(Table2[[#This Row],[Trunc]],"000000"),York2018_Subsample_DB!$A:$G,6,FALSE),"")</f>
        <v>1302</v>
      </c>
      <c r="E21" s="1">
        <v>43706</v>
      </c>
      <c r="F21">
        <f t="shared" si="2"/>
        <v>19</v>
      </c>
      <c r="G21" t="str">
        <f t="shared" si="3"/>
        <v>Soil</v>
      </c>
    </row>
    <row r="22" spans="1:7" x14ac:dyDescent="0.3">
      <c r="A22" s="5" t="s">
        <v>2565</v>
      </c>
      <c r="B22" s="5" t="str">
        <f>IF(Table2[[#This Row],[GENPRINT]]="","","ST50GEN"&amp;TEXT(Table2[[#This Row],[Trunc]],"000000"))</f>
        <v>ST50GEN0109HV</v>
      </c>
      <c r="C22" s="5" t="str">
        <f>IFERROR(VLOOKUP(TEXT(Table2[[#This Row],[Trunc]],"000000"),York2018_Subsample_DB!$A:$G,3,FALSE),"")</f>
        <v>ST50PKT0WD9K</v>
      </c>
      <c r="D22" s="6">
        <f>IFERROR(VLOOKUP(TEXT(Table2[[#This Row],[Trunc]],"000000"),York2018_Subsample_DB!$A:$G,6,FALSE),"")</f>
        <v>177</v>
      </c>
      <c r="E22" s="1">
        <v>43706</v>
      </c>
      <c r="F22">
        <f t="shared" si="2"/>
        <v>20</v>
      </c>
      <c r="G22" t="str">
        <f t="shared" si="3"/>
        <v>Soil</v>
      </c>
    </row>
    <row r="23" spans="1:7" x14ac:dyDescent="0.3">
      <c r="A23" s="5" t="s">
        <v>4030</v>
      </c>
      <c r="B23" s="5" t="str">
        <f>IF(Table2[[#This Row],[GENPRINT]]="","","ST50GEN"&amp;TEXT(Table2[[#This Row],[Trunc]],"000000"))</f>
        <v>ST50GEN0108Q8</v>
      </c>
      <c r="C23" s="5" t="str">
        <f>IFERROR(VLOOKUP(TEXT(Table2[[#This Row],[Trunc]],"000000"),York2018_Subsample_DB!$A:$G,3,FALSE),"")</f>
        <v>ST50PKT0WCYB</v>
      </c>
      <c r="D23" s="6">
        <f>IFERROR(VLOOKUP(TEXT(Table2[[#This Row],[Trunc]],"000000"),York2018_Subsample_DB!$A:$G,6,FALSE),"")</f>
        <v>408</v>
      </c>
      <c r="E23" s="1">
        <v>43706</v>
      </c>
      <c r="F23">
        <f t="shared" si="2"/>
        <v>21</v>
      </c>
      <c r="G23" t="str">
        <f t="shared" si="3"/>
        <v>Soil</v>
      </c>
    </row>
    <row r="24" spans="1:7" x14ac:dyDescent="0.3">
      <c r="A24" s="5" t="s">
        <v>3271</v>
      </c>
      <c r="B24" s="5" t="str">
        <f>IF(Table2[[#This Row],[GENPRINT]]="","","ST50GEN"&amp;TEXT(Table2[[#This Row],[Trunc]],"000000"))</f>
        <v>ST50GEN0108ZD</v>
      </c>
      <c r="C24" s="5" t="str">
        <f>IFERROR(VLOOKUP(TEXT(Table2[[#This Row],[Trunc]],"000000"),York2018_Subsample_DB!$A:$G,3,FALSE),"")</f>
        <v>ST50PKT0WD31</v>
      </c>
      <c r="D24" s="6">
        <f>IFERROR(VLOOKUP(TEXT(Table2[[#This Row],[Trunc]],"000000"),York2018_Subsample_DB!$A:$G,6,FALSE),"")</f>
        <v>1532</v>
      </c>
      <c r="E24" s="1">
        <v>43706</v>
      </c>
      <c r="F24">
        <f t="shared" si="2"/>
        <v>22</v>
      </c>
      <c r="G24" t="str">
        <f t="shared" si="3"/>
        <v>Soil</v>
      </c>
    </row>
    <row r="25" spans="1:7" x14ac:dyDescent="0.3">
      <c r="A25" s="5" t="s">
        <v>1072</v>
      </c>
      <c r="B25" s="5" t="str">
        <f>IF(Table2[[#This Row],[GENPRINT]]="","","ST50GEN"&amp;TEXT(Table2[[#This Row],[Trunc]],"000000"))</f>
        <v>ST50GEN0109TL</v>
      </c>
      <c r="C25" s="5" t="str">
        <f>IFERROR(VLOOKUP(TEXT(Table2[[#This Row],[Trunc]],"000000"),York2018_Subsample_DB!$A:$G,3,FALSE),"")</f>
        <v>ST50PKT0WDNM</v>
      </c>
      <c r="D25" s="6">
        <f>IFERROR(VLOOKUP(TEXT(Table2[[#This Row],[Trunc]],"000000"),York2018_Subsample_DB!$A:$G,6,FALSE),"")</f>
        <v>531</v>
      </c>
      <c r="E25" s="1">
        <v>43706</v>
      </c>
      <c r="F25">
        <f t="shared" si="2"/>
        <v>23</v>
      </c>
      <c r="G25" t="str">
        <f t="shared" si="3"/>
        <v>Soil</v>
      </c>
    </row>
    <row r="26" spans="1:7" x14ac:dyDescent="0.3">
      <c r="A26" s="5">
        <v>10796</v>
      </c>
      <c r="B26" s="5" t="str">
        <f>IF(Table2[[#This Row],[GENPRINT]]="","","ST50GEN"&amp;TEXT(Table2[[#This Row],[Trunc]],"000000"))</f>
        <v>ST50GEN010796</v>
      </c>
      <c r="C26" s="5" t="str">
        <f>IFERROR(VLOOKUP(TEXT(Table2[[#This Row],[Trunc]],"000000"),York2018_Subsample_DB!$A:$G,3,FALSE),"")</f>
        <v>ST50PKT0WC0D</v>
      </c>
      <c r="D26" s="6">
        <f>IFERROR(VLOOKUP(TEXT(Table2[[#This Row],[Trunc]],"000000"),York2018_Subsample_DB!$A:$G,6,FALSE),"")</f>
        <v>437</v>
      </c>
      <c r="E26" s="1">
        <v>43706</v>
      </c>
      <c r="F26">
        <f t="shared" si="2"/>
        <v>24</v>
      </c>
      <c r="G26" t="str">
        <f t="shared" si="3"/>
        <v>Soil</v>
      </c>
    </row>
    <row r="27" spans="1:7" x14ac:dyDescent="0.3">
      <c r="A27" s="5" t="s">
        <v>4719</v>
      </c>
      <c r="B27" s="5" t="str">
        <f>IF(Table2[[#This Row],[GENPRINT]]="","","ST50GEN"&amp;TEXT(Table2[[#This Row],[Trunc]],"000000"))</f>
        <v>ST50GEN0108GX</v>
      </c>
      <c r="C27" s="5" t="str">
        <f>IFERROR(VLOOKUP(TEXT(Table2[[#This Row],[Trunc]],"000000"),York2018_Subsample_DB!$A:$G,3,FALSE),"")</f>
        <v>ST50PKT0WCT0</v>
      </c>
      <c r="D27" s="6">
        <f>IFERROR(VLOOKUP(TEXT(Table2[[#This Row],[Trunc]],"000000"),York2018_Subsample_DB!$A:$G,6,FALSE),"")</f>
        <v>166</v>
      </c>
      <c r="E27" s="1">
        <v>43706</v>
      </c>
      <c r="F27">
        <f t="shared" si="2"/>
        <v>25</v>
      </c>
      <c r="G27" t="str">
        <f t="shared" si="3"/>
        <v>Soil</v>
      </c>
    </row>
    <row r="28" spans="1:7" x14ac:dyDescent="0.3">
      <c r="A28" s="5" t="s">
        <v>8065</v>
      </c>
      <c r="B28" s="5" t="str">
        <f>IF(Table2[[#This Row],[GENPRINT]]="","","ST50GEN"&amp;TEXT(Table2[[#This Row],[Trunc]],"000000"))</f>
        <v>ST50GEN01078R</v>
      </c>
      <c r="C28" s="5" t="str">
        <f>IFERROR(VLOOKUP(TEXT(Table2[[#This Row],[Trunc]],"000000"),York2018_Subsample_DB!$A:$G,3,FALSE),"")</f>
        <v>ST50PKT0WC03</v>
      </c>
      <c r="D28" s="6" t="str">
        <f>IFERROR(VLOOKUP(TEXT(Table2[[#This Row],[Trunc]],"000000"),York2018_Subsample_DB!$A:$G,6,FALSE),"")</f>
        <v>M76-79</v>
      </c>
      <c r="E28" s="1">
        <v>43706</v>
      </c>
      <c r="F28">
        <f t="shared" si="2"/>
        <v>26</v>
      </c>
      <c r="G28" t="str">
        <f t="shared" si="3"/>
        <v>Soil</v>
      </c>
    </row>
    <row r="29" spans="1:7" x14ac:dyDescent="0.3">
      <c r="A29" s="5" t="s">
        <v>4441</v>
      </c>
      <c r="B29" s="5" t="str">
        <f>IF(Table2[[#This Row],[GENPRINT]]="","","ST50GEN"&amp;TEXT(Table2[[#This Row],[Trunc]],"000000"))</f>
        <v>ST50GEN0108J8</v>
      </c>
      <c r="C29" s="5" t="str">
        <f>IFERROR(VLOOKUP(TEXT(Table2[[#This Row],[Trunc]],"000000"),York2018_Subsample_DB!$A:$G,3,FALSE),"")</f>
        <v>ST50PKT0WCRJ</v>
      </c>
      <c r="D29" s="6">
        <f>IFERROR(VLOOKUP(TEXT(Table2[[#This Row],[Trunc]],"000000"),York2018_Subsample_DB!$A:$G,6,FALSE),"")</f>
        <v>1325</v>
      </c>
      <c r="E29" s="1">
        <v>43706</v>
      </c>
      <c r="F29">
        <f t="shared" si="2"/>
        <v>27</v>
      </c>
      <c r="G29" t="str">
        <f t="shared" si="3"/>
        <v>Soil</v>
      </c>
    </row>
    <row r="30" spans="1:7" x14ac:dyDescent="0.3">
      <c r="A30" s="5" t="s">
        <v>6701</v>
      </c>
      <c r="B30" s="5" t="str">
        <f>IF(Table2[[#This Row],[GENPRINT]]="","","ST50GEN"&amp;TEXT(Table2[[#This Row],[Trunc]],"000000"))</f>
        <v>ST50GEN0107RJ</v>
      </c>
      <c r="C30" s="5" t="str">
        <f>IFERROR(VLOOKUP(TEXT(Table2[[#This Row],[Trunc]],"000000"),York2018_Subsample_DB!$A:$G,3,FALSE),"")</f>
        <v>ST50PKT0WCCY</v>
      </c>
      <c r="D30" s="6">
        <f>IFERROR(VLOOKUP(TEXT(Table2[[#This Row],[Trunc]],"000000"),York2018_Subsample_DB!$A:$G,6,FALSE),"")</f>
        <v>1217</v>
      </c>
      <c r="E30" s="1">
        <v>43706</v>
      </c>
      <c r="F30">
        <f t="shared" si="2"/>
        <v>28</v>
      </c>
      <c r="G30" t="str">
        <f t="shared" si="3"/>
        <v>Soil</v>
      </c>
    </row>
    <row r="31" spans="1:7" x14ac:dyDescent="0.3">
      <c r="A31" s="5" t="s">
        <v>8163</v>
      </c>
      <c r="B31" s="5" t="str">
        <f>IF(Table2[[#This Row],[GENPRINT]]="","","ST50GEN"&amp;TEXT(Table2[[#This Row],[Trunc]],"000000"))</f>
        <v>ST50GEN01077L</v>
      </c>
      <c r="C31" s="5" t="str">
        <f>IFERROR(VLOOKUP(TEXT(Table2[[#This Row],[Trunc]],"000000"),York2018_Subsample_DB!$A:$G,3,FALSE),"")</f>
        <v>ST50PKT0WC49</v>
      </c>
      <c r="D31" s="6">
        <f>IFERROR(VLOOKUP(TEXT(Table2[[#This Row],[Trunc]],"000000"),York2018_Subsample_DB!$A:$G,6,FALSE),"")</f>
        <v>1301</v>
      </c>
      <c r="E31" s="1">
        <v>43706</v>
      </c>
      <c r="F31">
        <f t="shared" si="2"/>
        <v>29</v>
      </c>
      <c r="G31" t="str">
        <f t="shared" si="3"/>
        <v>Soil</v>
      </c>
    </row>
    <row r="32" spans="1:7" x14ac:dyDescent="0.3">
      <c r="A32" s="5" t="s">
        <v>7985</v>
      </c>
      <c r="B32" s="5" t="str">
        <f>IF(Table2[[#This Row],[GENPRINT]]="","","ST50GEN"&amp;TEXT(Table2[[#This Row],[Trunc]],"000000"))</f>
        <v>ST50GEN01079Q</v>
      </c>
      <c r="C32" s="5" t="str">
        <f>IFERROR(VLOOKUP(TEXT(Table2[[#This Row],[Trunc]],"000000"),York2018_Subsample_DB!$A:$G,3,FALSE),"")</f>
        <v>ST50PKT0WC0Q</v>
      </c>
      <c r="D32" s="6">
        <f>IFERROR(VLOOKUP(TEXT(Table2[[#This Row],[Trunc]],"000000"),York2018_Subsample_DB!$A:$G,6,FALSE),"")</f>
        <v>1051</v>
      </c>
      <c r="E32" s="1">
        <v>43706</v>
      </c>
      <c r="F32">
        <f t="shared" si="2"/>
        <v>30</v>
      </c>
      <c r="G32" t="str">
        <f t="shared" si="3"/>
        <v>Soil</v>
      </c>
    </row>
    <row r="33" spans="1:7" x14ac:dyDescent="0.3">
      <c r="A33" s="5" t="s">
        <v>8127</v>
      </c>
      <c r="B33" s="5" t="str">
        <f>IF(Table2[[#This Row],[GENPRINT]]="","","ST50GEN"&amp;TEXT(Table2[[#This Row],[Trunc]],"000000"))</f>
        <v>ST50GEN01077Z</v>
      </c>
      <c r="C33" s="5" t="str">
        <f>IFERROR(VLOOKUP(TEXT(Table2[[#This Row],[Trunc]],"000000"),York2018_Subsample_DB!$A:$G,3,FALSE),"")</f>
        <v>ST50PKT0WC4H</v>
      </c>
      <c r="D33" s="6" t="str">
        <f>IFERROR(VLOOKUP(TEXT(Table2[[#This Row],[Trunc]],"000000"),York2018_Subsample_DB!$A:$G,6,FALSE),"")</f>
        <v>M76-79</v>
      </c>
      <c r="E33" s="1">
        <v>43706</v>
      </c>
      <c r="F33">
        <f t="shared" si="2"/>
        <v>31</v>
      </c>
      <c r="G33" t="str">
        <f t="shared" si="3"/>
        <v>Soil</v>
      </c>
    </row>
    <row r="34" spans="1:7" x14ac:dyDescent="0.3">
      <c r="A34" s="5" t="s">
        <v>5422</v>
      </c>
      <c r="B34" s="5" t="str">
        <f>IF(Table2[[#This Row],[GENPRINT]]="","","ST50GEN"&amp;TEXT(Table2[[#This Row],[Trunc]],"000000"))</f>
        <v>ST50GEN01088Q</v>
      </c>
      <c r="C34" s="5" t="str">
        <f>IFERROR(VLOOKUP(TEXT(Table2[[#This Row],[Trunc]],"000000"),York2018_Subsample_DB!$A:$G,3,FALSE),"")</f>
        <v>ST50PKT0WCLV</v>
      </c>
      <c r="D34" s="6">
        <f>IFERROR(VLOOKUP(TEXT(Table2[[#This Row],[Trunc]],"000000"),York2018_Subsample_DB!$A:$G,6,FALSE),"")</f>
        <v>1194</v>
      </c>
      <c r="E34" s="1">
        <v>43706</v>
      </c>
      <c r="F34">
        <f t="shared" si="2"/>
        <v>32</v>
      </c>
      <c r="G34" t="str">
        <f t="shared" si="3"/>
        <v>Soil</v>
      </c>
    </row>
    <row r="35" spans="1:7" x14ac:dyDescent="0.3">
      <c r="A35" s="5">
        <v>10781</v>
      </c>
      <c r="B35" s="5" t="str">
        <f>IF(Table2[[#This Row],[GENPRINT]]="","","ST50GEN"&amp;TEXT(Table2[[#This Row],[Trunc]],"000000"))</f>
        <v>ST50GEN010781</v>
      </c>
      <c r="C35" s="5" t="str">
        <f>IFERROR(VLOOKUP(TEXT(Table2[[#This Row],[Trunc]],"000000"),York2018_Subsample_DB!$A:$G,3,FALSE),"")</f>
        <v>ST50PKT0WC4J</v>
      </c>
      <c r="D35" s="6">
        <f>IFERROR(VLOOKUP(TEXT(Table2[[#This Row],[Trunc]],"000000"),York2018_Subsample_DB!$A:$G,6,FALSE),"")</f>
        <v>737</v>
      </c>
      <c r="E35" s="1">
        <v>43706</v>
      </c>
      <c r="F35">
        <f t="shared" si="2"/>
        <v>33</v>
      </c>
      <c r="G35" t="str">
        <f t="shared" si="3"/>
        <v>Soil</v>
      </c>
    </row>
    <row r="36" spans="1:7" x14ac:dyDescent="0.3">
      <c r="A36" s="5" t="s">
        <v>4779</v>
      </c>
      <c r="B36" s="5" t="str">
        <f>IF(Table2[[#This Row],[GENPRINT]]="","","ST50GEN"&amp;TEXT(Table2[[#This Row],[Trunc]],"000000"))</f>
        <v>ST50GEN0108G8</v>
      </c>
      <c r="C36" s="5" t="str">
        <f>IFERROR(VLOOKUP(TEXT(Table2[[#This Row],[Trunc]],"000000"),York2018_Subsample_DB!$A:$G,3,FALSE),"")</f>
        <v>ST50PKT0WCSM</v>
      </c>
      <c r="D36" s="6">
        <f>IFERROR(VLOOKUP(TEXT(Table2[[#This Row],[Trunc]],"000000"),York2018_Subsample_DB!$A:$G,6,FALSE),"")</f>
        <v>724</v>
      </c>
      <c r="E36" s="1">
        <v>43706</v>
      </c>
      <c r="F36">
        <f t="shared" si="2"/>
        <v>34</v>
      </c>
      <c r="G36" t="str">
        <f t="shared" si="3"/>
        <v>Soil</v>
      </c>
    </row>
    <row r="37" spans="1:7" x14ac:dyDescent="0.3">
      <c r="A37" s="5" t="s">
        <v>7991</v>
      </c>
      <c r="B37" s="5" t="str">
        <f>IF(Table2[[#This Row],[GENPRINT]]="","","ST50GEN"&amp;TEXT(Table2[[#This Row],[Trunc]],"000000"))</f>
        <v>ST50GEN01079N</v>
      </c>
      <c r="C37" s="5" t="str">
        <f>IFERROR(VLOOKUP(TEXT(Table2[[#This Row],[Trunc]],"000000"),York2018_Subsample_DB!$A:$G,3,FALSE),"")</f>
        <v>ST50PKT0WC0M</v>
      </c>
      <c r="D37" s="6">
        <f>IFERROR(VLOOKUP(TEXT(Table2[[#This Row],[Trunc]],"000000"),York2018_Subsample_DB!$A:$G,6,FALSE),"")</f>
        <v>139</v>
      </c>
      <c r="E37" s="1">
        <v>43706</v>
      </c>
      <c r="F37">
        <f t="shared" si="2"/>
        <v>35</v>
      </c>
      <c r="G37" t="str">
        <f t="shared" si="3"/>
        <v>Soil</v>
      </c>
    </row>
    <row r="38" spans="1:7" x14ac:dyDescent="0.3">
      <c r="A38" s="5" t="s">
        <v>3435</v>
      </c>
      <c r="B38" s="5" t="str">
        <f>IF(Table2[[#This Row],[GENPRINT]]="","","ST50GEN"&amp;TEXT(Table2[[#This Row],[Trunc]],"000000"))</f>
        <v>ST50GEN0108XN</v>
      </c>
      <c r="C38" s="5" t="str">
        <f>IFERROR(VLOOKUP(TEXT(Table2[[#This Row],[Trunc]],"000000"),York2018_Subsample_DB!$A:$G,3,FALSE),"")</f>
        <v>ST50PKT0WD0F</v>
      </c>
      <c r="D38" s="6" t="str">
        <f>IFERROR(VLOOKUP(TEXT(Table2[[#This Row],[Trunc]],"000000"),York2018_Subsample_DB!$A:$G,6,FALSE),"")</f>
        <v>M75-28</v>
      </c>
      <c r="E38" s="1">
        <v>43706</v>
      </c>
      <c r="F38">
        <f t="shared" ref="F38:F71" si="4">IF(A38="Start",0,F37+1)</f>
        <v>36</v>
      </c>
      <c r="G38" t="str">
        <f t="shared" ref="G38:G71" si="5">IF(A38&lt;&gt;"",G37,"")</f>
        <v>Soil</v>
      </c>
    </row>
    <row r="39" spans="1:7" x14ac:dyDescent="0.3">
      <c r="A39" s="5" t="s">
        <v>5404</v>
      </c>
      <c r="B39" s="5" t="str">
        <f>IF(Table2[[#This Row],[GENPRINT]]="","","ST50GEN"&amp;TEXT(Table2[[#This Row],[Trunc]],"000000"))</f>
        <v>ST50GEN01088X</v>
      </c>
      <c r="C39" s="5" t="str">
        <f>IFERROR(VLOOKUP(TEXT(Table2[[#This Row],[Trunc]],"000000"),York2018_Subsample_DB!$A:$G,3,FALSE),"")</f>
        <v>ST50PKT0WCLY</v>
      </c>
      <c r="D39" s="6">
        <f>IFERROR(VLOOKUP(TEXT(Table2[[#This Row],[Trunc]],"000000"),York2018_Subsample_DB!$A:$G,6,FALSE),"")</f>
        <v>177</v>
      </c>
      <c r="E39" s="1">
        <v>43706</v>
      </c>
      <c r="F39">
        <f t="shared" si="4"/>
        <v>37</v>
      </c>
      <c r="G39" t="str">
        <f t="shared" si="5"/>
        <v>Soil</v>
      </c>
    </row>
    <row r="40" spans="1:7" x14ac:dyDescent="0.3">
      <c r="A40" s="5" t="s">
        <v>1144</v>
      </c>
      <c r="B40" s="5" t="str">
        <f>IF(Table2[[#This Row],[GENPRINT]]="","","ST50GEN"&amp;TEXT(Table2[[#This Row],[Trunc]],"000000"))</f>
        <v>ST50GEN0109R6</v>
      </c>
      <c r="C40" s="5" t="str">
        <f>IFERROR(VLOOKUP(TEXT(Table2[[#This Row],[Trunc]],"000000"),York2018_Subsample_DB!$A:$G,3,FALSE),"")</f>
        <v>ST50PKT0WDN5</v>
      </c>
      <c r="D40" s="6">
        <f>IFERROR(VLOOKUP(TEXT(Table2[[#This Row],[Trunc]],"000000"),York2018_Subsample_DB!$A:$G,6,FALSE),"")</f>
        <v>531</v>
      </c>
      <c r="E40" s="1">
        <v>43706</v>
      </c>
      <c r="F40">
        <f t="shared" si="4"/>
        <v>38</v>
      </c>
      <c r="G40" t="str">
        <f t="shared" si="5"/>
        <v>Soil</v>
      </c>
    </row>
    <row r="41" spans="1:7" x14ac:dyDescent="0.3">
      <c r="A41" s="5" t="s">
        <v>5410</v>
      </c>
      <c r="B41" s="5" t="str">
        <f>IF(Table2[[#This Row],[GENPRINT]]="","","ST50GEN"&amp;TEXT(Table2[[#This Row],[Trunc]],"000000"))</f>
        <v>ST50GEN01088V</v>
      </c>
      <c r="C41" s="5" t="str">
        <f>IFERROR(VLOOKUP(TEXT(Table2[[#This Row],[Trunc]],"000000"),York2018_Subsample_DB!$A:$G,3,FALSE),"")</f>
        <v>ST50PKT0WCLX</v>
      </c>
      <c r="D41" s="6">
        <f>IFERROR(VLOOKUP(TEXT(Table2[[#This Row],[Trunc]],"000000"),York2018_Subsample_DB!$A:$G,6,FALSE),"")</f>
        <v>857</v>
      </c>
      <c r="E41" s="1">
        <v>43706</v>
      </c>
      <c r="F41">
        <f t="shared" si="4"/>
        <v>39</v>
      </c>
      <c r="G41" t="str">
        <f t="shared" si="5"/>
        <v>Soil</v>
      </c>
    </row>
    <row r="42" spans="1:7" x14ac:dyDescent="0.3">
      <c r="A42" s="5" t="s">
        <v>5452</v>
      </c>
      <c r="B42" s="5" t="str">
        <f>IF(Table2[[#This Row],[GENPRINT]]="","","ST50GEN"&amp;TEXT(Table2[[#This Row],[Trunc]],"000000"))</f>
        <v>ST50GEN01088D</v>
      </c>
      <c r="C42" s="5" t="str">
        <f>IFERROR(VLOOKUP(TEXT(Table2[[#This Row],[Trunc]],"000000"),York2018_Subsample_DB!$A:$G,3,FALSE),"")</f>
        <v>ST50PKT0WCLP</v>
      </c>
      <c r="D42" s="6">
        <f>IFERROR(VLOOKUP(TEXT(Table2[[#This Row],[Trunc]],"000000"),York2018_Subsample_DB!$A:$G,6,FALSE),"")</f>
        <v>1223</v>
      </c>
      <c r="E42" s="1">
        <v>43706</v>
      </c>
      <c r="F42">
        <f t="shared" si="4"/>
        <v>40</v>
      </c>
      <c r="G42" t="str">
        <f t="shared" si="5"/>
        <v>Soil</v>
      </c>
    </row>
    <row r="43" spans="1:7" x14ac:dyDescent="0.3">
      <c r="A43" s="5" t="s">
        <v>2510</v>
      </c>
      <c r="B43" s="5" t="str">
        <f>IF(Table2[[#This Row],[GENPRINT]]="","","ST50GEN"&amp;TEXT(Table2[[#This Row],[Trunc]],"000000"))</f>
        <v>ST50GEN0109JF</v>
      </c>
      <c r="C43" s="5" t="str">
        <f>IFERROR(VLOOKUP(TEXT(Table2[[#This Row],[Trunc]],"000000"),York2018_Subsample_DB!$A:$G,3,FALSE),"")</f>
        <v>ST50PKT0WD9X</v>
      </c>
      <c r="D43" s="6">
        <f>IFERROR(VLOOKUP(TEXT(Table2[[#This Row],[Trunc]],"000000"),York2018_Subsample_DB!$A:$G,6,FALSE),"")</f>
        <v>756</v>
      </c>
      <c r="E43" s="1">
        <v>43706</v>
      </c>
      <c r="F43">
        <f t="shared" si="4"/>
        <v>41</v>
      </c>
      <c r="G43" t="str">
        <f t="shared" si="5"/>
        <v>Soil</v>
      </c>
    </row>
    <row r="44" spans="1:7" x14ac:dyDescent="0.3">
      <c r="A44" s="5" t="s">
        <v>5434</v>
      </c>
      <c r="B44" s="5" t="str">
        <f>IF(Table2[[#This Row],[GENPRINT]]="","","ST50GEN"&amp;TEXT(Table2[[#This Row],[Trunc]],"000000"))</f>
        <v>ST50GEN01088L</v>
      </c>
      <c r="C44" s="5" t="str">
        <f>IFERROR(VLOOKUP(TEXT(Table2[[#This Row],[Trunc]],"000000"),York2018_Subsample_DB!$A:$G,3,FALSE),"")</f>
        <v>ST50PKT0WCLS</v>
      </c>
      <c r="D44" s="6">
        <f>IFERROR(VLOOKUP(TEXT(Table2[[#This Row],[Trunc]],"000000"),York2018_Subsample_DB!$A:$G,6,FALSE),"")</f>
        <v>430</v>
      </c>
      <c r="E44" s="1">
        <v>43706</v>
      </c>
      <c r="F44">
        <f t="shared" si="4"/>
        <v>42</v>
      </c>
      <c r="G44" t="str">
        <f t="shared" si="5"/>
        <v>Soil</v>
      </c>
    </row>
    <row r="45" spans="1:7" x14ac:dyDescent="0.3">
      <c r="A45" s="5" t="s">
        <v>4435</v>
      </c>
      <c r="B45" s="5" t="str">
        <f>IF(Table2[[#This Row],[GENPRINT]]="","","ST50GEN"&amp;TEXT(Table2[[#This Row],[Trunc]],"000000"))</f>
        <v>ST50GEN0108JB</v>
      </c>
      <c r="C45" s="5" t="str">
        <f>IFERROR(VLOOKUP(TEXT(Table2[[#This Row],[Trunc]],"000000"),York2018_Subsample_DB!$A:$G,3,FALSE),"")</f>
        <v>ST50PKT0WCRK</v>
      </c>
      <c r="D45" s="6">
        <f>IFERROR(VLOOKUP(TEXT(Table2[[#This Row],[Trunc]],"000000"),York2018_Subsample_DB!$A:$G,6,FALSE),"")</f>
        <v>1350</v>
      </c>
      <c r="E45" s="1">
        <v>43706</v>
      </c>
      <c r="F45">
        <f t="shared" si="4"/>
        <v>43</v>
      </c>
      <c r="G45" t="str">
        <f t="shared" si="5"/>
        <v>Soil</v>
      </c>
    </row>
    <row r="46" spans="1:7" x14ac:dyDescent="0.3">
      <c r="A46" s="5" t="s">
        <v>2583</v>
      </c>
      <c r="B46" s="5" t="str">
        <f>IF(Table2[[#This Row],[GENPRINT]]="","","ST50GEN"&amp;TEXT(Table2[[#This Row],[Trunc]],"000000"))</f>
        <v>ST50GEN01092R</v>
      </c>
      <c r="C46" s="5" t="str">
        <f>IFERROR(VLOOKUP(TEXT(Table2[[#This Row],[Trunc]],"000000"),York2018_Subsample_DB!$A:$G,3,FALSE),"")</f>
        <v>ST50PKT0WD9G</v>
      </c>
      <c r="D46" s="6">
        <f>IFERROR(VLOOKUP(TEXT(Table2[[#This Row],[Trunc]],"000000"),York2018_Subsample_DB!$A:$G,6,FALSE),"")</f>
        <v>756</v>
      </c>
      <c r="E46" s="1">
        <v>43706</v>
      </c>
      <c r="F46">
        <f t="shared" si="4"/>
        <v>44</v>
      </c>
      <c r="G46" t="str">
        <f t="shared" si="5"/>
        <v>Soil</v>
      </c>
    </row>
    <row r="47" spans="1:7" x14ac:dyDescent="0.3">
      <c r="A47" s="5">
        <v>10787</v>
      </c>
      <c r="B47" s="5" t="str">
        <f>IF(Table2[[#This Row],[GENPRINT]]="","","ST50GEN"&amp;TEXT(Table2[[#This Row],[Trunc]],"000000"))</f>
        <v>ST50GEN010787</v>
      </c>
      <c r="C47" s="5" t="str">
        <f>IFERROR(VLOOKUP(TEXT(Table2[[#This Row],[Trunc]],"000000"),York2018_Subsample_DB!$A:$G,3,FALSE),"")</f>
        <v>ST50PKT0WC4P</v>
      </c>
      <c r="D47" s="6">
        <f>IFERROR(VLOOKUP(TEXT(Table2[[#This Row],[Trunc]],"000000"),York2018_Subsample_DB!$A:$G,6,FALSE),"")</f>
        <v>1379</v>
      </c>
      <c r="E47" s="1">
        <v>43706</v>
      </c>
      <c r="F47">
        <f t="shared" si="4"/>
        <v>45</v>
      </c>
      <c r="G47" t="str">
        <f t="shared" si="5"/>
        <v>Soil</v>
      </c>
    </row>
    <row r="48" spans="1:7" x14ac:dyDescent="0.3">
      <c r="A48" s="5" t="s">
        <v>4531</v>
      </c>
      <c r="B48" s="5" t="str">
        <f>IF(Table2[[#This Row],[GENPRINT]]="","","ST50GEN"&amp;TEXT(Table2[[#This Row],[Trunc]],"000000"))</f>
        <v>ST50GEN0108N4</v>
      </c>
      <c r="C48" s="5" t="str">
        <f>IFERROR(VLOOKUP(TEXT(Table2[[#This Row],[Trunc]],"000000"),York2018_Subsample_DB!$A:$G,3,FALSE),"")</f>
        <v>ST50PKT0WCQZ</v>
      </c>
      <c r="D48" s="6">
        <f>IFERROR(VLOOKUP(TEXT(Table2[[#This Row],[Trunc]],"000000"),York2018_Subsample_DB!$A:$G,6,FALSE),"")</f>
        <v>1247</v>
      </c>
      <c r="E48" s="1">
        <v>43706</v>
      </c>
      <c r="F48">
        <f t="shared" si="4"/>
        <v>46</v>
      </c>
      <c r="G48" t="str">
        <f t="shared" si="5"/>
        <v>Soil</v>
      </c>
    </row>
    <row r="49" spans="1:7" x14ac:dyDescent="0.3">
      <c r="A49" s="5" t="s">
        <v>8145</v>
      </c>
      <c r="B49" s="5" t="str">
        <f>IF(Table2[[#This Row],[GENPRINT]]="","","ST50GEN"&amp;TEXT(Table2[[#This Row],[Trunc]],"000000"))</f>
        <v>ST50GEN01077S</v>
      </c>
      <c r="C49" s="5" t="str">
        <f>IFERROR(VLOOKUP(TEXT(Table2[[#This Row],[Trunc]],"000000"),York2018_Subsample_DB!$A:$G,3,FALSE),"")</f>
        <v>ST50PKT0WC4D</v>
      </c>
      <c r="D49" s="6">
        <f>IFERROR(VLOOKUP(TEXT(Table2[[#This Row],[Trunc]],"000000"),York2018_Subsample_DB!$A:$G,6,FALSE),"")</f>
        <v>1445</v>
      </c>
      <c r="E49" s="1">
        <v>43706</v>
      </c>
      <c r="F49">
        <f t="shared" si="4"/>
        <v>47</v>
      </c>
      <c r="G49" t="str">
        <f t="shared" si="5"/>
        <v>Soil</v>
      </c>
    </row>
    <row r="50" spans="1:7" x14ac:dyDescent="0.3">
      <c r="A50" s="5" t="s">
        <v>7943</v>
      </c>
      <c r="B50" s="5" t="str">
        <f>IF(Table2[[#This Row],[GENPRINT]]="","","ST50GEN"&amp;TEXT(Table2[[#This Row],[Trunc]],"000000"))</f>
        <v>ST50GEN0107H0</v>
      </c>
      <c r="C50" s="5" t="str">
        <f>IFERROR(VLOOKUP(TEXT(Table2[[#This Row],[Trunc]],"000000"),York2018_Subsample_DB!$A:$G,3,FALSE),"")</f>
        <v>ST50PKT0WC0Y</v>
      </c>
      <c r="D50" s="6">
        <f>IFERROR(VLOOKUP(TEXT(Table2[[#This Row],[Trunc]],"000000"),York2018_Subsample_DB!$A:$G,6,FALSE),"")</f>
        <v>258</v>
      </c>
      <c r="E50" s="1">
        <v>43706</v>
      </c>
      <c r="F50">
        <f t="shared" si="4"/>
        <v>48</v>
      </c>
      <c r="G50" t="str">
        <f t="shared" si="5"/>
        <v>Soil</v>
      </c>
    </row>
    <row r="51" spans="1:7" x14ac:dyDescent="0.3">
      <c r="A51" s="5">
        <v>10798</v>
      </c>
      <c r="B51" s="5" t="str">
        <f>IF(Table2[[#This Row],[GENPRINT]]="","","ST50GEN"&amp;TEXT(Table2[[#This Row],[Trunc]],"000000"))</f>
        <v>ST50GEN010798</v>
      </c>
      <c r="C51" s="5" t="str">
        <f>IFERROR(VLOOKUP(TEXT(Table2[[#This Row],[Trunc]],"000000"),York2018_Subsample_DB!$A:$G,3,FALSE),"")</f>
        <v>ST50PKT0WC0F</v>
      </c>
      <c r="D51" s="6">
        <f>IFERROR(VLOOKUP(TEXT(Table2[[#This Row],[Trunc]],"000000"),York2018_Subsample_DB!$A:$G,6,FALSE),"")</f>
        <v>1495</v>
      </c>
      <c r="E51" s="1">
        <v>43706</v>
      </c>
      <c r="F51">
        <f t="shared" si="4"/>
        <v>49</v>
      </c>
      <c r="G51" t="str">
        <f t="shared" si="5"/>
        <v>Soil</v>
      </c>
    </row>
    <row r="52" spans="1:7" x14ac:dyDescent="0.3">
      <c r="A52" s="5" t="s">
        <v>7</v>
      </c>
      <c r="B52" s="5" t="str">
        <f>IF(Table2[[#This Row],[GENPRINT]]="","","ST50GEN"&amp;TEXT(Table2[[#This Row],[Trunc]],"000000"))</f>
        <v/>
      </c>
      <c r="C52" s="5" t="str">
        <f>IFERROR(VLOOKUP(TEXT(Table2[[#This Row],[Trunc]],"000000"),York2018_Subsample_DB!$A:$G,3,FALSE),"")</f>
        <v/>
      </c>
      <c r="D52" s="6" t="str">
        <f>IFERROR(VLOOKUP(TEXT(Table2[[#This Row],[Trunc]],"000000"),York2018_Subsample_DB!$A:$G,6,FALSE),"")</f>
        <v/>
      </c>
      <c r="E52" s="1">
        <v>43706</v>
      </c>
      <c r="F52">
        <f t="shared" si="4"/>
        <v>50</v>
      </c>
      <c r="G52" t="str">
        <f t="shared" si="5"/>
        <v>Soil</v>
      </c>
    </row>
    <row r="53" spans="1:7" x14ac:dyDescent="0.3">
      <c r="A53" s="5" t="s">
        <v>8157</v>
      </c>
      <c r="B53" s="5" t="str">
        <f>IF(Table2[[#This Row],[GENPRINT]]="","","ST50GEN"&amp;TEXT(Table2[[#This Row],[Trunc]],"000000"))</f>
        <v>ST50GEN01077N</v>
      </c>
      <c r="C53" s="5" t="str">
        <f>IFERROR(VLOOKUP(TEXT(Table2[[#This Row],[Trunc]],"000000"),York2018_Subsample_DB!$A:$G,3,FALSE),"")</f>
        <v>ST50PKT0WC4B</v>
      </c>
      <c r="D53" s="6">
        <f>IFERROR(VLOOKUP(TEXT(Table2[[#This Row],[Trunc]],"000000"),York2018_Subsample_DB!$A:$G,6,FALSE),"")</f>
        <v>1192</v>
      </c>
      <c r="E53" s="1">
        <v>43706</v>
      </c>
      <c r="F53">
        <f t="shared" si="4"/>
        <v>51</v>
      </c>
      <c r="G53" t="str">
        <f t="shared" si="5"/>
        <v>Soil</v>
      </c>
    </row>
    <row r="54" spans="1:7" x14ac:dyDescent="0.3">
      <c r="A54" s="5" t="s">
        <v>8175</v>
      </c>
      <c r="B54" s="5" t="str">
        <f>IF(Table2[[#This Row],[GENPRINT]]="","","ST50GEN"&amp;TEXT(Table2[[#This Row],[Trunc]],"000000"))</f>
        <v>ST50GEN01077G</v>
      </c>
      <c r="C54" s="5" t="str">
        <f>IFERROR(VLOOKUP(TEXT(Table2[[#This Row],[Trunc]],"000000"),York2018_Subsample_DB!$A:$G,3,FALSE),"")</f>
        <v>ST50PKT0WC47</v>
      </c>
      <c r="D54" s="6">
        <f>IFERROR(VLOOKUP(TEXT(Table2[[#This Row],[Trunc]],"000000"),York2018_Subsample_DB!$A:$G,6,FALSE),"")</f>
        <v>1379</v>
      </c>
      <c r="E54" s="1">
        <v>43706</v>
      </c>
      <c r="F54">
        <f t="shared" si="4"/>
        <v>52</v>
      </c>
      <c r="G54" t="str">
        <f t="shared" si="5"/>
        <v>Soil</v>
      </c>
    </row>
    <row r="55" spans="1:7" x14ac:dyDescent="0.3">
      <c r="A55" s="5" t="s">
        <v>4501</v>
      </c>
      <c r="B55" s="5" t="str">
        <f>IF(Table2[[#This Row],[GENPRINT]]="","","ST50GEN"&amp;TEXT(Table2[[#This Row],[Trunc]],"000000"))</f>
        <v>ST50GEN0108NG</v>
      </c>
      <c r="C55" s="5" t="str">
        <f>IFERROR(VLOOKUP(TEXT(Table2[[#This Row],[Trunc]],"000000"),York2018_Subsample_DB!$A:$G,3,FALSE),"")</f>
        <v>ST50PKT0WCR4</v>
      </c>
      <c r="D55" s="6">
        <f>IFERROR(VLOOKUP(TEXT(Table2[[#This Row],[Trunc]],"000000"),York2018_Subsample_DB!$A:$G,6,FALSE),"")</f>
        <v>1547</v>
      </c>
      <c r="E55" s="1">
        <v>43706</v>
      </c>
      <c r="F55">
        <f t="shared" si="4"/>
        <v>53</v>
      </c>
      <c r="G55" t="str">
        <f t="shared" si="5"/>
        <v>Soil</v>
      </c>
    </row>
    <row r="56" spans="1:7" x14ac:dyDescent="0.3">
      <c r="A56" s="5" t="s">
        <v>4477</v>
      </c>
      <c r="B56" s="5" t="str">
        <f>IF(Table2[[#This Row],[GENPRINT]]="","","ST50GEN"&amp;TEXT(Table2[[#This Row],[Trunc]],"000000"))</f>
        <v>ST50GEN0108NQ</v>
      </c>
      <c r="C56" s="5" t="str">
        <f>IFERROR(VLOOKUP(TEXT(Table2[[#This Row],[Trunc]],"000000"),York2018_Subsample_DB!$A:$G,3,FALSE),"")</f>
        <v>ST50PKT0WCRB</v>
      </c>
      <c r="D56" s="6">
        <f>IFERROR(VLOOKUP(TEXT(Table2[[#This Row],[Trunc]],"000000"),York2018_Subsample_DB!$A:$G,6,FALSE),"")</f>
        <v>1528</v>
      </c>
      <c r="E56" s="1">
        <v>43706</v>
      </c>
      <c r="F56">
        <f t="shared" si="4"/>
        <v>54</v>
      </c>
      <c r="G56" t="str">
        <f t="shared" si="5"/>
        <v>Soil</v>
      </c>
    </row>
    <row r="57" spans="1:7" x14ac:dyDescent="0.3">
      <c r="A57" s="5" t="s">
        <v>3441</v>
      </c>
      <c r="B57" s="5" t="str">
        <f>IF(Table2[[#This Row],[GENPRINT]]="","","ST50GEN"&amp;TEXT(Table2[[#This Row],[Trunc]],"000000"))</f>
        <v>ST50GEN0108XL</v>
      </c>
      <c r="C57" s="5" t="str">
        <f>IFERROR(VLOOKUP(TEXT(Table2[[#This Row],[Trunc]],"000000"),York2018_Subsample_DB!$A:$G,3,FALSE),"")</f>
        <v>ST50PKT0WD0D</v>
      </c>
      <c r="D57" s="6">
        <f>IFERROR(VLOOKUP(TEXT(Table2[[#This Row],[Trunc]],"000000"),York2018_Subsample_DB!$A:$G,6,FALSE),"")</f>
        <v>1212</v>
      </c>
      <c r="E57" s="1">
        <v>43706</v>
      </c>
      <c r="F57">
        <f t="shared" si="4"/>
        <v>55</v>
      </c>
      <c r="G57" t="str">
        <f t="shared" si="5"/>
        <v>Soil</v>
      </c>
    </row>
    <row r="58" spans="1:7" x14ac:dyDescent="0.3">
      <c r="A58" s="5" t="s">
        <v>7997</v>
      </c>
      <c r="B58" s="5" t="str">
        <f>IF(Table2[[#This Row],[GENPRINT]]="","","ST50GEN"&amp;TEXT(Table2[[#This Row],[Trunc]],"000000"))</f>
        <v>ST50GEN01079L</v>
      </c>
      <c r="C58" s="5" t="str">
        <f>IFERROR(VLOOKUP(TEXT(Table2[[#This Row],[Trunc]],"000000"),York2018_Subsample_DB!$A:$G,3,FALSE),"")</f>
        <v>ST50PKT0WC0L</v>
      </c>
      <c r="D58" s="6">
        <f>IFERROR(VLOOKUP(TEXT(Table2[[#This Row],[Trunc]],"000000"),York2018_Subsample_DB!$A:$G,6,FALSE),"")</f>
        <v>1610</v>
      </c>
      <c r="E58" s="1">
        <v>43706</v>
      </c>
      <c r="F58">
        <f t="shared" si="4"/>
        <v>56</v>
      </c>
      <c r="G58" t="str">
        <f t="shared" si="5"/>
        <v>Soil</v>
      </c>
    </row>
    <row r="59" spans="1:7" x14ac:dyDescent="0.3">
      <c r="A59" s="5" t="s">
        <v>4018</v>
      </c>
      <c r="B59" s="5" t="str">
        <f>IF(Table2[[#This Row],[GENPRINT]]="","","ST50GEN"&amp;TEXT(Table2[[#This Row],[Trunc]],"000000"))</f>
        <v>ST50GEN0108QD</v>
      </c>
      <c r="C59" s="5" t="str">
        <f>IFERROR(VLOOKUP(TEXT(Table2[[#This Row],[Trunc]],"000000"),York2018_Subsample_DB!$A:$G,3,FALSE),"")</f>
        <v>ST50PKT0WCYD</v>
      </c>
      <c r="D59" s="6">
        <f>IFERROR(VLOOKUP(TEXT(Table2[[#This Row],[Trunc]],"000000"),York2018_Subsample_DB!$A:$G,6,FALSE),"")</f>
        <v>882</v>
      </c>
      <c r="E59" s="1">
        <v>43706</v>
      </c>
      <c r="F59">
        <f t="shared" si="4"/>
        <v>57</v>
      </c>
      <c r="G59" t="str">
        <f t="shared" si="5"/>
        <v>Soil</v>
      </c>
    </row>
    <row r="60" spans="1:7" x14ac:dyDescent="0.3">
      <c r="A60" s="5" t="s">
        <v>6689</v>
      </c>
      <c r="B60" s="5" t="str">
        <f>IF(Table2[[#This Row],[GENPRINT]]="","","ST50GEN"&amp;TEXT(Table2[[#This Row],[Trunc]],"000000"))</f>
        <v>ST50GEN0107RN</v>
      </c>
      <c r="C60" s="5" t="str">
        <f>IFERROR(VLOOKUP(TEXT(Table2[[#This Row],[Trunc]],"000000"),York2018_Subsample_DB!$A:$G,3,FALSE),"")</f>
        <v>ST50PKT0WCD2</v>
      </c>
      <c r="D60" s="6">
        <f>IFERROR(VLOOKUP(TEXT(Table2[[#This Row],[Trunc]],"000000"),York2018_Subsample_DB!$A:$G,6,FALSE),"")</f>
        <v>976</v>
      </c>
      <c r="E60" s="1">
        <v>43706</v>
      </c>
      <c r="F60">
        <f t="shared" si="4"/>
        <v>58</v>
      </c>
      <c r="G60" t="str">
        <f t="shared" si="5"/>
        <v>Soil</v>
      </c>
    </row>
    <row r="61" spans="1:7" x14ac:dyDescent="0.3">
      <c r="A61" s="5" t="s">
        <v>3477</v>
      </c>
      <c r="B61" s="5" t="str">
        <f>IF(Table2[[#This Row],[GENPRINT]]="","","ST50GEN"&amp;TEXT(Table2[[#This Row],[Trunc]],"000000"))</f>
        <v>ST50GEN0108X6</v>
      </c>
      <c r="C61" s="5" t="str">
        <f>IFERROR(VLOOKUP(TEXT(Table2[[#This Row],[Trunc]],"000000"),York2018_Subsample_DB!$A:$G,3,FALSE),"")</f>
        <v>ST50PKT0WD04</v>
      </c>
      <c r="D61" s="6">
        <f>IFERROR(VLOOKUP(TEXT(Table2[[#This Row],[Trunc]],"000000"),York2018_Subsample_DB!$A:$G,6,FALSE),"")</f>
        <v>1187</v>
      </c>
      <c r="E61" s="1">
        <v>43706</v>
      </c>
      <c r="F61">
        <f t="shared" si="4"/>
        <v>59</v>
      </c>
      <c r="G61" t="str">
        <f t="shared" si="5"/>
        <v>Soil</v>
      </c>
    </row>
    <row r="62" spans="1:7" x14ac:dyDescent="0.3">
      <c r="A62" s="5" t="s">
        <v>958</v>
      </c>
      <c r="B62" s="5" t="str">
        <f>IF(Table2[[#This Row],[GENPRINT]]="","","ST50GEN"&amp;TEXT(Table2[[#This Row],[Trunc]],"000000"))</f>
        <v>ST50GEN0109VT</v>
      </c>
      <c r="C62" s="5" t="str">
        <f>IFERROR(VLOOKUP(TEXT(Table2[[#This Row],[Trunc]],"000000"),York2018_Subsample_DB!$A:$G,3,FALSE),"")</f>
        <v>ST50PKT0WDL4</v>
      </c>
      <c r="D62" s="6">
        <f>IFERROR(VLOOKUP(TEXT(Table2[[#This Row],[Trunc]],"000000"),York2018_Subsample_DB!$A:$G,6,FALSE),"")</f>
        <v>1306</v>
      </c>
      <c r="E62" s="1">
        <v>43706</v>
      </c>
      <c r="F62">
        <f t="shared" si="4"/>
        <v>60</v>
      </c>
      <c r="G62" t="str">
        <f t="shared" si="5"/>
        <v>Soil</v>
      </c>
    </row>
    <row r="63" spans="1:7" x14ac:dyDescent="0.3">
      <c r="A63" s="5" t="s">
        <v>5446</v>
      </c>
      <c r="B63" s="5" t="str">
        <f>IF(Table2[[#This Row],[GENPRINT]]="","","ST50GEN"&amp;TEXT(Table2[[#This Row],[Trunc]],"000000"))</f>
        <v>ST50GEN01088G</v>
      </c>
      <c r="C63" s="5" t="str">
        <f>IFERROR(VLOOKUP(TEXT(Table2[[#This Row],[Trunc]],"000000"),York2018_Subsample_DB!$A:$G,3,FALSE),"")</f>
        <v>ST50PKT0WCLQ</v>
      </c>
      <c r="D63" s="6" t="str">
        <f>IFERROR(VLOOKUP(TEXT(Table2[[#This Row],[Trunc]],"000000"),York2018_Subsample_DB!$A:$G,6,FALSE),"")</f>
        <v>M76-116</v>
      </c>
      <c r="E63" s="1">
        <v>43706</v>
      </c>
      <c r="F63">
        <f t="shared" si="4"/>
        <v>61</v>
      </c>
      <c r="G63" t="str">
        <f t="shared" si="5"/>
        <v>Soil</v>
      </c>
    </row>
    <row r="64" spans="1:7" x14ac:dyDescent="0.3">
      <c r="A64" s="5" t="s">
        <v>1066</v>
      </c>
      <c r="B64" s="5" t="str">
        <f>IF(Table2[[#This Row],[GENPRINT]]="","","ST50GEN"&amp;TEXT(Table2[[#This Row],[Trunc]],"000000"))</f>
        <v>ST50GEN0109TN</v>
      </c>
      <c r="C64" s="5" t="str">
        <f>IFERROR(VLOOKUP(TEXT(Table2[[#This Row],[Trunc]],"000000"),York2018_Subsample_DB!$A:$G,3,FALSE),"")</f>
        <v>ST50PKT0WDNN</v>
      </c>
      <c r="D64" s="6">
        <f>IFERROR(VLOOKUP(TEXT(Table2[[#This Row],[Trunc]],"000000"),York2018_Subsample_DB!$A:$G,6,FALSE),"")</f>
        <v>1176</v>
      </c>
      <c r="E64" s="1">
        <v>43706</v>
      </c>
      <c r="F64">
        <f t="shared" si="4"/>
        <v>62</v>
      </c>
      <c r="G64" t="str">
        <f t="shared" si="5"/>
        <v>Soil</v>
      </c>
    </row>
    <row r="65" spans="1:7" x14ac:dyDescent="0.3">
      <c r="A65" s="5" t="s">
        <v>4429</v>
      </c>
      <c r="B65" s="5" t="str">
        <f>IF(Table2[[#This Row],[GENPRINT]]="","","ST50GEN"&amp;TEXT(Table2[[#This Row],[Trunc]],"000000"))</f>
        <v>ST50GEN0108JD</v>
      </c>
      <c r="C65" s="5" t="str">
        <f>IFERROR(VLOOKUP(TEXT(Table2[[#This Row],[Trunc]],"000000"),York2018_Subsample_DB!$A:$G,3,FALSE),"")</f>
        <v>ST50PKT0WCRL</v>
      </c>
      <c r="D65" s="6">
        <f>IFERROR(VLOOKUP(TEXT(Table2[[#This Row],[Trunc]],"000000"),York2018_Subsample_DB!$A:$G,6,FALSE),"")</f>
        <v>1547</v>
      </c>
      <c r="E65" s="1">
        <v>43706</v>
      </c>
      <c r="F65">
        <f t="shared" si="4"/>
        <v>63</v>
      </c>
      <c r="G65" t="str">
        <f t="shared" si="5"/>
        <v>Soil</v>
      </c>
    </row>
    <row r="66" spans="1:7" x14ac:dyDescent="0.3">
      <c r="A66" s="5" t="s">
        <v>8181</v>
      </c>
      <c r="B66" s="5" t="str">
        <f>IF(Table2[[#This Row],[GENPRINT]]="","","ST50GEN"&amp;TEXT(Table2[[#This Row],[Trunc]],"000000"))</f>
        <v>ST50GEN01077D</v>
      </c>
      <c r="C66" s="5" t="str">
        <f>IFERROR(VLOOKUP(TEXT(Table2[[#This Row],[Trunc]],"000000"),York2018_Subsample_DB!$A:$G,3,FALSE),"")</f>
        <v>ST50PKT0WC46</v>
      </c>
      <c r="D66" s="6">
        <f>IFERROR(VLOOKUP(TEXT(Table2[[#This Row],[Trunc]],"000000"),York2018_Subsample_DB!$A:$G,6,FALSE),"")</f>
        <v>742</v>
      </c>
      <c r="E66" s="1">
        <v>43706</v>
      </c>
      <c r="F66">
        <f t="shared" si="4"/>
        <v>64</v>
      </c>
      <c r="G66" t="str">
        <f t="shared" si="5"/>
        <v>Soil</v>
      </c>
    </row>
    <row r="67" spans="1:7" x14ac:dyDescent="0.3">
      <c r="A67" s="5" t="s">
        <v>6737</v>
      </c>
      <c r="B67" s="5" t="str">
        <f>IF(Table2[[#This Row],[GENPRINT]]="","","ST50GEN"&amp;TEXT(Table2[[#This Row],[Trunc]],"000000"))</f>
        <v>ST50GEN0107R4</v>
      </c>
      <c r="C67" s="5" t="str">
        <f>IFERROR(VLOOKUP(TEXT(Table2[[#This Row],[Trunc]],"000000"),York2018_Subsample_DB!$A:$G,3,FALSE),"")</f>
        <v>ST50PKT0WCCR</v>
      </c>
      <c r="D67" s="6">
        <f>IFERROR(VLOOKUP(TEXT(Table2[[#This Row],[Trunc]],"000000"),York2018_Subsample_DB!$A:$G,6,FALSE),"")</f>
        <v>718</v>
      </c>
      <c r="E67" s="1">
        <v>43706</v>
      </c>
      <c r="F67">
        <f t="shared" si="4"/>
        <v>65</v>
      </c>
      <c r="G67" t="str">
        <f t="shared" si="5"/>
        <v>Soil</v>
      </c>
    </row>
    <row r="68" spans="1:7" x14ac:dyDescent="0.3">
      <c r="A68" s="5" t="s">
        <v>8133</v>
      </c>
      <c r="B68" s="5" t="str">
        <f>IF(Table2[[#This Row],[GENPRINT]]="","","ST50GEN"&amp;TEXT(Table2[[#This Row],[Trunc]],"000000"))</f>
        <v>ST50GEN01077X</v>
      </c>
      <c r="C68" s="5" t="str">
        <f>IFERROR(VLOOKUP(TEXT(Table2[[#This Row],[Trunc]],"000000"),York2018_Subsample_DB!$A:$G,3,FALSE),"")</f>
        <v>ST50PKT0WC4G</v>
      </c>
      <c r="D68" s="6">
        <f>IFERROR(VLOOKUP(TEXT(Table2[[#This Row],[Trunc]],"000000"),York2018_Subsample_DB!$A:$G,6,FALSE),"")</f>
        <v>806</v>
      </c>
      <c r="E68" s="1">
        <v>43706</v>
      </c>
      <c r="F68">
        <f t="shared" si="4"/>
        <v>66</v>
      </c>
      <c r="G68" t="str">
        <f t="shared" si="5"/>
        <v>Soil</v>
      </c>
    </row>
    <row r="69" spans="1:7" x14ac:dyDescent="0.3">
      <c r="A69" s="5">
        <v>10785</v>
      </c>
      <c r="B69" s="5" t="str">
        <f>IF(Table2[[#This Row],[GENPRINT]]="","","ST50GEN"&amp;TEXT(Table2[[#This Row],[Trunc]],"000000"))</f>
        <v>ST50GEN010785</v>
      </c>
      <c r="C69" s="5" t="str">
        <f>IFERROR(VLOOKUP(TEXT(Table2[[#This Row],[Trunc]],"000000"),York2018_Subsample_DB!$A:$G,3,FALSE),"")</f>
        <v>ST50PKT0WC4N</v>
      </c>
      <c r="D69" s="6">
        <f>IFERROR(VLOOKUP(TEXT(Table2[[#This Row],[Trunc]],"000000"),York2018_Subsample_DB!$A:$G,6,FALSE),"")</f>
        <v>742</v>
      </c>
      <c r="E69" s="1">
        <v>43706</v>
      </c>
      <c r="F69">
        <f t="shared" si="4"/>
        <v>67</v>
      </c>
      <c r="G69" t="str">
        <f t="shared" si="5"/>
        <v>Soil</v>
      </c>
    </row>
    <row r="70" spans="1:7" x14ac:dyDescent="0.3">
      <c r="A70" s="5" t="s">
        <v>4525</v>
      </c>
      <c r="B70" s="5" t="str">
        <f>IF(Table2[[#This Row],[GENPRINT]]="","","ST50GEN"&amp;TEXT(Table2[[#This Row],[Trunc]],"000000"))</f>
        <v>ST50GEN0108N6</v>
      </c>
      <c r="C70" s="5" t="str">
        <f>IFERROR(VLOOKUP(TEXT(Table2[[#This Row],[Trunc]],"000000"),York2018_Subsample_DB!$A:$G,3,FALSE),"")</f>
        <v>ST50PKT0WCR0</v>
      </c>
      <c r="D70" s="6">
        <f>IFERROR(VLOOKUP(TEXT(Table2[[#This Row],[Trunc]],"000000"),York2018_Subsample_DB!$A:$G,6,FALSE),"")</f>
        <v>438</v>
      </c>
      <c r="E70" s="1">
        <v>43706</v>
      </c>
      <c r="F70">
        <f t="shared" si="4"/>
        <v>68</v>
      </c>
      <c r="G70" t="str">
        <f t="shared" si="5"/>
        <v>Soil</v>
      </c>
    </row>
    <row r="71" spans="1:7" x14ac:dyDescent="0.3">
      <c r="A71" s="5" t="s">
        <v>8047</v>
      </c>
      <c r="B71" s="5" t="str">
        <f>IF(Table2[[#This Row],[GENPRINT]]="","","ST50GEN"&amp;TEXT(Table2[[#This Row],[Trunc]],"000000"))</f>
        <v>ST50GEN01078Y</v>
      </c>
      <c r="C71" s="5" t="str">
        <f>IFERROR(VLOOKUP(TEXT(Table2[[#This Row],[Trunc]],"000000"),York2018_Subsample_DB!$A:$G,3,FALSE),"")</f>
        <v>ST50PKT0WC08</v>
      </c>
      <c r="D71" s="6">
        <f>IFERROR(VLOOKUP(TEXT(Table2[[#This Row],[Trunc]],"000000"),York2018_Subsample_DB!$A:$G,6,FALSE),"")</f>
        <v>1051</v>
      </c>
      <c r="E71" s="1">
        <v>43706</v>
      </c>
      <c r="F71">
        <f t="shared" si="4"/>
        <v>69</v>
      </c>
      <c r="G71" t="str">
        <f t="shared" si="5"/>
        <v>Soil</v>
      </c>
    </row>
    <row r="72" spans="1:7" x14ac:dyDescent="0.3">
      <c r="A72" s="5" t="s">
        <v>3447</v>
      </c>
      <c r="B72" s="5" t="str">
        <f>IF(Table2[[#This Row],[GENPRINT]]="","","ST50GEN"&amp;TEXT(Table2[[#This Row],[Trunc]],"000000"))</f>
        <v>ST50GEN0108XJ</v>
      </c>
      <c r="C72" s="5" t="str">
        <f>IFERROR(VLOOKUP(TEXT(Table2[[#This Row],[Trunc]],"000000"),York2018_Subsample_DB!$A:$G,3,FALSE),"")</f>
        <v>ST50PKT0WD0C</v>
      </c>
      <c r="D72" s="6">
        <f>IFERROR(VLOOKUP(TEXT(Table2[[#This Row],[Trunc]],"000000"),York2018_Subsample_DB!$A:$G,6,FALSE),"")</f>
        <v>1265</v>
      </c>
      <c r="E72" s="1">
        <v>43706</v>
      </c>
      <c r="F72">
        <f t="shared" ref="F72:F84" si="6">IF(A72="Start",0,F71+1)</f>
        <v>70</v>
      </c>
      <c r="G72" t="str">
        <f t="shared" ref="G72:G84" si="7">IF(A72&lt;&gt;"",G71,"")</f>
        <v>Soil</v>
      </c>
    </row>
    <row r="73" spans="1:7" x14ac:dyDescent="0.3">
      <c r="A73" s="5">
        <v>10783</v>
      </c>
      <c r="B73" s="5" t="str">
        <f>IF(Table2[[#This Row],[GENPRINT]]="","","ST50GEN"&amp;TEXT(Table2[[#This Row],[Trunc]],"000000"))</f>
        <v>ST50GEN010783</v>
      </c>
      <c r="C73" s="5" t="str">
        <f>IFERROR(VLOOKUP(TEXT(Table2[[#This Row],[Trunc]],"000000"),York2018_Subsample_DB!$A:$G,3,FALSE),"")</f>
        <v>ST50PKT0WC4K</v>
      </c>
      <c r="D73" s="6">
        <f>IFERROR(VLOOKUP(TEXT(Table2[[#This Row],[Trunc]],"000000"),York2018_Subsample_DB!$A:$G,6,FALSE),"")</f>
        <v>118</v>
      </c>
      <c r="E73" s="1">
        <v>43706</v>
      </c>
      <c r="F73">
        <f t="shared" si="6"/>
        <v>71</v>
      </c>
      <c r="G73" t="str">
        <f t="shared" si="7"/>
        <v>Soil</v>
      </c>
    </row>
    <row r="74" spans="1:7" x14ac:dyDescent="0.3">
      <c r="A74" s="5" t="s">
        <v>892</v>
      </c>
      <c r="B74" s="5" t="str">
        <f>IF(Table2[[#This Row],[GENPRINT]]="","","ST50GEN"&amp;TEXT(Table2[[#This Row],[Trunc]],"000000"))</f>
        <v>ST50GEN0109S9</v>
      </c>
      <c r="C74" s="5" t="str">
        <f>IFERROR(VLOOKUP(TEXT(Table2[[#This Row],[Trunc]],"000000"),York2018_Subsample_DB!$A:$G,3,FALSE),"")</f>
        <v>ST50PKT0WDLK</v>
      </c>
      <c r="D74" s="6">
        <f>IFERROR(VLOOKUP(TEXT(Table2[[#This Row],[Trunc]],"000000"),York2018_Subsample_DB!$A:$G,6,FALSE),"")</f>
        <v>962</v>
      </c>
      <c r="E74" s="1">
        <v>43706</v>
      </c>
      <c r="F74">
        <f t="shared" si="6"/>
        <v>72</v>
      </c>
      <c r="G74" t="str">
        <f t="shared" si="7"/>
        <v>Soil</v>
      </c>
    </row>
    <row r="75" spans="1:7" x14ac:dyDescent="0.3">
      <c r="A75" s="5" t="s">
        <v>8169</v>
      </c>
      <c r="B75" s="5" t="str">
        <f>IF(Table2[[#This Row],[GENPRINT]]="","","ST50GEN"&amp;TEXT(Table2[[#This Row],[Trunc]],"000000"))</f>
        <v>ST50GEN01077J</v>
      </c>
      <c r="C75" s="5" t="str">
        <f>IFERROR(VLOOKUP(TEXT(Table2[[#This Row],[Trunc]],"000000"),York2018_Subsample_DB!$A:$G,3,FALSE),"")</f>
        <v>ST50PKT0WC48</v>
      </c>
      <c r="D75" s="6">
        <f>IFERROR(VLOOKUP(TEXT(Table2[[#This Row],[Trunc]],"000000"),York2018_Subsample_DB!$A:$G,6,FALSE),"")</f>
        <v>1148</v>
      </c>
      <c r="E75" s="1">
        <v>43706</v>
      </c>
      <c r="F75">
        <f t="shared" si="6"/>
        <v>73</v>
      </c>
      <c r="G75" t="str">
        <f t="shared" si="7"/>
        <v>Soil</v>
      </c>
    </row>
    <row r="76" spans="1:7" x14ac:dyDescent="0.3">
      <c r="A76" s="5">
        <v>10794</v>
      </c>
      <c r="B76" s="5" t="str">
        <f>IF(Table2[[#This Row],[GENPRINT]]="","","ST50GEN"&amp;TEXT(Table2[[#This Row],[Trunc]],"000000"))</f>
        <v>ST50GEN010794</v>
      </c>
      <c r="C76" s="5" t="str">
        <f>IFERROR(VLOOKUP(TEXT(Table2[[#This Row],[Trunc]],"000000"),York2018_Subsample_DB!$A:$G,3,FALSE),"")</f>
        <v>ST50PKT0WC0C</v>
      </c>
      <c r="D76" s="6" t="str">
        <f>IFERROR(VLOOKUP(TEXT(Table2[[#This Row],[Trunc]],"000000"),York2018_Subsample_DB!$A:$G,6,FALSE),"")</f>
        <v>M75-28</v>
      </c>
      <c r="E76" s="1">
        <v>43706</v>
      </c>
      <c r="F76">
        <f t="shared" si="6"/>
        <v>74</v>
      </c>
      <c r="G76" t="str">
        <f t="shared" si="7"/>
        <v>Soil</v>
      </c>
    </row>
    <row r="77" spans="1:7" x14ac:dyDescent="0.3">
      <c r="A77" s="5" t="s">
        <v>3471</v>
      </c>
      <c r="B77" s="5" t="str">
        <f>IF(Table2[[#This Row],[GENPRINT]]="","","ST50GEN"&amp;TEXT(Table2[[#This Row],[Trunc]],"000000"))</f>
        <v>ST50GEN0108X8</v>
      </c>
      <c r="C77" s="5" t="str">
        <f>IFERROR(VLOOKUP(TEXT(Table2[[#This Row],[Trunc]],"000000"),York2018_Subsample_DB!$A:$G,3,FALSE),"")</f>
        <v>ST50PKT0WD07</v>
      </c>
      <c r="D77" s="6">
        <f>IFERROR(VLOOKUP(TEXT(Table2[[#This Row],[Trunc]],"000000"),York2018_Subsample_DB!$A:$G,6,FALSE),"")</f>
        <v>1148</v>
      </c>
      <c r="E77" s="1">
        <v>43706</v>
      </c>
      <c r="F77">
        <f t="shared" si="6"/>
        <v>75</v>
      </c>
      <c r="G77" t="str">
        <f t="shared" si="7"/>
        <v>Soil</v>
      </c>
    </row>
    <row r="78" spans="1:7" x14ac:dyDescent="0.3">
      <c r="A78" s="5" t="s">
        <v>1120</v>
      </c>
      <c r="B78" s="5" t="str">
        <f>IF(Table2[[#This Row],[GENPRINT]]="","","ST50GEN"&amp;TEXT(Table2[[#This Row],[Trunc]],"000000"))</f>
        <v>ST50GEN0109RG</v>
      </c>
      <c r="C78" s="5" t="str">
        <f>IFERROR(VLOOKUP(TEXT(Table2[[#This Row],[Trunc]],"000000"),York2018_Subsample_DB!$A:$G,3,FALSE),"")</f>
        <v>ST50PKT0WDN9</v>
      </c>
      <c r="D78" s="6">
        <f>IFERROR(VLOOKUP(TEXT(Table2[[#This Row],[Trunc]],"000000"),York2018_Subsample_DB!$A:$G,6,FALSE),"")</f>
        <v>1285</v>
      </c>
      <c r="E78" s="1">
        <v>43706</v>
      </c>
      <c r="F78">
        <f t="shared" si="6"/>
        <v>76</v>
      </c>
      <c r="G78" t="str">
        <f t="shared" si="7"/>
        <v>Soil</v>
      </c>
    </row>
    <row r="79" spans="1:7" x14ac:dyDescent="0.3">
      <c r="A79" s="5" t="s">
        <v>4767</v>
      </c>
      <c r="B79" s="5" t="str">
        <f>IF(Table2[[#This Row],[GENPRINT]]="","","ST50GEN"&amp;TEXT(Table2[[#This Row],[Trunc]],"000000"))</f>
        <v>ST50GEN0108GD</v>
      </c>
      <c r="C79" s="5" t="str">
        <f>IFERROR(VLOOKUP(TEXT(Table2[[#This Row],[Trunc]],"000000"),York2018_Subsample_DB!$A:$G,3,FALSE),"")</f>
        <v>ST50PKT0WCSR</v>
      </c>
      <c r="D79" s="6">
        <f>IFERROR(VLOOKUP(TEXT(Table2[[#This Row],[Trunc]],"000000"),York2018_Subsample_DB!$A:$G,6,FALSE),"")</f>
        <v>1260</v>
      </c>
      <c r="E79" s="1">
        <v>43706</v>
      </c>
      <c r="F79">
        <f t="shared" si="6"/>
        <v>77</v>
      </c>
      <c r="G79" t="str">
        <f t="shared" si="7"/>
        <v>Soil</v>
      </c>
    </row>
    <row r="80" spans="1:7" x14ac:dyDescent="0.3">
      <c r="A80" s="5" t="s">
        <v>8151</v>
      </c>
      <c r="B80" s="5" t="str">
        <f>IF(Table2[[#This Row],[GENPRINT]]="","","ST50GEN"&amp;TEXT(Table2[[#This Row],[Trunc]],"000000"))</f>
        <v>ST50GEN01077Q</v>
      </c>
      <c r="C80" s="5" t="str">
        <f>IFERROR(VLOOKUP(TEXT(Table2[[#This Row],[Trunc]],"000000"),York2018_Subsample_DB!$A:$G,3,FALSE),"")</f>
        <v>ST50PKT0WC4C</v>
      </c>
      <c r="D80" s="6">
        <f>IFERROR(VLOOKUP(TEXT(Table2[[#This Row],[Trunc]],"000000"),York2018_Subsample_DB!$A:$G,6,FALSE),"")</f>
        <v>789</v>
      </c>
      <c r="E80" s="1">
        <v>43706</v>
      </c>
      <c r="F80">
        <f t="shared" si="6"/>
        <v>78</v>
      </c>
      <c r="G80" t="str">
        <f t="shared" si="7"/>
        <v>Soil</v>
      </c>
    </row>
    <row r="81" spans="1:7" x14ac:dyDescent="0.3">
      <c r="A81" s="5" t="s">
        <v>1024</v>
      </c>
      <c r="B81" s="5" t="str">
        <f>IF(Table2[[#This Row],[GENPRINT]]="","","ST50GEN"&amp;TEXT(Table2[[#This Row],[Trunc]],"000000"))</f>
        <v>ST50GEN0109V3</v>
      </c>
      <c r="C81" s="5" t="str">
        <f>IFERROR(VLOOKUP(TEXT(Table2[[#This Row],[Trunc]],"000000"),York2018_Subsample_DB!$A:$G,3,FALSE),"")</f>
        <v>ST50PKT0WDKQ</v>
      </c>
      <c r="D81" s="6">
        <f>IFERROR(VLOOKUP(TEXT(Table2[[#This Row],[Trunc]],"000000"),York2018_Subsample_DB!$A:$G,6,FALSE),"")</f>
        <v>1274</v>
      </c>
      <c r="E81" s="1">
        <v>43706</v>
      </c>
      <c r="F81">
        <f t="shared" si="6"/>
        <v>79</v>
      </c>
      <c r="G81" t="str">
        <f t="shared" si="7"/>
        <v>Soil</v>
      </c>
    </row>
    <row r="82" spans="1:7" x14ac:dyDescent="0.3">
      <c r="A82" s="5" t="s">
        <v>4453</v>
      </c>
      <c r="B82" s="5" t="str">
        <f>IF(Table2[[#This Row],[GENPRINT]]="","","ST50GEN"&amp;TEXT(Table2[[#This Row],[Trunc]],"000000"))</f>
        <v>ST50GEN0108NZ</v>
      </c>
      <c r="C82" s="5" t="str">
        <f>IFERROR(VLOOKUP(TEXT(Table2[[#This Row],[Trunc]],"000000"),York2018_Subsample_DB!$A:$G,3,FALSE),"")</f>
        <v>ST50PKT0WCRG</v>
      </c>
      <c r="D82" s="6">
        <f>IFERROR(VLOOKUP(TEXT(Table2[[#This Row],[Trunc]],"000000"),York2018_Subsample_DB!$A:$G,6,FALSE),"")</f>
        <v>438</v>
      </c>
      <c r="E82" s="1">
        <v>43706</v>
      </c>
      <c r="F82">
        <f t="shared" si="6"/>
        <v>80</v>
      </c>
      <c r="G82" t="str">
        <f t="shared" si="7"/>
        <v>Soil</v>
      </c>
    </row>
    <row r="83" spans="1:7" x14ac:dyDescent="0.3">
      <c r="A83" s="5" t="s">
        <v>3495</v>
      </c>
      <c r="B83" s="5" t="str">
        <f>IF(Table2[[#This Row],[GENPRINT]]="","","ST50GEN"&amp;TEXT(Table2[[#This Row],[Trunc]],"000000"))</f>
        <v>ST50GEN0108X0</v>
      </c>
      <c r="C83" s="5" t="str">
        <f>IFERROR(VLOOKUP(TEXT(Table2[[#This Row],[Trunc]],"000000"),York2018_Subsample_DB!$A:$G,3,FALSE),"")</f>
        <v>ST50PKT0WD01</v>
      </c>
      <c r="D83" s="6" t="str">
        <f>IFERROR(VLOOKUP(TEXT(Table2[[#This Row],[Trunc]],"000000"),York2018_Subsample_DB!$A:$G,6,FALSE),"")</f>
        <v>M73-13</v>
      </c>
      <c r="E83" s="1">
        <v>43706</v>
      </c>
      <c r="F83">
        <f t="shared" si="6"/>
        <v>81</v>
      </c>
      <c r="G83" t="str">
        <f t="shared" si="7"/>
        <v>Soil</v>
      </c>
    </row>
    <row r="84" spans="1:7" x14ac:dyDescent="0.3">
      <c r="A84" s="5" t="s">
        <v>7</v>
      </c>
      <c r="B84" s="5" t="str">
        <f>IF(Table2[[#This Row],[GENPRINT]]="","","ST50GEN"&amp;TEXT(Table2[[#This Row],[Trunc]],"000000"))</f>
        <v/>
      </c>
      <c r="C84" s="5" t="str">
        <f>IFERROR(VLOOKUP(TEXT(Table2[[#This Row],[Trunc]],"000000"),York2018_Subsample_DB!$A:$G,3,FALSE),"")</f>
        <v/>
      </c>
      <c r="D84" s="6" t="str">
        <f>IFERROR(VLOOKUP(TEXT(Table2[[#This Row],[Trunc]],"000000"),York2018_Subsample_DB!$A:$G,6,FALSE),"")</f>
        <v/>
      </c>
      <c r="E84" s="1">
        <v>43706</v>
      </c>
      <c r="F84">
        <f t="shared" si="6"/>
        <v>82</v>
      </c>
      <c r="G84" t="str">
        <f t="shared" si="7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29augID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2019-10-28T05:55:43Z</dcterms:modified>
</cp:coreProperties>
</file>